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R:\Will Chivell\DBP 26 - 30\Capex\Revised Proposal\Final Capex Response Documents\Opex Final Documents\"/>
    </mc:Choice>
  </mc:AlternateContent>
  <xr:revisionPtr revIDLastSave="0" documentId="8_{80FE5762-10CE-4AF0-9A83-D4202A7DA776}" xr6:coauthVersionLast="47" xr6:coauthVersionMax="47" xr10:uidLastSave="{00000000-0000-0000-0000-000000000000}"/>
  <bookViews>
    <workbookView xWindow="-120" yWindow="-120" windowWidth="29040" windowHeight="17520" tabRatio="576" xr2:uid="{00000000-000D-0000-FFFF-FFFF00000000}"/>
  </bookViews>
  <sheets>
    <sheet name="Coversheet" sheetId="141" r:id="rId1"/>
    <sheet name="Summary" sheetId="121" r:id="rId2"/>
    <sheet name="Category Summary" sheetId="138" r:id="rId3"/>
    <sheet name="Calcs" sheetId="1" r:id="rId4"/>
    <sheet name="Base year" sheetId="127" r:id="rId5"/>
    <sheet name="Bottom-up" sheetId="67" r:id="rId6"/>
    <sheet name="Escalation" sheetId="139" r:id="rId7"/>
    <sheet name="E Factor" sheetId="128" r:id="rId8"/>
    <sheet name="Step changes" sheetId="70" r:id="rId9"/>
    <sheet name="Expenditure Pie Charts" sheetId="142" r:id="rId10"/>
    <sheet name="Calcs &gt;&gt;&gt;" sheetId="136" state="hidden" r:id="rId11"/>
    <sheet name="Outputs &gt;&gt;&gt;" sheetId="137" state="hidden" r:id="rId12"/>
    <sheet name="Inputs &gt;&gt;&gt;" sheetId="135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</externalReferences>
  <definedNames>
    <definedName name="__123Graph_APRICE3" hidden="1">'[1]IPP Cash Flow'!#REF!</definedName>
    <definedName name="__123Graph_BPRICE3" hidden="1">'[1]IPP Cash Flow'!#REF!</definedName>
    <definedName name="__123Graph_D" hidden="1">[2]SUMMARY!#REF!</definedName>
    <definedName name="_Fill" localSheetId="4" hidden="1">#REF!</definedName>
    <definedName name="_Fill" hidden="1">#REF!</definedName>
    <definedName name="_xlnm._FilterDatabase" localSheetId="3" hidden="1">Calcs!$A$5:$AJ$13</definedName>
    <definedName name="_xlnm._FilterDatabase" hidden="1">[3]DataAct!#REF!</definedName>
    <definedName name="_Key1" localSheetId="4" hidden="1">#REF!</definedName>
    <definedName name="_Key1" hidden="1">#REF!</definedName>
    <definedName name="_Key2" localSheetId="4" hidden="1">#REF!</definedName>
    <definedName name="_Key2" hidden="1">#REF!</definedName>
    <definedName name="_Order1" hidden="1">255</definedName>
    <definedName name="_Order2" hidden="1">255</definedName>
    <definedName name="a">'[4]Lookup|Tables'!$G$12</definedName>
    <definedName name="A10offset">10</definedName>
    <definedName name="A10remlife">'[5]PTRM input'!$L$16</definedName>
    <definedName name="A10stdlife">'[5]PTRM input'!$M$16</definedName>
    <definedName name="A10taxremlife">'[5]PTRM input'!$O$16</definedName>
    <definedName name="A10taxstdlife">'[5]PTRM input'!$P$16</definedName>
    <definedName name="A10taxvalue">'[5]PTRM input'!$N$16</definedName>
    <definedName name="A10value">'[5]PTRM input'!$J$16</definedName>
    <definedName name="A11offset">11</definedName>
    <definedName name="A11remlife">'[5]PTRM input'!$L$17</definedName>
    <definedName name="A11stdlife">'[5]PTRM input'!$M$17</definedName>
    <definedName name="A11taxremlife">'[5]PTRM input'!$O$17</definedName>
    <definedName name="A11taxstdlife">'[5]PTRM input'!$P$17</definedName>
    <definedName name="A11taxvalue">'[5]PTRM input'!$N$17</definedName>
    <definedName name="A11value">'[5]PTRM input'!$J$17</definedName>
    <definedName name="A12offset">12</definedName>
    <definedName name="A12remlife">'[5]PTRM input'!$L$18</definedName>
    <definedName name="A12stdlife">'[5]PTRM input'!$M$18</definedName>
    <definedName name="A12taxremlife">'[5]PTRM input'!$O$18</definedName>
    <definedName name="A12taxstdlife">'[5]PTRM input'!$P$18</definedName>
    <definedName name="A12taxvalue">'[5]PTRM input'!$N$18</definedName>
    <definedName name="A12value">'[5]PTRM input'!$J$18</definedName>
    <definedName name="A13offset">13</definedName>
    <definedName name="A13remlife">'[5]PTRM input'!$L$19</definedName>
    <definedName name="A13stdlife">'[5]PTRM input'!$M$19</definedName>
    <definedName name="A13taxremlife">'[5]PTRM input'!$O$19</definedName>
    <definedName name="A13taxstdlife">'[5]PTRM input'!$P$19</definedName>
    <definedName name="A13taxvalue">'[5]PTRM input'!$N$19</definedName>
    <definedName name="A13value">'[5]PTRM input'!$J$19</definedName>
    <definedName name="A14offset">14</definedName>
    <definedName name="A14remlife">'[5]PTRM input'!$L$20</definedName>
    <definedName name="A14stdlife">'[5]PTRM input'!$M$20</definedName>
    <definedName name="A14taxremlife">'[5]PTRM input'!$O$20</definedName>
    <definedName name="A14taxstdlife">'[5]PTRM input'!$P$20</definedName>
    <definedName name="A14taxvalue">'[5]PTRM input'!$N$20</definedName>
    <definedName name="A14value">'[5]PTRM input'!$J$20</definedName>
    <definedName name="A15offset">15</definedName>
    <definedName name="A15remlife">'[5]PTRM input'!$L$21</definedName>
    <definedName name="A15stdlife">'[5]PTRM input'!$M$21</definedName>
    <definedName name="A15taxremlife">'[5]PTRM input'!$O$21</definedName>
    <definedName name="A15taxstdlife">'[5]PTRM input'!$P$21</definedName>
    <definedName name="A15taxvalue">'[5]PTRM input'!$N$21</definedName>
    <definedName name="A15value">'[5]PTRM input'!$J$21</definedName>
    <definedName name="A16offset">16</definedName>
    <definedName name="A16remlife">'[5]PTRM input'!$L$22</definedName>
    <definedName name="A16stdlife">'[5]PTRM input'!$M$22</definedName>
    <definedName name="A16taxremlife">'[5]PTRM input'!$O$22</definedName>
    <definedName name="A16taxstdlife">'[5]PTRM input'!$P$22</definedName>
    <definedName name="A16taxvalue">'[5]PTRM input'!$N$22</definedName>
    <definedName name="A16value">'[5]PTRM input'!$J$22</definedName>
    <definedName name="A17offset">17</definedName>
    <definedName name="A17remlife">'[5]PTRM input'!$L$23</definedName>
    <definedName name="A17stdlife">'[5]PTRM input'!$M$23</definedName>
    <definedName name="A17taxremlife">'[5]PTRM input'!$O$23</definedName>
    <definedName name="A17taxstdlife">'[5]PTRM input'!$P$23</definedName>
    <definedName name="A17taxvalue">'[5]PTRM input'!$N$23</definedName>
    <definedName name="A17value">'[5]PTRM input'!$J$23</definedName>
    <definedName name="A18offset">18</definedName>
    <definedName name="A18remlife">'[5]PTRM input'!$L$24</definedName>
    <definedName name="A18stdlife">'[5]PTRM input'!$M$24</definedName>
    <definedName name="A18taxremlife">'[5]PTRM input'!$O$24</definedName>
    <definedName name="A18taxstdlife">'[5]PTRM input'!$P$24</definedName>
    <definedName name="A18taxvalue">'[5]PTRM input'!$N$24</definedName>
    <definedName name="A18value">'[5]PTRM input'!$J$24</definedName>
    <definedName name="A19offset">19</definedName>
    <definedName name="A19remlife">'[5]PTRM input'!$L$25</definedName>
    <definedName name="A19stdlife">'[5]PTRM input'!$M$25</definedName>
    <definedName name="A19taxremlife">'[5]PTRM input'!$O$25</definedName>
    <definedName name="A19taxstdlife">'[5]PTRM input'!$P$25</definedName>
    <definedName name="A19taxvalue">'[5]PTRM input'!$N$25</definedName>
    <definedName name="A19value">'[5]PTRM input'!$J$25</definedName>
    <definedName name="A1offset">1</definedName>
    <definedName name="A1remlife">'[5]PTRM input'!$L$7</definedName>
    <definedName name="A1stdlife">'[5]PTRM input'!$M$7</definedName>
    <definedName name="A1taxremlife">'[5]PTRM input'!$O$7</definedName>
    <definedName name="A1taxstdlife">'[5]PTRM input'!$P$7</definedName>
    <definedName name="A1taxvalue">'[5]PTRM input'!$N$7</definedName>
    <definedName name="A1value">'[5]PTRM input'!$J$7</definedName>
    <definedName name="A20offset">20</definedName>
    <definedName name="A20remlife">'[5]PTRM input'!$L$26</definedName>
    <definedName name="A20stdlife">'[5]PTRM input'!$M$26</definedName>
    <definedName name="A20taxremlife">'[5]PTRM input'!$O$26</definedName>
    <definedName name="A20taxstdlife">'[5]PTRM input'!$P$26</definedName>
    <definedName name="A20taxvalue">'[5]PTRM input'!$N$26</definedName>
    <definedName name="A20value">'[5]PTRM input'!$J$26</definedName>
    <definedName name="A21offset">21</definedName>
    <definedName name="A21remlife">'[5]PTRM input'!$L$27</definedName>
    <definedName name="A21stdlife">'[5]PTRM input'!$M$27</definedName>
    <definedName name="A21taxremlife">'[5]PTRM input'!$O$27</definedName>
    <definedName name="A21taxstdlife">'[5]PTRM input'!$P$27</definedName>
    <definedName name="A21taxvalue">'[5]PTRM input'!$N$27</definedName>
    <definedName name="A21value">'[5]PTRM input'!$J$27</definedName>
    <definedName name="A22offset">22</definedName>
    <definedName name="A22remlife">'[5]PTRM input'!$L$28</definedName>
    <definedName name="A22stdlife">'[5]PTRM input'!$M$28</definedName>
    <definedName name="A22taxremlife">'[5]PTRM input'!$O$28</definedName>
    <definedName name="A22taxstdlife">'[5]PTRM input'!$P$28</definedName>
    <definedName name="A22taxvalue">'[5]PTRM input'!$N$28</definedName>
    <definedName name="A22value">'[5]PTRM input'!$J$28</definedName>
    <definedName name="A23offset">23</definedName>
    <definedName name="A23remlife">'[5]PTRM input'!$L$29</definedName>
    <definedName name="A23stdlife">'[5]PTRM input'!$M$29</definedName>
    <definedName name="A23taxremlife">'[5]PTRM input'!$O$29</definedName>
    <definedName name="A23taxstdlife">'[5]PTRM input'!$P$29</definedName>
    <definedName name="A23taxvalue">'[5]PTRM input'!$N$29</definedName>
    <definedName name="A23value">'[5]PTRM input'!$J$29</definedName>
    <definedName name="A24offset">24</definedName>
    <definedName name="A24remlife">'[5]PTRM input'!$L$30</definedName>
    <definedName name="A24stdlife">'[5]PTRM input'!$M$30</definedName>
    <definedName name="A24taxremlife">'[5]PTRM input'!$O$30</definedName>
    <definedName name="A24taxstdlife">'[5]PTRM input'!$P$30</definedName>
    <definedName name="A24taxvalue">'[5]PTRM input'!$N$30</definedName>
    <definedName name="A24value">'[5]PTRM input'!$J$30</definedName>
    <definedName name="A25offset">25</definedName>
    <definedName name="A25remlife">'[5]PTRM input'!$L$31</definedName>
    <definedName name="A25stdlife">'[5]PTRM input'!$M$31</definedName>
    <definedName name="A25taxremlife">'[5]PTRM input'!$O$31</definedName>
    <definedName name="A25taxstdlife">'[5]PTRM input'!$P$31</definedName>
    <definedName name="A25taxvalue">'[5]PTRM input'!$N$31</definedName>
    <definedName name="A25value">'[5]PTRM input'!$J$31</definedName>
    <definedName name="A2602859F">'[6]EGWWS % Change'!$R$1:$R$10,'[6]EGWWS % Change'!$R$11:$R$95</definedName>
    <definedName name="A2602860R">'[6]EGWWS % Change'!$BJ$1:$BJ$10,'[6]EGWWS % Change'!$BJ$11:$BJ$95</definedName>
    <definedName name="A2602861T">'[6]EGWWS % Change'!$DB$1:$DB$10,'[6]EGWWS % Change'!$DB$11:$DB$95</definedName>
    <definedName name="A2602869K">'[6]EGWWS % Change'!$H$1:$H$10,'[6]EGWWS % Change'!$H$11:$H$95</definedName>
    <definedName name="A2602870V">'[6]EGWWS % Change'!$AZ$1:$AZ$10,'[6]EGWWS % Change'!$AZ$11:$AZ$95</definedName>
    <definedName name="A2602871W">'[6]EGWWS % Change'!$CR$1:$CR$10,'[6]EGWWS % Change'!$CR$11:$CR$95</definedName>
    <definedName name="A2602879R">'[6]EGWWS % Change'!$P$1:$P$10,'[6]EGWWS % Change'!$P$11:$P$95</definedName>
    <definedName name="A2602880X">'[6]EGWWS % Change'!$BH$1:$BH$10,'[6]EGWWS % Change'!$BH$11:$BH$95</definedName>
    <definedName name="A2602881A">'[6]EGWWS % Change'!$CZ$1:$CZ$10,'[6]EGWWS % Change'!$CZ$11:$CZ$95</definedName>
    <definedName name="A2602889V">'[6]EGWWS % Change'!$K$1:$K$10,'[6]EGWWS % Change'!$K$11:$K$95</definedName>
    <definedName name="A2602890C">'[6]EGWWS % Change'!$BC$1:$BC$10,'[6]EGWWS % Change'!$BC$11:$BC$95</definedName>
    <definedName name="A2602891F">'[6]EGWWS % Change'!$CU$1:$CU$10,'[6]EGWWS % Change'!$CU$11:$CU$95</definedName>
    <definedName name="A2602899X">'[6]EGWWS % Change'!$I$1:$I$10,'[6]EGWWS % Change'!$I$11:$I$95</definedName>
    <definedName name="A2602900W">'[6]EGWWS % Change'!$BA$1:$BA$10,'[6]EGWWS % Change'!$BA$11:$BA$95</definedName>
    <definedName name="A2602901X">'[6]EGWWS % Change'!$CS$1:$CS$10,'[6]EGWWS % Change'!$CS$11:$CS$95</definedName>
    <definedName name="A2602909T">'[6]EGWWS % Change'!$M$1:$M$10,'[6]EGWWS % Change'!$M$11:$M$95</definedName>
    <definedName name="A2602910A">'[6]EGWWS % Change'!$BE$1:$BE$10,'[6]EGWWS % Change'!$BE$11:$BE$95</definedName>
    <definedName name="A2602911C">'[6]EGWWS % Change'!$CW$1:$CW$10,'[6]EGWWS % Change'!$CW$11:$CW$95</definedName>
    <definedName name="A2602919W">'[6]EGWWS % Change'!$D$1:$D$10,'[6]EGWWS % Change'!$D$11:$D$95</definedName>
    <definedName name="A2602920F">'[6]EGWWS % Change'!$AV$1:$AV$10,'[6]EGWWS % Change'!$AV$11:$AV$95</definedName>
    <definedName name="A2602921J">'[6]EGWWS % Change'!$CN$1:$CN$10,'[6]EGWWS % Change'!$CN$11:$CN$95</definedName>
    <definedName name="A2602929A">'[6]EGWWS % Change'!$Q$1:$Q$10,'[6]EGWWS % Change'!$Q$11:$Q$95</definedName>
    <definedName name="A2602930K">'[6]EGWWS % Change'!$BI$1:$BI$10,'[6]EGWWS % Change'!$BI$11:$BI$95</definedName>
    <definedName name="A2602931L">'[6]EGWWS % Change'!$DA$1:$DA$10,'[6]EGWWS % Change'!$DA$11:$DA$95</definedName>
    <definedName name="A2602939F">'[6]EGWWS % Change'!$B$1:$B$10,'[6]EGWWS % Change'!$B$11:$B$95</definedName>
    <definedName name="A2602940R">'[6]EGWWS % Change'!$AT$1:$AT$10,'[6]EGWWS % Change'!$AT$11:$AT$95</definedName>
    <definedName name="A2602941T">'[6]EGWWS % Change'!$CL$1:$CL$10,'[6]EGWWS % Change'!$CL$11:$CL$95</definedName>
    <definedName name="A2602949K">'[6]EGWWS % Change'!$J$1:$J$10,'[6]EGWWS % Change'!$J$11:$J$95</definedName>
    <definedName name="A2602950V">'[6]EGWWS % Change'!$BB$1:$BB$10,'[6]EGWWS % Change'!$BB$11:$BB$95</definedName>
    <definedName name="A2602951W">'[6]EGWWS % Change'!$CT$1:$CT$10,'[6]EGWWS % Change'!$CT$11:$CT$95</definedName>
    <definedName name="A2602959R">'[6]EGWWS % Change'!$C$1:$C$10,'[6]EGWWS % Change'!$C$11:$C$95</definedName>
    <definedName name="A2602960X">'[6]EGWWS % Change'!$AU$1:$AU$10,'[6]EGWWS % Change'!$AU$11:$AU$95</definedName>
    <definedName name="A2602961A">'[6]EGWWS % Change'!$CM$1:$CM$10,'[6]EGWWS % Change'!$CM$11:$CM$95</definedName>
    <definedName name="A2602969V">'[6]EGWWS % Change'!$N$1:$N$10,'[6]EGWWS % Change'!$N$11:$N$95</definedName>
    <definedName name="A2602970C">'[6]EGWWS % Change'!$BF$1:$BF$10,'[6]EGWWS % Change'!$BF$11:$BF$95</definedName>
    <definedName name="A2602971F">'[6]EGWWS % Change'!$CX$1:$CX$10,'[6]EGWWS % Change'!$CX$11:$CX$95</definedName>
    <definedName name="A2602979X">'[6]EGWWS % Change'!$O$1:$O$10,'[6]EGWWS % Change'!$O$11:$O$95</definedName>
    <definedName name="A2602980J">'[6]EGWWS % Change'!$BG$1:$BG$10,'[6]EGWWS % Change'!$BG$11:$BG$95</definedName>
    <definedName name="A2602981K">'[6]EGWWS % Change'!$CY$1:$CY$10,'[6]EGWWS % Change'!$CY$11:$CY$95</definedName>
    <definedName name="A2602989C">'[6]EGWWS % Change'!$G$1:$G$10,'[6]EGWWS % Change'!$G$11:$G$95</definedName>
    <definedName name="A2602990L">'[6]EGWWS % Change'!$AY$1:$AY$10,'[6]EGWWS % Change'!$AY$11:$AY$95</definedName>
    <definedName name="A2602991R">'[6]EGWWS % Change'!$CQ$1:$CQ$10,'[6]EGWWS % Change'!$CQ$11:$CQ$95</definedName>
    <definedName name="A2602999J">'[6]EGWWS % Change'!$F$1:$F$10,'[6]EGWWS % Change'!$F$11:$F$95</definedName>
    <definedName name="A2603000J">'[6]EGWWS % Change'!$AX$1:$AX$10,'[6]EGWWS % Change'!$AX$11:$AX$95</definedName>
    <definedName name="A2603001K">'[6]EGWWS % Change'!$CP$1:$CP$10,'[6]EGWWS % Change'!$CP$11:$CP$95</definedName>
    <definedName name="A2603009C">'[6]EGWWS % Change'!$S$1:$S$10,'[6]EGWWS % Change'!$S$11:$S$95</definedName>
    <definedName name="A2603010L">'[6]EGWWS % Change'!$BK$1:$BK$10,'[6]EGWWS % Change'!$BK$11:$BK$95</definedName>
    <definedName name="A2603011R">'[6]EGWWS % Change'!$DC$1:$DC$10,'[6]EGWWS % Change'!$DC$11:$DC$95</definedName>
    <definedName name="A2603019J">'[6]EGWWS % Change'!$E$1:$E$10,'[6]EGWWS % Change'!$E$11:$E$95</definedName>
    <definedName name="A2603020T">'[6]EGWWS % Change'!$AW$1:$AW$10,'[6]EGWWS % Change'!$AW$11:$AW$95</definedName>
    <definedName name="A2603021V">'[6]EGWWS % Change'!$CO$1:$CO$10,'[6]EGWWS % Change'!$CO$11:$CO$95</definedName>
    <definedName name="A2603029L">'[6]EGWWS % Change'!$L$1:$L$10,'[6]EGWWS % Change'!$L$11:$L$95</definedName>
    <definedName name="A2603030W">'[6]EGWWS % Change'!$BD$1:$BD$10,'[6]EGWWS % Change'!$BD$11:$BD$95</definedName>
    <definedName name="A2603031X">'[6]EGWWS % Change'!$CV$1:$CV$10,'[6]EGWWS % Change'!$CV$11:$CV$95</definedName>
    <definedName name="A2603039T">'[6]EGWWS % Change'!$T$1:$T$10,'[6]EGWWS % Change'!$T$11:$T$95</definedName>
    <definedName name="A2603040A">'[6]EGWWS % Change'!$BL$1:$BL$10,'[6]EGWWS % Change'!$BL$11:$BL$95</definedName>
    <definedName name="A2603041C">'[6]EGWWS % Change'!$DD$1:$DD$10,'[6]EGWWS % Change'!$DD$11:$DD$95</definedName>
    <definedName name="A2603429X">'[6]EGWWS % Change'!$AQ$1:$AQ$10,'[6]EGWWS % Change'!$AQ$11:$AQ$95</definedName>
    <definedName name="A2603430J">'[6]EGWWS % Change'!$CI$1:$CI$10,'[6]EGWWS % Change'!$CI$11:$CI$95</definedName>
    <definedName name="A2603431K">'[6]EGWWS % Change'!$EA$1:$EA$10,'[6]EGWWS % Change'!$EA$11:$EA$95</definedName>
    <definedName name="A2603439C">'[6]EGWWS % Change'!$AG$1:$AG$10,'[6]EGWWS % Change'!$AG$11:$AG$95</definedName>
    <definedName name="A2603440L">'[6]EGWWS % Change'!$BY$1:$BY$10,'[6]EGWWS % Change'!$BY$11:$BY$95</definedName>
    <definedName name="A2603441R">'[6]EGWWS % Change'!$DQ$1:$DQ$10,'[6]EGWWS % Change'!$DQ$11:$DQ$95</definedName>
    <definedName name="A2603449J">'[6]EGWWS % Change'!$AO$1:$AO$10,'[6]EGWWS % Change'!$AO$11:$AO$95</definedName>
    <definedName name="A2603450T">'[6]EGWWS % Change'!$CG$1:$CG$10,'[6]EGWWS % Change'!$CG$11:$CG$95</definedName>
    <definedName name="A2603451V">'[6]EGWWS % Change'!$DY$1:$DY$10,'[6]EGWWS % Change'!$DY$11:$DY$95</definedName>
    <definedName name="A2603459L">'[6]EGWWS % Change'!$AJ$1:$AJ$10,'[6]EGWWS % Change'!$AJ$11:$AJ$95</definedName>
    <definedName name="A2603460W">'[6]EGWWS % Change'!$CB$1:$CB$10,'[6]EGWWS % Change'!$CB$11:$CB$95</definedName>
    <definedName name="A2603461X">'[6]EGWWS % Change'!$DT$1:$DT$10,'[6]EGWWS % Change'!$DT$11:$DT$95</definedName>
    <definedName name="A2603469T">'[6]EGWWS % Change'!$AH$1:$AH$10,'[6]EGWWS % Change'!$AH$11:$AH$95</definedName>
    <definedName name="A2603470A">'[6]EGWWS % Change'!$BZ$1:$BZ$10,'[6]EGWWS % Change'!$BZ$11:$BZ$95</definedName>
    <definedName name="A2603471C">'[6]EGWWS % Change'!$DR$1:$DR$10,'[6]EGWWS % Change'!$DR$11:$DR$95</definedName>
    <definedName name="A2603479W">'[6]EGWWS % Change'!$AL$1:$AL$10,'[6]EGWWS % Change'!$AL$11:$AL$95</definedName>
    <definedName name="A2603480F">'[6]EGWWS % Change'!$CD$1:$CD$10,'[6]EGWWS % Change'!$CD$11:$CD$95</definedName>
    <definedName name="A2603481J">'[6]EGWWS % Change'!$DV$1:$DV$10,'[6]EGWWS % Change'!$DV$11:$DV$95</definedName>
    <definedName name="A2603489A">'[6]EGWWS % Change'!$AC$1:$AC$10,'[6]EGWWS % Change'!$AC$11:$AC$95</definedName>
    <definedName name="A2603490K">'[6]EGWWS % Change'!$BU$1:$BU$10,'[6]EGWWS % Change'!$BU$11:$BU$95</definedName>
    <definedName name="A2603491L">'[6]EGWWS % Change'!$DM$1:$DM$10,'[6]EGWWS % Change'!$DM$11:$DM$95</definedName>
    <definedName name="A2603499F">'[6]EGWWS % Change'!$AP$1:$AP$10,'[6]EGWWS % Change'!$AP$11:$AP$95</definedName>
    <definedName name="A2603500C">'[6]EGWWS % Change'!$CH$1:$CH$10,'[6]EGWWS % Change'!$CH$11:$CH$95</definedName>
    <definedName name="A2603501F">'[6]EGWWS % Change'!$DZ$1:$DZ$10,'[6]EGWWS % Change'!$DZ$11:$DZ$95</definedName>
    <definedName name="A2603509X">'[6]EGWWS % Change'!$AA$1:$AA$10,'[6]EGWWS % Change'!$AA$11:$AA$95</definedName>
    <definedName name="A2603510J">'[6]EGWWS % Change'!$BS$1:$BS$10,'[6]EGWWS % Change'!$BS$11:$BS$95</definedName>
    <definedName name="A2603511K">'[6]EGWWS % Change'!$DK$1:$DK$10,'[6]EGWWS % Change'!$DK$11:$DK$95</definedName>
    <definedName name="A2603519C">'[6]EGWWS % Change'!$AI$1:$AI$10,'[6]EGWWS % Change'!$AI$11:$AI$95</definedName>
    <definedName name="A2603520L">'[6]EGWWS % Change'!$CA$1:$CA$10,'[6]EGWWS % Change'!$CA$11:$CA$95</definedName>
    <definedName name="A2603521R">'[6]EGWWS % Change'!$DS$1:$DS$10,'[6]EGWWS % Change'!$DS$11:$DS$95</definedName>
    <definedName name="A2603529J">'[6]EGWWS % Change'!$AB$1:$AB$10,'[6]EGWWS % Change'!$AB$11:$AB$95</definedName>
    <definedName name="A2603530T">'[6]EGWWS % Change'!$BT$1:$BT$10,'[6]EGWWS % Change'!$BT$11:$BT$95</definedName>
    <definedName name="A2603531V">'[6]EGWWS % Change'!$DL$1:$DL$10,'[6]EGWWS % Change'!$DL$11:$DL$95</definedName>
    <definedName name="A2603539L">'[6]EGWWS % Change'!$AM$1:$AM$10,'[6]EGWWS % Change'!$AM$11:$AM$95</definedName>
    <definedName name="A2603540W">'[6]EGWWS % Change'!$CE$1:$CE$10,'[6]EGWWS % Change'!$CE$11:$CE$95</definedName>
    <definedName name="A2603541X">'[6]EGWWS % Change'!$DW$1:$DW$10,'[6]EGWWS % Change'!$DW$11:$DW$95</definedName>
    <definedName name="A2603549T">'[6]EGWWS % Change'!$AN$1:$AN$10,'[6]EGWWS % Change'!$AN$11:$AN$95</definedName>
    <definedName name="A2603550A">'[6]EGWWS % Change'!$CF$1:$CF$10,'[6]EGWWS % Change'!$CF$11:$CF$95</definedName>
    <definedName name="A2603551C">'[6]EGWWS % Change'!$DX$1:$DX$10,'[6]EGWWS % Change'!$DX$11:$DX$95</definedName>
    <definedName name="A2603559W">'[6]EGWWS % Change'!$AF$1:$AF$10,'[6]EGWWS % Change'!$AF$11:$AF$95</definedName>
    <definedName name="A2603560F">'[6]EGWWS % Change'!$BX$1:$BX$10,'[6]EGWWS % Change'!$BX$11:$BX$95</definedName>
    <definedName name="A2603561J">'[6]EGWWS % Change'!$DP$1:$DP$10,'[6]EGWWS % Change'!$DP$11:$DP$95</definedName>
    <definedName name="A2603569A">'[6]EGWWS % Change'!$AE$1:$AE$10,'[6]EGWWS % Change'!$AE$11:$AE$95</definedName>
    <definedName name="A2603570K">'[6]EGWWS % Change'!$BW$1:$BW$10,'[6]EGWWS % Change'!$BW$11:$BW$95</definedName>
    <definedName name="A2603571L">'[6]EGWWS % Change'!$DO$1:$DO$10,'[6]EGWWS % Change'!$DO$11:$DO$95</definedName>
    <definedName name="A2603579F">'[6]EGWWS % Change'!$AR$1:$AR$10,'[6]EGWWS % Change'!$AR$11:$AR$95</definedName>
    <definedName name="A2603580R">'[6]EGWWS % Change'!$CJ$1:$CJ$10,'[6]EGWWS % Change'!$CJ$11:$CJ$95</definedName>
    <definedName name="A2603581T">'[6]EGWWS % Change'!$EB$1:$EB$10,'[6]EGWWS % Change'!$EB$11:$EB$95</definedName>
    <definedName name="A2603589K">'[6]EGWWS % Change'!$AD$1:$AD$10,'[6]EGWWS % Change'!$AD$11:$AD$95</definedName>
    <definedName name="A2603590V">'[6]EGWWS % Change'!$BV$1:$BV$10,'[6]EGWWS % Change'!$BV$11:$BV$95</definedName>
    <definedName name="A2603591W">'[6]EGWWS % Change'!$DN$1:$DN$10,'[6]EGWWS % Change'!$DN$11:$DN$95</definedName>
    <definedName name="A2603599R">'[6]EGWWS % Change'!$AK$1:$AK$10,'[6]EGWWS % Change'!$AK$11:$AK$95</definedName>
    <definedName name="A2603600L">'[6]EGWWS % Change'!$CC$1:$CC$10,'[6]EGWWS % Change'!$CC$11:$CC$95</definedName>
    <definedName name="A2603601R">'[6]EGWWS % Change'!$DU$1:$DU$10,'[6]EGWWS % Change'!$DU$11:$DU$95</definedName>
    <definedName name="A2603609J">'[6]EGWWS % Change'!$AS$1:$AS$10,'[6]EGWWS % Change'!$AS$11:$AS$95</definedName>
    <definedName name="A2603610T">'[6]EGWWS % Change'!$CK$1:$CK$10,'[6]EGWWS % Change'!$CK$11:$CK$95</definedName>
    <definedName name="A2603611V">'[6]EGWWS % Change'!$EC$1:$EC$10,'[6]EGWWS % Change'!$EC$11:$EC$95</definedName>
    <definedName name="A2603829K">'[6]EGWWS % Change'!$X$1:$X$10,'[6]EGWWS % Change'!$X$11:$X$95</definedName>
    <definedName name="A2603830V">'[6]EGWWS % Change'!$BP$1:$BP$10,'[6]EGWWS % Change'!$BP$11:$BP$95</definedName>
    <definedName name="A2603831W">'[6]EGWWS % Change'!$DH$1:$DH$10,'[6]EGWWS % Change'!$DH$11:$DH$95</definedName>
    <definedName name="A2603859X">'[6]EGWWS % Change'!$V$1:$V$10,'[6]EGWWS % Change'!$V$11:$V$95</definedName>
    <definedName name="A2603860J">'[6]EGWWS % Change'!$BN$1:$BN$10,'[6]EGWWS % Change'!$BN$11:$BN$95</definedName>
    <definedName name="A2603861K">'[6]EGWWS % Change'!$DF$1:$DF$10,'[6]EGWWS % Change'!$DF$11:$DF$95</definedName>
    <definedName name="A2603869C">'[6]EGWWS % Change'!$U$1:$U$10,'[6]EGWWS % Change'!$U$11:$U$95</definedName>
    <definedName name="A2603870L">'[6]EGWWS % Change'!$BM$1:$BM$10,'[6]EGWWS % Change'!$BM$11:$BM$95</definedName>
    <definedName name="A2603871R">'[6]EGWWS % Change'!$DE$1:$DE$10,'[6]EGWWS % Change'!$DE$11:$DE$95</definedName>
    <definedName name="A2603879J">'[6]EGWWS % Change'!$Y$1:$Y$10,'[6]EGWWS % Change'!$Y$11:$Y$95</definedName>
    <definedName name="A2603880T">'[6]EGWWS % Change'!$BQ$1:$BQ$10,'[6]EGWWS % Change'!$BQ$11:$BQ$95</definedName>
    <definedName name="A2603881V">'[6]EGWWS % Change'!$DI$1:$DI$10,'[6]EGWWS % Change'!$DI$11:$DI$95</definedName>
    <definedName name="A2603929V">'[6]EGWWS % Change'!$W$1:$W$10,'[6]EGWWS % Change'!$W$11:$W$95</definedName>
    <definedName name="A2603930C">'[6]EGWWS % Change'!$BO$1:$BO$10,'[6]EGWWS % Change'!$BO$11:$BO$95</definedName>
    <definedName name="A2603931F">'[6]EGWWS % Change'!$DG$1:$DG$10,'[6]EGWWS % Change'!$DG$11:$DG$95</definedName>
    <definedName name="A2603989W">'[6]EGWWS % Change'!$Z$1:$Z$10,'[6]EGWWS % Change'!$Z$11:$Z$95</definedName>
    <definedName name="A2603990F">'[6]EGWWS % Change'!$BR$1:$BR$10,'[6]EGWWS % Change'!$BR$11:$BR$95</definedName>
    <definedName name="A2603991J">'[6]EGWWS % Change'!$DJ$1:$DJ$10,'[6]EGWWS % Change'!$DJ$11:$DJ$95</definedName>
    <definedName name="A26offset">26</definedName>
    <definedName name="A26remlife">'[5]PTRM input'!$L$32</definedName>
    <definedName name="A26stdlife">'[5]PTRM input'!$M$32</definedName>
    <definedName name="A26taxremlife">'[5]PTRM input'!$O$32</definedName>
    <definedName name="A26taxstdlife">'[5]PTRM input'!$P$32</definedName>
    <definedName name="A26taxvalue">'[5]PTRM input'!$N$32</definedName>
    <definedName name="A26value">'[5]PTRM input'!$J$32</definedName>
    <definedName name="A2704282J">'[6]All Industries WPI'!$M$1:$M$10,'[6]All Industries WPI'!$M$11:$M$31</definedName>
    <definedName name="A2704396F">'[6]All Industries WPI'!$E$1:$E$10,'[6]All Industries WPI'!$E$11:$E$31</definedName>
    <definedName name="A2704472W">'[6]All Industries WPI'!$U$1:$U$10,'[6]All Industries WPI'!$U$11:$U$31</definedName>
    <definedName name="A2704548F">'[6]All Industries WPI'!$O$1:$O$10,'[6]All Industries WPI'!$O$11:$O$31</definedName>
    <definedName name="A2704662K">'[6]All Industries WPI'!$G$1:$G$10,'[6]All Industries WPI'!$G$11:$G$31</definedName>
    <definedName name="A2704738V">'[6]All Industries WPI'!$W$1:$W$10,'[6]All Industries WPI'!$W$11:$W$31</definedName>
    <definedName name="A2704814K">'[6]All Industries WPI'!$R$1:$R$10,'[6]All Industries WPI'!$R$11:$R$31</definedName>
    <definedName name="A2704928J">'[6]All Industries WPI'!$J$1:$J$10,'[6]All Industries WPI'!$J$11:$J$31</definedName>
    <definedName name="A2705004A">'[6]All Industries WPI'!$Z$1:$Z$10,'[6]All Industries WPI'!$Z$11:$Z$31</definedName>
    <definedName name="A2705044V">'[6]EGWWS WPI'!$R$1:$R$10,'[6]EGWWS WPI'!$R$11:$R$31</definedName>
    <definedName name="A2705046X">'[6]EGWWS WPI'!$H$1:$H$10,'[6]EGWWS WPI'!$H$11:$H$31</definedName>
    <definedName name="A2705048C">'[6]EGWWS WPI'!$P$1:$P$10,'[6]EGWWS WPI'!$P$11:$P$31</definedName>
    <definedName name="A2705050R">'[6]EGWWS WPI'!$K$1:$K$10,'[6]EGWWS WPI'!$K$11:$K$31</definedName>
    <definedName name="A2705052V">'[6]EGWWS WPI'!$I$1:$I$10,'[6]EGWWS WPI'!$I$11:$I$31</definedName>
    <definedName name="A2705054X">'[6]EGWWS WPI'!$M$1:$M$10,'[6]EGWWS WPI'!$M$11:$M$31</definedName>
    <definedName name="A2705056C">'[6]EGWWS WPI'!$D$1:$D$10,'[6]EGWWS WPI'!$D$11:$D$31</definedName>
    <definedName name="A2705056C_Latest">'[6]EGWWS WPI'!$D$31</definedName>
    <definedName name="A2705058J">'[6]EGWWS WPI'!$Q$1:$Q$10,'[6]EGWWS WPI'!$Q$11:$Q$31</definedName>
    <definedName name="A2705060V">'[6]EGWWS WPI'!$B$1:$B$10,'[6]EGWWS WPI'!$B$11:$B$31</definedName>
    <definedName name="A2705062X">'[6]EGWWS WPI'!$J$1:$J$10,'[6]EGWWS WPI'!$J$11:$J$31</definedName>
    <definedName name="A2705064C">'[6]EGWWS WPI'!$C$1:$C$10,'[6]EGWWS WPI'!$C$11:$C$31</definedName>
    <definedName name="A2705066J">'[6]EGWWS WPI'!$N$1:$N$10,'[6]EGWWS WPI'!$N$11:$N$31</definedName>
    <definedName name="A2705068L">'[6]EGWWS WPI'!$O$1:$O$10,'[6]EGWWS WPI'!$O$11:$O$31</definedName>
    <definedName name="A2705070X">'[6]EGWWS WPI'!$G$1:$G$10,'[6]EGWWS WPI'!$G$11:$G$31</definedName>
    <definedName name="A2705072C">'[6]EGWWS WPI'!$F$1:$F$10,'[6]EGWWS WPI'!$F$11:$F$31</definedName>
    <definedName name="A2705074J">'[6]EGWWS WPI'!$S$1:$S$10,'[6]EGWWS WPI'!$S$11:$S$31</definedName>
    <definedName name="A2705076L">'[6]EGWWS WPI'!$E$1:$E$10,'[6]EGWWS WPI'!$E$11:$E$31</definedName>
    <definedName name="A2705078T">'[6]EGWWS WPI'!$L$1:$L$10,'[6]EGWWS WPI'!$L$11:$L$31</definedName>
    <definedName name="A2705080C">'[6]EGWWS WPI'!$T$1:$T$10,'[6]EGWWS WPI'!$T$11:$T$31</definedName>
    <definedName name="A2705158T">'[6]EGWWS WPI'!$AQ$1:$AQ$10,'[6]EGWWS WPI'!$AQ$11:$AQ$31</definedName>
    <definedName name="A2705160C">'[6]EGWWS WPI'!$AG$1:$AG$10,'[6]EGWWS WPI'!$AG$11:$AG$31</definedName>
    <definedName name="A2705162J">'[6]EGWWS WPI'!$AO$1:$AO$10,'[6]EGWWS WPI'!$AO$11:$AO$31</definedName>
    <definedName name="A2705164L">'[6]EGWWS WPI'!$AJ$1:$AJ$10,'[6]EGWWS WPI'!$AJ$11:$AJ$31</definedName>
    <definedName name="A2705166T">'[6]EGWWS WPI'!$AH$1:$AH$10,'[6]EGWWS WPI'!$AH$11:$AH$31</definedName>
    <definedName name="A2705168W">'[6]EGWWS WPI'!$AL$1:$AL$10,'[6]EGWWS WPI'!$AL$11:$AL$31</definedName>
    <definedName name="A2705170J">'[6]EGWWS WPI'!$AC$1:$AC$10,'[6]EGWWS WPI'!$AC$11:$AC$31</definedName>
    <definedName name="A2705172L">'[6]EGWWS WPI'!$AP$1:$AP$10,'[6]EGWWS WPI'!$AP$11:$AP$31</definedName>
    <definedName name="A2705174T">'[6]EGWWS WPI'!$AA$1:$AA$10,'[6]EGWWS WPI'!$AA$11:$AA$31</definedName>
    <definedName name="A2705176W">'[6]EGWWS WPI'!$AI$1:$AI$10,'[6]EGWWS WPI'!$AI$11:$AI$31</definedName>
    <definedName name="A2705178A">'[6]EGWWS WPI'!$AB$1:$AB$10,'[6]EGWWS WPI'!$AB$11:$AB$31</definedName>
    <definedName name="A2705180L">'[6]EGWWS WPI'!$AM$1:$AM$10,'[6]EGWWS WPI'!$AM$11:$AM$31</definedName>
    <definedName name="A2705182T">'[6]EGWWS WPI'!$AN$1:$AN$10,'[6]EGWWS WPI'!$AN$11:$AN$31</definedName>
    <definedName name="A2705184W">'[6]EGWWS WPI'!$AF$1:$AF$10,'[6]EGWWS WPI'!$AF$11:$AF$31</definedName>
    <definedName name="A2705186A">'[6]EGWWS WPI'!$AE$1:$AE$10,'[6]EGWWS WPI'!$AE$11:$AE$31</definedName>
    <definedName name="A2705188F">'[6]EGWWS WPI'!$AR$1:$AR$10,'[6]EGWWS WPI'!$AR$11:$AR$31</definedName>
    <definedName name="A2705190T">'[6]EGWWS WPI'!$AD$1:$AD$10,'[6]EGWWS WPI'!$AD$11:$AD$31</definedName>
    <definedName name="A2705192W">'[6]EGWWS WPI'!$AK$1:$AK$10,'[6]EGWWS WPI'!$AK$11:$AK$31</definedName>
    <definedName name="A2705194A">'[6]EGWWS WPI'!$AS$1:$AS$10,'[6]EGWWS WPI'!$AS$11:$AS$31</definedName>
    <definedName name="A2705238T">'[6]EGWWS WPI'!$X$1:$X$10,'[6]EGWWS WPI'!$X$11:$X$31</definedName>
    <definedName name="A2705244L">'[6]EGWWS WPI'!$V$1:$V$10,'[6]EGWWS WPI'!$V$11:$V$31</definedName>
    <definedName name="A2705246T">'[6]EGWWS WPI'!$U$1:$U$10,'[6]EGWWS WPI'!$U$11:$U$31</definedName>
    <definedName name="A2705248W">'[6]EGWWS WPI'!$Y$1:$Y$10,'[6]EGWWS WPI'!$Y$11:$Y$31</definedName>
    <definedName name="A2705258A">'[6]EGWWS WPI'!$W$1:$W$10,'[6]EGWWS WPI'!$W$11:$W$31</definedName>
    <definedName name="A2705270T">'[6]EGWWS WPI'!$Z$1:$Z$10,'[6]EGWWS WPI'!$Z$11:$Z$31</definedName>
    <definedName name="A2705346A">'[6]All Industries WPI'!$T$1:$T$10,'[6]All Industries WPI'!$T$11:$T$31</definedName>
    <definedName name="A2705460F">'[6]All Industries WPI'!$L$1:$L$10,'[6]All Industries WPI'!$L$11:$L$31</definedName>
    <definedName name="A2705536R">'[6]All Industries WPI'!$AB$1:$AB$10,'[6]All Industries WPI'!$AB$11:$AB$31</definedName>
    <definedName name="A2705612F">'[6]All Industries WPI'!$S$1:$S$10,'[6]All Industries WPI'!$S$11:$S$31</definedName>
    <definedName name="A2705726C">'[6]All Industries WPI'!$K$1:$K$10,'[6]All Industries WPI'!$K$11:$K$31</definedName>
    <definedName name="A2705802V">'[6]All Industries WPI'!$AA$1:$AA$10,'[6]All Industries WPI'!$AA$11:$AA$31</definedName>
    <definedName name="A2705878R">'[6]All Industries WPI'!$Q$1:$Q$10,'[6]All Industries WPI'!$Q$11:$Q$31</definedName>
    <definedName name="A2705992V">'[6]All Industries WPI'!$I$1:$I$10,'[6]All Industries WPI'!$I$11:$I$31</definedName>
    <definedName name="A2706068F">'[6]All Industries WPI'!$Y$1:$Y$10,'[6]All Industries WPI'!$Y$11:$Y$31</definedName>
    <definedName name="A2706144W">'[6]All Industries WPI'!$N$1:$N$10,'[6]All Industries WPI'!$N$11:$N$31</definedName>
    <definedName name="A2706258V">'[6]All Industries WPI'!$F$1:$F$10,'[6]All Industries WPI'!$F$11:$F$31</definedName>
    <definedName name="A2706334K">'[6]All Industries WPI'!$V$1:$V$10,'[6]All Industries WPI'!$V$11:$V$31</definedName>
    <definedName name="A2706410A">'[6]All Industries WPI'!$P$1:$P$10,'[6]All Industries WPI'!$P$11:$P$31</definedName>
    <definedName name="A2706524X">'[6]All Industries WPI'!$H$1:$H$10,'[6]All Industries WPI'!$H$11:$H$31</definedName>
    <definedName name="A2706600R">'[6]All Industries WPI'!$X$1:$X$10,'[6]All Industries WPI'!$X$11:$X$31</definedName>
    <definedName name="A2707474F">'[6]All Industries WPI'!$BU$1:$BU$10,'[6]All Industries WPI'!$BU$11:$BU$31</definedName>
    <definedName name="A2707588C">'[6]All Industries WPI'!$BW$1:$BW$10,'[6]All Industries WPI'!$BW$11:$BW$31</definedName>
    <definedName name="A2707664V">'[6]All Industries WPI'!$BV$1:$BV$10,'[6]All Industries WPI'!$BV$11:$BV$31</definedName>
    <definedName name="A2709868J">'[6]All Industries WPI'!$BR$1:$BR$10,'[6]All Industries WPI'!$BR$11:$BR$31</definedName>
    <definedName name="A2709982L">'[6]All Industries WPI'!$BT$1:$BT$10,'[6]All Industries WPI'!$BT$11:$BT$31</definedName>
    <definedName name="A2710058C">'[6]All Industries WPI'!$BS$1:$BS$10,'[6]All Industries WPI'!$BS$11:$BS$31</definedName>
    <definedName name="A2711578A">'[6]All Industries WPI'!$BX$1:$BX$10,'[6]All Industries WPI'!$BX$11:$BX$31</definedName>
    <definedName name="A2711844F">'[6]All Industries WPI'!$BZ$1:$BZ$10,'[6]All Industries WPI'!$BZ$11:$BZ$31</definedName>
    <definedName name="A2712110L">'[6]All Industries WPI'!$CC$1:$CC$10,'[6]All Industries WPI'!$CC$11:$CC$31</definedName>
    <definedName name="A2712226R">'[6]All Industries WPI'!$CW$1:$CW$10,'[6]All Industries WPI'!$CW$11:$CW$31</definedName>
    <definedName name="A2712228V">'[6]All Industries WPI'!$CM$1:$CM$10,'[6]All Industries WPI'!$CM$11:$CM$31</definedName>
    <definedName name="A2712230F">'[6]All Industries WPI'!$CU$1:$CU$10,'[6]All Industries WPI'!$CU$11:$CU$31</definedName>
    <definedName name="A2712232K">'[6]All Industries WPI'!$CP$1:$CP$10,'[6]All Industries WPI'!$CP$11:$CP$31</definedName>
    <definedName name="A2712234R">'[6]All Industries WPI'!$CN$1:$CN$10,'[6]All Industries WPI'!$CN$11:$CN$31</definedName>
    <definedName name="A2712236V">'[6]All Industries WPI'!$CR$1:$CR$10,'[6]All Industries WPI'!$CR$11:$CR$31</definedName>
    <definedName name="A2712238X">'[6]All Industries WPI'!$CI$1:$CI$10,'[6]All Industries WPI'!$CI$11:$CI$31</definedName>
    <definedName name="A2712240K">'[6]All Industries WPI'!$CV$1:$CV$10,'[6]All Industries WPI'!$CV$11:$CV$31</definedName>
    <definedName name="A2712242R">'[6]All Industries WPI'!$CG$1:$CG$10,'[6]All Industries WPI'!$CG$11:$CG$31</definedName>
    <definedName name="A2712244V">'[6]All Industries WPI'!$CO$1:$CO$10,'[6]All Industries WPI'!$CO$11:$CO$31</definedName>
    <definedName name="A2712246X">'[6]All Industries WPI'!$CH$1:$CH$10,'[6]All Industries WPI'!$CH$11:$CH$31</definedName>
    <definedName name="A2712248C">'[6]All Industries WPI'!$CS$1:$CS$10,'[6]All Industries WPI'!$CS$11:$CS$31</definedName>
    <definedName name="A2712250R">'[6]All Industries WPI'!$CT$1:$CT$10,'[6]All Industries WPI'!$CT$11:$CT$31</definedName>
    <definedName name="A2712252V">'[6]All Industries WPI'!$CL$1:$CL$10,'[6]All Industries WPI'!$CL$11:$CL$31</definedName>
    <definedName name="A2712254X">'[6]All Industries WPI'!$CK$1:$CK$10,'[6]All Industries WPI'!$CK$11:$CK$31</definedName>
    <definedName name="A2712256C">'[6]All Industries WPI'!$CX$1:$CX$10,'[6]All Industries WPI'!$CX$11:$CX$31</definedName>
    <definedName name="A2712258J">'[6]All Industries WPI'!$CJ$1:$CJ$10,'[6]All Industries WPI'!$CJ$11:$CJ$31</definedName>
    <definedName name="A2712260V">'[6]All Industries WPI'!$CQ$1:$CQ$10,'[6]All Industries WPI'!$CQ$11:$CQ$31</definedName>
    <definedName name="A2712262X">'[6]All Industries WPI'!$CY$1:$CY$10,'[6]All Industries WPI'!$CY$11:$CY$31</definedName>
    <definedName name="A2712340V">'[6]All Industries WPI'!$DV$1:$DV$10,'[6]All Industries WPI'!$DV$11:$DV$31</definedName>
    <definedName name="A2712342X">'[6]All Industries WPI'!$DL$1:$DL$10,'[6]All Industries WPI'!$DL$11:$DL$31</definedName>
    <definedName name="A2712344C">'[6]All Industries WPI'!$DT$1:$DT$10,'[6]All Industries WPI'!$DT$11:$DT$31</definedName>
    <definedName name="A2712346J">'[6]All Industries WPI'!$DO$1:$DO$10,'[6]All Industries WPI'!$DO$11:$DO$31</definedName>
    <definedName name="A2712348L">'[6]All Industries WPI'!$DM$1:$DM$10,'[6]All Industries WPI'!$DM$11:$DM$31</definedName>
    <definedName name="A2712350X">'[6]All Industries WPI'!$DQ$1:$DQ$10,'[6]All Industries WPI'!$DQ$11:$DQ$31</definedName>
    <definedName name="A2712352C">'[6]All Industries WPI'!$DH$1:$DH$10,'[6]All Industries WPI'!$DH$11:$DH$31</definedName>
    <definedName name="A2712354J">'[6]All Industries WPI'!$DU$1:$DU$10,'[6]All Industries WPI'!$DU$11:$DU$31</definedName>
    <definedName name="A2712356L">'[6]All Industries WPI'!$DF$1:$DF$10,'[6]All Industries WPI'!$DF$11:$DF$31</definedName>
    <definedName name="A2712358T">'[6]All Industries WPI'!$DN$1:$DN$10,'[6]All Industries WPI'!$DN$11:$DN$31</definedName>
    <definedName name="A2712360C">'[6]All Industries WPI'!$DG$1:$DG$10,'[6]All Industries WPI'!$DG$11:$DG$31</definedName>
    <definedName name="A2712362J">'[6]All Industries WPI'!$DR$1:$DR$10,'[6]All Industries WPI'!$DR$11:$DR$31</definedName>
    <definedName name="A2712364L">'[6]All Industries WPI'!$DS$1:$DS$10,'[6]All Industries WPI'!$DS$11:$DS$31</definedName>
    <definedName name="A2712366T">'[6]All Industries WPI'!$DK$1:$DK$10,'[6]All Industries WPI'!$DK$11:$DK$31</definedName>
    <definedName name="A2712368W">'[6]All Industries WPI'!$DJ$1:$DJ$10,'[6]All Industries WPI'!$DJ$11:$DJ$31</definedName>
    <definedName name="A2712370J">'[6]All Industries WPI'!$DW$1:$DW$10,'[6]All Industries WPI'!$DW$11:$DW$31</definedName>
    <definedName name="A2712372L">'[6]All Industries WPI'!$DI$1:$DI$10,'[6]All Industries WPI'!$DI$11:$DI$31</definedName>
    <definedName name="A2712374T">'[6]All Industries WPI'!$DP$1:$DP$10,'[6]All Industries WPI'!$DP$11:$DP$31</definedName>
    <definedName name="A2712376W">'[6]All Industries WPI'!$CF$1:$CF$10,'[6]All Industries WPI'!$CF$11:$CF$31</definedName>
    <definedName name="A2712420V">'[6]All Industries WPI'!$DC$1:$DC$10,'[6]All Industries WPI'!$DC$11:$DC$31</definedName>
    <definedName name="A2712426J">'[6]All Industries WPI'!$DA$1:$DA$10,'[6]All Industries WPI'!$DA$11:$DA$31</definedName>
    <definedName name="A2712428L">'[6]All Industries WPI'!$CZ$1:$CZ$10,'[6]All Industries WPI'!$CZ$11:$CZ$31</definedName>
    <definedName name="A2712430X">'[6]All Industries WPI'!$DD$1:$DD$10,'[6]All Industries WPI'!$DD$11:$DD$31</definedName>
    <definedName name="A2712440C">'[6]All Industries WPI'!$DB$1:$DB$10,'[6]All Industries WPI'!$DB$11:$DB$31</definedName>
    <definedName name="A2712452L">'[6]All Industries WPI'!$DE$1:$DE$10,'[6]All Industries WPI'!$DE$11:$DE$31</definedName>
    <definedName name="A2712642A">'[6]All Industries WPI'!$CE$1:$CE$10,'[6]All Industries WPI'!$CE$11:$CE$31</definedName>
    <definedName name="A2712908X">'[6]All Industries WPI'!$CD$1:$CD$10,'[6]All Industries WPI'!$CD$11:$CD$31</definedName>
    <definedName name="A2713174T">'[6]All Industries WPI'!$CB$1:$CB$10,'[6]All Industries WPI'!$CB$11:$CB$31</definedName>
    <definedName name="A2713440W">'[6]All Industries WPI'!$BY$1:$BY$10,'[6]All Industries WPI'!$BY$11:$BY$31</definedName>
    <definedName name="A2713706V">'[6]All Industries WPI'!$CA$1:$CA$10,'[6]All Industries WPI'!$CA$11:$CA$31</definedName>
    <definedName name="A27offset">27</definedName>
    <definedName name="A27remlife">'[5]PTRM input'!$L$33</definedName>
    <definedName name="A27stdlife">'[5]PTRM input'!$M$33</definedName>
    <definedName name="A27taxremlife">'[5]PTRM input'!$O$33</definedName>
    <definedName name="A27taxstdlife">'[5]PTRM input'!$P$33</definedName>
    <definedName name="A27taxvalue">'[5]PTRM input'!$N$33</definedName>
    <definedName name="A27value">'[5]PTRM input'!$J$33</definedName>
    <definedName name="A28offset">28</definedName>
    <definedName name="A28remlife">'[5]PTRM input'!$L$34</definedName>
    <definedName name="A28stdlife">'[5]PTRM input'!$M$34</definedName>
    <definedName name="A28taxremlife">'[5]PTRM input'!$O$34</definedName>
    <definedName name="A28taxstdlife">'[5]PTRM input'!$P$34</definedName>
    <definedName name="A28taxvalue">'[5]PTRM input'!$N$34</definedName>
    <definedName name="A28value">'[5]PTRM input'!$J$34</definedName>
    <definedName name="A29offset">29</definedName>
    <definedName name="A29remlife">'[5]PTRM input'!$L$35</definedName>
    <definedName name="A29stdlife">'[5]PTRM input'!$M$35</definedName>
    <definedName name="A29taxremlife">'[5]PTRM input'!$O$35</definedName>
    <definedName name="A29taxstdlife">'[5]PTRM input'!$P$35</definedName>
    <definedName name="A29taxvalue">'[5]PTRM input'!$N$35</definedName>
    <definedName name="A29value">'[5]PTRM input'!$J$35</definedName>
    <definedName name="A2offset">2</definedName>
    <definedName name="A2remlife">'[5]PTRM input'!$L$8</definedName>
    <definedName name="A2stdlife">'[5]PTRM input'!$M$8</definedName>
    <definedName name="A2taxremlife">'[5]PTRM input'!$O$8</definedName>
    <definedName name="A2taxstdlife">'[5]PTRM input'!$P$8</definedName>
    <definedName name="A2taxvalue">'[5]PTRM input'!$N$8</definedName>
    <definedName name="A2value">'[5]PTRM input'!$J$8</definedName>
    <definedName name="A30offset">30</definedName>
    <definedName name="A30remlife">'[5]PTRM input'!$L$36</definedName>
    <definedName name="A30stdlife">'[5]PTRM input'!$M$36</definedName>
    <definedName name="A30taxremlife">'[5]PTRM input'!$O$36</definedName>
    <definedName name="A30taxstdlife">'[5]PTRM input'!$P$36</definedName>
    <definedName name="A30taxvalue">'[5]PTRM input'!$N$36</definedName>
    <definedName name="A30value">'[5]PTRM input'!$J$36</definedName>
    <definedName name="A31offset">31</definedName>
    <definedName name="A31remlife">'[5]PTRM input'!$L$37</definedName>
    <definedName name="A31stdlife">'[5]PTRM input'!$M$37</definedName>
    <definedName name="A31taxremlife">'[5]PTRM input'!$O$37</definedName>
    <definedName name="A31taxstdlife">'[5]PTRM input'!$P$37</definedName>
    <definedName name="A31taxvalue">'[5]PTRM input'!$N$37</definedName>
    <definedName name="A31value">'[5]PTRM input'!$J$37</definedName>
    <definedName name="A32offset">32</definedName>
    <definedName name="A32remlife">'[5]PTRM input'!$L$38</definedName>
    <definedName name="A32stdlife">'[5]PTRM input'!$M$38</definedName>
    <definedName name="A32taxremlife">'[5]PTRM input'!$O$38</definedName>
    <definedName name="A32taxstdlife">'[5]PTRM input'!$P$38</definedName>
    <definedName name="A32taxvalue">'[5]PTRM input'!$N$38</definedName>
    <definedName name="A32value">'[5]PTRM input'!$J$38</definedName>
    <definedName name="A33offset">33</definedName>
    <definedName name="A33remlife">'[5]PTRM input'!$L$39</definedName>
    <definedName name="A33stdlife">'[5]PTRM input'!$M$39</definedName>
    <definedName name="A33taxremlife">'[5]PTRM input'!$O$39</definedName>
    <definedName name="A33taxstdlife">'[5]PTRM input'!$P$39</definedName>
    <definedName name="A33taxvalue">'[5]PTRM input'!$N$39</definedName>
    <definedName name="A33value">'[5]PTRM input'!$J$39</definedName>
    <definedName name="A34offset">34</definedName>
    <definedName name="A34remlife">'[5]PTRM input'!$L$40</definedName>
    <definedName name="A34stdlife">'[5]PTRM input'!$M$40</definedName>
    <definedName name="A34taxremlife">'[5]PTRM input'!$O$40</definedName>
    <definedName name="A34taxstdlife">'[5]PTRM input'!$P$40</definedName>
    <definedName name="A34taxvalue">'[5]PTRM input'!$N$40</definedName>
    <definedName name="A34value">'[5]PTRM input'!$J$40</definedName>
    <definedName name="A35offset">35</definedName>
    <definedName name="A35remlife">'[5]PTRM input'!$L$41</definedName>
    <definedName name="A35stdlife">'[5]PTRM input'!$M$41</definedName>
    <definedName name="A35taxremlife">'[5]PTRM input'!$O$41</definedName>
    <definedName name="A35taxstdlife">'[5]PTRM input'!$P$41</definedName>
    <definedName name="A35taxvalue">'[5]PTRM input'!$N$41</definedName>
    <definedName name="A35value">'[5]PTRM input'!$J$41</definedName>
    <definedName name="A36offset">36</definedName>
    <definedName name="A36remlife">'[5]PTRM input'!$L$42</definedName>
    <definedName name="A36stdlife">'[5]PTRM input'!$M$42</definedName>
    <definedName name="A36taxremlife">'[5]PTRM input'!$O$42</definedName>
    <definedName name="A36taxstdlife">'[5]PTRM input'!$P$42</definedName>
    <definedName name="A36taxvalue">'[5]PTRM input'!$N$42</definedName>
    <definedName name="A36value">'[5]PTRM input'!$J$42</definedName>
    <definedName name="A37offset">37</definedName>
    <definedName name="A37remlife">'[5]PTRM input'!$L$43</definedName>
    <definedName name="A37stdlife">'[5]PTRM input'!$M$43</definedName>
    <definedName name="A37taxremlife">'[5]PTRM input'!$O$43</definedName>
    <definedName name="A37taxstdlife">'[5]PTRM input'!$P$43</definedName>
    <definedName name="A37taxvalue">'[5]PTRM input'!$N$43</definedName>
    <definedName name="A37value">'[5]PTRM input'!$J$43</definedName>
    <definedName name="A38offset">38</definedName>
    <definedName name="A38remlife">'[5]PTRM input'!$L$44</definedName>
    <definedName name="A38stdlife">'[5]PTRM input'!$M$44</definedName>
    <definedName name="A38taxremlife">'[5]PTRM input'!$O$44</definedName>
    <definedName name="A38taxstdlife">'[5]PTRM input'!$P$44</definedName>
    <definedName name="A38taxvalue">'[5]PTRM input'!$N$44</definedName>
    <definedName name="A38value">'[5]PTRM input'!$J$44</definedName>
    <definedName name="A39offset">39</definedName>
    <definedName name="A39remlife">'[5]PTRM input'!$L$45</definedName>
    <definedName name="A39stdlife">'[5]PTRM input'!$M$45</definedName>
    <definedName name="A39taxremlife">'[5]PTRM input'!$O$45</definedName>
    <definedName name="A39taxstdlife">'[5]PTRM input'!$P$45</definedName>
    <definedName name="A39taxvalue">'[5]PTRM input'!$N$45</definedName>
    <definedName name="A39value">'[5]PTRM input'!$J$45</definedName>
    <definedName name="A3offset">3</definedName>
    <definedName name="A3remlife">'[5]PTRM input'!$L$9</definedName>
    <definedName name="A3stdlife">'[5]PTRM input'!$M$9</definedName>
    <definedName name="A3taxremlife">'[5]PTRM input'!$O$9</definedName>
    <definedName name="A3taxstdlife">'[5]PTRM input'!$P$9</definedName>
    <definedName name="A3taxvalue">'[5]PTRM input'!$N$9</definedName>
    <definedName name="A3value">'[5]PTRM input'!$J$9</definedName>
    <definedName name="A40offset">40</definedName>
    <definedName name="A40remlife">'[5]PTRM input'!$L$46</definedName>
    <definedName name="A40stdlife">'[5]PTRM input'!$M$46</definedName>
    <definedName name="A40taxremlife">'[5]PTRM input'!$O$46</definedName>
    <definedName name="A40taxstdlife">'[5]PTRM input'!$P$46</definedName>
    <definedName name="A40taxvalue">'[5]PTRM input'!$N$46</definedName>
    <definedName name="A40value">'[5]PTRM input'!$J$46</definedName>
    <definedName name="A41offset">41</definedName>
    <definedName name="A41remlife">'[5]PTRM input'!$L$47</definedName>
    <definedName name="A41stdlife">'[5]PTRM input'!$M$47</definedName>
    <definedName name="A41taxremlife">'[5]PTRM input'!$O$47</definedName>
    <definedName name="A41taxstdlife">'[5]PTRM input'!$P$47</definedName>
    <definedName name="A41taxvalue">'[5]PTRM input'!$N$47</definedName>
    <definedName name="A41value">'[5]PTRM input'!$J$47</definedName>
    <definedName name="A42offset">42</definedName>
    <definedName name="A42remlife">'[5]PTRM input'!$L$48</definedName>
    <definedName name="A42stdlife">'[5]PTRM input'!$M$48</definedName>
    <definedName name="A42taxremlife">'[5]PTRM input'!$O$48</definedName>
    <definedName name="A42taxstdlife">'[5]PTRM input'!$P$48</definedName>
    <definedName name="A42taxvalue">'[5]PTRM input'!$N$48</definedName>
    <definedName name="A42value">'[5]PTRM input'!$J$48</definedName>
    <definedName name="A43offset">43</definedName>
    <definedName name="A43remlife">'[5]PTRM input'!$L$49</definedName>
    <definedName name="A43stdlife">'[5]PTRM input'!$M$49</definedName>
    <definedName name="A43taxremlife">'[5]PTRM input'!$O$49</definedName>
    <definedName name="A43taxstdlife">'[5]PTRM input'!$P$49</definedName>
    <definedName name="A43taxvalue">'[5]PTRM input'!$N$49</definedName>
    <definedName name="A43value">'[5]PTRM input'!$J$49</definedName>
    <definedName name="A44offset">44</definedName>
    <definedName name="A44remlife">'[5]PTRM input'!$L$50</definedName>
    <definedName name="A44stdlife">'[5]PTRM input'!$M$50</definedName>
    <definedName name="A44taxremlife">'[5]PTRM input'!$O$50</definedName>
    <definedName name="A44taxstdlife">'[5]PTRM input'!$P$50</definedName>
    <definedName name="A44taxvalue">'[5]PTRM input'!$N$50</definedName>
    <definedName name="A44value">'[5]PTRM input'!$J$50</definedName>
    <definedName name="A45offset">45</definedName>
    <definedName name="A45remlife">'[5]PTRM input'!$L$51</definedName>
    <definedName name="A45stdlife">'[5]PTRM input'!$M$51</definedName>
    <definedName name="A45taxremlife">'[5]PTRM input'!$O$51</definedName>
    <definedName name="A45taxstdlife">'[5]PTRM input'!$P$51</definedName>
    <definedName name="A45taxvalue">'[5]PTRM input'!$N$51</definedName>
    <definedName name="A45value">'[5]PTRM input'!$J$51</definedName>
    <definedName name="A46offset">46</definedName>
    <definedName name="A46remlife">'[5]PTRM input'!$L$52</definedName>
    <definedName name="A46stdlife">'[5]PTRM input'!$M$52</definedName>
    <definedName name="A46taxremlife">'[5]PTRM input'!$O$52</definedName>
    <definedName name="A46taxstdlife">'[5]PTRM input'!$P$52</definedName>
    <definedName name="A46taxvalue">'[5]PTRM input'!$N$52</definedName>
    <definedName name="A46value">'[5]PTRM input'!$J$52</definedName>
    <definedName name="A47offset">47</definedName>
    <definedName name="A47remlife">'[5]PTRM input'!$L$53</definedName>
    <definedName name="A47stdlife">'[5]PTRM input'!$M$53</definedName>
    <definedName name="A47taxremlife">'[5]PTRM input'!$O$53</definedName>
    <definedName name="A47taxstdlife">'[5]PTRM input'!$P$53</definedName>
    <definedName name="A47taxvalue">'[5]PTRM input'!$N$53</definedName>
    <definedName name="A47value">'[5]PTRM input'!$J$53</definedName>
    <definedName name="A48remlife">'[5]PTRM input'!$L$54</definedName>
    <definedName name="A48stdlife">'[5]PTRM input'!$M$54</definedName>
    <definedName name="A48taxremlife">'[5]PTRM input'!$O$54</definedName>
    <definedName name="A48taxstdlife">'[5]PTRM input'!$P$54</definedName>
    <definedName name="A48taxvalue">'[5]PTRM input'!$N$54</definedName>
    <definedName name="A48value">'[5]PTRM input'!$J$54</definedName>
    <definedName name="A49remlife">'[5]PTRM input'!$L$55</definedName>
    <definedName name="A49stdlife">'[5]PTRM input'!$M$55</definedName>
    <definedName name="A49taxremlife">'[5]PTRM input'!$O$55</definedName>
    <definedName name="A49taxstdlife">'[5]PTRM input'!$P$55</definedName>
    <definedName name="A49taxvalue">'[5]PTRM input'!$N$55</definedName>
    <definedName name="A49value">'[5]PTRM input'!$J$55</definedName>
    <definedName name="A4offset">4</definedName>
    <definedName name="A4remlife">'[5]PTRM input'!$L$10</definedName>
    <definedName name="A4stdlife">'[5]PTRM input'!$M$10</definedName>
    <definedName name="A4taxremlife">'[5]PTRM input'!$O$10</definedName>
    <definedName name="A4taxstdlife">'[5]PTRM input'!$P$10</definedName>
    <definedName name="A4taxvalue">'[5]PTRM input'!$N$10</definedName>
    <definedName name="A4value">'[5]PTRM input'!$J$10</definedName>
    <definedName name="A50remlife">'[5]PTRM input'!$L$56</definedName>
    <definedName name="A50stdlife">'[5]PTRM input'!$M$56</definedName>
    <definedName name="A50taxremlife">'[5]PTRM input'!$O$56</definedName>
    <definedName name="A50taxstdlife">'[5]PTRM input'!$P$56</definedName>
    <definedName name="A50taxvalue">'[5]PTRM input'!$N$56</definedName>
    <definedName name="A50value">'[5]PTRM input'!$J$56</definedName>
    <definedName name="A5offset">5</definedName>
    <definedName name="A5remlife">'[5]PTRM input'!$L$11</definedName>
    <definedName name="A5stdlife">'[5]PTRM input'!$M$11</definedName>
    <definedName name="A5taxremlife">'[5]PTRM input'!$O$11</definedName>
    <definedName name="A5taxstdlife">'[5]PTRM input'!$P$11</definedName>
    <definedName name="A5taxvalue">'[5]PTRM input'!$N$11</definedName>
    <definedName name="A5value">'[5]PTRM input'!$J$11</definedName>
    <definedName name="A6offset">6</definedName>
    <definedName name="A6remlife">'[5]PTRM input'!$L$12</definedName>
    <definedName name="A6stdlife">'[5]PTRM input'!$M$12</definedName>
    <definedName name="A6taxremlife">'[5]PTRM input'!$O$12</definedName>
    <definedName name="A6taxstdlife">'[5]PTRM input'!$P$12</definedName>
    <definedName name="A6taxvalue">'[5]PTRM input'!$N$12</definedName>
    <definedName name="A6value">'[5]PTRM input'!$J$12</definedName>
    <definedName name="A7offset">7</definedName>
    <definedName name="A7remlife">'[5]PTRM input'!$L$13</definedName>
    <definedName name="A7stdlife">'[5]PTRM input'!$M$13</definedName>
    <definedName name="A7taxremlife">'[5]PTRM input'!$O$13</definedName>
    <definedName name="A7taxstdlife">'[5]PTRM input'!$P$13</definedName>
    <definedName name="A7taxvalue">'[5]PTRM input'!$N$13</definedName>
    <definedName name="A7value">'[5]PTRM input'!$J$13</definedName>
    <definedName name="A85019973A">'[6]EGWWS WPI'!$BL$1:$BL$10,'[6]EGWWS WPI'!$BL$11:$BL$31</definedName>
    <definedName name="A85019975F">'[6]EGWWS WPI'!$AT$1:$AT$10,'[6]EGWWS WPI'!$AT$11:$AT$31</definedName>
    <definedName name="A85019977K">'[6]EGWWS WPI'!$AU$1:$AU$10,'[6]EGWWS WPI'!$AU$11:$AU$31</definedName>
    <definedName name="A85019979R">'[6]EGWWS WPI'!$AV$1:$AV$10,'[6]EGWWS WPI'!$AV$11:$AV$31</definedName>
    <definedName name="A85019981A">'[6]EGWWS WPI'!$AW$1:$AW$10,'[6]EGWWS WPI'!$AW$11:$AW$31</definedName>
    <definedName name="A85019983F">'[6]EGWWS WPI'!$AX$1:$AX$10,'[6]EGWWS WPI'!$AX$11:$AX$31</definedName>
    <definedName name="A85019985K">'[6]EGWWS WPI'!$AY$1:$AY$10,'[6]EGWWS WPI'!$AY$11:$AY$31</definedName>
    <definedName name="A85019987R">'[6]EGWWS WPI'!$AZ$1:$AZ$10,'[6]EGWWS WPI'!$AZ$11:$AZ$31</definedName>
    <definedName name="A85019989V">'[6]EGWWS WPI'!$BA$1:$BA$10,'[6]EGWWS WPI'!$BA$11:$BA$31</definedName>
    <definedName name="A85019991F">'[6]EGWWS WPI'!$BB$1:$BB$10,'[6]EGWWS WPI'!$BB$11:$BB$31</definedName>
    <definedName name="A85019993K">'[6]EGWWS WPI'!$BC$1:$BC$10,'[6]EGWWS WPI'!$BC$11:$BC$31</definedName>
    <definedName name="A85019995R">'[6]EGWWS WPI'!$BD$1:$BD$10,'[6]EGWWS WPI'!$BD$11:$BD$31</definedName>
    <definedName name="A85019997V">'[6]EGWWS WPI'!$BE$1:$BE$10,'[6]EGWWS WPI'!$BE$11:$BE$31</definedName>
    <definedName name="A85019999X">'[6]EGWWS WPI'!$BF$1:$BF$10,'[6]EGWWS WPI'!$BF$11:$BF$31</definedName>
    <definedName name="A85020001F">'[6]EGWWS WPI'!$BG$1:$BG$10,'[6]EGWWS WPI'!$BG$11:$BG$31</definedName>
    <definedName name="A85020003K">'[6]EGWWS WPI'!$BH$1:$BH$10,'[6]EGWWS WPI'!$BH$11:$BH$31</definedName>
    <definedName name="A85020005R">'[6]EGWWS WPI'!$BI$1:$BI$10,'[6]EGWWS WPI'!$BI$11:$BI$31</definedName>
    <definedName name="A85020007V">'[6]EGWWS WPI'!$BJ$1:$BJ$10,'[6]EGWWS WPI'!$BJ$11:$BJ$31</definedName>
    <definedName name="A85020009X">'[6]EGWWS WPI'!$BK$1:$BK$10,'[6]EGWWS WPI'!$BK$11:$BK$31</definedName>
    <definedName name="A85020589F">'[6]EGWWS WPI'!$BR$1:$BR$10,'[6]EGWWS WPI'!$BR$11:$BR$31</definedName>
    <definedName name="A85020591T">'[6]EGWWS WPI'!$BM$1:$BM$10,'[6]EGWWS WPI'!$BM$11:$BM$31</definedName>
    <definedName name="A85020593W">'[6]EGWWS WPI'!$BN$1:$BN$10,'[6]EGWWS WPI'!$BN$11:$BN$31</definedName>
    <definedName name="A85020595A">'[6]EGWWS WPI'!$BO$1:$BO$10,'[6]EGWWS WPI'!$BO$11:$BO$31</definedName>
    <definedName name="A85020597F">'[6]EGWWS WPI'!$BP$1:$BP$10,'[6]EGWWS WPI'!$BP$11:$BP$31</definedName>
    <definedName name="A85020599K">'[6]EGWWS WPI'!$BQ$1:$BQ$10,'[6]EGWWS WPI'!$BQ$11:$BQ$31</definedName>
    <definedName name="A85020705C">'[6]EGWWS WPI'!$CK$1:$CK$10,'[6]EGWWS WPI'!$CK$11:$CK$31</definedName>
    <definedName name="A85020707J">'[6]EGWWS WPI'!$BS$1:$BS$10,'[6]EGWWS WPI'!$BS$11:$BS$31</definedName>
    <definedName name="A85020709L">'[6]EGWWS WPI'!$BT$1:$BT$10,'[6]EGWWS WPI'!$BT$11:$BT$31</definedName>
    <definedName name="A85020711X">'[6]EGWWS WPI'!$BU$1:$BU$10,'[6]EGWWS WPI'!$BU$11:$BU$31</definedName>
    <definedName name="A85020713C">'[6]EGWWS WPI'!$BV$1:$BV$10,'[6]EGWWS WPI'!$BV$11:$BV$31</definedName>
    <definedName name="A85020715J">'[6]EGWWS WPI'!$BW$1:$BW$10,'[6]EGWWS WPI'!$BW$11:$BW$31</definedName>
    <definedName name="A85020717L">'[6]EGWWS WPI'!$BX$1:$BX$10,'[6]EGWWS WPI'!$BX$11:$BX$31</definedName>
    <definedName name="A85020719T">'[6]EGWWS WPI'!$BY$1:$BY$10,'[6]EGWWS WPI'!$BY$11:$BY$31</definedName>
    <definedName name="A85020721C">'[6]EGWWS WPI'!$BZ$1:$BZ$10,'[6]EGWWS WPI'!$BZ$11:$BZ$31</definedName>
    <definedName name="A85020723J">'[6]EGWWS WPI'!$CA$1:$CA$10,'[6]EGWWS WPI'!$CA$11:$CA$31</definedName>
    <definedName name="A85020725L">'[6]EGWWS WPI'!$CB$1:$CB$10,'[6]EGWWS WPI'!$CB$11:$CB$31</definedName>
    <definedName name="A85020727T">'[6]EGWWS WPI'!$CC$1:$CC$10,'[6]EGWWS WPI'!$CC$11:$CC$31</definedName>
    <definedName name="A85020729W">'[6]EGWWS WPI'!$CD$1:$CD$10,'[6]EGWWS WPI'!$CD$11:$CD$31</definedName>
    <definedName name="A85020731J">'[6]EGWWS WPI'!$CE$1:$CE$10,'[6]EGWWS WPI'!$CE$11:$CE$31</definedName>
    <definedName name="A85020733L">'[6]EGWWS WPI'!$CF$1:$CF$10,'[6]EGWWS WPI'!$CF$11:$CF$31</definedName>
    <definedName name="A85020735T">'[6]EGWWS WPI'!$CG$1:$CG$10,'[6]EGWWS WPI'!$CG$11:$CG$31</definedName>
    <definedName name="A85020737W">'[6]EGWWS WPI'!$CH$1:$CH$10,'[6]EGWWS WPI'!$CH$11:$CH$31</definedName>
    <definedName name="A85020739A">'[6]EGWWS WPI'!$CI$1:$CI$10,'[6]EGWWS WPI'!$CI$11:$CI$31</definedName>
    <definedName name="A85020741L">'[6]EGWWS WPI'!$CJ$1:$CJ$10,'[6]EGWWS WPI'!$CJ$11:$CJ$31</definedName>
    <definedName name="A8offset">8</definedName>
    <definedName name="A8remlife">'[5]PTRM input'!$L$14</definedName>
    <definedName name="A8stdlife">'[5]PTRM input'!$M$14</definedName>
    <definedName name="A8taxremlife">'[5]PTRM input'!$O$14</definedName>
    <definedName name="A8taxstdlife">'[5]PTRM input'!$P$14</definedName>
    <definedName name="A8taxvalue">'[5]PTRM input'!$N$14</definedName>
    <definedName name="A8value">'[5]PTRM input'!$J$14</definedName>
    <definedName name="A9offset">9</definedName>
    <definedName name="A9remlife">'[5]PTRM input'!$L$15</definedName>
    <definedName name="A9stdlife">'[5]PTRM input'!$M$15</definedName>
    <definedName name="A9taxremlife">'[5]PTRM input'!$O$15</definedName>
    <definedName name="A9taxstdlife">'[5]PTRM input'!$P$15</definedName>
    <definedName name="A9taxvalue">'[5]PTRM input'!$N$15</definedName>
    <definedName name="A9value">'[5]PTRM input'!$J$15</definedName>
    <definedName name="aaaaaaa">'[7]Inputs 11'!$C$6</definedName>
    <definedName name="AAM">[8]Sheet1!$A$2:$A$335</definedName>
    <definedName name="abba" hidden="1">{"Ownership",#N/A,FALSE,"Ownership";"Contents",#N/A,FALSE,"Contents"}</definedName>
    <definedName name="abc">#REF!</definedName>
    <definedName name="Actuals">'[9]Lookup|Tables'!$G$26</definedName>
    <definedName name="Adj">[10]Assumptions!$F$13</definedName>
    <definedName name="AdjDates">OFFSET(Dates,0,1)</definedName>
    <definedName name="AIMMSUMMARY">[11]ControlNoLinks!$A$121:$L$154</definedName>
    <definedName name="Albany_UAFG_Rate">[12]CorporateParameters!$B$13:$IV$13</definedName>
    <definedName name="AllTariff">[13]Revenue!$F$38</definedName>
    <definedName name="AMCLSUMMARY">[11]ControlNoLinks!$A$434:$L$457</definedName>
    <definedName name="AMT">'[14]4. Trial balance for DUET'!$H$1:$H$65536</definedName>
    <definedName name="ANNUAL">[12]CorporateParameters!$B$7:$IV$7</definedName>
    <definedName name="anscount" hidden="1">1</definedName>
    <definedName name="AOF">[15]Version_Codes!$H$16</definedName>
    <definedName name="Apr_Rec">#N/A</definedName>
    <definedName name="ari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fasdf">Main.SAPF4Help()</definedName>
    <definedName name="asdfasdfasdgfg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set_class">'[16]Capex input'!$W$109:$W$115</definedName>
    <definedName name="Asset1">'[17]4. RAB'!#REF!</definedName>
    <definedName name="Asset10">'[17]4. RAB'!#REF!</definedName>
    <definedName name="Asset11">'[17]4. RAB'!#REF!</definedName>
    <definedName name="asset11a">#REF!</definedName>
    <definedName name="Asset12">'[17]4. RAB'!#REF!</definedName>
    <definedName name="Asset13">'[17]4. RAB'!#REF!</definedName>
    <definedName name="Asset14">'[17]4. RAB'!#REF!</definedName>
    <definedName name="Asset15">'[17]4. RAB'!#REF!</definedName>
    <definedName name="Asset16">'[17]4. RAB'!#REF!</definedName>
    <definedName name="Asset17">'[17]4. RAB'!#REF!</definedName>
    <definedName name="Asset18">'[17]4. RAB'!#REF!</definedName>
    <definedName name="Asset19">'[17]4. RAB'!#REF!</definedName>
    <definedName name="Asset2">'[17]4. RAB'!#REF!</definedName>
    <definedName name="Asset20">'[17]4. RAB'!#REF!</definedName>
    <definedName name="Asset21">'[5]PTRM input'!$G$27</definedName>
    <definedName name="Asset22">'[5]PTRM input'!$G$28</definedName>
    <definedName name="Asset23">'[5]PTRM input'!$G$29</definedName>
    <definedName name="Asset24">'[5]PTRM input'!$G$30</definedName>
    <definedName name="Asset25">'[5]PTRM input'!$G$31</definedName>
    <definedName name="Asset26">'[5]PTRM input'!$G$32</definedName>
    <definedName name="Asset27">'[5]PTRM input'!$G$33</definedName>
    <definedName name="Asset28">'[5]PTRM input'!$G$34</definedName>
    <definedName name="Asset29">'[5]PTRM input'!$G$35</definedName>
    <definedName name="Asset3">'[17]4. RAB'!#REF!</definedName>
    <definedName name="Asset30">'[5]PTRM input'!$G$36</definedName>
    <definedName name="Asset31">'[5]PTRM input'!$G$37</definedName>
    <definedName name="Asset32">'[5]PTRM input'!$G$38</definedName>
    <definedName name="Asset33">'[5]PTRM input'!$G$39</definedName>
    <definedName name="Asset34">'[5]PTRM input'!$G$40</definedName>
    <definedName name="Asset35">'[5]PTRM input'!$G$41</definedName>
    <definedName name="Asset36">'[5]PTRM input'!$G$42</definedName>
    <definedName name="Asset37">'[5]PTRM input'!$G$43</definedName>
    <definedName name="Asset38">'[5]PTRM input'!$G$44</definedName>
    <definedName name="Asset39">'[5]PTRM input'!$G$45</definedName>
    <definedName name="Asset4">'[17]4. RAB'!#REF!</definedName>
    <definedName name="Asset40">'[5]PTRM input'!$G$46</definedName>
    <definedName name="Asset41">'[5]PTRM input'!$G$47</definedName>
    <definedName name="Asset42">'[5]PTRM input'!$G$48</definedName>
    <definedName name="Asset43">'[5]PTRM input'!$G$49</definedName>
    <definedName name="Asset44">'[5]PTRM input'!$G$50</definedName>
    <definedName name="Asset45">'[5]PTRM input'!$G$51</definedName>
    <definedName name="Asset46">'[5]PTRM input'!$G$52</definedName>
    <definedName name="Asset47">'[5]PTRM input'!$G$53</definedName>
    <definedName name="Asset48">'[5]PTRM input'!$G$54</definedName>
    <definedName name="Asset49">'[5]PTRM input'!$G$55</definedName>
    <definedName name="Asset5">'[17]4. RAB'!#REF!</definedName>
    <definedName name="Asset50">'[5]PTRM input'!$G$56</definedName>
    <definedName name="Asset6">'[17]4. RAB'!#REF!</definedName>
    <definedName name="Asset7">'[17]4. RAB'!#REF!</definedName>
    <definedName name="Asset8">'[17]4. RAB'!#REF!</definedName>
    <definedName name="Asset9">'[17]4. RAB'!#REF!</definedName>
    <definedName name="assset1">#REF!</definedName>
    <definedName name="assset10">#REF!</definedName>
    <definedName name="AUD.USD">[18]Assum!$D$31</definedName>
    <definedName name="Author">[19]Cover!$D$23</definedName>
    <definedName name="Ave_Cust_Ann_Chg_2016">[20]Revenue!$AE$127</definedName>
    <definedName name="Ave_Cust_Ann_Chg_2017">[20]Revenue!$AF$127</definedName>
    <definedName name="Ave_Cust_Ann_Chg_2018">[20]Revenue!$AG$127</definedName>
    <definedName name="Ave_Cust_Ann_Chg_2019">[20]Revenue!$AH$127</definedName>
    <definedName name="B3_usage_price_change_2015">[20]Revenue!$AC$121</definedName>
    <definedName name="B3_usage_price_change_2016">[20]Revenue!$AE$121</definedName>
    <definedName name="B3_usage_price_change_2017">[20]Revenue!$AF$121</definedName>
    <definedName name="B3_usage_price_change_2018">[20]Revenue!$AG$121</definedName>
    <definedName name="B3_usage_price_change_2019">[20]Revenue!$AH$121</definedName>
    <definedName name="Balance_Detail">!$L$83:!$L$178</definedName>
    <definedName name="BALANCE_SHEET">!$A$81</definedName>
    <definedName name="base">[21]Base!$A:$IV</definedName>
    <definedName name="BaseFee">[19]Ass!$D$22</definedName>
    <definedName name="BBB">#N/A</definedName>
    <definedName name="BEPbaseRent">[22]Assumptions!$G$940</definedName>
    <definedName name="BEPcpiFactor">[22]Assumptions!$G$934</definedName>
    <definedName name="BEPoptionalRent">[22]Assumptions!$G$944</definedName>
    <definedName name="bookdepreg">[23]Input!$B$73:$V$80</definedName>
    <definedName name="Bridge_amount">'[24]Assumptions-Fin'!$F$198</definedName>
    <definedName name="Bridge_commitment">'[24]Assumptions-Fin'!$F$202</definedName>
    <definedName name="Bridge_date">'[24]Assumptions-Fin'!$F$199</definedName>
    <definedName name="Bridge_margin">'[24]Assumptions-Fin'!$F$200</definedName>
    <definedName name="Bridge_margin2">'[24]Assumptions-Fin'!$F$201</definedName>
    <definedName name="BS_PL">'[14]4. Trial balance for DUET'!$F$1:$F$65536</definedName>
    <definedName name="BSALSUMMARY">[11]ControlNoLinks!$A$89:$L$120</definedName>
    <definedName name="BUDATA">[25]DETAIL!$E$1:$S$500</definedName>
    <definedName name="BUR">[26]Version_Codes!$H$11</definedName>
    <definedName name="Bwood">[26]Version_Codes!$H$9</definedName>
    <definedName name="by">#REF!</definedName>
    <definedName name="call2">[27]Assumptions!$G$7</definedName>
    <definedName name="call2ita1">[27]Assumptions!$H$7</definedName>
    <definedName name="calldate">[27]Assumptions!$F$7</definedName>
    <definedName name="capex_principal">'[24]Assumptions-Fin'!$F$305</definedName>
    <definedName name="Capex_Sens">'[28]DUET S'!$D$18</definedName>
    <definedName name="Capex_table">'[28]A-Depn'!$B$4:$AP$16</definedName>
    <definedName name="Capexreg">[23]Depn!$A$5:$CS$16</definedName>
    <definedName name="Caplagreg">[23]Depn!$B$19</definedName>
    <definedName name="CapPymt">[29]Input!$AD$26</definedName>
    <definedName name="CASHFLOW">!$A$180</definedName>
    <definedName name="Cashflow_Detail">!$L$182:$L$231</definedName>
    <definedName name="Cashflow_Standard">!$L$182:$L$185,!$L$194:$L$195,!$L$202:$L$203,!$L$205:$L$208,!$L$227:$L$231</definedName>
    <definedName name="Cashflow_Summary">!$L$182:$L$190,!$L$192:$L$210,!$L$212:$L$218,!$L$220:$L$225,!$L$227:$L$231</definedName>
    <definedName name="CC_1102">'[30]ESF 2005 Budget'!$C$29:$P$51</definedName>
    <definedName name="CC_1251">'[30]ESF 2005 Budget'!$C$195:$P$214</definedName>
    <definedName name="CC_1651">'[30]ESF 2005 Budget'!$C$308:$P$322</definedName>
    <definedName name="CF">[26]Version_Codes!$H$17</definedName>
    <definedName name="ChangeList">#REF!</definedName>
    <definedName name="CHART2_Source">[31]Chartdata!$A$3:$A$264,[31]Chartdata!$D$3:$D$264,[31]Chartdata!$K$3:$N$264</definedName>
    <definedName name="ck">37081.7900530093</definedName>
    <definedName name="CLEAR">#N/A</definedName>
    <definedName name="CLEAR1">#N/A</definedName>
    <definedName name="ClearFY1">[32]RAW_FY1!$D$7:$BA$199</definedName>
    <definedName name="ClearFY2">[32]RAW_FY2!$D$7:$BA$182</definedName>
    <definedName name="ClearFY3">[32]RAW_FY3!$D$7:$BA$182</definedName>
    <definedName name="ClearFY4">[32]RAW_FY4!$D$7:$BA$182</definedName>
    <definedName name="ClearFY5">[32]RAW_FY5!$D$7:$BA$182</definedName>
    <definedName name="ClearFY6">[32]RAW_FY6!$D$7:$BA$199</definedName>
    <definedName name="ClearFY7">[32]RAW_FY7!$D$7:$BA$182</definedName>
    <definedName name="ClearFY8">[32]RAW_FY8!$D$7:$BA$182</definedName>
    <definedName name="COA">'[14]3.  CoA'!$A$1:$H$65536</definedName>
    <definedName name="Coastal_UAFG_Rate">[12]CorporateParameters!$B$11:$IV$11</definedName>
    <definedName name="coded" localSheetId="4" hidden="1">#REF!</definedName>
    <definedName name="coded" hidden="1">#REF!</definedName>
    <definedName name="ColClearFY1">[32]RAW_FY1!$A$7:$A$182</definedName>
    <definedName name="ColClearFY2">[32]RAW_FY2!$A$7:$A$182</definedName>
    <definedName name="ColClearFY3">[32]RAW_FY3!$A$7:$A$182</definedName>
    <definedName name="ColClearFY4">[32]RAW_FY4!$A$7:$A$182</definedName>
    <definedName name="ColClearFY5">[32]RAW_FY5!$A$7:$A$182</definedName>
    <definedName name="ColClearFY6">[32]RAW_FY6!$A$7:$A$182</definedName>
    <definedName name="ColClearFY7">[32]RAW_FY7!$A$7:$A$182</definedName>
    <definedName name="ColClearFY8">[32]RAW_FY8!$A$7:$A$182</definedName>
    <definedName name="Core_Calc">[20]Tax_CoRE!$Y$296:$AD$296</definedName>
    <definedName name="Core_input">[20]Tax_CoRE!$Y$297:$AD$297</definedName>
    <definedName name="CostCodes">[32]Main!$D$10:$D$209</definedName>
    <definedName name="CPI">[33]Parameters!$B$98</definedName>
    <definedName name="CPI_Sens">'[34]HUF S'!$D$12</definedName>
    <definedName name="CPI_Sensitivity">[22]Scenarios!$C$27</definedName>
    <definedName name="CPIb">[15]Version_Codes!$H$15</definedName>
    <definedName name="CRCP_final_year">'[5]AER ETL'!$C$46</definedName>
    <definedName name="CRCP_span">CONCATENATE([0]!CRCP_y1, " to ",[0]!CRCP_y5)</definedName>
    <definedName name="CRCP_y1">'[35]AGN business details'!$C$38</definedName>
    <definedName name="CRCP_y10">'[5]AER lookups'!$G$68</definedName>
    <definedName name="CRCP_y11">'[5]AER lookups'!$G$69</definedName>
    <definedName name="CRCP_y12">'[5]AER lookups'!$G$70</definedName>
    <definedName name="CRCP_y13">'[5]AER lookups'!$G$71</definedName>
    <definedName name="CRCP_y14">'[5]AER lookups'!$G$72</definedName>
    <definedName name="CRCP_y15">'[5]AER lookups'!$G$73</definedName>
    <definedName name="CRCP_y2">'[35]AGN business details'!$D$38</definedName>
    <definedName name="CRCP_y3">'[35]AGN business details'!$E$38</definedName>
    <definedName name="CRCP_y4">'[35]AGN business details'!$F$38</definedName>
    <definedName name="CRCP_y5">'[35]AGN business details'!$G$38</definedName>
    <definedName name="CRCP_y6">'[35]AGN business details'!$H$38</definedName>
    <definedName name="CRCP_y7">'[5]AER lookups'!$G$65</definedName>
    <definedName name="CRCP_y8">'[5]AER lookups'!$G$66</definedName>
    <definedName name="CRCP_y9">'[5]AER lookups'!$G$67</definedName>
    <definedName name="csDesignMode">1</definedName>
    <definedName name="CurrentMonth">[36]Edits!$E$141</definedName>
    <definedName name="CurrentYear">'[37]Lookup Table'!$I:$I</definedName>
    <definedName name="CurrMonth">[38]Update!$C$5</definedName>
    <definedName name="Data_input">'[39]Site input sheet'!$O$14:$BD$390</definedName>
    <definedName name="DATA10">'[40]SAP Actual'!$J$2:$J$30688</definedName>
    <definedName name="DATA11">'[40]SAP Actual'!$K$2:$K$30688</definedName>
    <definedName name="DATA8">'[40]SAP Actual'!$H$2:$H$30688</definedName>
    <definedName name="DATA9">'[40]SAP Actual'!$I$2:$I$30688</definedName>
    <definedName name="Date_BS">[41]Data_Table!$G$19</definedName>
    <definedName name="Date_Range">'[6]EGWWS WPI'!$A$2:$A$10,'[6]EGWWS WPI'!$A$11:$A$31</definedName>
    <definedName name="Date_Ref">[42]PT_Data!$B$7:$M$9</definedName>
    <definedName name="Dates">OFFSET(DateLength,0,0,COUNT(DateLength),1)</definedName>
    <definedName name="Dec08TB" hidden="1">[43]DataAct!#REF!</definedName>
    <definedName name="Deflation_factor_AUD">[29]Input!$G$46:$BD$46</definedName>
    <definedName name="Deflation_factor_prior">[44]Marketing!$H$31:$AD$31</definedName>
    <definedName name="Delta">[45]Main!$W$17</definedName>
    <definedName name="DepartmentName">'[46]2006'!$A$2</definedName>
    <definedName name="desp">[47]DESP!$A:$IV</definedName>
    <definedName name="Discount_rate">[44]Marketing!$H$11:$AD$11</definedName>
    <definedName name="Discount_rate_prior">[44]Marketing!$H$29:$AD$29</definedName>
    <definedName name="Divest_Assumptions">!$A$409</definedName>
    <definedName name="DME_Dirty" hidden="1">"False"</definedName>
    <definedName name="dms_060301_checkvalue">'[5]AER ETL'!$C$89</definedName>
    <definedName name="dms_060301_LastRow">'[5]AER ETL'!$C$91</definedName>
    <definedName name="dms_060701_ARR_MaxRows">'[5]AER ETL'!$C$99</definedName>
    <definedName name="dms_060701_Reset_MaxRows">'[5]AER ETL'!$C$98</definedName>
    <definedName name="dms_060701_StartDateTxt">'[5]AER ETL'!$C$105</definedName>
    <definedName name="dms_0608_LastRow">'[5]AER ETL'!$C$111</definedName>
    <definedName name="dms_0608_OffsetRows">'[5]AER ETL'!$C$110</definedName>
    <definedName name="dms_060801_StartCell">'[48]6'!$B$13</definedName>
    <definedName name="dms_663_List">'[5]AER lookups'!$N$13:$N$38</definedName>
    <definedName name="dms_ABN_List">'[35]AGN business details'!$K$27:$K$48</definedName>
    <definedName name="dms_Addr1_List">'[5]AER lookups'!$P$13:$P$38</definedName>
    <definedName name="dms_Addr2_List">'[5]AER lookups'!$Q$13:$Q$38</definedName>
    <definedName name="dms_AGN_Assets">'[35]18 - Tax depreciation'!$B$19:$B$25</definedName>
    <definedName name="dms_Amendment_Text">'[5]Business &amp; other details'!$AR$67</definedName>
    <definedName name="dms_Cal_Year_B4_CRY">'[5]AER ETL'!$C$28</definedName>
    <definedName name="dms_CBD_flag">'[5]AER lookups'!$AC$13:$AC$38</definedName>
    <definedName name="dms_Confid_status_List">'[5]AER NRs'!$D$6:$D$8</definedName>
    <definedName name="dms_CRCP_FinalYear_Ref">'[5]AER ETL'!#REF!</definedName>
    <definedName name="dms_CRCP_FinalYear_Result">'[5]AER ETL'!#REF!</definedName>
    <definedName name="dms_CRCP_FirstYear_Result">'[5]AER ETL'!#REF!</definedName>
    <definedName name="dms_CRCP_start_row">'[5]AER ETL'!$C$39</definedName>
    <definedName name="dms_CRCPlength_List">'[5]AER lookups'!$K$13:$K$38</definedName>
    <definedName name="dms_CRCPlength_Num">'[5]AER ETL'!$C$68</definedName>
    <definedName name="dms_CRY_RYE">'[5]AER ETL'!$C$52</definedName>
    <definedName name="dms_CRY_start_row">'[5]AER ETL'!$C$37</definedName>
    <definedName name="dms_DataQuality_List">'[5]AER NRs'!$C$6:$C$9</definedName>
    <definedName name="dms_DeterminationRef_List">'[5]AER lookups'!$O$13:$O$38</definedName>
    <definedName name="dms_DollarReal">'[35]AGN business details'!$C$55</definedName>
    <definedName name="dms_DollarReal_year">'[5]AER ETL'!$C$50</definedName>
    <definedName name="dms_DollarRealPrev_y5">'[35]AGN business details'!$C$56</definedName>
    <definedName name="dms_DQ_2">'[5]AER ETL'!$C$13</definedName>
    <definedName name="dms_ESCALATOR_rows">#REF!</definedName>
    <definedName name="dms_FeederName_1">'[5]AER lookups'!$AI$13:$AI$38</definedName>
    <definedName name="dms_FeederName_2">'[5]AER lookups'!$AJ$13:$AJ$38</definedName>
    <definedName name="dms_FeederName_3">'[5]AER lookups'!$AK$13:$AK$38</definedName>
    <definedName name="dms_FeederName_4">'[5]AER lookups'!$AL$13:$AL$38</definedName>
    <definedName name="dms_FeederName_5">'[5]AER lookups'!$AM$13:$AM$38</definedName>
    <definedName name="dms_FeederType_5_flag">'[5]AER lookups'!$AG$13:$AG$38</definedName>
    <definedName name="dms_FifthFeeder_flag_NSP">'[5]AER ETL'!$C$124</definedName>
    <definedName name="dms_FormControl_Choices">'[5]AER NRs'!$D$14:$D$16</definedName>
    <definedName name="dms_FormControl_List">'[5]AER lookups'!$H$13:$H$38</definedName>
    <definedName name="dms_FRCP_start_row">'[5]AER ETL'!$C$38</definedName>
    <definedName name="dms_FRCPlength_List">'[5]AER lookups'!$L$13:$L$38</definedName>
    <definedName name="dms_FRCPlength_Num">'[5]AER ETL'!$C$69</definedName>
    <definedName name="dms_Header_Span">'[5]AER ETL'!$C$59</definedName>
    <definedName name="dms_JurisdictionList">'[5]AER lookups'!$E$13:$E$38</definedName>
    <definedName name="dms_LeapYear_Result">'[5]AER ETL'!$C$97</definedName>
    <definedName name="dms_LongRural_flag">'[5]AER lookups'!$AF$13:$AF$38</definedName>
    <definedName name="dms_Model">'[35]AGN business details'!$C$49</definedName>
    <definedName name="dms_Model_List">'[5]AER lookups'!$B$45:$B$54</definedName>
    <definedName name="dms_Model_Span">'[5]AER ETL'!$C$55</definedName>
    <definedName name="dms_Model_Span_List">'[5]AER lookups'!$E$45:$E$54</definedName>
    <definedName name="dms_MultiYear_FinalYear_Ref">'[5]AER ETL'!#REF!</definedName>
    <definedName name="dms_MultiYear_Flag">'[5]AER ETL'!$C$62</definedName>
    <definedName name="dms_MultiYear_ResponseFlag">'[5]AER ETL'!$C$61</definedName>
    <definedName name="dms_PAddr1_List">'[5]AER lookups'!$U$13:$U$38</definedName>
    <definedName name="dms_PAddr2_List">'[5]AER lookups'!$V$13:$V$38</definedName>
    <definedName name="dms_PRCP_start_row">'[5]AER ETL'!$C$40</definedName>
    <definedName name="dms_PRCPlength_List">'[5]AER lookups'!$M$13:$M$38</definedName>
    <definedName name="dms_PRCPlength_Num">'[5]AER ETL'!$C$67</definedName>
    <definedName name="dms_Previous_DollarReal_year">'[5]AER ETL'!$C$51</definedName>
    <definedName name="dms_PState_List">'[5]AER lookups'!$X$13:$X$38</definedName>
    <definedName name="dms_PSuburb_List">'[5]AER lookups'!$W$13:$W$38</definedName>
    <definedName name="dms_Public_Lighting_List">'[5]AER lookups'!$AN$13:$AN$38</definedName>
    <definedName name="dms_Reg_Year_Span">'[5]AER ETL'!#REF!</definedName>
    <definedName name="dms_Reset_final_year">'[5]AER ETL'!$C$48</definedName>
    <definedName name="dms_Reset_RYE">'[5]AER ETL'!$C$53</definedName>
    <definedName name="dms_Reset_Span">'[5]AER ETL'!$C$57</definedName>
    <definedName name="dms_RPT">'[35]AGN business details'!$C$48</definedName>
    <definedName name="dms_RPT_List">'[5]AER lookups'!$I$13:$I$38</definedName>
    <definedName name="dms_RPTMonth">'[5]AER ETL'!$C$29</definedName>
    <definedName name="dms_RPTMonth_List">'[5]AER lookups'!$J$13:$J$38</definedName>
    <definedName name="dms_RYE_result">'[5]AER ETL'!$C$56</definedName>
    <definedName name="dms_RYE_start_row">'[5]AER ETL'!$C$41</definedName>
    <definedName name="dms_Sector_List">'[5]AER lookups'!$F$13:$F$38</definedName>
    <definedName name="dms_Segment">'[5]AER ETL'!$C$20</definedName>
    <definedName name="dms_Segment_List">'[5]AER lookups'!$G$13:$G$38</definedName>
    <definedName name="dms_Selected_Quality">'[5]Business &amp; other details'!$AR$63</definedName>
    <definedName name="dms_Selected_Source">'[5]Business &amp; other details'!$AR$61</definedName>
    <definedName name="dms_Selected_Status">'[5]Business &amp; other details'!$AR$65</definedName>
    <definedName name="dms_ShortRural_flag">'[5]AER lookups'!$AE$13:$AE$38</definedName>
    <definedName name="dms_SingleYear_FinalYear_Ref">'[5]AER ETL'!#REF!</definedName>
    <definedName name="dms_SingleYear_Model">'[5]AER ETL'!$C$71:$C$73</definedName>
    <definedName name="dms_SingleYearModel">'[5]AER ETL'!$C$74</definedName>
    <definedName name="dms_SourceList">'[5]AER NRs'!$C$14:$C$27</definedName>
    <definedName name="dms_Specified_FinalYear">'[5]AER ETL'!$C$63</definedName>
    <definedName name="dms_Specified_RYE">'[5]AER ETL'!$C$54</definedName>
    <definedName name="dms_SpecifiedYear_Span">'[5]AER ETL'!$C$58</definedName>
    <definedName name="dms_start_year">'[5]AER ETL'!$C$35</definedName>
    <definedName name="dms_State_List">'[5]AER lookups'!$S$13:$S$38</definedName>
    <definedName name="dms_Suburb_List">'[5]AER lookups'!$R$13:$R$38</definedName>
    <definedName name="dms_TradingName">'[35]AGN business details'!$C$14</definedName>
    <definedName name="dms_TradingName_List">'[35]AGN business details'!$J$27:$J$48</definedName>
    <definedName name="dms_TradingNameFull_List">'[5]AER lookups'!$C$13:$C$38</definedName>
    <definedName name="dms_Typed_Submission_Date">'[5]Business &amp; other details'!$AR$71</definedName>
    <definedName name="dms_UnitofMeasure">#REF!</definedName>
    <definedName name="dms_Urban_flag">'[5]AER lookups'!$AD$13:$AD$38</definedName>
    <definedName name="dms_Worksheet_List">'[5]AER lookups'!$D$45:$D$54</definedName>
    <definedName name="DNSP">[49]Outcomes!$B$2</definedName>
    <definedName name="dollars">'[9]Lookup|Tables'!$G$10</definedName>
    <definedName name="Download">'[50]Download Sheet'!$A$1:$C$335</definedName>
    <definedName name="Drc">'[5]PTRM input'!$G$390</definedName>
    <definedName name="Drpc">'[5]PTRM input'!$G$388</definedName>
    <definedName name="Drpt">'[5]PTRM input'!$G$389</definedName>
    <definedName name="dsf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v">'[5]PTRM input'!$G$376</definedName>
    <definedName name="EmbedCHART_Source">[31]Chartdata!$A$3:$A$264, [31]Chartdata!$I$3:$J$264</definedName>
    <definedName name="EndDate2">[51]CALCULATIONS!$E$4</definedName>
    <definedName name="Equi_disc_rate">'[24]Assumptions-Fin'!$F$386</definedName>
    <definedName name="Equity_share">[29]Output!$N$322</definedName>
    <definedName name="equity7">'[24]Assumptions-Fin'!$F$388</definedName>
    <definedName name="ERC_Final_Calc">'[5]Equity raising costs'!$Q$54</definedName>
    <definedName name="ERC_Yr01_Inc">'[5]PTRM input'!$G$110</definedName>
    <definedName name="Error_Messages">!$L$382:!$L$392</definedName>
    <definedName name="Errors">!$A$380</definedName>
    <definedName name="EstDate">[19]Ass!$D$157</definedName>
    <definedName name="EUR">[52]Timetable!$B$4</definedName>
    <definedName name="Exchange_rate_nominal">[29]Input!$H$37:$BD$37</definedName>
    <definedName name="Exchange_Rates2">'[53]Exchange Rates'!$H$9:$X$46</definedName>
    <definedName name="Exchange_Rates5">'[53]Exchange Rates'!$H$9:$X$46</definedName>
    <definedName name="Exchange_Start">'[53]Exchange Rates'!$A$9</definedName>
    <definedName name="ExchangeCodes">'[54]Exchange Rates'!$D$11:$D$45</definedName>
    <definedName name="ExcoSlides_FY">'[55]Monthend Variances'!$S$1:$AC$62</definedName>
    <definedName name="ExcoSlides_Mth">'[55]Monthend Variances'!$A$1:$G$62</definedName>
    <definedName name="ExcoSlides_YTD">'[55]Monthend Variances'!$H$1:$R$62</definedName>
    <definedName name="ExpCapex_Sensitivity">[22]Scenarios!$C$24</definedName>
    <definedName name="ExRates">'[56]Exchange Rates'!$A$7:$C$34</definedName>
    <definedName name="Extraordinary">!$G$34</definedName>
    <definedName name="f">'[5]PTRM input'!$G$373</definedName>
    <definedName name="F_Fe">[29]Input!$AD$15</definedName>
    <definedName name="F_Moisture">[29]Input!$AD$16</definedName>
    <definedName name="factor">'[9]Lookup|Tables'!$G$17</definedName>
    <definedName name="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inStat_Recs">[29]Output!$G$286:$BD$288</definedName>
    <definedName name="Forecast_Lookup">'[57]Forecast Summary'!$B$1:$AH$140</definedName>
    <definedName name="FRAInstrumentsA">OFFSET(YCPackA,0,1,SUM(IF(OFFSET(YCPackA,0,2,,1),0,1)),1)</definedName>
    <definedName name="FRAInstrumentsB">OFFSET(YCPackB,0,1,SUM(IF(OFFSET(YCPackB,0,2,,1),0,1)),1)</definedName>
    <definedName name="FRAInstrumentsC">OFFSET(YCPackC,0,1,SUM(IF(OFFSET(YCPackC,0,2,,1),0,1)),1)</definedName>
    <definedName name="FRCP">'[35]AGN business details'!$C$35:$G$35</definedName>
    <definedName name="FRCP_final_year">'[5]AER ETL'!$C$45</definedName>
    <definedName name="FRCP_span">CONCATENATE(FRCP_y1, " to ", FRCP_y5)</definedName>
    <definedName name="FRCP_y1">'[35]AGN business details'!$C$35</definedName>
    <definedName name="FRCP_y10">'[5]AER lookups'!$I$68</definedName>
    <definedName name="FRCP_y11">'[5]AER lookups'!$I$69</definedName>
    <definedName name="FRCP_y12">'[5]AER lookups'!$I$70</definedName>
    <definedName name="FRCP_y13">'[5]AER lookups'!$I$71</definedName>
    <definedName name="FRCP_y14">'[5]AER lookups'!$I$72</definedName>
    <definedName name="FRCP_y15">'[5]AER lookups'!$I$73</definedName>
    <definedName name="FRCP_y2">'[35]AGN business details'!$D$35</definedName>
    <definedName name="FRCP_y3">'[35]AGN business details'!$E$35</definedName>
    <definedName name="FRCP_y4">'[35]AGN business details'!$F$35</definedName>
    <definedName name="FRCP_y5">'[35]AGN business details'!$G$35</definedName>
    <definedName name="FRCP_y6">'[5]AER lookups'!$I$64</definedName>
    <definedName name="FRCP_y7">'[5]AER lookups'!$I$65</definedName>
    <definedName name="FRCP_y8">'[5]AER lookups'!$I$66</definedName>
    <definedName name="FRCP_y9">'[5]AER lookups'!$I$67</definedName>
    <definedName name="fsdfsdfsdfw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ut10YrCFs">OFFSET(Fut10YrInstrument,0,1,COUNT(Fut10YrInstrument)/2,1)</definedName>
    <definedName name="Fut10YrDates">OFFSET(Fut10YrInstrument,0,0,COUNT(Fut10YrInstrument)/2,1)</definedName>
    <definedName name="Fut3YrCFs">OFFSET(Fut3YrInstrument,0,1,COUNT(Fut3YrInstrument)/2,1)</definedName>
    <definedName name="Fut3YrDates">OFFSET(Fut3YrInstrument,0,0,COUNT(Fut3YrInstrument)/2,1)</definedName>
    <definedName name="g">'[5]PTRM input'!$G$375</definedName>
    <definedName name="Gie">[56]INFO!$J$49</definedName>
    <definedName name="GroupID">[58]Edits!$G$157</definedName>
    <definedName name="GST_rate">'[24]Assumptions-Fin'!$F$412</definedName>
    <definedName name="GUF_Data">'[59]Monthly Input Sheet'!$H$76:$H$79,'[59]Monthly Input Sheet'!$H$81,'[59]Monthly Input Sheet'!$H$83,'[59]Monthly Input Sheet'!$N$76:$N$77,'[59]Monthly Input Sheet'!$N$79,'[59]Monthly Input Sheet'!$N$81,'[59]Monthly Input Sheet'!$N$84:$N$85</definedName>
    <definedName name="Halfyr">'[38]P&amp;L'!$B$100</definedName>
    <definedName name="hardcoded" localSheetId="4" hidden="1">#REF!</definedName>
    <definedName name="hardcoded" hidden="1">#REF!</definedName>
    <definedName name="History">!$I$279:$I$378</definedName>
    <definedName name="hsh">#N/A</definedName>
    <definedName name="HTML_CodePage" hidden="1">1252</definedName>
    <definedName name="HTML_Description" hidden="1">""</definedName>
    <definedName name="HTML_Email" hidden="1">""</definedName>
    <definedName name="HTML_Header" hidden="1">"SW Min. Prod."</definedName>
    <definedName name="HTML_LastUpdate" hidden="1">"12/07/00"</definedName>
    <definedName name="HTML_LineAfter" hidden="1">FALSE</definedName>
    <definedName name="HTML_LineBefore" hidden="1">FALSE</definedName>
    <definedName name="HTML_Name" hidden="1">"Sherry"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"Iluka SW Data1"</definedName>
    <definedName name="Hundred">'[55]Monthend Variances'!$B$6</definedName>
    <definedName name="Hyperlinks">[32]Main!$F$10:$F$209</definedName>
    <definedName name="Icpr">'[5]PTRM input'!$G$386</definedName>
    <definedName name="IDfix">[60]Masterfile!$F$1:$G$922</definedName>
    <definedName name="Inflation_factor_AUD">[29]Input!$G$45:$BD$45</definedName>
    <definedName name="Inflation_rate">'[61]Setup - General'!$D$18</definedName>
    <definedName name="Inflation_rate_AUD">[44]Marketing!$H$15:$AD$15</definedName>
    <definedName name="Inflation_rate_AUD_yr0">[44]Marketing!$I$15</definedName>
    <definedName name="inpExchangeRates">'[53]Exchange Rates'!$A$9</definedName>
    <definedName name="inpFirstYear">[54]Start!$M$9</definedName>
    <definedName name="inpPrices">[53]Prices!$A$9:$Y$44</definedName>
    <definedName name="inpPricesLikely">[53]Prices!$A$10</definedName>
    <definedName name="inpPricesLower">[53]Prices!$A$102</definedName>
    <definedName name="inpPricesUpper">[53]Prices!$A$56</definedName>
    <definedName name="inpPricesUser">[53]Prices!$A$148</definedName>
    <definedName name="inpUserDefinedRates">'[53]Exchange Rates'!$A$51</definedName>
    <definedName name="InputDataClearArea">'[59]Monthly Input Sheet'!$D$12:$D$37,'[59]Monthly Input Sheet'!$F$12:$J$37,'[59]Monthly Input Sheet'!$M$12:$Q$37</definedName>
    <definedName name="InputRange">'[62]Scale escalation (2.8)'!$AA$26:$AA$32</definedName>
    <definedName name="Inputs">!$D$199:$D$203,!$F$199:$F$203,!$D$206,!$F$206,!$E$226:$N$226,!$E$229:$N$238,!$E$253:$N$262,!$C$265,!$E$265:$N$265,!$E$267:$N$267,!$E$273:$I$282,!$E$284:$N$286</definedName>
    <definedName name="Inputs2">!$E$289:$N$290,!$E$295:$N$295,!$E$299:$N$299,!$E$304:$N$304,!$E$308:$N$308,!$E$310:$N$310,!$E$315:$N$315,!$E$317:$N$317,!$E$321:$N$321,!$E$325:$N$325,!$E$327:$N$327,!$E$330:$N$330</definedName>
    <definedName name="Inputs3">!$E$334:$N$335,!$E$337:$E$338,!$E$339:$N$339,!$E$342:$N$345,!$E$347:$N$348,!$E$351:$N$351,!$E$355:$N$355,!$E$359:$N$359,!$E$366:$N$367,!$E$372:$N$372,!$E$375:$N$375,!$G$412,!$E$416:$N$417,!$E$422:$N$422</definedName>
    <definedName name="Int_Sensitivity">[22]Scenarios!$C$29</definedName>
    <definedName name="Interest">!$G$30</definedName>
    <definedName name="Invoice">[60]WMP_Fix!$CI$7:$CK$94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41122.3725115741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a1cashint">[27]Investments!$E$40:$AJ$40</definedName>
    <definedName name="ita1dist">[27]Taxation!$E$63:$AJ$63</definedName>
    <definedName name="italoandraw">[27]Debt!$E$37:$AJ$37</definedName>
    <definedName name="italoanint">[27]Debt!$E$38:$AJ$38</definedName>
    <definedName name="jn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Kalgoorlie_UAFG_Rate">[12]CorporateParameters!$B$15:$IV$15</definedName>
    <definedName name="Key_Ratios">!$A$87</definedName>
    <definedName name="kimcopy" localSheetId="4" hidden="1">#REF!</definedName>
    <definedName name="kimcopy" hidden="1">#REF!</definedName>
    <definedName name="kms">'[9]Lookup|Tables'!$G$23</definedName>
    <definedName name="L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Moisture">[29]Input!$AD$21</definedName>
    <definedName name="Labour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N" hidden="1">{"Ownership",#N/A,FALSE,"Ownership";"Contents",#N/A,FALSE,"Contents"}</definedName>
    <definedName name="LF_Ratio">[29]Input!$AD$12</definedName>
    <definedName name="limcount" hidden="1">2</definedName>
    <definedName name="listdate">[27]Assumptions!$F$6</definedName>
    <definedName name="LJASF">#N/A</definedName>
    <definedName name="lnk020712091501" hidden="1">'[63]Output - overview'!#REF!</definedName>
    <definedName name="lnk020712112410" hidden="1">[64]Variables!#REF!</definedName>
    <definedName name="lnk030712164910" hidden="1">'[64]Input - RRM'!#REF!</definedName>
    <definedName name="lnk050712093357" hidden="1">'[64]Input - RRM'!#REF!</definedName>
    <definedName name="lnk050712103047" hidden="1">'[64]Input - RRM'!#REF!</definedName>
    <definedName name="lnk050712151257" hidden="1">'[64]Input - RRM'!#REF!</definedName>
    <definedName name="lnk050712163840" hidden="1">'[64]Input - RRM'!#REF!</definedName>
    <definedName name="lnk050712164107" hidden="1">'[64]Input - RRM'!#REF!</definedName>
    <definedName name="lnk060712094852" hidden="1">'[64]Non-Cap'!#REF!</definedName>
    <definedName name="lnk060712112354" hidden="1">'[64]Depn Rev'!#REF!</definedName>
    <definedName name="lnk060712114411" hidden="1">'[64]Input - RRM'!#REF!</definedName>
    <definedName name="lnk090712102058" hidden="1">'[64]Assets Revenue'!#REF!</definedName>
    <definedName name="lnk130712093113" hidden="1">'[64]Input - RRM'!#REF!</definedName>
    <definedName name="lnk130712094655" hidden="1">'[64]Input - RRM'!#REF!</definedName>
    <definedName name="lnk220612121707" hidden="1">[64]WACC!#REF!</definedName>
    <definedName name="lnk270612122657" hidden="1">'[64]Working Cap'!#REF!</definedName>
    <definedName name="lnk270612122755" hidden="1">'[64]Working Cap'!#REF!</definedName>
    <definedName name="lnk270712101443" hidden="1">'[64]Input - RRM'!#REF!</definedName>
    <definedName name="lnk270712161620" hidden="1">'[64]Input - RRM'!#REF!</definedName>
    <definedName name="lnk280612104650" hidden="1">'[64]Depn Cost'!#REF!</definedName>
    <definedName name="LookupCode">'[37]Lookup Table'!$A:$A</definedName>
    <definedName name="Lump_premium">[29]Input!$AD$19</definedName>
    <definedName name="m2acqprice">[27]Investments!$E$10:$AJ$10</definedName>
    <definedName name="m2loanint">[27]Debt!$E$48:$AJ$48</definedName>
    <definedName name="m2loanrepay">[27]Debt!$E$47:$AJ$47</definedName>
    <definedName name="m2upfront">[27]Investments!$E$9:$AJ$9</definedName>
    <definedName name="m5subcoupon">[27]Debt!$E$11:$AJ$11</definedName>
    <definedName name="m5subdebtcost">[27]Debt!$E$9:$AJ$9</definedName>
    <definedName name="macq1repay">[27]Debt!$E$18:$AJ$18</definedName>
    <definedName name="macqloan1draw">[27]Debt!$E$16:$AJ$16</definedName>
    <definedName name="Max_Prodn">[29]Input!$AD$10</definedName>
    <definedName name="May_Ytd">'[65]Jun YTD'!$G$2:$G$65536</definedName>
    <definedName name="MBLBALSHT">'[66]MBL IV RECONS'!$B$18:$F$228</definedName>
    <definedName name="MBLINTERCO">'[66]MBL IV INTERCOY'!$A$1:$K$95</definedName>
    <definedName name="mbllon1250clearing">#N/A</definedName>
    <definedName name="MBLSUMMARY">[11]ControlNoLinks!$A$302:$L$367</definedName>
    <definedName name="Metric_long">[29]Input!$O$14</definedName>
    <definedName name="millions">'[9]Lookup|Tables'!$G$12</definedName>
    <definedName name="MIMLSUMMARY">[11]ControlNoLinks!$A$1:$L$88</definedName>
    <definedName name="Minority">!$G$36</definedName>
    <definedName name="MinRoyalty">[29]Input!$AD$24</definedName>
    <definedName name="miopo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SLSUMMARY">[11]ControlNoLinks!$A$220:$L$255</definedName>
    <definedName name="Mkt_Mix_Discount">[29]Input!$H$145:$BD$145</definedName>
    <definedName name="MLLSUMMARY">[11]ControlNoLinks!$A$155:$L$185</definedName>
    <definedName name="MLSLSUMMARY">[11]ControlNoLinks!$A$368:$L$433</definedName>
    <definedName name="MM_Disc_Fines">[29]Input!$AD$17</definedName>
    <definedName name="MM_Disc_Lump">[29]Input!$AD$17</definedName>
    <definedName name="Module1.AIMMPRINT">[11]!Module1.AIMMPRINT</definedName>
    <definedName name="Month_Days">'[55]Monthend Variances'!$B$3</definedName>
    <definedName name="MS_Discounting">[29]Input!$I$53:$BE$53</definedName>
    <definedName name="mth">'[67]Budget PL'!$AI$3:$AI$14</definedName>
    <definedName name="Mth_Ref">[41]Data_Table!$D$19</definedName>
    <definedName name="Mth_Ref_Data">[41]Acct_Class_Cons!$AE$7</definedName>
    <definedName name="Nominal">'[9]Input|Escalators'!$C$25</definedName>
    <definedName name="Nominal_to_Real">'[9]Input|Escalators'!$C$29:$C$35</definedName>
    <definedName name="NonExpCapex">[22]Scenarios!$C$25</definedName>
    <definedName name="Not_Using">[29]Input!$T$6</definedName>
    <definedName name="NOTE">'[14]4. Trial balance for DUET'!$G$1:$G$65536</definedName>
    <definedName name="NPV_Details">!$A$192</definedName>
    <definedName name="NPV_diff5">'[68]Regulated Tariff'!#REF!</definedName>
    <definedName name="NPV_diff6">'[68]Regulated Tariff'!#REF!</definedName>
    <definedName name="NPV_diff7">'[68]Regulated Tariff'!#REF!</definedName>
    <definedName name="NPV_diff8">'[68]Regulated Tariff'!#REF!</definedName>
    <definedName name="NRAdd">[56]INFO!$F$41</definedName>
    <definedName name="NRAdj">[56]INFO!$D$38</definedName>
    <definedName name="NResT">[56]INFO!$G$33</definedName>
    <definedName name="NRt">[56]INFO!$G$34</definedName>
    <definedName name="number">'[9]Lookup|Tables'!$G$16</definedName>
    <definedName name="NvsAnswerCol">"'[Drill1]Journal Drill'!$A$6:$A$9"</definedName>
    <definedName name="NvsASD">"V2002-12-31"</definedName>
    <definedName name="NvsAutoDrillOk">"VN"</definedName>
    <definedName name="NvsElapsedTime">0.00033344907569699</definedName>
    <definedName name="NvsEndTime">35802.609772338</definedName>
    <definedName name="NvsEndTime_1">37502.4621796295</definedName>
    <definedName name="NvsEndTime_1_1">37502.4621796295</definedName>
    <definedName name="NvsImportActivity">"Import Journals from nVision"</definedName>
    <definedName name="NvsInstLang">"VENG"</definedName>
    <definedName name="NvsInstSpec">"%,FBASE_CURRENCY,VAUD,FCURRENCY_CD,VAUD,FMB_ORIG_LEDGER,TLEDGERS,NMAIN_LEDGERS,FMB_STR_ENTFUND,TSTRUCTURE2_JUNTR,NMIT(II)"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"V1999-01-01"</definedName>
    <definedName name="NvsPanelSetid">"VJUNTR"</definedName>
    <definedName name="NvsParentRef">[69]Sheet1!$D$109</definedName>
    <definedName name="NvsReqBU">"VJUNTR"</definedName>
    <definedName name="NvsReqBUOnly">"VY"</definedName>
    <definedName name="NvsTransLed">"VN"</definedName>
    <definedName name="NvsTreeASD">"V2002-12-31"</definedName>
    <definedName name="NvsValTbl.ACCOUNT">"GL_ACCOUNT_TBL"</definedName>
    <definedName name="NvsValTbl.BASE_CURRENCY">"CURRENCY_CD_TBL"</definedName>
    <definedName name="NvsValTbl.BUSINESS_UNIT">"BUS_UNIT_TBL_FS"</definedName>
    <definedName name="NvsValTbl.CURRENCY_CD">"CURRENCY_CD_TBL"</definedName>
    <definedName name="NvsValTbl.DEPTID">"DEPARTMENT_TBL"</definedName>
    <definedName name="NvsValTbl.MB_ACC_SUBAC">"MB_ACCSUBAC_DTL"</definedName>
    <definedName name="NvsValTbl.MB_ACRONYM_TYPE">"XLATTABLE"</definedName>
    <definedName name="NvsValTbl.MB_ACRONYM_VALUE">"MB_ACRONYM_TBL"</definedName>
    <definedName name="NvsValTbl.MB_DIVN_CFLD">"MB_DIVN_TBL"</definedName>
    <definedName name="NvsValTbl.MB_LOC_CFLD">"MB_LOC_TBL"</definedName>
    <definedName name="NvsValTbl.MB_STATENT_CFLD">"MB_STATENT_TBL"</definedName>
    <definedName name="NvsValTbl.MB_SUBAC_CFLD">"MB_SUBAC_TBL"</definedName>
    <definedName name="NvsValTbl.MB_TAX_CFLD">"MB_TAX_TBL"</definedName>
    <definedName name="NvsValTbl.PRODUCT">"PRODUCT_TBL"</definedName>
    <definedName name="NWSGdiscRate">[22]Assumptions!$G$955</definedName>
    <definedName name="NWSGendDate">[22]Assumptions!$G$965</definedName>
    <definedName name="NWSGescalation">[22]Assumptions!$G$960</definedName>
    <definedName name="NWSGmaintenance">[22]Assumptions!$G$962</definedName>
    <definedName name="NWSGstartDate">[22]Assumptions!$G$964</definedName>
    <definedName name="NWSGtariff">[22]Assumptions!$G$959</definedName>
    <definedName name="NWSGthroughput">[22]Assumptions!$G$957</definedName>
    <definedName name="OHFY15">'[70]4.Connections market expansn'!$K$16</definedName>
    <definedName name="OHFY16">'[70]4.Connections market expansn'!$L$16</definedName>
    <definedName name="Operation">'[61]Cover page'!$E$6</definedName>
    <definedName name="Opex_Sens">'[28]DUET S'!$D$15</definedName>
    <definedName name="Opex_Sensitivity">[22]Scenarios!$C$21</definedName>
    <definedName name="opoi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THER">[71]RECONCILIATIONS!$A$1619</definedName>
    <definedName name="OTHERSUMMARY">[11]ControlNoLinks!$A$256:$L$301</definedName>
    <definedName name="outAdditionalInfo">[53]Consolidated!$A$1306</definedName>
    <definedName name="outCrossRates">'[53]Exchange Rates'!$A$136</definedName>
    <definedName name="outEliminations">[53]Consolidated!$A$402</definedName>
    <definedName name="outPricesValidation">[53]Prices!$A$240</definedName>
    <definedName name="outPricesViewCurrency">[53]Prices!$A$194</definedName>
    <definedName name="output">'[55]Monthend Variances'!$F$6:$AC$81</definedName>
    <definedName name="outSelectedRates">'[53]Exchange Rates'!$A$98</definedName>
    <definedName name="OverA">[15]Version_Codes!$H$9</definedName>
    <definedName name="P_0_RevCap">'[5]X factors'!$G$63</definedName>
    <definedName name="P_0_RevYld">'[5]X factors'!$G$83</definedName>
    <definedName name="P_0_WAPC">'[5]X factors'!$G$47</definedName>
    <definedName name="pay">[47]pay!$A:$IV</definedName>
    <definedName name="Payment_Date">'[24]Assumptions-Fin'!$F$194</definedName>
    <definedName name="Payment_Qtr">[24]Assumptions!$G$20</definedName>
    <definedName name="Pe">[19]Ass!$D$6</definedName>
    <definedName name="percent">'[9]Lookup|Tables'!$G$14</definedName>
    <definedName name="Period_BS">[41]Data_Table!$H$19</definedName>
    <definedName name="Period_No">[41]Data_Table!$B$19</definedName>
    <definedName name="PERIODS">[72]Sheet1!$AP$10:$AR$23</definedName>
    <definedName name="PLSummary">[73]Summary!$A$2:$Q$73</definedName>
    <definedName name="PRCP">'[35]AGN business details'!$C$41:$G$41</definedName>
    <definedName name="PRCP_final_year">'[5]AER ETL'!$C$47</definedName>
    <definedName name="PRCP_y1">'[35]AGN business details'!$C$41</definedName>
    <definedName name="PRCP_y10">'[5]AER lookups'!$E$68</definedName>
    <definedName name="PRCP_y11">'[5]AER lookups'!$E$69</definedName>
    <definedName name="PRCP_y12">'[5]AER lookups'!$E$70</definedName>
    <definedName name="PRCP_y13">'[5]AER lookups'!$E$71</definedName>
    <definedName name="PRCP_y14">'[5]AER lookups'!$E$72</definedName>
    <definedName name="PRCP_y15">'[5]AER lookups'!$E$73</definedName>
    <definedName name="PRCP_y2">'[35]AGN business details'!$D$41</definedName>
    <definedName name="PRCP_y3">'[35]AGN business details'!$E$41</definedName>
    <definedName name="PRCP_y4">'[35]AGN business details'!$F$41</definedName>
    <definedName name="PRCP_y5">'[35]AGN business details'!$G$41</definedName>
    <definedName name="PRCP_y6">'[5]AER lookups'!$E$64</definedName>
    <definedName name="PRCP_y7">'[5]AER lookups'!$E$65</definedName>
    <definedName name="PRCP_y8">'[5]AER lookups'!$E$66</definedName>
    <definedName name="PRCP_y9">'[5]AER lookups'!$E$67</definedName>
    <definedName name="PriA">[15]Version_Codes!$H$6</definedName>
    <definedName name="PriB">[26]Version_Codes!$H$7</definedName>
    <definedName name="Prices_Original">[53]Prices!A1</definedName>
    <definedName name="Prices_View">[53]Prices!$A$193</definedName>
    <definedName name="Prices10">[53]Prices!$H$10:$X$55</definedName>
    <definedName name="Prices2">[53]Prices!$H$10:$X$55</definedName>
    <definedName name="Prices5">[53]Prices!$H$10:$X$55</definedName>
    <definedName name="_xlnm.Print_Area" localSheetId="7">'E Factor'!$A$4:$G$15</definedName>
    <definedName name="_xlnm.Print_Area" localSheetId="9">'Expenditure Pie Charts'!$A$2:$R$39</definedName>
    <definedName name="Print_Assumptions">!$A$385:$K$526</definedName>
    <definedName name="Print_Calculations">!$A$528:$K$566</definedName>
    <definedName name="Print_Details_and_Actuals">!$A$233:$K$378</definedName>
    <definedName name="Print_KeyRatios2">[53]LinkTemplate!$A$299:$P$341</definedName>
    <definedName name="Print_Projected_All">!$A$8:$K$231</definedName>
    <definedName name="Print_Projected_Balance">!$A$81:$K$178</definedName>
    <definedName name="Print_Projected_Cashflow">!$A$180:$K$231</definedName>
    <definedName name="Print_Projected_Profit">!$A$10:$K$80</definedName>
    <definedName name="Print_Titles_MI">[74]STC3!#REF!,[74]STC3!#REF!</definedName>
    <definedName name="PRINTPAGE1">#N/A</definedName>
    <definedName name="PRINTPAGE2">#N/A</definedName>
    <definedName name="PRINTPAGE3">#N/A</definedName>
    <definedName name="PRINTSCRED">#N/A</definedName>
    <definedName name="Prior_Prd_BS">[41]Data_Table!$H$20</definedName>
    <definedName name="PriorYear">'[37]Lookup Table'!$M:$M</definedName>
    <definedName name="PROFIT_AND_LOSS">!$A$10</definedName>
    <definedName name="Profit_Detail">!$L$12:$L$79</definedName>
    <definedName name="Profit_Standard">!$L$12:$L$18,!$L$20:$L$24,!$L$29:$L$38,!$L$43:$L$45,!$L$50:$L$52,!$L$55:$L$57,!$L$62:$L$64,!$L$76:$L$77</definedName>
    <definedName name="Profit_Summary">!$L$12:$L$26,!$L$29:$L$40,!$L$42:$L$47,!$L$50:$L$59,!$L$61:$L$66,!$L$68:$L$69,!$L$72:$L$79</definedName>
    <definedName name="Program_Descrip">'[65]Jun YTD'!$E$2:$E$65536</definedName>
    <definedName name="PROJECTED_RESULTS">!$A$8</definedName>
    <definedName name="PT">[56]INFO!$D$4</definedName>
    <definedName name="PT_Pivot">[42]PT_Data!$A$12:$M$4724</definedName>
    <definedName name="PT_Stocks">[75]PT_Stocks!$A$14:$N$1000</definedName>
    <definedName name="PTWHOLE">[56]INFO!$E$4</definedName>
    <definedName name="PW">[26]Version_Codes!$H$11</definedName>
    <definedName name="RAB">'[5]PTRM input'!$J$57</definedName>
    <definedName name="RAdd">[56]INFO!$F$40</definedName>
    <definedName name="RAdj">[56]INFO!$D$26</definedName>
    <definedName name="RAMMSUMMARY">[11]ControlNoLinks!$A$186:$L$219</definedName>
    <definedName name="Ratios_Summary">!$A$94,!$A$94:$A$96,!$A$98:$A$99,!$A$100,!$A$102,!$A$106:$A$117,!$A$119:$A$120,!$A$122:$A$124,!$A$129:$A$131,!$A$133:$A$136,!$A$138:$A$145,!$A$147:$A$153,!$A$155:$A$158,!$A$163,!$A$165:$A$166</definedName>
    <definedName name="RCP_1to5">"2015-16 to 2019-20"</definedName>
    <definedName name="Real_to_Nominal">'[9]Input|Escalators'!$C$19:$C$25</definedName>
    <definedName name="Recalc_End_Year">'[45]Inputs (Final)'!$E$10</definedName>
    <definedName name="Recalc_From_Year">'[45]Inputs (Final)'!$D$10</definedName>
    <definedName name="Reg_tariff3">'[68]Regulated Tariff'!$Y$366</definedName>
    <definedName name="Reg_tariff5">'[68]Regulated Tariff'!#REF!</definedName>
    <definedName name="Reg_tariff6">'[68]Regulated Tariff'!#REF!</definedName>
    <definedName name="Reg_tariff7">'[68]Regulated Tariff'!#REF!</definedName>
    <definedName name="Reg_tariff8">'[68]Regulated Tariff'!#REF!</definedName>
    <definedName name="RockStep2">[76]Tariffs!$J$10</definedName>
    <definedName name="RockStep3">[76]Tariffs!$J$11</definedName>
    <definedName name="RowClearFY1">[32]RAW_FY1!$D$3:$BA$3</definedName>
    <definedName name="RowClearFY2">[32]RAW_FY2!$D$3:$BA$3</definedName>
    <definedName name="RowClearFY3">[32]RAW_FY3!$D$3:$BA$3</definedName>
    <definedName name="RowClearFY4">[32]RAW_FY4!$D$3:$BA$3</definedName>
    <definedName name="RowClearFY5">[32]RAW_FY5!$D$3:$BA$3</definedName>
    <definedName name="RowClearFY6">[32]RAW_FY6!$D$3:$BA$3</definedName>
    <definedName name="RowClearFY7">[32]RAW_FY7!$D$3:$BA$3</definedName>
    <definedName name="RowClearFY8">[32]RAW_FY8!$D$3:$BA$3</definedName>
    <definedName name="rvanilla01">[5]WACC!$G$19</definedName>
    <definedName name="rvanilla02">[5]WACC!$H$19</definedName>
    <definedName name="rvanilla03">[5]WACC!$I$19</definedName>
    <definedName name="rvanilla04">[5]WACC!$J$19</definedName>
    <definedName name="rvanilla05">[5]WACC!$K$19</definedName>
    <definedName name="rvanilla06">[5]WACC!$L$19</definedName>
    <definedName name="rvanilla07">[5]WACC!$M$19</definedName>
    <definedName name="rvanilla08">[5]WACC!$N$19</definedName>
    <definedName name="rvanilla09">[5]WACC!$O$19</definedName>
    <definedName name="rvanilla10">[5]WACC!$P$19</definedName>
    <definedName name="S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1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APBEXdnldView" hidden="1">"9SO5Z2Q08DVQVFJPOP6CFCAXP"</definedName>
    <definedName name="SAPBEXsysID" hidden="1">"BWP"</definedName>
    <definedName name="sArray">SMALL(IF(MATCH(TheList,TheList,0)=ROW(TheList)-1002,ROW(TheList),""), ROW(INDIRECT("1:"&amp;SUM(N(MATCH(TheList,TheList,0)=ROW(TheList)-1002)))))-1003</definedName>
    <definedName name="Scenario">'[61]Setup - General'!$F$33</definedName>
    <definedName name="ScenarioDescription">[54]Start!$F$4</definedName>
    <definedName name="sdfgertqdcvbcvbnn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elect">#REF!</definedName>
    <definedName name="sencount" hidden="1">2</definedName>
    <definedName name="Seo">'[5]PTRM input'!$G$387</definedName>
    <definedName name="Servicehardcoded" localSheetId="4" hidden="1">#REF!</definedName>
    <definedName name="Servicehardcoded" hidden="1">#REF!</definedName>
    <definedName name="servicelist" localSheetId="4" hidden="1">#REF!</definedName>
    <definedName name="servicelist" hidden="1">#REF!</definedName>
    <definedName name="SheetHeader">'[35]AGN business details'!$B$1</definedName>
    <definedName name="slnBusinessGroup">[54]Start!$D$15</definedName>
    <definedName name="slnCurrentQuarter">[54]Start!$M$17</definedName>
    <definedName name="slnEliminations">[53]Consolidated!$E$3</definedName>
    <definedName name="slnExchangeScenario">'[54]Exchange Rates'!$G$3</definedName>
    <definedName name="slnGotoExchangeRates">'[53]Exchange Rates'!$C$3</definedName>
    <definedName name="slnGotoPrices">[53]Prices!$B$3</definedName>
    <definedName name="slnPriceScenario">[54]Prices!$E$3</definedName>
    <definedName name="slnViewCurrency">'[54]Exchange Rates'!$E$3</definedName>
    <definedName name="soaidfj">#N/A</definedName>
    <definedName name="Solver_Input_3_2016">[45]SolverSheet!$I$40:$M$40</definedName>
    <definedName name="Solver_Input_3_2017">[45]SolverSheet!$J$40:$M$40</definedName>
    <definedName name="Solver_Input_3_2018">[45]SolverSheet!$K$40:$M$40</definedName>
    <definedName name="Solver_Input_3_2019">[45]SolverSheet!$L$40:$M$40</definedName>
    <definedName name="Solver_Input_3_2020">[45]SolverSheet!$M$41</definedName>
    <definedName name="Solver_Input_3_2021">[45]SolverSheet!$N$40:$R$40</definedName>
    <definedName name="Solver_Input_3_2022">[45]SolverSheet!$O$40:$R$40</definedName>
    <definedName name="Solver_Input_3_2023">[45]SolverSheet!$P$40:$R$40</definedName>
    <definedName name="Solver_Input_3_2024">[45]SolverSheet!$Q$40:$R$40</definedName>
    <definedName name="Solver_Input_3_2025">[45]SolverSheet!$R$41</definedName>
    <definedName name="solver_lin" hidden="1">0</definedName>
    <definedName name="solver_lin_1" hidden="1">0</definedName>
    <definedName name="solver_num" hidden="1">0</definedName>
    <definedName name="solver_num_1" hidden="1">0</definedName>
    <definedName name="solver_typ" hidden="1">3</definedName>
    <definedName name="solver_typ_1" hidden="1">3</definedName>
    <definedName name="solver_val" hidden="1">399732</definedName>
    <definedName name="solver_val_1" hidden="1">399732</definedName>
    <definedName name="spend">'[60]Bernie''s_Query'!$A$1:$G$816</definedName>
    <definedName name="SREG">[26]Version_Codes!$H$11</definedName>
    <definedName name="Start_View">[53]Start!$B$1:$O$27</definedName>
    <definedName name="StartDate">[32]Main!$D$2</definedName>
    <definedName name="StartDate2">[51]CALCULATIONS!$E$3</definedName>
    <definedName name="StartView">[77]Start!$A$1:$N$29</definedName>
    <definedName name="stip">[21]STIPS!$A:$IV</definedName>
    <definedName name="Sub1_dev_fee">'[24]Assumptions-Fin'!$F$369</definedName>
    <definedName name="Sub1_est_fee">'[24]Assumptions-Fin'!$F$368</definedName>
    <definedName name="sub1_margin">'[24]Assumptions-Fin'!$F$364</definedName>
    <definedName name="Sub1_principal">'[24]Assumptions-Fin'!$F$360</definedName>
    <definedName name="Subtotal">'[78]Capital Budget'!$G$16,'[78]Capital Budget'!$G$29,'[78]Capital Budget'!$G$36,'[78]Capital Budget'!$G$54,'[78]Capital Budget'!$G$61,'[78]Capital Budget'!$G$85,'[78]Capital Budget'!$G$102,'[78]Capital Budget'!$G$111,'[78]Capital Budget'!$G$120,'[78]Capital Budget'!$G$124</definedName>
    <definedName name="Subtotal2">'[79]1.Budget'!$G$16,'[79]1.Budget'!$G$29,'[79]1.Budget'!$G$38,'[79]1.Budget'!$G$58,'[79]1.Budget'!$G$65,'[79]1.Budget'!$G$92,'[79]1.Budget'!$G$109,'[79]1.Budget'!$G$118,'[79]1.Budget'!$G$131,'[79]1.Budget'!$G$135</definedName>
    <definedName name="Summary_Results">!$A$233</definedName>
    <definedName name="SummGM">[73]Summary!$A$10:$P$27</definedName>
    <definedName name="super_equity">'[24]Assumptions-Fin'!$F$400</definedName>
    <definedName name="SUREG">[26]Version_Codes!$H$6</definedName>
    <definedName name="SwapInstrumentsA">OFFSET(YCPackA,COUNT(FRAInstrumentsA),1,SUM(IF(OFFSET(YCPackA,0,2,,1),1,0)),1)</definedName>
    <definedName name="SwapInstrumentsB">OFFSET(YCPackB,COUNT(FRAInstrumentsB),1,SUM(IF(OFFSET(YCPackB,0,2,,1),1,0)),1)</definedName>
    <definedName name="SwapInstrumentsC">OFFSET(YCPackC,COUNT(FRAInstrumentsC),1,SUM(IF(OFFSET(YCPackC,0,2,,1),1,0)),1)</definedName>
    <definedName name="taxdata">[73]Summary!$A$70:$Q$70</definedName>
    <definedName name="TaxDep2">[23]Input!$B$86:$V$93</definedName>
    <definedName name="TB_ACCT">'[80]4. Trial balance for &lt;fund&gt;'!$A$14:$A$3675</definedName>
    <definedName name="TB_AMT">'[80]4. Trial balance for &lt;fund&gt;'!$H$14:$H$3450</definedName>
    <definedName name="TB_November" hidden="1">[43]DataAct!#REF!</definedName>
    <definedName name="tclacqprice1">[27]Investments!$E$32:$AJ$32</definedName>
    <definedName name="tclloan1repay">[27]Debt!$E$32:$AJ$32</definedName>
    <definedName name="tclloandraw">[27]Debt!$E$30:$AJ$30</definedName>
    <definedName name="tcr">[21]TCR!$A:$IV</definedName>
    <definedName name="teest" hidden="1">{"Ownership",#N/A,FALSE,"Ownership";"Contents",#N/A,FALSE,"Contents"}</definedName>
    <definedName name="test" hidden="1">{"Ownership",#N/A,FALSE,"Ownership";"Contents",#N/A,FALSE,"Contents"}</definedName>
    <definedName name="test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est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housand">'[55]Monthend Variances'!$B$7</definedName>
    <definedName name="tier">[47]tier!$A:$IV</definedName>
    <definedName name="tiers">[21]tiers!$A:$IV</definedName>
    <definedName name="title1">[19]Cover!$D$21</definedName>
    <definedName name="Title2">[19]Cover!$D$22</definedName>
    <definedName name="TJ">'[9]Lookup|Tables'!$G$20</definedName>
    <definedName name="Tonnes_lbs">'[55]Monthend Variances'!$B$8</definedName>
    <definedName name="top">[71]RECONCILIATIONS!$A$2</definedName>
    <definedName name="Total_km">'[45]Load (Final)'!$E$33</definedName>
    <definedName name="totalfund">[27]Assumptions!$G$5</definedName>
    <definedName name="TotalInputs">[0]!Inputs,[0]!Inputs2,[0]!Inputs3</definedName>
    <definedName name="TotalKM">[13]Capacity!$C$4</definedName>
    <definedName name="TotalPerFAR">'[81]FA Register'!$J$3</definedName>
    <definedName name="totalsrow">0</definedName>
    <definedName name="Trans_10Yrs">OFFSET(Transformed10Yrs,0,0,COUNT(Transformed10Yrs),1)</definedName>
    <definedName name="Trans_3Yrs">OFFSET(Transformed3Yrs,0,0,COUNT(Transformed3Yrs),1)</definedName>
    <definedName name="TSTFEE">[71]RECONCILIATIONS!$A$1731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Rates">'[82]unit rates'!$A$1:$E$153</definedName>
    <definedName name="UpperAndLower">'[53]Exchange Rates'!$A$47</definedName>
    <definedName name="USD_Fcast">'[55]Monthend Variances'!$A$1:$N$64</definedName>
    <definedName name="Using">[29]Input!$T$5</definedName>
    <definedName name="vanilla01">[5]WACC!$G$18</definedName>
    <definedName name="vanilla02">[5]WACC!$H$18</definedName>
    <definedName name="vanilla03">[5]WACC!$I$18</definedName>
    <definedName name="vanilla04">[5]WACC!$J$18</definedName>
    <definedName name="vanilla05">[5]WACC!$K$18</definedName>
    <definedName name="vanilla06">[5]WACC!$L$18</definedName>
    <definedName name="vanilla07">[5]WACC!$M$18</definedName>
    <definedName name="vanilla08">[5]WACC!$N$18</definedName>
    <definedName name="vanilla09">[5]WACC!$O$18</definedName>
    <definedName name="vanilla10">[5]WACC!$P$18</definedName>
    <definedName name="Var_AUD">'[55]Monthend Variances'!$A$60:$M$125</definedName>
    <definedName name="Var_USD">'[55]Monthend Variances'!$A$64:$N$152</definedName>
    <definedName name="Version_Number">[54]Start!$D$26</definedName>
    <definedName name="ViewCurrency">'[54]Exchange Rates'!$F$3</definedName>
    <definedName name="ViewFactor">[53]Consolidated!$H$3</definedName>
    <definedName name="Volume_Scenario">'[34]HUF S'!$D$27</definedName>
    <definedName name="Volume2004_Sens">'[10]Ip HUF'!$D$39</definedName>
    <definedName name="Volume2005_Sens">'[10]Ip HUF'!$D$40</definedName>
    <definedName name="Volume2006_Sens">'[10]Ip HUF'!$D$41</definedName>
    <definedName name="Volume2007_Sens">'[10]Ip HUF'!$D$42</definedName>
    <definedName name="wap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App._.Custodians." hidden="1">{"Ownership",#N/A,FALSE,"Ownership";"Contents",#N/A,FALSE,"Contents"}</definedName>
    <definedName name="wrn.modrept." hidden="1">{#N/A,#N/A,FALSE,"MODSELECT";#N/A,#N/A,FALSE,"ASSPTNS";#N/A,#N/A,FALSE,"energy_charges";#N/A,#N/A,FALSE,"capacity_chg";#N/A,#N/A,FALSE,"capex_rec";#N/A,#N/A,FALSE,"OPEX";#N/A,#N/A,FALSE,"RomaFuel";#N/A,#N/A,FALSE,"CairnFuel";#N/A,#N/A,FALSE,"CAPEX";#N/A,#N/A,FALSE,"DEBT";#N/A,#N/A,FALSE,"TAX";#N/A,#N/A,FALSE,"W_CAPITAL";#N/A,#N/A,FALSE,"REPORT"}</definedName>
    <definedName name="wrn.Print._.All.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.rec._.sheets.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1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2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3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1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PL." hidden="1">{"ITA_1_PL",#N/A,FALSE,"Print - PL";"ITA_2_PL",#N/A,FALSE,"Print - PL";"ITA_Group_PL",#N/A,FALSE,"Print - PL"}</definedName>
    <definedName name="wrn.Print._.PL._1" hidden="1">{"ITA_1_PL",#N/A,FALSE,"Print - PL";"ITA_2_PL",#N/A,FALSE,"Print - PL";"ITA_Group_PL",#N/A,FALSE,"Print - PL"}</definedName>
    <definedName name="wrn.Print._.PL._2" hidden="1">{"ITA_1_PL",#N/A,FALSE,"Print - PL";"ITA_2_PL",#N/A,FALSE,"Print - PL";"ITA_Group_PL",#N/A,FALSE,"Print - PL"}</definedName>
    <definedName name="wrn.Print._.PL._3" hidden="1">{"ITA_1_PL",#N/A,FALSE,"Print - PL";"ITA_2_PL",#N/A,FALSE,"Print - PL";"ITA_Group_PL",#N/A,FALSE,"Print - PL"}</definedName>
    <definedName name="wrn.Print._.Summary.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1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2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3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Summary.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1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2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3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TEST." hidden="1">{#N/A,#N/A,FALSE,"MGH income-Support";#N/A,#N/A,FALSE,"MGN balance sheet-Support"}</definedName>
    <definedName name="wrn.TEST._1" hidden="1">{#N/A,#N/A,FALSE,"MGH income-Support";#N/A,#N/A,FALSE,"MGN balance sheet-Support"}</definedName>
    <definedName name="wrn.TEST._2" hidden="1">{#N/A,#N/A,FALSE,"MGH income-Support";#N/A,#N/A,FALSE,"MGN balance sheet-Support"}</definedName>
    <definedName name="wrn.TEST._3" hidden="1">{#N/A,#N/A,FALSE,"MGH income-Support";#N/A,#N/A,FALSE,"MGN balance sheet-Support"}</definedName>
    <definedName name="wrn.UEG._.Operating._.Report.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X_02_RevCap">'[5]X factors'!$H$63</definedName>
    <definedName name="X_02_RevYld">'[5]X factors'!$H$83</definedName>
    <definedName name="X_02_WAPC">'[5]X factors'!$H$47</definedName>
    <definedName name="X_03_RevCap">'[5]X factors'!$I$63</definedName>
    <definedName name="X_03_RevYld">'[5]X factors'!$I$83</definedName>
    <definedName name="X_03_WAPC">'[5]X factors'!$I$47</definedName>
    <definedName name="X_04_RevCap">'[5]X factors'!$J$63</definedName>
    <definedName name="X_04_RevYld">'[5]X factors'!$J$83</definedName>
    <definedName name="X_04_WAPC">'[5]X factors'!$J$47</definedName>
    <definedName name="X_05_RevCap">'[5]X factors'!$K$63</definedName>
    <definedName name="X_05_RevYld">'[5]X factors'!$K$83</definedName>
    <definedName name="X_05_WAPC">'[5]X factors'!$K$47</definedName>
    <definedName name="X_06_RevCap">'[5]X factors'!$L$63</definedName>
    <definedName name="X_06_RevYld">'[5]X factors'!$L$83</definedName>
    <definedName name="X_06_WAPC">'[5]X factors'!$L$47</definedName>
    <definedName name="X_07_RevCap">'[5]X factors'!$M$63</definedName>
    <definedName name="X_07_RevYld">'[5]X factors'!$M$83</definedName>
    <definedName name="X_07_WAPC">'[5]X factors'!$M$47</definedName>
    <definedName name="X_08_RevCap">'[5]X factors'!$N$63</definedName>
    <definedName name="X_08_RevYld">'[5]X factors'!$N$83</definedName>
    <definedName name="X_08_WAPC">'[5]X factors'!$N$47</definedName>
    <definedName name="X_09_RevCap">'[5]X factors'!$O$63</definedName>
    <definedName name="X_09_RevYld">'[5]X factors'!$O$83</definedName>
    <definedName name="X_09_WAPC">'[5]X factors'!$O$47</definedName>
    <definedName name="X_10_RevCap">'[5]X factors'!$P$63</definedName>
    <definedName name="X_10_RevYld">'[5]X factors'!$P$83</definedName>
    <definedName name="X_10_WAPC">'[5]X factors'!$P$47</definedName>
    <definedName name="X_Factor_2015">[20]Main!$U$23</definedName>
    <definedName name="X_Factor_2016">[45]Main!$W$16</definedName>
    <definedName name="X_Factor_2017">[45]Main!$X$16</definedName>
    <definedName name="X_Factor_2018">[45]Main!$Y$16</definedName>
    <definedName name="X_Factor_2019">[45]Main!$Z$16</definedName>
    <definedName name="X_Factor_2020">[45]Main!$AA$16</definedName>
    <definedName name="X_Factor_2021">[45]Main!$AB$16</definedName>
    <definedName name="X_Factor_2022">[45]Main!$AC$16</definedName>
    <definedName name="X_Factor_2023">[45]Main!$AD$16</definedName>
    <definedName name="X_Factor_2024">[45]Main!$AE$16</definedName>
    <definedName name="X_Factor_2025">[45]Main!$AF$16</definedName>
    <definedName name="YrA">[15]Version_Codes!$H$11</definedName>
    <definedName name="YrB">[15]Version_Codes!$H$12</definedName>
    <definedName name="YrC">[26]Version_Codes!$H$13</definedName>
    <definedName name="Ytd_Ref">[41]Data_Table!$E$19</definedName>
    <definedName name="Ytd_Ref_Data">[41]Acct_Class_Cons!$AF$7</definedName>
    <definedName name="Z_194E5B9A_53B1_414D_85B4_862268EA3FD8_.wvu.Cols" hidden="1">#REF!,#REF!</definedName>
    <definedName name="Z_457C99E0_B489_11D4_9586_D18A69491E44_.wvu.FilterData" hidden="1">[3]DataAct!#REF!</definedName>
    <definedName name="Z_4A79B72B_DC22_4363_885C_85183B73F539_.wvu.Cols" hidden="1">'[83]Inputs II'!$D$1:$F$65536,'[83]Inputs II'!$G$1:$I$65536</definedName>
    <definedName name="Z_6664BF98_58A8_4AA7_B274_16B63D099514_.wvu.PrintTitles" hidden="1">#REF!</definedName>
    <definedName name="Z_6664BF98_58A8_4AA7_B274_16B63D099514_.wvu.Rows" hidden="1">#REF!</definedName>
    <definedName name="Z_7BA556F5_54D8_11D5_A01A_F3F642D11487_.wvu.PrintTitles" hidden="1">#REF!</definedName>
    <definedName name="Z_82A713E0_6943_11D4_BE9F_0010A4B0D9C7_.wvu.Cols" hidden="1">#REF!</definedName>
    <definedName name="Z_82A713E0_6943_11D4_BE9F_0010A4B0D9C7_.wvu.Rows" hidden="1">#REF!,#REF!</definedName>
    <definedName name="Z_86D17A40_67AF_11D4_BE9F_0010A4C47286_.wvu.FilterData" hidden="1">[3]DataAct!#REF!</definedName>
    <definedName name="Z_86D17A4F_67AF_11D4_BE9F_0010A4C47286_.wvu.FilterData" hidden="1">[3]DataAct!#REF!</definedName>
    <definedName name="Z_954171C1_B0CF_11D4_9586_C4C4470EA652_.wvu.FilterData" hidden="1">[3]DataAct!#REF!</definedName>
    <definedName name="Z_954171C6_B0CF_11D4_9586_C4C4470EA652_.wvu.FilterData" hidden="1">[3]DataAct!#REF!</definedName>
    <definedName name="Z_B353C461_E47E_11D3_9F17_9F7735ADF445_.wvu.PrintArea" hidden="1">#REF!</definedName>
    <definedName name="Z_B6615E22_B0C4_11D4_9586_D4E81DC95A44_.wvu.FilterData" hidden="1">[3]DataAct!#REF!</definedName>
    <definedName name="Z_CFB7B7F4_1D0A_11D5_9586_DD7024B77949_.wvu.FilterData" hidden="1">[3]DataAct!#REF!</definedName>
    <definedName name="ZeroACF">OFFSET(Dates,0,8)</definedName>
    <definedName name="ZeroBCF">OFFSET(Dates,0,9)</definedName>
    <definedName name="ZeroCCF">OFFSET(Dates,0,10)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6" i="127" l="1"/>
  <c r="D26" i="127"/>
  <c r="E26" i="127"/>
  <c r="G8" i="121" l="1"/>
  <c r="F8" i="121"/>
  <c r="E8" i="121"/>
  <c r="D8" i="121"/>
  <c r="C8" i="121"/>
  <c r="P13" i="142"/>
  <c r="L13" i="142"/>
  <c r="P12" i="142"/>
  <c r="L12" i="142"/>
  <c r="P10" i="142"/>
  <c r="L10" i="142"/>
  <c r="P8" i="142"/>
  <c r="P6" i="142"/>
  <c r="I8" i="142"/>
  <c r="J8" i="142"/>
  <c r="K8" i="142"/>
  <c r="L8" i="142"/>
  <c r="I6" i="142"/>
  <c r="J6" i="142"/>
  <c r="K6" i="142"/>
  <c r="L6" i="142"/>
  <c r="I12" i="142"/>
  <c r="J12" i="142"/>
  <c r="K12" i="142"/>
  <c r="I13" i="142"/>
  <c r="J13" i="142"/>
  <c r="K13" i="142"/>
  <c r="H13" i="142"/>
  <c r="M13" i="142" s="1"/>
  <c r="H12" i="142"/>
  <c r="M12" i="142" s="1"/>
  <c r="H10" i="142"/>
  <c r="I10" i="142"/>
  <c r="J10" i="142"/>
  <c r="K10" i="142"/>
  <c r="H8" i="142"/>
  <c r="H6" i="142"/>
  <c r="M6" i="142" s="1"/>
  <c r="M8" i="142"/>
  <c r="M10" i="142" l="1"/>
  <c r="H9" i="127" l="1"/>
  <c r="H5" i="127"/>
  <c r="H16" i="127" l="1"/>
  <c r="D6" i="127"/>
  <c r="D7" i="127"/>
  <c r="D8" i="127"/>
  <c r="D9" i="127"/>
  <c r="D10" i="127"/>
  <c r="D11" i="127"/>
  <c r="D12" i="127"/>
  <c r="D13" i="127"/>
  <c r="D14" i="127"/>
  <c r="D15" i="127"/>
  <c r="D16" i="127"/>
  <c r="D17" i="127"/>
  <c r="D18" i="127"/>
  <c r="D19" i="127"/>
  <c r="D21" i="127"/>
  <c r="D22" i="127"/>
  <c r="D5" i="127"/>
  <c r="H12" i="127"/>
  <c r="H7" i="127"/>
  <c r="H8" i="127"/>
  <c r="H10" i="127"/>
  <c r="H11" i="127"/>
  <c r="H13" i="127"/>
  <c r="H14" i="127"/>
  <c r="H15" i="127"/>
  <c r="H17" i="127"/>
  <c r="H18" i="127"/>
  <c r="H19" i="127"/>
  <c r="H20" i="127"/>
  <c r="H21" i="127"/>
  <c r="H22" i="127"/>
  <c r="H6" i="127"/>
  <c r="F5" i="127"/>
  <c r="G26" i="127" l="1"/>
  <c r="H8" i="121"/>
  <c r="D12" i="1" l="1"/>
  <c r="E12" i="1"/>
  <c r="F12" i="1"/>
  <c r="G12" i="1"/>
  <c r="H12" i="1"/>
  <c r="O21" i="1" l="1"/>
  <c r="P25" i="1"/>
  <c r="Q25" i="1"/>
  <c r="R25" i="1"/>
  <c r="S25" i="1"/>
  <c r="O25" i="1"/>
  <c r="H13" i="1" l="1"/>
  <c r="G13" i="1"/>
  <c r="F13" i="1"/>
  <c r="E13" i="1"/>
  <c r="D13" i="1"/>
  <c r="S24" i="1" l="1"/>
  <c r="R24" i="1"/>
  <c r="Q24" i="1"/>
  <c r="P24" i="1"/>
  <c r="O24" i="1"/>
  <c r="C11" i="121" s="1"/>
  <c r="S21" i="1"/>
  <c r="G11" i="121" s="1"/>
  <c r="R21" i="1"/>
  <c r="F11" i="121" s="1"/>
  <c r="Q21" i="1"/>
  <c r="E11" i="121" s="1"/>
  <c r="P21" i="1"/>
  <c r="D11" i="121" s="1"/>
  <c r="H11" i="121" l="1"/>
  <c r="H4" i="139"/>
  <c r="E6" i="139" s="1"/>
  <c r="I12" i="139"/>
  <c r="J12" i="139" s="1"/>
  <c r="K12" i="139" s="1"/>
  <c r="L12" i="139" s="1"/>
  <c r="M12" i="139" s="1"/>
  <c r="N12" i="139" s="1"/>
  <c r="D6" i="139" l="1"/>
  <c r="C6" i="139"/>
  <c r="B6" i="139"/>
  <c r="G6" i="139"/>
  <c r="F6" i="139"/>
  <c r="H6" i="139"/>
  <c r="I4" i="139"/>
  <c r="I6" i="139" l="1"/>
  <c r="J4" i="139"/>
  <c r="K4" i="139" l="1"/>
  <c r="J6" i="139"/>
  <c r="C7" i="1"/>
  <c r="C8" i="1"/>
  <c r="C9" i="1"/>
  <c r="C10" i="1"/>
  <c r="C11" i="1"/>
  <c r="C13" i="1"/>
  <c r="C14" i="1"/>
  <c r="C15" i="1"/>
  <c r="C16" i="1"/>
  <c r="C17" i="1"/>
  <c r="C18" i="1"/>
  <c r="C19" i="1"/>
  <c r="C20" i="1"/>
  <c r="C22" i="1"/>
  <c r="C23" i="1"/>
  <c r="C6" i="1"/>
  <c r="F26" i="127" l="1"/>
  <c r="I16" i="1"/>
  <c r="I8" i="1"/>
  <c r="I20" i="1"/>
  <c r="L4" i="139"/>
  <c r="K6" i="139"/>
  <c r="AE25" i="1"/>
  <c r="T25" i="1"/>
  <c r="AF25" i="1" s="1"/>
  <c r="AE24" i="1"/>
  <c r="T24" i="1"/>
  <c r="AF24" i="1" s="1"/>
  <c r="N24" i="1"/>
  <c r="AE23" i="1"/>
  <c r="B23" i="1"/>
  <c r="A23" i="1"/>
  <c r="AE22" i="1"/>
  <c r="B22" i="1"/>
  <c r="A22" i="1"/>
  <c r="AE21" i="1"/>
  <c r="B21" i="1"/>
  <c r="A21" i="1"/>
  <c r="AE20" i="1"/>
  <c r="B20" i="1"/>
  <c r="A20" i="1"/>
  <c r="AE19" i="1"/>
  <c r="B19" i="1"/>
  <c r="A19" i="1"/>
  <c r="AE18" i="1"/>
  <c r="B18" i="1"/>
  <c r="A18" i="1"/>
  <c r="AE17" i="1"/>
  <c r="B17" i="1"/>
  <c r="A17" i="1"/>
  <c r="AE16" i="1"/>
  <c r="B16" i="1"/>
  <c r="A16" i="1"/>
  <c r="AE15" i="1"/>
  <c r="B15" i="1"/>
  <c r="A15" i="1"/>
  <c r="AE14" i="1"/>
  <c r="B14" i="1"/>
  <c r="A14" i="1"/>
  <c r="AE13" i="1"/>
  <c r="B13" i="1"/>
  <c r="A13" i="1"/>
  <c r="AE12" i="1"/>
  <c r="B12" i="1"/>
  <c r="A12" i="1"/>
  <c r="AE11" i="1"/>
  <c r="B11" i="1"/>
  <c r="A11" i="1"/>
  <c r="B10" i="1"/>
  <c r="A10" i="1"/>
  <c r="AE9" i="1"/>
  <c r="B9" i="1"/>
  <c r="A9" i="1"/>
  <c r="AE8" i="1"/>
  <c r="B8" i="1"/>
  <c r="A8" i="1"/>
  <c r="B7" i="1"/>
  <c r="A7" i="1"/>
  <c r="B6" i="1"/>
  <c r="A6" i="1"/>
  <c r="C12" i="1" l="1"/>
  <c r="I12" i="1" s="1"/>
  <c r="B12" i="138"/>
  <c r="H26" i="127"/>
  <c r="B7" i="121" s="1"/>
  <c r="C7" i="121" s="1"/>
  <c r="U25" i="1"/>
  <c r="AG25" i="1" s="1"/>
  <c r="U24" i="1"/>
  <c r="AG24" i="1" s="1"/>
  <c r="B11" i="138"/>
  <c r="M4" i="139"/>
  <c r="L6" i="139"/>
  <c r="I11" i="1"/>
  <c r="J11" i="1" s="1"/>
  <c r="I7" i="1"/>
  <c r="T7" i="1" s="1"/>
  <c r="I15" i="1"/>
  <c r="T15" i="1" s="1"/>
  <c r="I14" i="1"/>
  <c r="J14" i="1" s="1"/>
  <c r="I18" i="1"/>
  <c r="J18" i="1" s="1"/>
  <c r="I23" i="1"/>
  <c r="T23" i="1" s="1"/>
  <c r="AF23" i="1" s="1"/>
  <c r="I19" i="1"/>
  <c r="J19" i="1" s="1"/>
  <c r="K19" i="1" s="1"/>
  <c r="I9" i="1"/>
  <c r="T9" i="1" s="1"/>
  <c r="I17" i="1"/>
  <c r="J17" i="1" s="1"/>
  <c r="J8" i="1"/>
  <c r="I13" i="1"/>
  <c r="J13" i="1" s="1"/>
  <c r="K13" i="1" s="1"/>
  <c r="L13" i="1" s="1"/>
  <c r="T20" i="1"/>
  <c r="J20" i="1"/>
  <c r="T16" i="1"/>
  <c r="J16" i="1"/>
  <c r="I22" i="1"/>
  <c r="T8" i="1"/>
  <c r="C9" i="121" l="1"/>
  <c r="D7" i="121"/>
  <c r="J12" i="1"/>
  <c r="K12" i="1" s="1"/>
  <c r="T12" i="1"/>
  <c r="AF12" i="1" s="1"/>
  <c r="C12" i="138"/>
  <c r="C11" i="138"/>
  <c r="C8" i="128"/>
  <c r="V25" i="1"/>
  <c r="AH25" i="1" s="1"/>
  <c r="V24" i="1"/>
  <c r="Z7" i="1"/>
  <c r="N4" i="139"/>
  <c r="N6" i="139" s="1"/>
  <c r="M6" i="139"/>
  <c r="T18" i="1"/>
  <c r="AF18" i="1" s="1"/>
  <c r="T14" i="1"/>
  <c r="AF14" i="1" s="1"/>
  <c r="T19" i="1"/>
  <c r="AF19" i="1" s="1"/>
  <c r="T11" i="1"/>
  <c r="AF11" i="1" s="1"/>
  <c r="J15" i="1"/>
  <c r="K15" i="1" s="1"/>
  <c r="J7" i="1"/>
  <c r="K7" i="1" s="1"/>
  <c r="T17" i="1"/>
  <c r="AF17" i="1" s="1"/>
  <c r="J9" i="1"/>
  <c r="K9" i="1" s="1"/>
  <c r="J23" i="1"/>
  <c r="U23" i="1" s="1"/>
  <c r="U18" i="1"/>
  <c r="AG18" i="1" s="1"/>
  <c r="K18" i="1"/>
  <c r="AF15" i="1"/>
  <c r="T13" i="1"/>
  <c r="U14" i="1"/>
  <c r="AG14" i="1" s="1"/>
  <c r="K14" i="1"/>
  <c r="L14" i="1" s="1"/>
  <c r="AF8" i="1"/>
  <c r="U16" i="1"/>
  <c r="AG16" i="1" s="1"/>
  <c r="K16" i="1"/>
  <c r="U20" i="1"/>
  <c r="AG20" i="1" s="1"/>
  <c r="I9" i="142" s="1"/>
  <c r="K20" i="1"/>
  <c r="U8" i="1"/>
  <c r="AG8" i="1" s="1"/>
  <c r="K8" i="1"/>
  <c r="K11" i="1"/>
  <c r="L11" i="1" s="1"/>
  <c r="U11" i="1"/>
  <c r="AG11" i="1" s="1"/>
  <c r="T22" i="1"/>
  <c r="J22" i="1"/>
  <c r="AF16" i="1"/>
  <c r="U19" i="1"/>
  <c r="AG19" i="1" s="1"/>
  <c r="AF20" i="1"/>
  <c r="H9" i="142" s="1"/>
  <c r="K17" i="1"/>
  <c r="U17" i="1"/>
  <c r="AG17" i="1" s="1"/>
  <c r="AF9" i="1"/>
  <c r="E7" i="121" l="1"/>
  <c r="D9" i="121"/>
  <c r="U12" i="1"/>
  <c r="AG12" i="1" s="1"/>
  <c r="D8" i="128"/>
  <c r="D12" i="138"/>
  <c r="W25" i="1"/>
  <c r="W24" i="1"/>
  <c r="AI24" i="1" s="1"/>
  <c r="X25" i="1"/>
  <c r="AJ25" i="1" s="1"/>
  <c r="X24" i="1"/>
  <c r="AJ24" i="1" s="1"/>
  <c r="AH24" i="1"/>
  <c r="AF7" i="1"/>
  <c r="U15" i="1"/>
  <c r="AG15" i="1" s="1"/>
  <c r="U7" i="1"/>
  <c r="K23" i="1"/>
  <c r="V23" i="1" s="1"/>
  <c r="AH23" i="1" s="1"/>
  <c r="U9" i="1"/>
  <c r="AG9" i="1" s="1"/>
  <c r="I10" i="1"/>
  <c r="J10" i="1" s="1"/>
  <c r="V14" i="1"/>
  <c r="B8" i="138"/>
  <c r="V19" i="1"/>
  <c r="L19" i="1"/>
  <c r="B6" i="138"/>
  <c r="V15" i="1"/>
  <c r="AH15" i="1" s="1"/>
  <c r="L15" i="1"/>
  <c r="AG23" i="1"/>
  <c r="AF22" i="1"/>
  <c r="V11" i="1"/>
  <c r="V20" i="1"/>
  <c r="AH20" i="1" s="1"/>
  <c r="J9" i="142" s="1"/>
  <c r="L20" i="1"/>
  <c r="L9" i="1"/>
  <c r="V9" i="1"/>
  <c r="U13" i="1"/>
  <c r="AG13" i="1" s="1"/>
  <c r="V18" i="1"/>
  <c r="AH18" i="1" s="1"/>
  <c r="L18" i="1"/>
  <c r="AF13" i="1"/>
  <c r="L7" i="1"/>
  <c r="V7" i="1"/>
  <c r="AB7" i="1" s="1"/>
  <c r="V17" i="1"/>
  <c r="AH17" i="1" s="1"/>
  <c r="L17" i="1"/>
  <c r="U22" i="1"/>
  <c r="AG22" i="1" s="1"/>
  <c r="K22" i="1"/>
  <c r="V8" i="1"/>
  <c r="L8" i="1"/>
  <c r="V12" i="1"/>
  <c r="AH12" i="1" s="1"/>
  <c r="L12" i="1"/>
  <c r="C6" i="138"/>
  <c r="V16" i="1"/>
  <c r="L16" i="1"/>
  <c r="E9" i="121" l="1"/>
  <c r="F7" i="121"/>
  <c r="F12" i="138"/>
  <c r="F11" i="138"/>
  <c r="E11" i="138"/>
  <c r="Y24" i="1"/>
  <c r="AK24" i="1"/>
  <c r="D11" i="138"/>
  <c r="AI25" i="1"/>
  <c r="Y25" i="1"/>
  <c r="AA7" i="1"/>
  <c r="L23" i="1"/>
  <c r="W23" i="1" s="1"/>
  <c r="T10" i="1"/>
  <c r="Z10" i="1" s="1"/>
  <c r="C10" i="138"/>
  <c r="D8" i="138"/>
  <c r="I6" i="1"/>
  <c r="M20" i="1"/>
  <c r="X20" i="1" s="1"/>
  <c r="AJ20" i="1" s="1"/>
  <c r="L9" i="142" s="1"/>
  <c r="W20" i="1"/>
  <c r="AI20" i="1" s="1"/>
  <c r="K9" i="142" s="1"/>
  <c r="M9" i="142" s="1"/>
  <c r="AH11" i="1"/>
  <c r="W19" i="1"/>
  <c r="AI19" i="1" s="1"/>
  <c r="M19" i="1"/>
  <c r="M14" i="1"/>
  <c r="W14" i="1"/>
  <c r="AI14" i="1" s="1"/>
  <c r="AH9" i="1"/>
  <c r="B10" i="138"/>
  <c r="AH19" i="1"/>
  <c r="M8" i="1"/>
  <c r="W8" i="1"/>
  <c r="AI8" i="1" s="1"/>
  <c r="AH7" i="1"/>
  <c r="L22" i="1"/>
  <c r="V22" i="1"/>
  <c r="AH22" i="1" s="1"/>
  <c r="M18" i="1"/>
  <c r="X18" i="1" s="1"/>
  <c r="AJ18" i="1" s="1"/>
  <c r="W18" i="1"/>
  <c r="M16" i="1"/>
  <c r="W16" i="1"/>
  <c r="AI16" i="1" s="1"/>
  <c r="W9" i="1"/>
  <c r="AI9" i="1" s="1"/>
  <c r="M9" i="1"/>
  <c r="X9" i="1" s="1"/>
  <c r="AJ9" i="1" s="1"/>
  <c r="U10" i="1"/>
  <c r="AA10" i="1" s="1"/>
  <c r="K10" i="1"/>
  <c r="AH16" i="1"/>
  <c r="C8" i="138"/>
  <c r="M12" i="1"/>
  <c r="X12" i="1" s="1"/>
  <c r="AJ12" i="1" s="1"/>
  <c r="W12" i="1"/>
  <c r="AI12" i="1" s="1"/>
  <c r="AH8" i="1"/>
  <c r="W17" i="1"/>
  <c r="M17" i="1"/>
  <c r="M7" i="1"/>
  <c r="X7" i="1" s="1"/>
  <c r="AD7" i="1" s="1"/>
  <c r="W7" i="1"/>
  <c r="AC7" i="1" s="1"/>
  <c r="V13" i="1"/>
  <c r="W11" i="1"/>
  <c r="AI11" i="1" s="1"/>
  <c r="M11" i="1"/>
  <c r="W15" i="1"/>
  <c r="M15" i="1"/>
  <c r="X15" i="1" s="1"/>
  <c r="AJ15" i="1" s="1"/>
  <c r="AH14" i="1"/>
  <c r="F9" i="121" l="1"/>
  <c r="G7" i="121"/>
  <c r="E12" i="138"/>
  <c r="F8" i="128"/>
  <c r="G8" i="128"/>
  <c r="AG7" i="1"/>
  <c r="AK25" i="1"/>
  <c r="E8" i="128"/>
  <c r="G11" i="138"/>
  <c r="M23" i="1"/>
  <c r="N23" i="1" s="1"/>
  <c r="D10" i="138"/>
  <c r="N9" i="1"/>
  <c r="AK20" i="1"/>
  <c r="N12" i="1"/>
  <c r="N15" i="1"/>
  <c r="AK12" i="1"/>
  <c r="Y20" i="1"/>
  <c r="P9" i="142" s="1"/>
  <c r="X11" i="1"/>
  <c r="AJ11" i="1" s="1"/>
  <c r="AK11" i="1" s="1"/>
  <c r="N11" i="1"/>
  <c r="AI23" i="1"/>
  <c r="W13" i="1"/>
  <c r="AI13" i="1" s="1"/>
  <c r="M13" i="1"/>
  <c r="X13" i="1" s="1"/>
  <c r="AJ13" i="1" s="1"/>
  <c r="AI7" i="1"/>
  <c r="AI18" i="1"/>
  <c r="AK18" i="1" s="1"/>
  <c r="Y18" i="1"/>
  <c r="Y7" i="1"/>
  <c r="AJ7" i="1"/>
  <c r="X16" i="1"/>
  <c r="AJ16" i="1" s="1"/>
  <c r="AK16" i="1" s="1"/>
  <c r="N16" i="1"/>
  <c r="X8" i="1"/>
  <c r="N8" i="1"/>
  <c r="X14" i="1"/>
  <c r="N14" i="1"/>
  <c r="X19" i="1"/>
  <c r="N19" i="1"/>
  <c r="Y9" i="1"/>
  <c r="Y12" i="1"/>
  <c r="AH13" i="1"/>
  <c r="D6" i="138"/>
  <c r="N20" i="1"/>
  <c r="X17" i="1"/>
  <c r="AJ17" i="1" s="1"/>
  <c r="N17" i="1"/>
  <c r="AF10" i="1"/>
  <c r="B7" i="138" s="1"/>
  <c r="AI15" i="1"/>
  <c r="AK15" i="1" s="1"/>
  <c r="Y15" i="1"/>
  <c r="N7" i="1"/>
  <c r="AI17" i="1"/>
  <c r="V10" i="1"/>
  <c r="AB10" i="1" s="1"/>
  <c r="L10" i="1"/>
  <c r="N18" i="1"/>
  <c r="W22" i="1"/>
  <c r="M22" i="1"/>
  <c r="AK9" i="1"/>
  <c r="T6" i="1"/>
  <c r="Z6" i="1" s="1"/>
  <c r="C12" i="121" s="1"/>
  <c r="J6" i="1"/>
  <c r="C13" i="121" l="1"/>
  <c r="G9" i="121"/>
  <c r="H7" i="121"/>
  <c r="E8" i="138"/>
  <c r="X23" i="1"/>
  <c r="AJ23" i="1" s="1"/>
  <c r="F8" i="138" s="1"/>
  <c r="G12" i="138"/>
  <c r="Y17" i="1"/>
  <c r="N13" i="1"/>
  <c r="E6" i="138"/>
  <c r="Y13" i="1"/>
  <c r="Y11" i="1"/>
  <c r="AK7" i="1"/>
  <c r="AK13" i="1"/>
  <c r="AE7" i="1"/>
  <c r="AJ19" i="1"/>
  <c r="AK19" i="1" s="1"/>
  <c r="Y19" i="1"/>
  <c r="AJ8" i="1"/>
  <c r="Y8" i="1"/>
  <c r="AI22" i="1"/>
  <c r="M10" i="1"/>
  <c r="W10" i="1"/>
  <c r="AC10" i="1" s="1"/>
  <c r="AJ14" i="1"/>
  <c r="Y14" i="1"/>
  <c r="AF6" i="1"/>
  <c r="H5" i="142" s="1"/>
  <c r="X22" i="1"/>
  <c r="AJ22" i="1" s="1"/>
  <c r="N22" i="1"/>
  <c r="AK17" i="1"/>
  <c r="K6" i="1"/>
  <c r="U6" i="1"/>
  <c r="AA6" i="1" s="1"/>
  <c r="D12" i="121" s="1"/>
  <c r="D13" i="121" s="1"/>
  <c r="AH10" i="1"/>
  <c r="AG10" i="1"/>
  <c r="Y16" i="1"/>
  <c r="H9" i="121" l="1"/>
  <c r="B5" i="138"/>
  <c r="D7" i="138"/>
  <c r="AK23" i="1"/>
  <c r="Y23" i="1"/>
  <c r="G8" i="138"/>
  <c r="F10" i="138"/>
  <c r="C7" i="138"/>
  <c r="F6" i="138"/>
  <c r="AK14" i="1"/>
  <c r="L6" i="1"/>
  <c r="V6" i="1"/>
  <c r="AB6" i="1" s="1"/>
  <c r="E12" i="121" s="1"/>
  <c r="E13" i="121" s="1"/>
  <c r="E10" i="138"/>
  <c r="AK22" i="1"/>
  <c r="X10" i="1"/>
  <c r="AD10" i="1" s="1"/>
  <c r="N10" i="1"/>
  <c r="Y22" i="1"/>
  <c r="AK8" i="1"/>
  <c r="D5" i="128" l="1"/>
  <c r="G6" i="138"/>
  <c r="G10" i="138"/>
  <c r="AG6" i="1"/>
  <c r="AI10" i="1"/>
  <c r="W6" i="1"/>
  <c r="AC6" i="1" s="1"/>
  <c r="F12" i="121" s="1"/>
  <c r="M6" i="1"/>
  <c r="AJ10" i="1"/>
  <c r="Y10" i="1"/>
  <c r="C5" i="138" l="1"/>
  <c r="I5" i="142"/>
  <c r="F13" i="121"/>
  <c r="F7" i="138"/>
  <c r="AE10" i="1"/>
  <c r="X6" i="1"/>
  <c r="AD6" i="1" s="1"/>
  <c r="G12" i="121" s="1"/>
  <c r="G13" i="121" s="1"/>
  <c r="N6" i="1"/>
  <c r="AH6" i="1"/>
  <c r="C5" i="128"/>
  <c r="E7" i="138"/>
  <c r="AK10" i="1"/>
  <c r="D5" i="138" l="1"/>
  <c r="J5" i="142"/>
  <c r="H12" i="121"/>
  <c r="H13" i="121"/>
  <c r="G7" i="138"/>
  <c r="AI6" i="1"/>
  <c r="Y6" i="1"/>
  <c r="P5" i="142" s="1"/>
  <c r="E5" i="138" l="1"/>
  <c r="K5" i="142"/>
  <c r="AE6" i="1"/>
  <c r="P7" i="142" s="1"/>
  <c r="AJ6" i="1"/>
  <c r="F5" i="138" l="1"/>
  <c r="L5" i="142"/>
  <c r="M5" i="142"/>
  <c r="AK6" i="1"/>
  <c r="G5" i="138" l="1"/>
  <c r="F5" i="128"/>
  <c r="W21" i="1"/>
  <c r="AI21" i="1" s="1"/>
  <c r="V21" i="1"/>
  <c r="AH21" i="1" s="1"/>
  <c r="T21" i="1"/>
  <c r="AF21" i="1" s="1"/>
  <c r="H11" i="142" s="1"/>
  <c r="X21" i="1"/>
  <c r="AJ21" i="1" s="1"/>
  <c r="U21" i="1"/>
  <c r="AG21" i="1" s="1"/>
  <c r="E9" i="138" l="1"/>
  <c r="K11" i="142"/>
  <c r="K14" i="142" s="1"/>
  <c r="C9" i="138"/>
  <c r="I11" i="142"/>
  <c r="I14" i="142" s="1"/>
  <c r="F9" i="138"/>
  <c r="L11" i="142"/>
  <c r="L14" i="142" s="1"/>
  <c r="D9" i="138"/>
  <c r="J11" i="142"/>
  <c r="J14" i="142" s="1"/>
  <c r="M11" i="142"/>
  <c r="M14" i="142" s="1"/>
  <c r="H14" i="142"/>
  <c r="B9" i="138"/>
  <c r="C15" i="121"/>
  <c r="G15" i="121"/>
  <c r="F15" i="121"/>
  <c r="D15" i="121"/>
  <c r="G5" i="128"/>
  <c r="AK21" i="1"/>
  <c r="Y21" i="1"/>
  <c r="P11" i="142" s="1"/>
  <c r="P14" i="142" s="1"/>
  <c r="G9" i="138" l="1"/>
  <c r="B13" i="138"/>
  <c r="E5" i="128"/>
  <c r="H15" i="121"/>
  <c r="D7" i="128"/>
  <c r="G7" i="128"/>
  <c r="E15" i="121"/>
  <c r="F13" i="138"/>
  <c r="C13" i="138"/>
  <c r="F7" i="128"/>
  <c r="E13" i="138"/>
  <c r="D13" i="138"/>
  <c r="E7" i="128"/>
  <c r="C7" i="128"/>
  <c r="D9" i="128" l="1"/>
  <c r="G9" i="128"/>
  <c r="C9" i="128"/>
  <c r="E9" i="128"/>
  <c r="F9" i="128"/>
  <c r="G13" i="138"/>
  <c r="G11" i="128" l="1"/>
  <c r="F11" i="128"/>
  <c r="C11" i="128"/>
  <c r="E11" i="128"/>
  <c r="D11" i="128"/>
</calcChain>
</file>

<file path=xl/sharedStrings.xml><?xml version="1.0" encoding="utf-8"?>
<sst xmlns="http://schemas.openxmlformats.org/spreadsheetml/2006/main" count="159" uniqueCount="99">
  <si>
    <t>Operating expenditure summary</t>
  </si>
  <si>
    <t>$'000 real at 31 December 2024, including labour cost escalation</t>
  </si>
  <si>
    <t>Forecast operating expenditure</t>
  </si>
  <si>
    <t>Total</t>
  </si>
  <si>
    <t>Efficient Base Year</t>
  </si>
  <si>
    <t>Step changes</t>
  </si>
  <si>
    <t>Total recurrent costs</t>
  </si>
  <si>
    <t>Bottom-up</t>
  </si>
  <si>
    <t>Labour cost escalation</t>
  </si>
  <si>
    <t>Total forecast opex</t>
  </si>
  <si>
    <t>check with Calcs tab</t>
  </si>
  <si>
    <t>Category</t>
  </si>
  <si>
    <t>TOTAL</t>
  </si>
  <si>
    <t>Wages &amp; Salaries</t>
  </si>
  <si>
    <t>Field expenses</t>
  </si>
  <si>
    <t>Non-field expenses</t>
  </si>
  <si>
    <t>Government Charges</t>
  </si>
  <si>
    <t>System Use Gas</t>
  </si>
  <si>
    <t>Reactive maintenance</t>
  </si>
  <si>
    <t>GEA &amp; Turbine overhauls</t>
  </si>
  <si>
    <t>Inspections &amp; Other Asset Management</t>
  </si>
  <si>
    <t>Operating expenditure and total indirect cost calculations</t>
  </si>
  <si>
    <t>$ '000 real at 31 December 2024</t>
  </si>
  <si>
    <t>Step Changes</t>
  </si>
  <si>
    <t>Base plus Step Changes</t>
  </si>
  <si>
    <t>Base + Step changes + Bottom-up</t>
  </si>
  <si>
    <t>Total with Labour cost escalation</t>
  </si>
  <si>
    <t>Sub Category</t>
  </si>
  <si>
    <t>Base Year</t>
  </si>
  <si>
    <t>GEA &amp; Turbine Overhauls</t>
  </si>
  <si>
    <t>2024 Base Year (12 months actuals)</t>
  </si>
  <si>
    <t>$'000 real at 31 December 2024</t>
  </si>
  <si>
    <t>Actuals Jan - Sep 2024</t>
  </si>
  <si>
    <t>Actuals Oct - Dec 2024</t>
  </si>
  <si>
    <t>Actuals Jan - Dec 2024</t>
  </si>
  <si>
    <t>Adopted ERA-accepted forecast (based on nine-months actuals)</t>
  </si>
  <si>
    <t>Base Year adjustments</t>
  </si>
  <si>
    <t>Base Year Forecast</t>
  </si>
  <si>
    <t>Salaries</t>
  </si>
  <si>
    <t>Salaries - Contractors</t>
  </si>
  <si>
    <t>Employee Expenses</t>
  </si>
  <si>
    <t>Advertising</t>
  </si>
  <si>
    <t>Consulting</t>
  </si>
  <si>
    <t>Entertainment</t>
  </si>
  <si>
    <t>IT</t>
  </si>
  <si>
    <t>Insurance</t>
  </si>
  <si>
    <t>Motor Vehicle</t>
  </si>
  <si>
    <t>Office &amp; Admin</t>
  </si>
  <si>
    <t>OHS</t>
  </si>
  <si>
    <t>Repairs &amp; Maintenance</t>
  </si>
  <si>
    <t>Training &amp; Development</t>
  </si>
  <si>
    <t>Travel &amp; Accommodation</t>
  </si>
  <si>
    <t>Utilities Rates &amp; Taxes</t>
  </si>
  <si>
    <t>Fuel Gas</t>
  </si>
  <si>
    <t>Reactive Maintenance</t>
  </si>
  <si>
    <t>Reactive Opex</t>
  </si>
  <si>
    <t>Permits, Licence Fees, Rates &amp; Taxes</t>
  </si>
  <si>
    <t>Bottom-up expenditure</t>
  </si>
  <si>
    <t>Basis</t>
  </si>
  <si>
    <t>Price $10/GJ volume</t>
  </si>
  <si>
    <t>Real 2024</t>
  </si>
  <si>
    <t>bottom up forecast</t>
  </si>
  <si>
    <t>Escalation</t>
  </si>
  <si>
    <t>Inflation index - Dec</t>
  </si>
  <si>
    <t>Inflation escalator</t>
  </si>
  <si>
    <t>2024 $ inflation factor</t>
  </si>
  <si>
    <t>Labour weighting</t>
  </si>
  <si>
    <t>Labour cost escalator</t>
  </si>
  <si>
    <t>Labour cost factor</t>
  </si>
  <si>
    <t>Productivity adjustment</t>
  </si>
  <si>
    <t>Output growth</t>
  </si>
  <si>
    <t>E Factor Benchmarks</t>
  </si>
  <si>
    <t>$ '000 real at 31 December 2024, including labour cost escalation</t>
  </si>
  <si>
    <t>Less excluded costs:</t>
  </si>
  <si>
    <t>Fuel gas</t>
  </si>
  <si>
    <t>Turbine / GEA overhauls</t>
  </si>
  <si>
    <t>Total Excluded</t>
  </si>
  <si>
    <t>E Factor benchmarks</t>
  </si>
  <si>
    <t>Sub-category</t>
  </si>
  <si>
    <t>Item</t>
  </si>
  <si>
    <t>Non-Field expenses</t>
  </si>
  <si>
    <t>Insurance premium costs</t>
  </si>
  <si>
    <t>IT sustaining applications</t>
  </si>
  <si>
    <t>IT sustaining infrastructure</t>
  </si>
  <si>
    <t>Cybersecurity initiatives</t>
  </si>
  <si>
    <t>Expenditure Summary - AA5 &amp; AA6</t>
  </si>
  <si>
    <t>$m real at 31 December 2024</t>
  </si>
  <si>
    <t>AA5 Total</t>
  </si>
  <si>
    <t>AA6 Total</t>
  </si>
  <si>
    <t>Variance</t>
  </si>
  <si>
    <t>Pre Labour Cost Escalation</t>
  </si>
  <si>
    <t>Wages &amp; salaries</t>
  </si>
  <si>
    <t>Real labour escalation</t>
  </si>
  <si>
    <t>Government charges</t>
  </si>
  <si>
    <t>System use gas</t>
  </si>
  <si>
    <t>Inspections &amp; other asset management</t>
  </si>
  <si>
    <t>Overhauls</t>
  </si>
  <si>
    <t>AA5</t>
  </si>
  <si>
    <t>AA6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</si>
</sst>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6">
    <numFmt numFmtId="6" formatCode="&quot;$&quot;#,##0;[Red]\-&quot;$&quot;#,##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-* #,##0.0_-;\-* #,##0.0_-;_-* &quot;-&quot;??_-;_-@_-"/>
    <numFmt numFmtId="167" formatCode="_-* #,##0.000_-;\-* #,##0.000_-;_-* &quot;-&quot;??_-;_-@_-"/>
    <numFmt numFmtId="168" formatCode="0.0%"/>
    <numFmt numFmtId="169" formatCode="_-[$$-C09]* #,##0.00_-;\-[$$-C09]* #,##0.00_-;_-[$$-C09]* &quot;-&quot;??_-;_-@_-"/>
    <numFmt numFmtId="170" formatCode="_-[$$-C09]* #,##0_-;\-[$$-C09]* #,##0_-;_-[$$-C09]* &quot;-&quot;_-;_-@_-"/>
    <numFmt numFmtId="171" formatCode="_([$€-2]* #,##0.00_);_([$€-2]* \(#,##0.00\);_([$€-2]* &quot;-&quot;??_)"/>
    <numFmt numFmtId="172" formatCode="_-* #,##0.00_-;[Red]\(#,##0.00\)_-;_-* &quot;-&quot;??_-;_-@_-"/>
    <numFmt numFmtId="173" formatCode="mm/dd/yy"/>
    <numFmt numFmtId="174" formatCode="0_);[Red]\(0\)"/>
    <numFmt numFmtId="175" formatCode="_(* #,##0.0_);_(* \(#,##0.0\);_(* &quot;-&quot;?_);_(@_)"/>
    <numFmt numFmtId="176" formatCode="_(* #,##0_);_(* \(#,##0\);_(* &quot;-&quot;?_);_(@_)"/>
    <numFmt numFmtId="177" formatCode="#,##0.000_ ;[Red]\-#,##0.000\ "/>
    <numFmt numFmtId="178" formatCode="#,##0.0_);\(#,##0.0\)"/>
    <numFmt numFmtId="179" formatCode="#,##0_ ;\-#,##0\ "/>
    <numFmt numFmtId="180" formatCode="#,##0;[Red]\(#,##0.0\)"/>
    <numFmt numFmtId="181" formatCode="#,##0_ ;[Red]\(#,##0\)\ "/>
    <numFmt numFmtId="182" formatCode="#,##0.00;\(#,##0.00\)"/>
    <numFmt numFmtId="183" formatCode="_)d\-mmm\-yy_)"/>
    <numFmt numFmtId="184" formatCode="_(#,##0.0_);\(#,##0.0\);_(&quot;-&quot;_)"/>
    <numFmt numFmtId="185" formatCode="_(###0_);\(###0\);_(###0_)"/>
    <numFmt numFmtId="186" formatCode="#,##0.0000_);[Red]\(#,##0.0000\)"/>
    <numFmt numFmtId="187" formatCode="#,##0.0"/>
    <numFmt numFmtId="188" formatCode="0.0"/>
    <numFmt numFmtId="189" formatCode="_-* #,##0.000000_-;\-* #,##0.000000_-;_-* &quot;-&quot;??_-;_-@_-"/>
    <numFmt numFmtId="190" formatCode="0.000"/>
    <numFmt numFmtId="191" formatCode="_(* #,##0_);_(* \(#,##0\);_(* &quot;-&quot;??_);_(@_)"/>
    <numFmt numFmtId="192" formatCode="&quot;$&quot;#,##0.0,,&quot;M&quot;_);[Red]\(&quot;$&quot;#,##0.0,,&quot;M&quot;\)"/>
    <numFmt numFmtId="193" formatCode="#,##0.00_);\(#,##0.00\);"/>
    <numFmt numFmtId="194" formatCode="&quot;$&quot;#,##0.00_);\(&quot;$&quot;#,##0.00\);"/>
    <numFmt numFmtId="195" formatCode="0\ \ &quot; bps&quot;"/>
    <numFmt numFmtId="196" formatCode="0.0_)\%;\(0.0\)\%;0.0_)\%;@_)_%"/>
    <numFmt numFmtId="197" formatCode="#,##0.0_)_%;\(#,##0.0\)_%;0.0_)_%;@_)_%"/>
    <numFmt numFmtId="198" formatCode="0.000000"/>
    <numFmt numFmtId="199" formatCode="_-[$€-2]* #,##0.00_-;\-[$€-2]* #,##0.00_-;_-[$€-2]* &quot;-&quot;??_-"/>
    <numFmt numFmtId="200" formatCode="#,##0.0_);\(#,##0.0\);#,##0.0_);@_)"/>
    <numFmt numFmtId="201" formatCode="&quot;$&quot;_(#,##0.00_);&quot;$&quot;\(#,##0.00\);&quot;$&quot;_(0.00_);@_)"/>
    <numFmt numFmtId="202" formatCode="#,##0.00_);\(#,##0.00\);0.00_);@_)"/>
    <numFmt numFmtId="203" formatCode="\€_(#,##0.00_);\€\(#,##0.00\);\€_(0.00_);@_)"/>
    <numFmt numFmtId="204" formatCode="#,##0_)\x;\(#,##0\)\x;0_)\x;@_)_x"/>
    <numFmt numFmtId="205" formatCode="#,##0_)_x;\(#,##0\)_x;0_)_x;@_)_x"/>
    <numFmt numFmtId="206" formatCode="\£\ #,##0_);[Red]\(\£\ #,##0\)"/>
    <numFmt numFmtId="207" formatCode="\¥\ #,##0_);[Red]\(\¥\ #,##0\)"/>
    <numFmt numFmtId="208" formatCode="&quot;$&quot;#,##0.00_%_);\(&quot;$&quot;#,##0.00\)_%;&quot;$&quot;#,##0.00_%_);@_%_)"/>
    <numFmt numFmtId="209" formatCode="0_%_);\(0\)_%;0_%_);@_%_)"/>
    <numFmt numFmtId="210" formatCode="_-#,##0.000_-;[Red]\-#,##0.000_-;_-&quot;-&quot;_-;_-@_-"/>
    <numFmt numFmtId="211" formatCode="_(#,##0_);\(#,##0\);_(&quot;-&quot;_);_)@_)"/>
    <numFmt numFmtId="212" formatCode="_(#,##0.0%_);\(#,##0.0%\);_(&quot;-&quot;_);_)@_)"/>
    <numFmt numFmtId="213" formatCode="_-#,##0_-;[Red]\-#,##0_-;_-&quot;-&quot;_-;_-@_-"/>
    <numFmt numFmtId="214" formatCode="0\ \ ;\(0\)\ \ \ "/>
  </numFmts>
  <fonts count="123"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8"/>
      <color theme="3"/>
      <name val="Calibri"/>
      <family val="2"/>
      <scheme val="minor"/>
    </font>
    <font>
      <b/>
      <sz val="18"/>
      <color theme="4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2"/>
      <color theme="4"/>
      <name val="Calibri"/>
      <family val="2"/>
      <scheme val="minor"/>
    </font>
    <font>
      <b/>
      <i/>
      <sz val="12"/>
      <color theme="4"/>
      <name val="Calibri"/>
      <family val="2"/>
      <scheme val="minor"/>
    </font>
    <font>
      <b/>
      <sz val="22"/>
      <color theme="4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u/>
      <sz val="11"/>
      <color theme="1"/>
      <name val="Tahoma"/>
      <family val="2"/>
    </font>
    <font>
      <b/>
      <sz val="11"/>
      <color theme="1"/>
      <name val="Tahoma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b/>
      <sz val="10"/>
      <name val="Tahom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Helv"/>
      <charset val="204"/>
    </font>
    <font>
      <sz val="14"/>
      <name val="System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0"/>
      <name val="Verdana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9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b/>
      <sz val="9"/>
      <color indexed="9"/>
      <name val="Arial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b/>
      <sz val="12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b/>
      <sz val="12"/>
      <color theme="0"/>
      <name val="Calibri"/>
      <family val="2"/>
      <scheme val="minor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sz val="11"/>
      <name val="Tahoma"/>
      <family val="2"/>
    </font>
    <font>
      <b/>
      <sz val="11"/>
      <name val="Tahoma"/>
      <family val="2"/>
    </font>
    <font>
      <b/>
      <sz val="10"/>
      <color theme="1"/>
      <name val="Tahoma"/>
      <family val="2"/>
    </font>
    <font>
      <sz val="10"/>
      <name val="Tahoma"/>
      <family val="2"/>
    </font>
    <font>
      <b/>
      <u/>
      <sz val="11"/>
      <name val="Tahoma"/>
      <family val="2"/>
    </font>
    <font>
      <i/>
      <sz val="10"/>
      <color theme="1"/>
      <name val="Tahoma"/>
      <family val="2"/>
    </font>
    <font>
      <b/>
      <u/>
      <sz val="10"/>
      <color theme="1"/>
      <name val="Tahoma"/>
      <family val="2"/>
    </font>
    <font>
      <b/>
      <sz val="10"/>
      <color rgb="FF242424"/>
      <name val="Tahoma"/>
      <family val="2"/>
    </font>
    <font>
      <sz val="10"/>
      <color theme="1"/>
      <name val="Tahoma"/>
      <family val="2"/>
    </font>
    <font>
      <sz val="9"/>
      <color indexed="8"/>
      <name val="Arial"/>
      <family val="2"/>
    </font>
    <font>
      <sz val="10"/>
      <name val="Helv"/>
    </font>
    <font>
      <sz val="12"/>
      <color indexed="8"/>
      <name val="Times New Roman"/>
      <family val="1"/>
    </font>
    <font>
      <sz val="12"/>
      <name val="바탕체"/>
      <family val="1"/>
      <charset val="129"/>
    </font>
    <font>
      <sz val="12"/>
      <name val="???"/>
      <family val="1"/>
      <charset val="129"/>
    </font>
    <font>
      <sz val="10"/>
      <name val="Helv"/>
      <family val="2"/>
    </font>
    <font>
      <sz val="10"/>
      <name val="Helvetica 45 Light"/>
      <family val="2"/>
    </font>
    <font>
      <b/>
      <sz val="22"/>
      <color indexed="18"/>
      <name val="Arial"/>
      <family val="2"/>
    </font>
    <font>
      <sz val="10"/>
      <color indexed="8"/>
      <name val="MS Sans Serif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2"/>
      <name val="Times New Roman"/>
      <family val="1"/>
    </font>
    <font>
      <sz val="11"/>
      <name val="‚l‚r ‚oƒSƒVƒbƒN"/>
      <family val="3"/>
      <charset val="128"/>
    </font>
    <font>
      <sz val="10"/>
      <name val="Geneva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Segoe UI Light"/>
      <family val="2"/>
    </font>
    <font>
      <sz val="8.25"/>
      <color indexed="8"/>
      <name val="Microsoft Sans Serif"/>
      <family val="2"/>
    </font>
    <font>
      <sz val="11"/>
      <color indexed="8"/>
      <name val="Tahoma"/>
      <family val="2"/>
    </font>
    <font>
      <b/>
      <sz val="12"/>
      <name val="Times New Roman"/>
      <family val="1"/>
    </font>
    <font>
      <sz val="8"/>
      <name val="Times New Roman"/>
      <family val="1"/>
    </font>
    <font>
      <b/>
      <sz val="10"/>
      <color theme="0"/>
      <name val="Arial"/>
      <family val="2"/>
    </font>
    <font>
      <b/>
      <sz val="10"/>
      <color indexed="12"/>
      <name val="Arial"/>
      <family val="2"/>
    </font>
    <font>
      <sz val="10"/>
      <color rgb="FF0000FF"/>
      <name val="Calibri"/>
      <family val="2"/>
      <scheme val="minor"/>
    </font>
    <font>
      <sz val="10"/>
      <color rgb="FF008457"/>
      <name val="Calibri"/>
      <family val="2"/>
      <scheme val="minor"/>
    </font>
    <font>
      <b/>
      <sz val="10"/>
      <color rgb="FF0000FF"/>
      <name val="Arial"/>
      <family val="2"/>
    </font>
    <font>
      <b/>
      <i/>
      <sz val="8"/>
      <name val="Helv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b/>
      <sz val="10"/>
      <color theme="1"/>
      <name val="Tahoma"/>
      <family val="2"/>
    </font>
    <font>
      <sz val="10"/>
      <name val="Tahoma"/>
      <family val="2"/>
    </font>
    <font>
      <b/>
      <sz val="11"/>
      <color theme="0"/>
      <name val="Tahoma"/>
      <family val="2"/>
    </font>
    <font>
      <sz val="10"/>
      <color theme="1"/>
      <name val="Tahoma"/>
    </font>
    <font>
      <b/>
      <sz val="10"/>
      <color theme="1"/>
      <name val="Tahoma"/>
    </font>
  </fonts>
  <fills count="6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mediumGray">
        <fgColor indexed="22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33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theme="8" tint="-0.2499465926084170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FFF5D2"/>
        <bgColor indexed="64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3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19320">
    <xf numFmtId="0" fontId="0" fillId="0" borderId="0" applyNumberFormat="0" applyFill="0" applyBorder="0" applyProtection="0"/>
    <xf numFmtId="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" fillId="4" borderId="4" applyNumberFormat="0" applyProtection="0"/>
    <xf numFmtId="0" fontId="13" fillId="3" borderId="4" applyNumberFormat="0" applyProtection="0"/>
    <xf numFmtId="0" fontId="3" fillId="0" borderId="4" applyNumberFormat="0" applyFill="0" applyProtection="0"/>
    <xf numFmtId="0" fontId="7" fillId="0" borderId="0" applyNumberFormat="0" applyFill="0" applyAlignment="0" applyProtection="0"/>
    <xf numFmtId="0" fontId="4" fillId="0" borderId="4" applyNumberFormat="0" applyFill="0" applyProtection="0"/>
    <xf numFmtId="0" fontId="3" fillId="0" borderId="0" applyNumberFormat="0" applyFill="0" applyBorder="0" applyProtection="0"/>
    <xf numFmtId="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12" fillId="0" borderId="0" applyNumberFormat="0" applyFill="0" applyBorder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Protection="0"/>
    <xf numFmtId="0" fontId="11" fillId="0" borderId="0" applyNumberFormat="0" applyFill="0" applyBorder="0" applyProtection="0"/>
    <xf numFmtId="0" fontId="4" fillId="0" borderId="4" applyNumberFormat="0" applyFill="0" applyProtection="0"/>
    <xf numFmtId="0" fontId="3" fillId="0" borderId="0"/>
    <xf numFmtId="43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9" borderId="0"/>
    <xf numFmtId="0" fontId="3" fillId="0" borderId="0"/>
    <xf numFmtId="171" fontId="5" fillId="0" borderId="0"/>
    <xf numFmtId="0" fontId="5" fillId="0" borderId="0"/>
    <xf numFmtId="171" fontId="5" fillId="0" borderId="0"/>
    <xf numFmtId="171" fontId="5" fillId="0" borderId="0"/>
    <xf numFmtId="0" fontId="23" fillId="0" borderId="0"/>
    <xf numFmtId="0" fontId="23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172" fontId="25" fillId="0" borderId="0"/>
    <xf numFmtId="172" fontId="25" fillId="0" borderId="0"/>
    <xf numFmtId="0" fontId="26" fillId="11" borderId="0" applyNumberFormat="0" applyBorder="0" applyAlignment="0" applyProtection="0"/>
    <xf numFmtId="0" fontId="3" fillId="6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1" borderId="0" applyNumberFormat="0" applyBorder="0" applyAlignment="0" applyProtection="0"/>
    <xf numFmtId="0" fontId="3" fillId="7" borderId="0" applyNumberFormat="0" applyBorder="0" applyAlignment="0" applyProtection="0"/>
    <xf numFmtId="0" fontId="26" fillId="12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8" fillId="0" borderId="0"/>
    <xf numFmtId="42" fontId="29" fillId="0" borderId="0" applyFont="0" applyFill="0" applyBorder="0" applyAlignment="0" applyProtection="0"/>
    <xf numFmtId="0" fontId="30" fillId="30" borderId="0" applyNumberFormat="0" applyBorder="0" applyAlignment="0" applyProtection="0"/>
    <xf numFmtId="0" fontId="31" fillId="0" borderId="0" applyNumberFormat="0" applyFill="0" applyBorder="0" applyAlignment="0"/>
    <xf numFmtId="41" fontId="5" fillId="31" borderId="0" applyNumberFormat="0" applyFont="0" applyBorder="0" applyAlignment="0">
      <alignment horizontal="right"/>
    </xf>
    <xf numFmtId="41" fontId="5" fillId="31" borderId="0" applyNumberFormat="0" applyFont="0" applyBorder="0" applyAlignment="0">
      <alignment horizontal="right"/>
    </xf>
    <xf numFmtId="41" fontId="5" fillId="31" borderId="0" applyNumberFormat="0" applyFont="0" applyBorder="0" applyAlignment="0">
      <alignment horizontal="right"/>
    </xf>
    <xf numFmtId="41" fontId="5" fillId="31" borderId="0" applyNumberFormat="0" applyFont="0" applyBorder="0" applyAlignment="0">
      <alignment horizontal="right"/>
    </xf>
    <xf numFmtId="0" fontId="32" fillId="0" borderId="0" applyNumberFormat="0" applyFill="0" applyBorder="0" applyAlignment="0">
      <protection locked="0"/>
    </xf>
    <xf numFmtId="0" fontId="33" fillId="14" borderId="10" applyNumberFormat="0" applyAlignment="0" applyProtection="0"/>
    <xf numFmtId="0" fontId="33" fillId="14" borderId="10" applyNumberFormat="0" applyAlignment="0" applyProtection="0"/>
    <xf numFmtId="0" fontId="33" fillId="14" borderId="10" applyNumberFormat="0" applyAlignment="0" applyProtection="0"/>
    <xf numFmtId="0" fontId="33" fillId="14" borderId="10" applyNumberFormat="0" applyAlignment="0" applyProtection="0"/>
    <xf numFmtId="0" fontId="33" fillId="14" borderId="10" applyNumberFormat="0" applyAlignment="0" applyProtection="0"/>
    <xf numFmtId="0" fontId="33" fillId="14" borderId="10" applyNumberFormat="0" applyAlignment="0" applyProtection="0"/>
    <xf numFmtId="0" fontId="33" fillId="14" borderId="10" applyNumberFormat="0" applyAlignment="0" applyProtection="0"/>
    <xf numFmtId="0" fontId="34" fillId="32" borderId="11" applyNumberFormat="0" applyAlignment="0" applyProtection="0"/>
    <xf numFmtId="0" fontId="34" fillId="32" borderId="11" applyNumberFormat="0" applyAlignment="0" applyProtection="0"/>
    <xf numFmtId="41" fontId="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9" fontId="6" fillId="33" borderId="7">
      <alignment horizontal="center" vertical="center" wrapText="1"/>
    </xf>
    <xf numFmtId="0" fontId="38" fillId="35" borderId="0" applyNumberFormat="0" applyBorder="0" applyAlignment="0" applyProtection="0"/>
    <xf numFmtId="0" fontId="38" fillId="36" borderId="0" applyNumberFormat="0" applyBorder="0" applyAlignment="0" applyProtection="0"/>
    <xf numFmtId="0" fontId="38" fillId="37" borderId="0" applyNumberFormat="0" applyBorder="0" applyAlignment="0" applyProtection="0"/>
    <xf numFmtId="171" fontId="26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0" fontId="40" fillId="0" borderId="0"/>
    <xf numFmtId="0" fontId="41" fillId="0" borderId="0"/>
    <xf numFmtId="0" fontId="42" fillId="38" borderId="0" applyNumberFormat="0" applyBorder="0" applyAlignment="0" applyProtection="0"/>
    <xf numFmtId="0" fontId="21" fillId="0" borderId="0" applyFill="0" applyBorder="0">
      <alignment vertical="center"/>
    </xf>
    <xf numFmtId="0" fontId="43" fillId="0" borderId="12" applyNumberFormat="0" applyFill="0" applyAlignment="0" applyProtection="0"/>
    <xf numFmtId="0" fontId="21" fillId="0" borderId="0" applyFill="0" applyBorder="0">
      <alignment vertical="center"/>
    </xf>
    <xf numFmtId="0" fontId="44" fillId="0" borderId="0" applyFill="0" applyBorder="0">
      <alignment vertical="center"/>
    </xf>
    <xf numFmtId="0" fontId="45" fillId="0" borderId="13" applyNumberFormat="0" applyFill="0" applyAlignment="0" applyProtection="0"/>
    <xf numFmtId="0" fontId="44" fillId="0" borderId="0" applyFill="0" applyBorder="0">
      <alignment vertical="center"/>
    </xf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7" fillId="0" borderId="0" applyFill="0" applyBorder="0">
      <alignment vertical="center"/>
    </xf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0" fontId="47" fillId="0" borderId="0" applyFill="0" applyBorder="0">
      <alignment vertical="center"/>
    </xf>
    <xf numFmtId="0" fontId="25" fillId="0" borderId="0" applyFill="0" applyBorder="0">
      <alignment vertical="center"/>
    </xf>
    <xf numFmtId="0" fontId="46" fillId="0" borderId="0" applyNumberFormat="0" applyFill="0" applyBorder="0" applyAlignment="0" applyProtection="0"/>
    <xf numFmtId="0" fontId="25" fillId="0" borderId="0" applyFill="0" applyBorder="0">
      <alignment vertical="center"/>
    </xf>
    <xf numFmtId="168" fontId="48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3" fillId="0" borderId="0" applyFill="0" applyBorder="0">
      <alignment horizontal="center" vertical="center"/>
      <protection locked="0"/>
    </xf>
    <xf numFmtId="0" fontId="54" fillId="0" borderId="0" applyFill="0" applyBorder="0">
      <alignment horizontal="left" vertical="center"/>
      <protection locked="0"/>
    </xf>
    <xf numFmtId="175" fontId="5" fillId="39" borderId="0" applyFont="0" applyBorder="0">
      <alignment horizontal="right"/>
    </xf>
    <xf numFmtId="168" fontId="5" fillId="39" borderId="0" applyFont="0" applyBorder="0" applyAlignment="0"/>
    <xf numFmtId="175" fontId="5" fillId="39" borderId="0" applyFont="0" applyBorder="0">
      <alignment horizontal="right"/>
    </xf>
    <xf numFmtId="0" fontId="55" fillId="12" borderId="10" applyNumberFormat="0" applyAlignment="0" applyProtection="0"/>
    <xf numFmtId="0" fontId="55" fillId="12" borderId="10" applyNumberFormat="0" applyAlignment="0" applyProtection="0"/>
    <xf numFmtId="0" fontId="55" fillId="12" borderId="10" applyNumberFormat="0" applyAlignment="0" applyProtection="0"/>
    <xf numFmtId="0" fontId="55" fillId="12" borderId="10" applyNumberFormat="0" applyAlignment="0" applyProtection="0"/>
    <xf numFmtId="0" fontId="55" fillId="12" borderId="10" applyNumberFormat="0" applyAlignment="0" applyProtection="0"/>
    <xf numFmtId="0" fontId="55" fillId="12" borderId="10" applyNumberFormat="0" applyAlignment="0" applyProtection="0"/>
    <xf numFmtId="0" fontId="55" fillId="12" borderId="10" applyNumberFormat="0" applyAlignment="0" applyProtection="0"/>
    <xf numFmtId="41" fontId="5" fillId="40" borderId="0" applyFont="0" applyBorder="0" applyAlignment="0">
      <alignment horizontal="right"/>
      <protection locked="0"/>
    </xf>
    <xf numFmtId="41" fontId="5" fillId="40" borderId="0" applyFont="0" applyBorder="0" applyAlignment="0">
      <alignment horizontal="right"/>
      <protection locked="0"/>
    </xf>
    <xf numFmtId="41" fontId="5" fillId="40" borderId="0" applyFont="0" applyBorder="0" applyAlignment="0">
      <alignment horizontal="right"/>
      <protection locked="0"/>
    </xf>
    <xf numFmtId="41" fontId="5" fillId="40" borderId="0" applyFont="0" applyBorder="0" applyAlignment="0">
      <alignment horizontal="right"/>
      <protection locked="0"/>
    </xf>
    <xf numFmtId="41" fontId="5" fillId="40" borderId="0" applyFont="0" applyBorder="0" applyAlignment="0">
      <alignment horizontal="right"/>
      <protection locked="0"/>
    </xf>
    <xf numFmtId="41" fontId="5" fillId="40" borderId="0" applyFont="0" applyBorder="0" applyAlignment="0">
      <alignment horizontal="right"/>
      <protection locked="0"/>
    </xf>
    <xf numFmtId="41" fontId="5" fillId="41" borderId="0" applyFont="0" applyBorder="0" applyAlignment="0">
      <alignment horizontal="right"/>
      <protection locked="0"/>
    </xf>
    <xf numFmtId="10" fontId="5" fillId="41" borderId="0" applyFont="0" applyBorder="0">
      <alignment horizontal="right"/>
      <protection locked="0"/>
    </xf>
    <xf numFmtId="3" fontId="5" fillId="42" borderId="0" applyFont="0" applyBorder="0">
      <protection locked="0"/>
    </xf>
    <xf numFmtId="168" fontId="44" fillId="42" borderId="0" applyBorder="0" applyAlignment="0">
      <protection locked="0"/>
    </xf>
    <xf numFmtId="176" fontId="5" fillId="43" borderId="0" applyFont="0" applyBorder="0">
      <alignment horizontal="right"/>
      <protection locked="0"/>
    </xf>
    <xf numFmtId="176" fontId="5" fillId="43" borderId="0" applyFont="0" applyBorder="0">
      <alignment horizontal="right"/>
      <protection locked="0"/>
    </xf>
    <xf numFmtId="176" fontId="5" fillId="43" borderId="0" applyFont="0" applyBorder="0">
      <alignment horizontal="right"/>
      <protection locked="0"/>
    </xf>
    <xf numFmtId="41" fontId="5" fillId="39" borderId="0" applyFont="0" applyBorder="0">
      <alignment horizontal="right"/>
      <protection locked="0"/>
    </xf>
    <xf numFmtId="41" fontId="5" fillId="39" borderId="0" applyFont="0" applyBorder="0">
      <alignment horizontal="right"/>
      <protection locked="0"/>
    </xf>
    <xf numFmtId="41" fontId="5" fillId="39" borderId="0" applyFont="0" applyBorder="0">
      <alignment horizontal="right"/>
      <protection locked="0"/>
    </xf>
    <xf numFmtId="177" fontId="3" fillId="34" borderId="8">
      <protection locked="0"/>
    </xf>
    <xf numFmtId="177" fontId="3" fillId="34" borderId="8">
      <protection locked="0"/>
    </xf>
    <xf numFmtId="177" fontId="3" fillId="34" borderId="8">
      <protection locked="0"/>
    </xf>
    <xf numFmtId="49" fontId="3" fillId="34" borderId="8" applyFont="0" applyAlignment="0">
      <alignment horizontal="left" vertical="center" wrapText="1"/>
      <protection locked="0"/>
    </xf>
    <xf numFmtId="49" fontId="3" fillId="34" borderId="8" applyFont="0" applyAlignment="0">
      <alignment horizontal="left" vertical="center" wrapText="1"/>
      <protection locked="0"/>
    </xf>
    <xf numFmtId="49" fontId="3" fillId="34" borderId="8" applyFont="0" applyAlignment="0">
      <alignment horizontal="left" vertical="center" wrapText="1"/>
      <protection locked="0"/>
    </xf>
    <xf numFmtId="168" fontId="56" fillId="44" borderId="0" applyBorder="0" applyAlignment="0"/>
    <xf numFmtId="0" fontId="25" fillId="31" borderId="0"/>
    <xf numFmtId="0" fontId="57" fillId="0" borderId="15" applyNumberFormat="0" applyFill="0" applyAlignment="0" applyProtection="0"/>
    <xf numFmtId="175" fontId="22" fillId="31" borderId="2" applyFont="0" applyBorder="0" applyAlignment="0"/>
    <xf numFmtId="168" fontId="44" fillId="31" borderId="0" applyFont="0" applyBorder="0" applyAlignment="0"/>
    <xf numFmtId="178" fontId="58" fillId="0" borderId="0"/>
    <xf numFmtId="0" fontId="59" fillId="0" borderId="0" applyFill="0" applyBorder="0">
      <alignment horizontal="left" vertical="center"/>
    </xf>
    <xf numFmtId="0" fontId="60" fillId="15" borderId="0" applyNumberFormat="0" applyBorder="0" applyAlignment="0" applyProtection="0"/>
    <xf numFmtId="177" fontId="3" fillId="8" borderId="8"/>
    <xf numFmtId="177" fontId="3" fillId="8" borderId="8"/>
    <xf numFmtId="177" fontId="3" fillId="8" borderId="8"/>
    <xf numFmtId="179" fontId="61" fillId="0" borderId="0"/>
    <xf numFmtId="0" fontId="5" fillId="0" borderId="0"/>
    <xf numFmtId="0" fontId="5" fillId="0" borderId="0"/>
    <xf numFmtId="0" fontId="5" fillId="0" borderId="0"/>
    <xf numFmtId="0" fontId="5" fillId="9" borderId="0"/>
    <xf numFmtId="0" fontId="3" fillId="0" borderId="0"/>
    <xf numFmtId="0" fontId="5" fillId="0" borderId="0" applyFill="0"/>
    <xf numFmtId="0" fontId="5" fillId="0" borderId="0" applyFill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9" borderId="0"/>
    <xf numFmtId="0" fontId="5" fillId="9" borderId="0"/>
    <xf numFmtId="0" fontId="5" fillId="0" borderId="0"/>
    <xf numFmtId="0" fontId="3" fillId="0" borderId="0">
      <protection locked="0"/>
    </xf>
    <xf numFmtId="0" fontId="5" fillId="0" borderId="0"/>
    <xf numFmtId="0" fontId="36" fillId="0" borderId="0"/>
    <xf numFmtId="0" fontId="26" fillId="0" borderId="0"/>
    <xf numFmtId="0" fontId="26" fillId="0" borderId="0"/>
    <xf numFmtId="0" fontId="5" fillId="0" borderId="0"/>
    <xf numFmtId="0" fontId="5" fillId="0" borderId="0"/>
    <xf numFmtId="0" fontId="5" fillId="0" borderId="0" applyFill="0"/>
    <xf numFmtId="0" fontId="5" fillId="0" borderId="0"/>
    <xf numFmtId="0" fontId="5" fillId="0" borderId="0" applyFill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>
      <protection locked="0"/>
    </xf>
    <xf numFmtId="0" fontId="5" fillId="0" borderId="0"/>
    <xf numFmtId="0" fontId="5" fillId="9" borderId="0"/>
    <xf numFmtId="0" fontId="5" fillId="0" borderId="0"/>
    <xf numFmtId="0" fontId="5" fillId="9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>
      <protection locked="0"/>
    </xf>
    <xf numFmtId="0" fontId="5" fillId="0" borderId="0"/>
    <xf numFmtId="0" fontId="5" fillId="0" borderId="0"/>
    <xf numFmtId="0" fontId="5" fillId="0" borderId="0"/>
    <xf numFmtId="0" fontId="5" fillId="0" borderId="0" applyFill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Fill="0"/>
    <xf numFmtId="0" fontId="5" fillId="0" borderId="0"/>
    <xf numFmtId="0" fontId="3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26" fillId="0" borderId="0"/>
    <xf numFmtId="0" fontId="29" fillId="0" borderId="0"/>
    <xf numFmtId="0" fontId="5" fillId="9" borderId="0"/>
    <xf numFmtId="0" fontId="5" fillId="9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13" borderId="16" applyNumberFormat="0" applyFont="0" applyAlignment="0" applyProtection="0"/>
    <xf numFmtId="0" fontId="5" fillId="13" borderId="16" applyNumberFormat="0" applyFont="0" applyAlignment="0" applyProtection="0"/>
    <xf numFmtId="0" fontId="5" fillId="13" borderId="16" applyNumberFormat="0" applyFont="0" applyAlignment="0" applyProtection="0"/>
    <xf numFmtId="0" fontId="5" fillId="13" borderId="16" applyNumberFormat="0" applyFont="0" applyAlignment="0" applyProtection="0"/>
    <xf numFmtId="0" fontId="5" fillId="13" borderId="16" applyNumberFormat="0" applyFont="0" applyAlignment="0" applyProtection="0"/>
    <xf numFmtId="0" fontId="5" fillId="13" borderId="16" applyNumberFormat="0" applyFont="0" applyAlignment="0" applyProtection="0"/>
    <xf numFmtId="0" fontId="5" fillId="13" borderId="16" applyNumberFormat="0" applyFont="0" applyAlignment="0" applyProtection="0"/>
    <xf numFmtId="0" fontId="5" fillId="13" borderId="16" applyNumberFormat="0" applyFont="0" applyAlignment="0" applyProtection="0"/>
    <xf numFmtId="0" fontId="5" fillId="13" borderId="16" applyNumberFormat="0" applyFont="0" applyAlignment="0" applyProtection="0"/>
    <xf numFmtId="0" fontId="5" fillId="13" borderId="16" applyNumberFormat="0" applyFont="0" applyAlignment="0" applyProtection="0"/>
    <xf numFmtId="0" fontId="5" fillId="13" borderId="16" applyNumberFormat="0" applyFont="0" applyAlignment="0" applyProtection="0"/>
    <xf numFmtId="0" fontId="5" fillId="13" borderId="16" applyNumberFormat="0" applyFont="0" applyAlignment="0" applyProtection="0"/>
    <xf numFmtId="0" fontId="5" fillId="13" borderId="16" applyNumberFormat="0" applyFont="0" applyAlignment="0" applyProtection="0"/>
    <xf numFmtId="0" fontId="5" fillId="13" borderId="16" applyNumberFormat="0" applyFont="0" applyAlignment="0" applyProtection="0"/>
    <xf numFmtId="0" fontId="5" fillId="13" borderId="16" applyNumberFormat="0" applyFont="0" applyAlignment="0" applyProtection="0"/>
    <xf numFmtId="0" fontId="5" fillId="13" borderId="16" applyNumberFormat="0" applyFont="0" applyAlignment="0" applyProtection="0"/>
    <xf numFmtId="0" fontId="5" fillId="13" borderId="16" applyNumberFormat="0" applyFont="0" applyAlignment="0" applyProtection="0"/>
    <xf numFmtId="0" fontId="5" fillId="13" borderId="16" applyNumberFormat="0" applyFont="0" applyAlignment="0" applyProtection="0"/>
    <xf numFmtId="0" fontId="5" fillId="13" borderId="16" applyNumberFormat="0" applyFont="0" applyAlignment="0" applyProtection="0"/>
    <xf numFmtId="0" fontId="5" fillId="13" borderId="16" applyNumberFormat="0" applyFont="0" applyAlignment="0" applyProtection="0"/>
    <xf numFmtId="0" fontId="5" fillId="13" borderId="16" applyNumberFormat="0" applyFont="0" applyAlignment="0" applyProtection="0"/>
    <xf numFmtId="0" fontId="62" fillId="14" borderId="17" applyNumberFormat="0" applyAlignment="0" applyProtection="0"/>
    <xf numFmtId="0" fontId="62" fillId="14" borderId="17" applyNumberFormat="0" applyAlignment="0" applyProtection="0"/>
    <xf numFmtId="0" fontId="62" fillId="14" borderId="17" applyNumberFormat="0" applyAlignment="0" applyProtection="0"/>
    <xf numFmtId="0" fontId="62" fillId="14" borderId="17" applyNumberFormat="0" applyAlignment="0" applyProtection="0"/>
    <xf numFmtId="0" fontId="62" fillId="14" borderId="17" applyNumberFormat="0" applyAlignment="0" applyProtection="0"/>
    <xf numFmtId="0" fontId="62" fillId="14" borderId="17" applyNumberFormat="0" applyAlignment="0" applyProtection="0"/>
    <xf numFmtId="0" fontId="62" fillId="14" borderId="17" applyNumberFormat="0" applyAlignment="0" applyProtection="0"/>
    <xf numFmtId="180" fontId="5" fillId="0" borderId="0" applyFill="0" applyBorder="0"/>
    <xf numFmtId="180" fontId="5" fillId="0" borderId="0" applyFill="0" applyBorder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63" fillId="0" borderId="0"/>
    <xf numFmtId="0" fontId="47" fillId="0" borderId="0" applyFill="0" applyBorder="0">
      <alignment vertical="center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181" fontId="64" fillId="0" borderId="3"/>
    <xf numFmtId="0" fontId="65" fillId="0" borderId="6">
      <alignment horizontal="center"/>
    </xf>
    <xf numFmtId="0" fontId="65" fillId="0" borderId="6">
      <alignment horizontal="center"/>
    </xf>
    <xf numFmtId="0" fontId="65" fillId="0" borderId="6">
      <alignment horizontal="center"/>
    </xf>
    <xf numFmtId="0" fontId="65" fillId="0" borderId="6">
      <alignment horizontal="center"/>
    </xf>
    <xf numFmtId="0" fontId="65" fillId="0" borderId="6">
      <alignment horizontal="center"/>
    </xf>
    <xf numFmtId="0" fontId="65" fillId="0" borderId="6">
      <alignment horizontal="center"/>
    </xf>
    <xf numFmtId="0" fontId="65" fillId="0" borderId="6">
      <alignment horizontal="center"/>
    </xf>
    <xf numFmtId="0" fontId="65" fillId="0" borderId="6">
      <alignment horizontal="center"/>
    </xf>
    <xf numFmtId="0" fontId="65" fillId="0" borderId="6">
      <alignment horizontal="center"/>
    </xf>
    <xf numFmtId="0" fontId="65" fillId="0" borderId="6">
      <alignment horizontal="center"/>
    </xf>
    <xf numFmtId="0" fontId="65" fillId="0" borderId="6">
      <alignment horizontal="center"/>
    </xf>
    <xf numFmtId="3" fontId="35" fillId="0" borderId="0" applyFont="0" applyFill="0" applyBorder="0" applyAlignment="0" applyProtection="0"/>
    <xf numFmtId="0" fontId="35" fillId="45" borderId="0" applyNumberFormat="0" applyFont="0" applyBorder="0" applyAlignment="0" applyProtection="0"/>
    <xf numFmtId="182" fontId="5" fillId="0" borderId="0"/>
    <xf numFmtId="182" fontId="5" fillId="0" borderId="0"/>
    <xf numFmtId="183" fontId="25" fillId="0" borderId="0" applyFill="0" applyBorder="0">
      <alignment horizontal="right" vertical="center"/>
    </xf>
    <xf numFmtId="184" fontId="25" fillId="0" borderId="0" applyFill="0" applyBorder="0">
      <alignment horizontal="right" vertical="center"/>
    </xf>
    <xf numFmtId="185" fontId="25" fillId="0" borderId="0" applyFill="0" applyBorder="0">
      <alignment horizontal="right" vertical="center"/>
    </xf>
    <xf numFmtId="177" fontId="20" fillId="34" borderId="9">
      <alignment horizontal="right" indent="2"/>
      <protection locked="0"/>
    </xf>
    <xf numFmtId="0" fontId="5" fillId="13" borderId="0" applyNumberFormat="0" applyFont="0" applyBorder="0" applyAlignment="0" applyProtection="0"/>
    <xf numFmtId="0" fontId="5" fillId="13" borderId="0" applyNumberFormat="0" applyFont="0" applyBorder="0" applyAlignment="0" applyProtection="0"/>
    <xf numFmtId="0" fontId="5" fillId="14" borderId="0" applyNumberFormat="0" applyFont="0" applyBorder="0" applyAlignment="0" applyProtection="0"/>
    <xf numFmtId="0" fontId="5" fillId="14" borderId="0" applyNumberFormat="0" applyFont="0" applyBorder="0" applyAlignment="0" applyProtection="0"/>
    <xf numFmtId="0" fontId="5" fillId="16" borderId="0" applyNumberFormat="0" applyFont="0" applyBorder="0" applyAlignment="0" applyProtection="0"/>
    <xf numFmtId="0" fontId="5" fillId="16" borderId="0" applyNumberFormat="0" applyFont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16" borderId="0" applyNumberFormat="0" applyFont="0" applyBorder="0" applyAlignment="0" applyProtection="0"/>
    <xf numFmtId="0" fontId="5" fillId="16" borderId="0" applyNumberFormat="0" applyFont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Border="0" applyAlignment="0" applyProtection="0"/>
    <xf numFmtId="0" fontId="5" fillId="0" borderId="0" applyNumberFormat="0" applyFont="0" applyBorder="0" applyAlignment="0" applyProtection="0"/>
    <xf numFmtId="0" fontId="66" fillId="0" borderId="0" applyNumberFormat="0" applyFill="0" applyBorder="0" applyAlignment="0" applyProtection="0"/>
    <xf numFmtId="0" fontId="67" fillId="46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9" fillId="0" borderId="0"/>
    <xf numFmtId="0" fontId="68" fillId="0" borderId="0"/>
    <xf numFmtId="15" fontId="5" fillId="0" borderId="0"/>
    <xf numFmtId="15" fontId="5" fillId="0" borderId="0"/>
    <xf numFmtId="10" fontId="5" fillId="0" borderId="0"/>
    <xf numFmtId="10" fontId="5" fillId="0" borderId="0"/>
    <xf numFmtId="0" fontId="69" fillId="47" borderId="18" applyBorder="0" applyProtection="0">
      <alignment horizontal="centerContinuous" vertical="center"/>
    </xf>
    <xf numFmtId="0" fontId="71" fillId="0" borderId="0">
      <alignment horizontal="left"/>
    </xf>
    <xf numFmtId="0" fontId="71" fillId="0" borderId="1" applyFill="0" applyBorder="0" applyProtection="0">
      <alignment horizontal="left" vertical="top"/>
    </xf>
    <xf numFmtId="0" fontId="67" fillId="48" borderId="0">
      <alignment horizontal="left" vertical="center"/>
      <protection locked="0"/>
    </xf>
    <xf numFmtId="0" fontId="72" fillId="10" borderId="0">
      <alignment vertical="center"/>
      <protection locked="0"/>
    </xf>
    <xf numFmtId="49" fontId="5" fillId="0" borderId="0" applyFont="0" applyFill="0" applyBorder="0" applyAlignment="0" applyProtection="0"/>
    <xf numFmtId="0" fontId="73" fillId="0" borderId="0"/>
    <xf numFmtId="49" fontId="5" fillId="0" borderId="0" applyFont="0" applyFill="0" applyBorder="0" applyAlignment="0" applyProtection="0"/>
    <xf numFmtId="0" fontId="74" fillId="0" borderId="0"/>
    <xf numFmtId="0" fontId="74" fillId="0" borderId="0"/>
    <xf numFmtId="0" fontId="73" fillId="0" borderId="0"/>
    <xf numFmtId="178" fontId="75" fillId="0" borderId="0"/>
    <xf numFmtId="0" fontId="66" fillId="0" borderId="0" applyNumberFormat="0" applyFill="0" applyBorder="0" applyAlignment="0" applyProtection="0"/>
    <xf numFmtId="0" fontId="76" fillId="0" borderId="0" applyFill="0" applyBorder="0">
      <alignment horizontal="left" vertical="center"/>
      <protection locked="0"/>
    </xf>
    <xf numFmtId="0" fontId="73" fillId="0" borderId="0"/>
    <xf numFmtId="0" fontId="77" fillId="0" borderId="0" applyFill="0" applyBorder="0">
      <alignment horizontal="left" vertical="center"/>
      <protection locked="0"/>
    </xf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78" fillId="0" borderId="0" applyNumberFormat="0" applyFill="0" applyBorder="0" applyAlignment="0" applyProtection="0"/>
    <xf numFmtId="186" fontId="5" fillId="0" borderId="18" applyBorder="0" applyProtection="0">
      <alignment horizontal="right"/>
    </xf>
    <xf numFmtId="186" fontId="5" fillId="0" borderId="18" applyBorder="0" applyProtection="0">
      <alignment horizontal="right"/>
    </xf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5" fillId="0" borderId="0"/>
    <xf numFmtId="0" fontId="5" fillId="9" borderId="0"/>
    <xf numFmtId="0" fontId="5" fillId="9" borderId="0"/>
    <xf numFmtId="0" fontId="5" fillId="9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5" fillId="0" borderId="6">
      <alignment horizontal="center"/>
    </xf>
    <xf numFmtId="0" fontId="65" fillId="0" borderId="6">
      <alignment horizontal="center"/>
    </xf>
    <xf numFmtId="0" fontId="65" fillId="0" borderId="6">
      <alignment horizontal="center"/>
    </xf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3" fillId="0" borderId="0">
      <protection locked="0"/>
    </xf>
    <xf numFmtId="0" fontId="2" fillId="0" borderId="0"/>
    <xf numFmtId="9" fontId="2" fillId="0" borderId="0" applyFont="0" applyFill="0" applyBorder="0" applyAlignment="0" applyProtection="0"/>
    <xf numFmtId="0" fontId="3" fillId="0" borderId="0"/>
    <xf numFmtId="164" fontId="1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1" fontId="5" fillId="31" borderId="0" applyNumberFormat="0" applyFont="0" applyBorder="0" applyAlignment="0">
      <alignment horizontal="right"/>
    </xf>
    <xf numFmtId="41" fontId="5" fillId="31" borderId="0" applyNumberFormat="0" applyFont="0" applyBorder="0" applyAlignment="0">
      <alignment horizontal="right"/>
    </xf>
    <xf numFmtId="41" fontId="5" fillId="31" borderId="0" applyNumberFormat="0" applyFont="0" applyBorder="0" applyAlignment="0">
      <alignment horizontal="right"/>
    </xf>
    <xf numFmtId="41" fontId="5" fillId="31" borderId="0" applyNumberFormat="0" applyFont="0" applyBorder="0" applyAlignment="0">
      <alignment horizontal="right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5" fillId="40" borderId="0" applyFont="0" applyBorder="0" applyAlignment="0">
      <alignment horizontal="right"/>
      <protection locked="0"/>
    </xf>
    <xf numFmtId="41" fontId="5" fillId="40" borderId="0" applyFont="0" applyBorder="0" applyAlignment="0">
      <alignment horizontal="right"/>
      <protection locked="0"/>
    </xf>
    <xf numFmtId="41" fontId="5" fillId="40" borderId="0" applyFont="0" applyBorder="0" applyAlignment="0">
      <alignment horizontal="right"/>
      <protection locked="0"/>
    </xf>
    <xf numFmtId="41" fontId="5" fillId="40" borderId="0" applyFont="0" applyBorder="0" applyAlignment="0">
      <alignment horizontal="right"/>
      <protection locked="0"/>
    </xf>
    <xf numFmtId="41" fontId="5" fillId="40" borderId="0" applyFont="0" applyBorder="0" applyAlignment="0">
      <alignment horizontal="right"/>
      <protection locked="0"/>
    </xf>
    <xf numFmtId="41" fontId="5" fillId="40" borderId="0" applyFont="0" applyBorder="0" applyAlignment="0">
      <alignment horizontal="right"/>
      <protection locked="0"/>
    </xf>
    <xf numFmtId="41" fontId="5" fillId="41" borderId="0" applyFont="0" applyBorder="0" applyAlignment="0">
      <alignment horizontal="right"/>
      <protection locked="0"/>
    </xf>
    <xf numFmtId="41" fontId="5" fillId="39" borderId="0" applyFont="0" applyBorder="0">
      <alignment horizontal="right"/>
      <protection locked="0"/>
    </xf>
    <xf numFmtId="41" fontId="5" fillId="39" borderId="0" applyFont="0" applyBorder="0">
      <alignment horizontal="right"/>
      <protection locked="0"/>
    </xf>
    <xf numFmtId="41" fontId="5" fillId="39" borderId="0" applyFont="0" applyBorder="0">
      <alignment horizontal="right"/>
      <protection locked="0"/>
    </xf>
    <xf numFmtId="0" fontId="1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88" fillId="49" borderId="0"/>
    <xf numFmtId="0" fontId="88" fillId="49" borderId="0"/>
    <xf numFmtId="0" fontId="5" fillId="0" borderId="0"/>
    <xf numFmtId="0" fontId="5" fillId="0" borderId="0"/>
    <xf numFmtId="0" fontId="5" fillId="0" borderId="0"/>
    <xf numFmtId="172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49" borderId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8" fontId="89" fillId="0" borderId="0" applyFont="0" applyFill="0" applyBorder="0" applyAlignment="0" applyProtection="0">
      <alignment horizontal="right"/>
      <protection locked="0"/>
    </xf>
    <xf numFmtId="193" fontId="25" fillId="0" borderId="0" applyFill="0" applyBorder="0"/>
    <xf numFmtId="194" fontId="25" fillId="0" borderId="0" applyFill="0" applyBorder="0"/>
    <xf numFmtId="195" fontId="90" fillId="0" borderId="0" applyFont="0" applyFill="0" applyBorder="0" applyAlignment="0" applyProtection="0"/>
    <xf numFmtId="0" fontId="91" fillId="0" borderId="0"/>
    <xf numFmtId="0" fontId="91" fillId="0" borderId="0"/>
    <xf numFmtId="0" fontId="92" fillId="0" borderId="0"/>
    <xf numFmtId="196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8" fontId="5" fillId="0" borderId="0">
      <alignment horizontal="left" wrapText="1"/>
    </xf>
    <xf numFmtId="0" fontId="9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25" fillId="0" borderId="0"/>
    <xf numFmtId="0" fontId="89" fillId="0" borderId="0"/>
    <xf numFmtId="0" fontId="89" fillId="0" borderId="0"/>
    <xf numFmtId="0" fontId="94" fillId="0" borderId="0" applyFill="0" applyBorder="0" applyAlignment="0" applyProtection="0"/>
    <xf numFmtId="0" fontId="89" fillId="0" borderId="0"/>
    <xf numFmtId="0" fontId="89" fillId="0" borderId="0"/>
    <xf numFmtId="172" fontId="25" fillId="0" borderId="0"/>
    <xf numFmtId="0" fontId="89" fillId="0" borderId="0"/>
    <xf numFmtId="0" fontId="5" fillId="0" borderId="0"/>
    <xf numFmtId="199" fontId="5" fillId="0" borderId="0"/>
    <xf numFmtId="0" fontId="5" fillId="0" borderId="0"/>
    <xf numFmtId="19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3" fillId="0" borderId="0"/>
    <xf numFmtId="0" fontId="89" fillId="0" borderId="0"/>
    <xf numFmtId="0" fontId="5" fillId="0" borderId="0" applyFont="0" applyFill="0" applyBorder="0" applyAlignment="0" applyProtection="0"/>
    <xf numFmtId="172" fontId="25" fillId="0" borderId="0"/>
    <xf numFmtId="172" fontId="25" fillId="0" borderId="0"/>
    <xf numFmtId="172" fontId="25" fillId="0" borderId="0"/>
    <xf numFmtId="0" fontId="89" fillId="0" borderId="0"/>
    <xf numFmtId="172" fontId="25" fillId="0" borderId="0"/>
    <xf numFmtId="0" fontId="89" fillId="0" borderId="0"/>
    <xf numFmtId="0" fontId="91" fillId="0" borderId="0"/>
    <xf numFmtId="0" fontId="89" fillId="0" borderId="0"/>
    <xf numFmtId="0" fontId="5" fillId="0" borderId="0" applyFont="0" applyFill="0" applyBorder="0" applyAlignment="0" applyProtection="0"/>
    <xf numFmtId="0" fontId="5" fillId="0" borderId="0"/>
    <xf numFmtId="0" fontId="89" fillId="0" borderId="0"/>
    <xf numFmtId="0" fontId="5" fillId="0" borderId="0" applyFont="0" applyFill="0" applyBorder="0" applyAlignment="0" applyProtection="0"/>
    <xf numFmtId="172" fontId="25" fillId="0" borderId="0"/>
    <xf numFmtId="172" fontId="25" fillId="0" borderId="0"/>
    <xf numFmtId="172" fontId="25" fillId="0" borderId="0"/>
    <xf numFmtId="172" fontId="25" fillId="0" borderId="0"/>
    <xf numFmtId="0" fontId="8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2" fontId="25" fillId="0" borderId="0"/>
    <xf numFmtId="0" fontId="89" fillId="0" borderId="0"/>
    <xf numFmtId="0" fontId="89" fillId="0" borderId="0"/>
    <xf numFmtId="0" fontId="5" fillId="0" borderId="0"/>
    <xf numFmtId="172" fontId="25" fillId="0" borderId="0"/>
    <xf numFmtId="172" fontId="25" fillId="0" borderId="0"/>
    <xf numFmtId="172" fontId="25" fillId="0" borderId="0"/>
    <xf numFmtId="0" fontId="94" fillId="0" borderId="0" applyFill="0" applyBorder="0" applyAlignment="0" applyProtection="0"/>
    <xf numFmtId="172" fontId="25" fillId="0" borderId="0"/>
    <xf numFmtId="172" fontId="25" fillId="0" borderId="0"/>
    <xf numFmtId="0" fontId="89" fillId="0" borderId="0"/>
    <xf numFmtId="0" fontId="89" fillId="0" borderId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94" fillId="0" borderId="0" applyFill="0" applyBorder="0" applyAlignment="0" applyProtection="0"/>
    <xf numFmtId="0" fontId="94" fillId="0" borderId="0" applyFill="0" applyBorder="0" applyAlignment="0" applyProtection="0"/>
    <xf numFmtId="172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2" fontId="25" fillId="0" borderId="0"/>
    <xf numFmtId="0" fontId="89" fillId="0" borderId="0"/>
    <xf numFmtId="0" fontId="5" fillId="0" borderId="0"/>
    <xf numFmtId="0" fontId="5" fillId="0" borderId="0"/>
    <xf numFmtId="199" fontId="5" fillId="0" borderId="0"/>
    <xf numFmtId="0" fontId="5" fillId="0" borderId="0"/>
    <xf numFmtId="19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25" fillId="0" borderId="0"/>
    <xf numFmtId="172" fontId="25" fillId="0" borderId="0"/>
    <xf numFmtId="172" fontId="25" fillId="0" borderId="0"/>
    <xf numFmtId="172" fontId="25" fillId="0" borderId="0"/>
    <xf numFmtId="172" fontId="25" fillId="0" borderId="0"/>
    <xf numFmtId="172" fontId="25" fillId="0" borderId="0"/>
    <xf numFmtId="0" fontId="89" fillId="0" borderId="0"/>
    <xf numFmtId="0" fontId="8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0" borderId="0"/>
    <xf numFmtId="199" fontId="5" fillId="0" borderId="0"/>
    <xf numFmtId="0" fontId="5" fillId="0" borderId="0"/>
    <xf numFmtId="0" fontId="5" fillId="0" borderId="0"/>
    <xf numFmtId="0" fontId="5" fillId="0" borderId="0"/>
    <xf numFmtId="172" fontId="25" fillId="0" borderId="0"/>
    <xf numFmtId="172" fontId="25" fillId="0" borderId="0"/>
    <xf numFmtId="172" fontId="25" fillId="0" borderId="0"/>
    <xf numFmtId="0" fontId="89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94" fillId="0" borderId="0" applyFill="0" applyBorder="0" applyAlignment="0" applyProtection="0"/>
    <xf numFmtId="0" fontId="5" fillId="0" borderId="0" applyFont="0" applyFill="0" applyBorder="0" applyAlignment="0" applyProtection="0"/>
    <xf numFmtId="0" fontId="94" fillId="0" borderId="0" applyFill="0" applyBorder="0" applyAlignment="0" applyProtection="0"/>
    <xf numFmtId="0" fontId="89" fillId="0" borderId="0"/>
    <xf numFmtId="0" fontId="89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0" borderId="0"/>
    <xf numFmtId="0" fontId="8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0" borderId="0"/>
    <xf numFmtId="0" fontId="5" fillId="0" borderId="0"/>
    <xf numFmtId="0" fontId="94" fillId="0" borderId="0" applyFill="0" applyBorder="0" applyAlignment="0" applyProtection="0"/>
    <xf numFmtId="0" fontId="5" fillId="0" borderId="0" applyFont="0" applyFill="0" applyBorder="0" applyAlignment="0" applyProtection="0"/>
    <xf numFmtId="0" fontId="5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198" fontId="5" fillId="0" borderId="0">
      <alignment horizontal="left" wrapText="1"/>
    </xf>
    <xf numFmtId="198" fontId="5" fillId="0" borderId="0">
      <alignment horizontal="left" wrapText="1"/>
    </xf>
    <xf numFmtId="198" fontId="5" fillId="0" borderId="0">
      <alignment horizontal="left" wrapText="1"/>
    </xf>
    <xf numFmtId="198" fontId="5" fillId="0" borderId="0">
      <alignment horizontal="left" wrapText="1"/>
    </xf>
    <xf numFmtId="198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98" fontId="5" fillId="0" borderId="0">
      <alignment horizontal="left" wrapText="1"/>
    </xf>
    <xf numFmtId="198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0" borderId="0"/>
    <xf numFmtId="0" fontId="5" fillId="0" borderId="0"/>
    <xf numFmtId="0" fontId="94" fillId="0" borderId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9" fillId="0" borderId="0"/>
    <xf numFmtId="0" fontId="89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5" fillId="0" borderId="0" applyFont="0" applyFill="0" applyBorder="0" applyAlignment="0" applyProtection="0"/>
    <xf numFmtId="198" fontId="5" fillId="0" borderId="0">
      <alignment horizontal="left" wrapText="1"/>
    </xf>
    <xf numFmtId="0" fontId="94" fillId="0" borderId="0" applyFill="0" applyBorder="0" applyAlignment="0" applyProtection="0"/>
    <xf numFmtId="0" fontId="5" fillId="0" borderId="0"/>
    <xf numFmtId="0" fontId="5" fillId="0" borderId="0"/>
    <xf numFmtId="172" fontId="25" fillId="0" borderId="0"/>
    <xf numFmtId="172" fontId="25" fillId="0" borderId="0"/>
    <xf numFmtId="198" fontId="5" fillId="0" borderId="0">
      <alignment horizontal="left" wrapText="1"/>
    </xf>
    <xf numFmtId="0" fontId="5" fillId="0" borderId="0"/>
    <xf numFmtId="0" fontId="5" fillId="0" borderId="0"/>
    <xf numFmtId="0" fontId="5" fillId="0" borderId="0">
      <alignment horizontal="left" wrapText="1"/>
    </xf>
    <xf numFmtId="198" fontId="5" fillId="0" borderId="0">
      <alignment horizontal="left" wrapText="1"/>
    </xf>
    <xf numFmtId="198" fontId="5" fillId="0" borderId="0">
      <alignment horizontal="left" wrapText="1"/>
    </xf>
    <xf numFmtId="198" fontId="5" fillId="0" borderId="0">
      <alignment horizontal="left" wrapText="1"/>
    </xf>
    <xf numFmtId="198" fontId="5" fillId="0" borderId="0">
      <alignment horizontal="left" wrapText="1"/>
    </xf>
    <xf numFmtId="198" fontId="5" fillId="0" borderId="0">
      <alignment horizontal="left" wrapText="1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9" fillId="0" borderId="0"/>
    <xf numFmtId="0" fontId="5" fillId="0" borderId="0"/>
    <xf numFmtId="0" fontId="94" fillId="0" borderId="0" applyFill="0" applyBorder="0" applyAlignment="0" applyProtection="0"/>
    <xf numFmtId="0" fontId="5" fillId="0" borderId="0"/>
    <xf numFmtId="0" fontId="5" fillId="0" borderId="0"/>
    <xf numFmtId="198" fontId="5" fillId="0" borderId="0">
      <alignment horizontal="left" wrapText="1"/>
    </xf>
    <xf numFmtId="198" fontId="5" fillId="0" borderId="0">
      <alignment horizontal="left" wrapText="1"/>
    </xf>
    <xf numFmtId="198" fontId="5" fillId="0" borderId="0">
      <alignment horizontal="left" wrapText="1"/>
    </xf>
    <xf numFmtId="198" fontId="5" fillId="0" borderId="0">
      <alignment horizontal="left" wrapText="1"/>
    </xf>
    <xf numFmtId="200" fontId="5" fillId="0" borderId="0" applyFont="0" applyFill="0" applyBorder="0" applyAlignment="0" applyProtection="0"/>
    <xf numFmtId="0" fontId="8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01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0" fontId="89" fillId="0" borderId="0"/>
    <xf numFmtId="0" fontId="8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25" fillId="0" borderId="0"/>
    <xf numFmtId="172" fontId="25" fillId="0" borderId="0"/>
    <xf numFmtId="172" fontId="25" fillId="0" borderId="0"/>
    <xf numFmtId="172" fontId="25" fillId="0" borderId="0"/>
    <xf numFmtId="172" fontId="25" fillId="0" borderId="0"/>
    <xf numFmtId="172" fontId="25" fillId="0" borderId="0"/>
    <xf numFmtId="172" fontId="25" fillId="0" borderId="0"/>
    <xf numFmtId="172" fontId="25" fillId="0" borderId="0"/>
    <xf numFmtId="172" fontId="25" fillId="0" borderId="0"/>
    <xf numFmtId="172" fontId="25" fillId="0" borderId="0"/>
    <xf numFmtId="172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4" fillId="0" borderId="0" applyFill="0" applyBorder="0" applyAlignment="0" applyProtection="0"/>
    <xf numFmtId="0" fontId="89" fillId="0" borderId="0"/>
    <xf numFmtId="0" fontId="5" fillId="0" borderId="0" applyFont="0" applyFill="0" applyBorder="0" applyAlignment="0" applyProtection="0"/>
    <xf numFmtId="0" fontId="89" fillId="0" borderId="0"/>
    <xf numFmtId="0" fontId="89" fillId="0" borderId="0"/>
    <xf numFmtId="0" fontId="93" fillId="0" borderId="0"/>
    <xf numFmtId="172" fontId="25" fillId="0" borderId="0"/>
    <xf numFmtId="172" fontId="25" fillId="0" borderId="0"/>
    <xf numFmtId="172" fontId="25" fillId="0" borderId="0"/>
    <xf numFmtId="172" fontId="25" fillId="0" borderId="0"/>
    <xf numFmtId="198" fontId="5" fillId="0" borderId="0">
      <alignment horizontal="left" wrapText="1"/>
    </xf>
    <xf numFmtId="198" fontId="5" fillId="0" borderId="0">
      <alignment horizontal="left" wrapText="1"/>
    </xf>
    <xf numFmtId="198" fontId="5" fillId="0" borderId="0">
      <alignment horizontal="left" wrapText="1"/>
    </xf>
    <xf numFmtId="198" fontId="5" fillId="0" borderId="0">
      <alignment horizontal="left" wrapText="1"/>
    </xf>
    <xf numFmtId="198" fontId="5" fillId="0" borderId="0">
      <alignment horizontal="left" wrapText="1"/>
    </xf>
    <xf numFmtId="198" fontId="5" fillId="0" borderId="0">
      <alignment horizontal="left" wrapText="1"/>
    </xf>
    <xf numFmtId="198" fontId="5" fillId="0" borderId="0">
      <alignment horizontal="left" wrapText="1"/>
    </xf>
    <xf numFmtId="198" fontId="5" fillId="0" borderId="0">
      <alignment horizontal="left" wrapText="1"/>
    </xf>
    <xf numFmtId="198" fontId="5" fillId="0" borderId="0">
      <alignment horizontal="left" wrapText="1"/>
    </xf>
    <xf numFmtId="198" fontId="5" fillId="0" borderId="0">
      <alignment horizontal="left" wrapText="1"/>
    </xf>
    <xf numFmtId="0" fontId="89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20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0" borderId="0"/>
    <xf numFmtId="0" fontId="89" fillId="0" borderId="0"/>
    <xf numFmtId="0" fontId="9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left" wrapText="1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8" fontId="5" fillId="0" borderId="0">
      <alignment horizontal="left" wrapText="1"/>
    </xf>
    <xf numFmtId="198" fontId="5" fillId="0" borderId="0">
      <alignment horizontal="left" wrapText="1"/>
    </xf>
    <xf numFmtId="198" fontId="5" fillId="0" borderId="0">
      <alignment horizontal="left" wrapText="1"/>
    </xf>
    <xf numFmtId="0" fontId="5" fillId="0" borderId="0">
      <alignment horizontal="left" wrapText="1"/>
    </xf>
    <xf numFmtId="198" fontId="5" fillId="0" borderId="0">
      <alignment horizontal="left" wrapText="1"/>
    </xf>
    <xf numFmtId="0" fontId="5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Font="0" applyAlignment="0" applyProtection="0"/>
    <xf numFmtId="198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0" borderId="0"/>
    <xf numFmtId="198" fontId="5" fillId="0" borderId="0">
      <alignment horizontal="left" wrapText="1"/>
    </xf>
    <xf numFmtId="0" fontId="5" fillId="0" borderId="0"/>
    <xf numFmtId="0" fontId="9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8" fontId="5" fillId="0" borderId="0">
      <alignment horizontal="left" wrapText="1"/>
    </xf>
    <xf numFmtId="198" fontId="5" fillId="0" borderId="0">
      <alignment horizontal="left" wrapText="1"/>
    </xf>
    <xf numFmtId="198" fontId="5" fillId="0" borderId="0">
      <alignment horizontal="left" wrapText="1"/>
    </xf>
    <xf numFmtId="0" fontId="5" fillId="0" borderId="0">
      <alignment horizontal="left" wrapText="1"/>
    </xf>
    <xf numFmtId="198" fontId="5" fillId="0" borderId="0">
      <alignment horizontal="left" wrapText="1"/>
    </xf>
    <xf numFmtId="198" fontId="5" fillId="0" borderId="0">
      <alignment horizontal="left" wrapText="1"/>
    </xf>
    <xf numFmtId="0" fontId="5" fillId="0" borderId="0">
      <alignment horizontal="left" wrapText="1"/>
    </xf>
    <xf numFmtId="0" fontId="5" fillId="0" borderId="0"/>
    <xf numFmtId="0" fontId="5" fillId="0" borderId="0"/>
    <xf numFmtId="172" fontId="25" fillId="0" borderId="0"/>
    <xf numFmtId="172" fontId="25" fillId="0" borderId="0"/>
    <xf numFmtId="172" fontId="25" fillId="0" borderId="0"/>
    <xf numFmtId="0" fontId="5" fillId="0" borderId="0"/>
    <xf numFmtId="172" fontId="25" fillId="0" borderId="0"/>
    <xf numFmtId="0" fontId="5" fillId="0" borderId="0"/>
    <xf numFmtId="172" fontId="25" fillId="0" borderId="0"/>
    <xf numFmtId="0" fontId="5" fillId="0" borderId="0">
      <alignment horizontal="left" wrapText="1"/>
    </xf>
    <xf numFmtId="0" fontId="89" fillId="0" borderId="0"/>
    <xf numFmtId="204" fontId="5" fillId="0" borderId="0" applyFont="0" applyFill="0" applyBorder="0" applyAlignment="0" applyProtection="0"/>
    <xf numFmtId="205" fontId="5" fillId="0" borderId="0" applyFont="0" applyFill="0" applyBorder="0" applyProtection="0">
      <alignment horizontal="right"/>
    </xf>
    <xf numFmtId="198" fontId="5" fillId="0" borderId="0">
      <alignment horizontal="left" wrapText="1"/>
    </xf>
    <xf numFmtId="172" fontId="25" fillId="0" borderId="0"/>
    <xf numFmtId="172" fontId="25" fillId="0" borderId="0"/>
    <xf numFmtId="172" fontId="25" fillId="0" borderId="0"/>
    <xf numFmtId="198" fontId="5" fillId="0" borderId="0">
      <alignment horizontal="left" wrapText="1"/>
    </xf>
    <xf numFmtId="0" fontId="5" fillId="0" borderId="0"/>
    <xf numFmtId="0" fontId="5" fillId="0" borderId="0">
      <alignment horizontal="left" wrapText="1"/>
    </xf>
    <xf numFmtId="198" fontId="5" fillId="0" borderId="0">
      <alignment horizontal="left" wrapText="1"/>
    </xf>
    <xf numFmtId="0" fontId="5" fillId="0" borderId="0">
      <alignment horizontal="left" wrapText="1"/>
    </xf>
    <xf numFmtId="198" fontId="5" fillId="0" borderId="0">
      <alignment horizontal="left" wrapText="1"/>
    </xf>
    <xf numFmtId="0" fontId="96" fillId="0" borderId="0"/>
    <xf numFmtId="0" fontId="5" fillId="0" borderId="0" applyFont="0" applyFill="0" applyBorder="0" applyAlignment="0" applyProtection="0"/>
    <xf numFmtId="196" fontId="5" fillId="0" borderId="0" applyFont="0" applyFill="0" applyBorder="0" applyProtection="0">
      <alignment horizontal="right"/>
    </xf>
    <xf numFmtId="197" fontId="5" fillId="0" borderId="0" applyFont="0" applyFill="0" applyBorder="0" applyProtection="0">
      <alignment horizontal="right"/>
    </xf>
    <xf numFmtId="198" fontId="5" fillId="0" borderId="0">
      <alignment horizontal="left" wrapText="1"/>
    </xf>
    <xf numFmtId="0" fontId="89" fillId="0" borderId="0"/>
    <xf numFmtId="172" fontId="25" fillId="0" borderId="0"/>
    <xf numFmtId="0" fontId="5" fillId="0" borderId="0"/>
    <xf numFmtId="198" fontId="5" fillId="0" borderId="0">
      <alignment horizontal="left" wrapText="1"/>
    </xf>
    <xf numFmtId="198" fontId="5" fillId="0" borderId="0">
      <alignment horizontal="left" wrapText="1"/>
    </xf>
    <xf numFmtId="0" fontId="5" fillId="0" borderId="0">
      <alignment horizontal="left" wrapText="1"/>
    </xf>
    <xf numFmtId="0" fontId="89" fillId="0" borderId="0"/>
    <xf numFmtId="198" fontId="5" fillId="0" borderId="0">
      <alignment horizontal="left" wrapText="1"/>
    </xf>
    <xf numFmtId="0" fontId="89" fillId="0" borderId="0"/>
    <xf numFmtId="0" fontId="5" fillId="0" borderId="0"/>
    <xf numFmtId="0" fontId="9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8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left" wrapText="1"/>
    </xf>
    <xf numFmtId="0" fontId="97" fillId="0" borderId="0" applyNumberFormat="0" applyFill="0" applyBorder="0" applyProtection="0">
      <alignment vertical="top"/>
    </xf>
    <xf numFmtId="0" fontId="97" fillId="0" borderId="0" applyNumberFormat="0" applyFill="0" applyBorder="0" applyProtection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0" borderId="0"/>
    <xf numFmtId="0" fontId="5" fillId="0" borderId="0"/>
    <xf numFmtId="0" fontId="5" fillId="0" borderId="0"/>
    <xf numFmtId="198" fontId="5" fillId="0" borderId="0">
      <alignment horizontal="left" wrapText="1"/>
    </xf>
    <xf numFmtId="0" fontId="88" fillId="0" borderId="27" applyNumberFormat="0" applyFill="0" applyAlignment="0" applyProtection="0"/>
    <xf numFmtId="0" fontId="98" fillId="0" borderId="28" applyNumberFormat="0" applyFill="0" applyProtection="0">
      <alignment horizontal="center"/>
    </xf>
    <xf numFmtId="0" fontId="98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centerContinuous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5" fillId="0" borderId="0"/>
    <xf numFmtId="0" fontId="5" fillId="0" borderId="0"/>
    <xf numFmtId="172" fontId="25" fillId="0" borderId="0"/>
    <xf numFmtId="172" fontId="25" fillId="0" borderId="0"/>
    <xf numFmtId="172" fontId="25" fillId="0" borderId="0"/>
    <xf numFmtId="172" fontId="25" fillId="0" borderId="0"/>
    <xf numFmtId="172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06" fontId="100" fillId="0" borderId="0" applyFont="0" applyFill="0" applyBorder="0" applyAlignment="0" applyProtection="0"/>
    <xf numFmtId="206" fontId="100" fillId="0" borderId="0" applyFont="0" applyFill="0" applyBorder="0" applyAlignment="0" applyProtection="0"/>
    <xf numFmtId="207" fontId="100" fillId="0" borderId="0" applyFont="0" applyFill="0" applyBorder="0" applyAlignment="0" applyProtection="0"/>
    <xf numFmtId="207" fontId="100" fillId="0" borderId="0" applyFont="0" applyFill="0" applyBorder="0" applyAlignment="0" applyProtection="0"/>
    <xf numFmtId="0" fontId="5" fillId="0" borderId="0"/>
    <xf numFmtId="0" fontId="5" fillId="0" borderId="0"/>
    <xf numFmtId="199" fontId="5" fillId="0" borderId="0"/>
    <xf numFmtId="0" fontId="101" fillId="0" borderId="0"/>
    <xf numFmtId="0" fontId="101" fillId="0" borderId="0"/>
    <xf numFmtId="9" fontId="89" fillId="0" borderId="0"/>
    <xf numFmtId="6" fontId="102" fillId="0" borderId="0" applyFont="0" applyFill="0" applyBorder="0" applyAlignment="0" applyProtection="0"/>
    <xf numFmtId="6" fontId="102" fillId="0" borderId="0" applyFont="0" applyFill="0" applyBorder="0" applyAlignment="0" applyProtection="0"/>
    <xf numFmtId="0" fontId="88" fillId="49" borderId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103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103" fillId="50" borderId="0" applyNumberFormat="0" applyBorder="0" applyAlignment="0" applyProtection="0"/>
    <xf numFmtId="0" fontId="26" fillId="51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12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2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12" borderId="0" applyNumberFormat="0" applyBorder="0" applyAlignment="0" applyProtection="0"/>
    <xf numFmtId="0" fontId="104" fillId="50" borderId="0" applyNumberFormat="0" applyBorder="0" applyAlignment="0" applyProtection="0"/>
    <xf numFmtId="0" fontId="26" fillId="12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3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2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2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3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2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3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3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3" fillId="50" borderId="0" applyNumberFormat="0" applyBorder="0" applyAlignment="0" applyProtection="0"/>
    <xf numFmtId="0" fontId="103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3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3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3" fillId="50" borderId="0" applyNumberFormat="0" applyBorder="0" applyAlignment="0" applyProtection="0"/>
    <xf numFmtId="0" fontId="26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3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0" fontId="104" fillId="50" borderId="0" applyNumberFormat="0" applyBorder="0" applyAlignment="0" applyProtection="0"/>
    <xf numFmtId="168" fontId="105" fillId="50" borderId="29" applyProtection="0">
      <alignment vertical="center"/>
    </xf>
    <xf numFmtId="168" fontId="26" fillId="50" borderId="29" applyAlignment="0" applyProtection="0"/>
    <xf numFmtId="37" fontId="26" fillId="50" borderId="29" applyAlignment="0" applyProtection="0"/>
    <xf numFmtId="37" fontId="26" fillId="50" borderId="29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03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03" fillId="30" borderId="0" applyNumberFormat="0" applyBorder="0" applyAlignment="0" applyProtection="0"/>
    <xf numFmtId="0" fontId="26" fillId="12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53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53" borderId="0" applyNumberFormat="0" applyBorder="0" applyAlignment="0" applyProtection="0"/>
    <xf numFmtId="0" fontId="104" fillId="30" borderId="0" applyNumberFormat="0" applyBorder="0" applyAlignment="0" applyProtection="0"/>
    <xf numFmtId="0" fontId="26" fillId="53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3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12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12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3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3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3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3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3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3" fillId="30" borderId="0" applyNumberFormat="0" applyBorder="0" applyAlignment="0" applyProtection="0"/>
    <xf numFmtId="0" fontId="26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3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03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03" fillId="38" borderId="0" applyNumberFormat="0" applyBorder="0" applyAlignment="0" applyProtection="0"/>
    <xf numFmtId="0" fontId="26" fillId="15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13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15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13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3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13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13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3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13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3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3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3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3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3" fillId="38" borderId="0" applyNumberFormat="0" applyBorder="0" applyAlignment="0" applyProtection="0"/>
    <xf numFmtId="0" fontId="26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3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03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03" fillId="54" borderId="0" applyNumberFormat="0" applyBorder="0" applyAlignment="0" applyProtection="0"/>
    <xf numFmtId="0" fontId="26" fillId="51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12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2" borderId="0" applyNumberFormat="0" applyBorder="0" applyAlignment="0" applyProtection="0"/>
    <xf numFmtId="0" fontId="26" fillId="54" borderId="0" applyNumberFormat="0" applyBorder="0" applyAlignment="0" applyProtection="0"/>
    <xf numFmtId="0" fontId="26" fillId="51" borderId="0" applyNumberFormat="0" applyBorder="0" applyAlignment="0" applyProtection="0"/>
    <xf numFmtId="0" fontId="26" fillId="12" borderId="0" applyNumberFormat="0" applyBorder="0" applyAlignment="0" applyProtection="0"/>
    <xf numFmtId="0" fontId="104" fillId="54" borderId="0" applyNumberFormat="0" applyBorder="0" applyAlignment="0" applyProtection="0"/>
    <xf numFmtId="0" fontId="26" fillId="12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2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2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2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4" borderId="0" applyNumberFormat="0" applyBorder="0" applyAlignment="0" applyProtection="0"/>
    <xf numFmtId="0" fontId="103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4" borderId="0" applyNumberFormat="0" applyBorder="0" applyAlignment="0" applyProtection="0"/>
    <xf numFmtId="0" fontId="26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4" fillId="54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26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26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104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104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104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104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104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104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103" fillId="55" borderId="0" applyNumberFormat="0" applyBorder="0" applyAlignment="0" applyProtection="0"/>
    <xf numFmtId="0" fontId="104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103" fillId="55" borderId="0" applyNumberFormat="0" applyBorder="0" applyAlignment="0" applyProtection="0"/>
    <xf numFmtId="0" fontId="26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26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26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26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26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26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26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26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26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26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26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26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4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106" fillId="0" borderId="0" applyAlignment="0"/>
    <xf numFmtId="0" fontId="5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8" fillId="0" borderId="18" applyNumberFormat="0" applyFill="0" applyAlignment="0" applyProtection="0"/>
    <xf numFmtId="0" fontId="109" fillId="0" borderId="31" applyNumberFormat="0" applyFont="0" applyFill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208" fontId="61" fillId="0" borderId="0" applyFont="0" applyFill="0" applyBorder="0" applyAlignment="0" applyProtection="0">
      <alignment horizontal="right"/>
    </xf>
    <xf numFmtId="0" fontId="110" fillId="56" borderId="0">
      <alignment vertical="top"/>
    </xf>
    <xf numFmtId="210" fontId="5" fillId="57" borderId="0"/>
    <xf numFmtId="210" fontId="21" fillId="0" borderId="30"/>
    <xf numFmtId="0" fontId="21" fillId="58" borderId="0" applyAlignment="0"/>
    <xf numFmtId="210" fontId="21" fillId="0" borderId="30" applyFill="0"/>
    <xf numFmtId="0" fontId="111" fillId="0" borderId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210" fontId="21" fillId="57" borderId="0"/>
    <xf numFmtId="211" fontId="112" fillId="59" borderId="0"/>
    <xf numFmtId="210" fontId="21" fillId="57" borderId="0" applyBorder="0"/>
    <xf numFmtId="212" fontId="113" fillId="0" borderId="0"/>
    <xf numFmtId="210" fontId="5" fillId="0" borderId="0"/>
    <xf numFmtId="0" fontId="3" fillId="0" borderId="0"/>
    <xf numFmtId="213" fontId="5" fillId="0" borderId="0"/>
    <xf numFmtId="209" fontId="70" fillId="0" borderId="18" applyBorder="0" applyProtection="0">
      <alignment horizontal="right" vertical="center"/>
    </xf>
    <xf numFmtId="0" fontId="69" fillId="47" borderId="18" applyBorder="0" applyProtection="0">
      <alignment horizontal="centerContinuous" vertical="center"/>
    </xf>
    <xf numFmtId="0" fontId="21" fillId="0" borderId="18">
      <alignment vertical="top"/>
    </xf>
    <xf numFmtId="0" fontId="21" fillId="0" borderId="18">
      <alignment vertical="top"/>
    </xf>
    <xf numFmtId="0" fontId="114" fillId="0" borderId="0"/>
    <xf numFmtId="0" fontId="74" fillId="0" borderId="0"/>
    <xf numFmtId="214" fontId="115" fillId="0" borderId="18" applyBorder="0" applyProtection="0">
      <alignment horizontal="right"/>
    </xf>
    <xf numFmtId="0" fontId="108" fillId="0" borderId="18" applyNumberFormat="0" applyFill="0" applyAlignment="0" applyProtection="0"/>
    <xf numFmtId="0" fontId="109" fillId="0" borderId="6" applyNumberFormat="0" applyFont="0" applyFill="0" applyAlignment="0" applyProtection="0"/>
    <xf numFmtId="210" fontId="21" fillId="0" borderId="30"/>
    <xf numFmtId="210" fontId="21" fillId="0" borderId="30" applyFill="0"/>
    <xf numFmtId="209" fontId="70" fillId="0" borderId="18" applyBorder="0" applyProtection="0">
      <alignment horizontal="right" vertical="center"/>
    </xf>
    <xf numFmtId="0" fontId="21" fillId="0" borderId="18">
      <alignment vertical="top"/>
    </xf>
    <xf numFmtId="0" fontId="74" fillId="0" borderId="0"/>
  </cellStyleXfs>
  <cellXfs count="138">
    <xf numFmtId="0" fontId="0" fillId="0" borderId="0" xfId="0"/>
    <xf numFmtId="0" fontId="14" fillId="5" borderId="0" xfId="0" applyFont="1" applyFill="1"/>
    <xf numFmtId="0" fontId="15" fillId="5" borderId="0" xfId="0" applyFont="1" applyFill="1"/>
    <xf numFmtId="0" fontId="16" fillId="5" borderId="0" xfId="0" applyFont="1" applyFill="1"/>
    <xf numFmtId="0" fontId="17" fillId="5" borderId="0" xfId="0" applyFont="1" applyFill="1"/>
    <xf numFmtId="0" fontId="17" fillId="5" borderId="5" xfId="0" applyFont="1" applyFill="1" applyBorder="1"/>
    <xf numFmtId="10" fontId="17" fillId="5" borderId="5" xfId="0" applyNumberFormat="1" applyFont="1" applyFill="1" applyBorder="1"/>
    <xf numFmtId="167" fontId="17" fillId="5" borderId="5" xfId="22" applyNumberFormat="1" applyFont="1" applyFill="1" applyBorder="1"/>
    <xf numFmtId="168" fontId="17" fillId="5" borderId="5" xfId="0" applyNumberFormat="1" applyFont="1" applyFill="1" applyBorder="1"/>
    <xf numFmtId="0" fontId="81" fillId="2" borderId="0" xfId="0" quotePrefix="1" applyFont="1" applyFill="1" applyAlignment="1">
      <alignment horizontal="center"/>
    </xf>
    <xf numFmtId="0" fontId="81" fillId="5" borderId="0" xfId="0" applyFont="1" applyFill="1" applyAlignment="1">
      <alignment horizontal="center"/>
    </xf>
    <xf numFmtId="0" fontId="81" fillId="5" borderId="0" xfId="0" applyFont="1" applyFill="1"/>
    <xf numFmtId="3" fontId="81" fillId="5" borderId="0" xfId="1" applyNumberFormat="1" applyFont="1" applyFill="1"/>
    <xf numFmtId="3" fontId="17" fillId="5" borderId="0" xfId="1" applyNumberFormat="1" applyFont="1" applyFill="1"/>
    <xf numFmtId="0" fontId="81" fillId="5" borderId="0" xfId="0" applyFont="1" applyFill="1" applyBorder="1"/>
    <xf numFmtId="168" fontId="17" fillId="5" borderId="0" xfId="2" applyNumberFormat="1" applyFont="1" applyFill="1"/>
    <xf numFmtId="0" fontId="81" fillId="5" borderId="5" xfId="0" applyFont="1" applyFill="1" applyBorder="1"/>
    <xf numFmtId="3" fontId="81" fillId="5" borderId="5" xfId="1" applyNumberFormat="1" applyFont="1" applyFill="1" applyBorder="1"/>
    <xf numFmtId="0" fontId="84" fillId="5" borderId="5" xfId="0" applyFont="1" applyFill="1" applyBorder="1"/>
    <xf numFmtId="2" fontId="82" fillId="5" borderId="5" xfId="391" applyNumberFormat="1" applyFont="1" applyFill="1" applyBorder="1" applyAlignment="1" applyProtection="1">
      <alignment horizontal="left" vertical="center" wrapText="1" indent="2"/>
      <protection locked="0"/>
    </xf>
    <xf numFmtId="3" fontId="17" fillId="5" borderId="5" xfId="1" applyNumberFormat="1" applyFont="1" applyFill="1" applyBorder="1" applyAlignment="1"/>
    <xf numFmtId="3" fontId="17" fillId="5" borderId="5" xfId="1" applyNumberFormat="1" applyFont="1" applyFill="1" applyBorder="1"/>
    <xf numFmtId="2" fontId="18" fillId="5" borderId="5" xfId="391" applyNumberFormat="1" applyFont="1" applyFill="1" applyBorder="1" applyAlignment="1" applyProtection="1">
      <alignment horizontal="left" vertical="center" wrapText="1" indent="2"/>
      <protection locked="0"/>
    </xf>
    <xf numFmtId="1" fontId="81" fillId="2" borderId="0" xfId="1" quotePrefix="1" applyNumberFormat="1" applyFont="1" applyFill="1" applyAlignment="1">
      <alignment horizontal="center"/>
    </xf>
    <xf numFmtId="0" fontId="17" fillId="2" borderId="0" xfId="0" applyFont="1" applyFill="1"/>
    <xf numFmtId="165" fontId="18" fillId="2" borderId="0" xfId="22" applyNumberFormat="1" applyFont="1" applyFill="1"/>
    <xf numFmtId="165" fontId="18" fillId="5" borderId="0" xfId="22" applyNumberFormat="1" applyFont="1" applyFill="1"/>
    <xf numFmtId="165" fontId="82" fillId="5" borderId="0" xfId="22" applyNumberFormat="1" applyFont="1" applyFill="1"/>
    <xf numFmtId="0" fontId="82" fillId="5" borderId="0" xfId="0" applyFont="1" applyFill="1"/>
    <xf numFmtId="165" fontId="82" fillId="5" borderId="5" xfId="22" applyNumberFormat="1" applyFont="1" applyFill="1" applyBorder="1"/>
    <xf numFmtId="165" fontId="18" fillId="5" borderId="5" xfId="22" applyNumberFormat="1" applyFont="1" applyFill="1" applyBorder="1"/>
    <xf numFmtId="0" fontId="81" fillId="2" borderId="0" xfId="0" applyFont="1" applyFill="1" applyAlignment="1">
      <alignment horizontal="center"/>
    </xf>
    <xf numFmtId="0" fontId="81" fillId="2" borderId="0" xfId="1" quotePrefix="1" applyNumberFormat="1" applyFont="1" applyFill="1" applyAlignment="1">
      <alignment horizontal="center"/>
    </xf>
    <xf numFmtId="3" fontId="15" fillId="5" borderId="0" xfId="1" applyNumberFormat="1" applyFont="1" applyFill="1"/>
    <xf numFmtId="0" fontId="85" fillId="5" borderId="0" xfId="0" applyFont="1" applyFill="1"/>
    <xf numFmtId="3" fontId="81" fillId="2" borderId="0" xfId="1" applyNumberFormat="1" applyFont="1" applyFill="1" applyAlignment="1">
      <alignment horizontal="center"/>
    </xf>
    <xf numFmtId="0" fontId="15" fillId="5" borderId="0" xfId="0" applyFont="1" applyFill="1" applyBorder="1"/>
    <xf numFmtId="0" fontId="17" fillId="5" borderId="0" xfId="0" applyFont="1" applyFill="1" applyAlignment="1">
      <alignment wrapText="1"/>
    </xf>
    <xf numFmtId="0" fontId="81" fillId="5" borderId="0" xfId="0" applyFont="1" applyFill="1" applyAlignment="1">
      <alignment horizontal="center" wrapText="1"/>
    </xf>
    <xf numFmtId="0" fontId="17" fillId="5" borderId="0" xfId="0" applyFont="1" applyFill="1" applyBorder="1"/>
    <xf numFmtId="0" fontId="17" fillId="2" borderId="0" xfId="0" applyFont="1" applyFill="1" applyBorder="1" applyAlignment="1">
      <alignment wrapText="1"/>
    </xf>
    <xf numFmtId="0" fontId="17" fillId="2" borderId="0" xfId="0" applyFont="1" applyFill="1" applyAlignment="1">
      <alignment wrapText="1"/>
    </xf>
    <xf numFmtId="166" fontId="81" fillId="2" borderId="0" xfId="1" applyNumberFormat="1" applyFont="1" applyFill="1" applyBorder="1" applyAlignment="1">
      <alignment horizontal="center" wrapText="1"/>
    </xf>
    <xf numFmtId="0" fontId="81" fillId="2" borderId="0" xfId="0" quotePrefix="1" applyFont="1" applyFill="1" applyBorder="1" applyAlignment="1">
      <alignment horizontal="center" wrapText="1"/>
    </xf>
    <xf numFmtId="0" fontId="15" fillId="5" borderId="0" xfId="0" quotePrefix="1" applyFont="1" applyFill="1"/>
    <xf numFmtId="0" fontId="14" fillId="5" borderId="0" xfId="0" quotePrefix="1" applyFont="1" applyFill="1"/>
    <xf numFmtId="0" fontId="81" fillId="5" borderId="0" xfId="0" applyFont="1" applyFill="1" applyBorder="1" applyAlignment="1">
      <alignment horizontal="center"/>
    </xf>
    <xf numFmtId="0" fontId="81" fillId="2" borderId="0" xfId="0" applyFont="1" applyFill="1" applyBorder="1" applyAlignment="1">
      <alignment horizontal="center"/>
    </xf>
    <xf numFmtId="0" fontId="80" fillId="5" borderId="0" xfId="0" quotePrefix="1" applyFont="1" applyFill="1"/>
    <xf numFmtId="0" fontId="83" fillId="5" borderId="0" xfId="0" quotePrefix="1" applyFont="1" applyFill="1"/>
    <xf numFmtId="165" fontId="79" fillId="5" borderId="0" xfId="22" applyNumberFormat="1" applyFont="1" applyFill="1"/>
    <xf numFmtId="165" fontId="18" fillId="2" borderId="0" xfId="22" applyNumberFormat="1" applyFont="1" applyFill="1" applyAlignment="1">
      <alignment horizontal="center" wrapText="1"/>
    </xf>
    <xf numFmtId="3" fontId="81" fillId="2" borderId="21" xfId="1" applyNumberFormat="1" applyFont="1" applyFill="1" applyBorder="1" applyAlignment="1">
      <alignment horizontal="center" wrapText="1"/>
    </xf>
    <xf numFmtId="0" fontId="81" fillId="2" borderId="22" xfId="0" quotePrefix="1" applyFont="1" applyFill="1" applyBorder="1" applyAlignment="1">
      <alignment horizontal="center" wrapText="1"/>
    </xf>
    <xf numFmtId="3" fontId="81" fillId="2" borderId="21" xfId="1" applyNumberFormat="1" applyFont="1" applyFill="1" applyBorder="1" applyAlignment="1">
      <alignment horizontal="center"/>
    </xf>
    <xf numFmtId="0" fontId="81" fillId="2" borderId="26" xfId="0" quotePrefix="1" applyFont="1" applyFill="1" applyBorder="1" applyAlignment="1">
      <alignment horizontal="center" wrapText="1"/>
    </xf>
    <xf numFmtId="0" fontId="17" fillId="8" borderId="0" xfId="0" applyFont="1" applyFill="1"/>
    <xf numFmtId="187" fontId="17" fillId="5" borderId="5" xfId="1" applyNumberFormat="1" applyFont="1" applyFill="1" applyBorder="1"/>
    <xf numFmtId="187" fontId="17" fillId="5" borderId="0" xfId="1" applyNumberFormat="1" applyFont="1" applyFill="1"/>
    <xf numFmtId="165" fontId="82" fillId="0" borderId="5" xfId="22" applyNumberFormat="1" applyFont="1" applyFill="1" applyBorder="1"/>
    <xf numFmtId="43" fontId="17" fillId="5" borderId="0" xfId="0" applyNumberFormat="1" applyFont="1" applyFill="1"/>
    <xf numFmtId="10" fontId="17" fillId="5" borderId="5" xfId="2" applyNumberFormat="1" applyFont="1" applyFill="1" applyBorder="1" applyAlignment="1">
      <alignment horizontal="right" vertical="center"/>
    </xf>
    <xf numFmtId="0" fontId="18" fillId="2" borderId="0" xfId="0" applyFont="1" applyFill="1" applyAlignment="1">
      <alignment horizontal="right" vertical="center" wrapText="1"/>
    </xf>
    <xf numFmtId="43" fontId="17" fillId="5" borderId="5" xfId="22" applyFont="1" applyFill="1" applyBorder="1" applyAlignment="1">
      <alignment horizontal="right" vertical="center"/>
    </xf>
    <xf numFmtId="188" fontId="17" fillId="5" borderId="5" xfId="2" applyNumberFormat="1" applyFont="1" applyFill="1" applyBorder="1" applyAlignment="1">
      <alignment horizontal="right" vertical="center"/>
    </xf>
    <xf numFmtId="10" fontId="17" fillId="5" borderId="5" xfId="2" applyNumberFormat="1" applyFont="1" applyFill="1" applyBorder="1"/>
    <xf numFmtId="190" fontId="17" fillId="5" borderId="0" xfId="0" applyNumberFormat="1" applyFont="1" applyFill="1"/>
    <xf numFmtId="0" fontId="1" fillId="5" borderId="0" xfId="0" applyFont="1" applyFill="1"/>
    <xf numFmtId="3" fontId="1" fillId="5" borderId="0" xfId="1" applyNumberFormat="1" applyFont="1" applyFill="1"/>
    <xf numFmtId="0" fontId="1" fillId="5" borderId="0" xfId="0" applyFont="1" applyFill="1" applyBorder="1"/>
    <xf numFmtId="0" fontId="1" fillId="0" borderId="0" xfId="0" applyFont="1" applyFill="1"/>
    <xf numFmtId="165" fontId="1" fillId="5" borderId="0" xfId="0" applyNumberFormat="1" applyFont="1" applyFill="1"/>
    <xf numFmtId="189" fontId="1" fillId="5" borderId="0" xfId="0" applyNumberFormat="1" applyFont="1" applyFill="1"/>
    <xf numFmtId="0" fontId="1" fillId="5" borderId="0" xfId="0" applyFont="1" applyFill="1" applyAlignment="1">
      <alignment wrapText="1"/>
    </xf>
    <xf numFmtId="190" fontId="1" fillId="5" borderId="0" xfId="0" applyNumberFormat="1" applyFont="1" applyFill="1"/>
    <xf numFmtId="3" fontId="17" fillId="5" borderId="5" xfId="0" applyNumberFormat="1" applyFont="1" applyFill="1" applyBorder="1"/>
    <xf numFmtId="0" fontId="79" fillId="5" borderId="0" xfId="0" applyFont="1" applyFill="1" applyAlignment="1">
      <alignment horizontal="center"/>
    </xf>
    <xf numFmtId="165" fontId="79" fillId="5" borderId="0" xfId="22" applyNumberFormat="1" applyFont="1" applyFill="1" applyAlignment="1">
      <alignment horizontal="center"/>
    </xf>
    <xf numFmtId="165" fontId="80" fillId="5" borderId="0" xfId="22" applyNumberFormat="1" applyFont="1" applyFill="1" applyAlignment="1">
      <alignment horizontal="center"/>
    </xf>
    <xf numFmtId="165" fontId="18" fillId="5" borderId="0" xfId="22" applyNumberFormat="1" applyFont="1" applyFill="1" applyAlignment="1">
      <alignment horizontal="center"/>
    </xf>
    <xf numFmtId="165" fontId="82" fillId="5" borderId="0" xfId="22" applyNumberFormat="1" applyFont="1" applyFill="1" applyAlignment="1">
      <alignment horizontal="center"/>
    </xf>
    <xf numFmtId="3" fontId="81" fillId="5" borderId="5" xfId="0" applyNumberFormat="1" applyFont="1" applyFill="1" applyBorder="1"/>
    <xf numFmtId="3" fontId="82" fillId="5" borderId="5" xfId="1" applyNumberFormat="1" applyFont="1" applyFill="1" applyBorder="1"/>
    <xf numFmtId="3" fontId="18" fillId="5" borderId="5" xfId="1" applyNumberFormat="1" applyFont="1" applyFill="1" applyBorder="1"/>
    <xf numFmtId="0" fontId="81" fillId="2" borderId="26" xfId="0" applyFont="1" applyFill="1" applyBorder="1" applyAlignment="1">
      <alignment horizontal="center" wrapText="1"/>
    </xf>
    <xf numFmtId="165" fontId="81" fillId="2" borderId="26" xfId="1" applyNumberFormat="1" applyFont="1" applyFill="1" applyBorder="1" applyAlignment="1">
      <alignment horizontal="center" wrapText="1"/>
    </xf>
    <xf numFmtId="165" fontId="81" fillId="2" borderId="0" xfId="1" applyNumberFormat="1" applyFont="1" applyFill="1" applyBorder="1" applyAlignment="1">
      <alignment horizontal="center" wrapText="1"/>
    </xf>
    <xf numFmtId="3" fontId="81" fillId="5" borderId="23" xfId="1" applyNumberFormat="1" applyFont="1" applyFill="1" applyBorder="1"/>
    <xf numFmtId="165" fontId="17" fillId="5" borderId="24" xfId="1" applyNumberFormat="1" applyFont="1" applyFill="1" applyBorder="1"/>
    <xf numFmtId="165" fontId="17" fillId="5" borderId="5" xfId="1" applyNumberFormat="1" applyFont="1" applyFill="1" applyBorder="1"/>
    <xf numFmtId="165" fontId="17" fillId="5" borderId="23" xfId="1" applyNumberFormat="1" applyFont="1" applyFill="1" applyBorder="1"/>
    <xf numFmtId="165" fontId="17" fillId="5" borderId="24" xfId="0" applyNumberFormat="1" applyFont="1" applyFill="1" applyBorder="1"/>
    <xf numFmtId="165" fontId="17" fillId="5" borderId="5" xfId="0" applyNumberFormat="1" applyFont="1" applyFill="1" applyBorder="1"/>
    <xf numFmtId="165" fontId="81" fillId="5" borderId="23" xfId="0" applyNumberFormat="1" applyFont="1" applyFill="1" applyBorder="1"/>
    <xf numFmtId="3" fontId="17" fillId="5" borderId="24" xfId="1" applyNumberFormat="1" applyFont="1" applyFill="1" applyBorder="1"/>
    <xf numFmtId="3" fontId="17" fillId="5" borderId="23" xfId="1" applyNumberFormat="1" applyFont="1" applyFill="1" applyBorder="1"/>
    <xf numFmtId="165" fontId="17" fillId="5" borderId="24" xfId="0" applyNumberFormat="1" applyFont="1" applyFill="1" applyBorder="1" applyAlignment="1">
      <alignment horizontal="center"/>
    </xf>
    <xf numFmtId="165" fontId="17" fillId="5" borderId="5" xfId="0" applyNumberFormat="1" applyFont="1" applyFill="1" applyBorder="1" applyAlignment="1">
      <alignment horizontal="center"/>
    </xf>
    <xf numFmtId="165" fontId="81" fillId="5" borderId="23" xfId="1" applyNumberFormat="1" applyFont="1" applyFill="1" applyBorder="1"/>
    <xf numFmtId="165" fontId="17" fillId="5" borderId="24" xfId="1" quotePrefix="1" applyNumberFormat="1" applyFont="1" applyFill="1" applyBorder="1"/>
    <xf numFmtId="165" fontId="81" fillId="5" borderId="5" xfId="1" applyNumberFormat="1" applyFont="1" applyFill="1" applyBorder="1"/>
    <xf numFmtId="0" fontId="17" fillId="5" borderId="24" xfId="0" applyFont="1" applyFill="1" applyBorder="1"/>
    <xf numFmtId="166" fontId="18" fillId="2" borderId="0" xfId="1" applyNumberFormat="1" applyFont="1" applyFill="1" applyBorder="1" applyAlignment="1">
      <alignment horizontal="left" wrapText="1"/>
    </xf>
    <xf numFmtId="3" fontId="82" fillId="5" borderId="5" xfId="1" applyNumberFormat="1" applyFont="1" applyFill="1" applyBorder="1" applyAlignment="1"/>
    <xf numFmtId="3" fontId="17" fillId="0" borderId="5" xfId="1" applyNumberFormat="1" applyFont="1" applyFill="1" applyBorder="1"/>
    <xf numFmtId="165" fontId="82" fillId="5" borderId="5" xfId="22" applyNumberFormat="1" applyFont="1" applyFill="1" applyBorder="1" applyAlignment="1">
      <alignment horizontal="center"/>
    </xf>
    <xf numFmtId="0" fontId="81" fillId="2" borderId="0" xfId="0" applyFont="1" applyFill="1" applyAlignment="1">
      <alignment horizontal="right"/>
    </xf>
    <xf numFmtId="191" fontId="17" fillId="5" borderId="5" xfId="1" applyNumberFormat="1" applyFont="1" applyFill="1" applyBorder="1" applyAlignment="1">
      <alignment horizontal="right"/>
    </xf>
    <xf numFmtId="0" fontId="86" fillId="0" borderId="0" xfId="0" applyFont="1"/>
    <xf numFmtId="0" fontId="81" fillId="0" borderId="0" xfId="0" applyFont="1" applyFill="1"/>
    <xf numFmtId="3" fontId="17" fillId="5" borderId="0" xfId="0" applyNumberFormat="1" applyFont="1" applyFill="1"/>
    <xf numFmtId="9" fontId="82" fillId="5" borderId="5" xfId="22" applyNumberFormat="1" applyFont="1" applyFill="1" applyBorder="1"/>
    <xf numFmtId="0" fontId="82" fillId="60" borderId="5" xfId="0" applyFont="1" applyFill="1" applyBorder="1"/>
    <xf numFmtId="3" fontId="82" fillId="60" borderId="5" xfId="0" applyNumberFormat="1" applyFont="1" applyFill="1" applyBorder="1"/>
    <xf numFmtId="188" fontId="17" fillId="5" borderId="0" xfId="1" applyNumberFormat="1" applyFont="1" applyFill="1"/>
    <xf numFmtId="191" fontId="17" fillId="0" borderId="5" xfId="1" applyNumberFormat="1" applyFont="1" applyFill="1" applyBorder="1" applyAlignment="1">
      <alignment horizontal="right"/>
    </xf>
    <xf numFmtId="0" fontId="116" fillId="5" borderId="0" xfId="911" applyFont="1" applyFill="1"/>
    <xf numFmtId="0" fontId="117" fillId="5" borderId="0" xfId="911" applyFont="1" applyFill="1"/>
    <xf numFmtId="0" fontId="87" fillId="5" borderId="0" xfId="911" applyFont="1" applyFill="1"/>
    <xf numFmtId="0" fontId="118" fillId="5" borderId="0" xfId="0" applyFont="1" applyFill="1"/>
    <xf numFmtId="165" fontId="119" fillId="5" borderId="5" xfId="22" applyNumberFormat="1" applyFont="1" applyFill="1" applyBorder="1" applyAlignment="1">
      <alignment horizontal="left"/>
    </xf>
    <xf numFmtId="3" fontId="87" fillId="5" borderId="5" xfId="1" applyNumberFormat="1" applyFont="1" applyFill="1" applyBorder="1"/>
    <xf numFmtId="3" fontId="118" fillId="5" borderId="5" xfId="1" applyNumberFormat="1" applyFont="1" applyFill="1" applyBorder="1"/>
    <xf numFmtId="165" fontId="119" fillId="5" borderId="5" xfId="22" applyNumberFormat="1" applyFont="1" applyFill="1" applyBorder="1" applyAlignment="1">
      <alignment horizontal="left" wrapText="1"/>
    </xf>
    <xf numFmtId="3" fontId="87" fillId="5" borderId="5" xfId="1" applyNumberFormat="1" applyFont="1" applyFill="1" applyBorder="1" applyAlignment="1">
      <alignment wrapText="1"/>
    </xf>
    <xf numFmtId="3" fontId="118" fillId="5" borderId="5" xfId="1" applyNumberFormat="1" applyFont="1" applyFill="1" applyBorder="1" applyAlignment="1">
      <alignment wrapText="1"/>
    </xf>
    <xf numFmtId="0" fontId="116" fillId="5" borderId="0" xfId="911" applyFont="1" applyFill="1" applyAlignment="1">
      <alignment wrapText="1"/>
    </xf>
    <xf numFmtId="3" fontId="122" fillId="5" borderId="5" xfId="1" applyNumberFormat="1" applyFont="1" applyFill="1" applyBorder="1"/>
    <xf numFmtId="0" fontId="122" fillId="5" borderId="0" xfId="0" applyFont="1" applyFill="1" applyAlignment="1">
      <alignment horizontal="center"/>
    </xf>
    <xf numFmtId="0" fontId="121" fillId="5" borderId="0" xfId="0" applyFont="1" applyFill="1"/>
    <xf numFmtId="0" fontId="118" fillId="8" borderId="0" xfId="0" applyFont="1" applyFill="1" applyAlignment="1">
      <alignment horizontal="center"/>
    </xf>
    <xf numFmtId="0" fontId="118" fillId="8" borderId="0" xfId="0" applyFont="1" applyFill="1" applyAlignment="1">
      <alignment horizontal="right"/>
    </xf>
    <xf numFmtId="0" fontId="118" fillId="8" borderId="0" xfId="0" applyFont="1" applyFill="1" applyAlignment="1">
      <alignment horizontal="right" wrapText="1"/>
    </xf>
    <xf numFmtId="3" fontId="81" fillId="2" borderId="25" xfId="1" applyNumberFormat="1" applyFont="1" applyFill="1" applyBorder="1" applyAlignment="1">
      <alignment horizontal="center"/>
    </xf>
    <xf numFmtId="165" fontId="81" fillId="2" borderId="25" xfId="1" applyNumberFormat="1" applyFont="1" applyFill="1" applyBorder="1" applyAlignment="1">
      <alignment horizontal="center"/>
    </xf>
    <xf numFmtId="165" fontId="81" fillId="2" borderId="25" xfId="1" applyNumberFormat="1" applyFont="1" applyFill="1" applyBorder="1" applyAlignment="1">
      <alignment horizontal="center" wrapText="1"/>
    </xf>
    <xf numFmtId="165" fontId="81" fillId="2" borderId="22" xfId="1" applyNumberFormat="1" applyFont="1" applyFill="1" applyBorder="1" applyAlignment="1">
      <alignment horizontal="center" wrapText="1"/>
    </xf>
    <xf numFmtId="0" fontId="120" fillId="5" borderId="0" xfId="911" applyFont="1" applyFill="1" applyAlignment="1">
      <alignment horizontal="center"/>
    </xf>
  </cellXfs>
  <cellStyles count="19320">
    <cellStyle name="_x0002_" xfId="914" xr:uid="{5483573C-8759-4C6C-9789-F550DC1D6802}"/>
    <cellStyle name="_x000e_" xfId="915" xr:uid="{2E52094B-202B-4379-A172-DA19246115A7}"/>
    <cellStyle name="_x0013_" xfId="916" xr:uid="{372D49E3-F9D9-4C1B-9C2B-2C2849578AC1}"/>
    <cellStyle name="          _x000d__x000a_shell=progman.exe_x000d__x000a_m" xfId="917" xr:uid="{D86505A8-BA62-4210-B9BB-4D58BDAFD40C}"/>
    <cellStyle name=" 1" xfId="3" xr:uid="{00000000-0005-0000-0000-000000000000}"/>
    <cellStyle name=" 1 2" xfId="33" xr:uid="{00000000-0005-0000-0000-000001000000}"/>
    <cellStyle name=" 1 2 2" xfId="34" xr:uid="{00000000-0005-0000-0000-000002000000}"/>
    <cellStyle name=" 1 2 2 2" xfId="919" xr:uid="{0223C5C7-283E-4D0D-B907-4EDADC343603}"/>
    <cellStyle name=" 1 2 3" xfId="35" xr:uid="{00000000-0005-0000-0000-000003000000}"/>
    <cellStyle name=" 1 2_Base year" xfId="918" xr:uid="{028B9E43-1F3B-49EA-8131-CF275CD25FFB}"/>
    <cellStyle name=" 1 3" xfId="36" xr:uid="{00000000-0005-0000-0000-000004000000}"/>
    <cellStyle name=" 1 3 2" xfId="37" xr:uid="{00000000-0005-0000-0000-000005000000}"/>
    <cellStyle name=" 1 3_Base year" xfId="920" xr:uid="{99D043E7-17CA-4B95-80B2-050E8C52BD9A}"/>
    <cellStyle name=" 1 4" xfId="38" xr:uid="{00000000-0005-0000-0000-000006000000}"/>
    <cellStyle name=" 1_29(d) - Gas extensions -tariffs" xfId="39" xr:uid="{00000000-0005-0000-0000-000007000000}"/>
    <cellStyle name="_x0013_ 10" xfId="921" xr:uid="{413853CF-9E12-42F2-82BA-9539D75BCF20}"/>
    <cellStyle name="_x0013_ 11" xfId="922" xr:uid="{7DD99870-CB71-4611-A8F5-67E015E1B93A}"/>
    <cellStyle name="_x0013_ 12" xfId="923" xr:uid="{9F2E8DC7-768E-425B-8AD0-8F46171C923F}"/>
    <cellStyle name="_x0013_ 13" xfId="924" xr:uid="{2F20EE5B-01F4-41B5-B0C7-3534D2BDA2BD}"/>
    <cellStyle name="_x0013_ 14" xfId="925" xr:uid="{63A1F8C0-6763-4030-9C21-B0249503924B}"/>
    <cellStyle name="_x0013_ 15" xfId="926" xr:uid="{A28E0273-6ADA-401A-88B0-F856E61629D0}"/>
    <cellStyle name="_x0013_ 16" xfId="927" xr:uid="{EEDF26A3-B848-45F9-8AF1-B3C2399D7DDB}"/>
    <cellStyle name="_x0013_ 17" xfId="928" xr:uid="{EFA5A74D-9E8E-4A53-BC3B-38C5FD3C6A6C}"/>
    <cellStyle name="_x0013_ 18" xfId="929" xr:uid="{DEC167AC-DAFF-4863-B6BB-3AB0720B614A}"/>
    <cellStyle name="_x0013_ 19" xfId="930" xr:uid="{27251896-FFEA-45D6-A887-2D5FF87FA1CD}"/>
    <cellStyle name="_x0013_ 2" xfId="931" xr:uid="{5D60DFC0-89B5-4606-BC36-D489324B8702}"/>
    <cellStyle name="_x0013_ 2 2" xfId="932" xr:uid="{FD36601E-87F8-4F5C-A5D6-CD7B0AD09568}"/>
    <cellStyle name="_x0013_ 20" xfId="933" xr:uid="{B58B57A8-41F9-4EEA-9F3E-19925A4981C0}"/>
    <cellStyle name="_x0013_ 21" xfId="934" xr:uid="{C0703850-51AF-40FD-AD18-AFEEC80489DD}"/>
    <cellStyle name="_x0013_ 22" xfId="935" xr:uid="{C63F1BFB-7969-4C79-9574-852D73F338C1}"/>
    <cellStyle name="_x0013_ 23" xfId="936" xr:uid="{294E3A86-35B7-47AE-95EB-9A2B6E776FCB}"/>
    <cellStyle name="_x0013_ 24" xfId="937" xr:uid="{1DA74AF1-5C49-496C-AE4F-1C0270389447}"/>
    <cellStyle name="_x0013_ 25" xfId="938" xr:uid="{73390DAC-F2A2-43C1-AAA8-F4B7C69242FA}"/>
    <cellStyle name="_x0013_ 26" xfId="939" xr:uid="{3523A9DB-49A1-476A-9CD0-D45125973BDF}"/>
    <cellStyle name="_x0013_ 27" xfId="940" xr:uid="{DB75620D-82FC-4762-AB8B-B31ACB166DDE}"/>
    <cellStyle name="_x0013_ 28" xfId="941" xr:uid="{914CF0E1-72BC-466F-80BE-D9135932907F}"/>
    <cellStyle name="_x0013_ 29" xfId="942" xr:uid="{B7B36323-E903-4615-9B6B-882F4756DA2D}"/>
    <cellStyle name="_x0013_ 3" xfId="943" xr:uid="{8D12E7FD-7F28-43FC-83A5-76168C34F758}"/>
    <cellStyle name="_x0013_ 3 2" xfId="944" xr:uid="{A447187D-D000-4342-BFB9-104C746ED951}"/>
    <cellStyle name="_x0013_ 30" xfId="945" xr:uid="{45AEB2DE-1870-4510-AC00-403FE8EB695C}"/>
    <cellStyle name="_x0013_ 31" xfId="946" xr:uid="{F23F23CE-CF92-4C08-99E4-543966BDA152}"/>
    <cellStyle name="_x0013_ 32" xfId="947" xr:uid="{DEBBC1DF-EDB2-4DC4-A9CC-B59A95294904}"/>
    <cellStyle name="_x0013_ 33" xfId="948" xr:uid="{46BEFD2F-B349-4E11-8B64-7056E77AD59C}"/>
    <cellStyle name="_x0013_ 34" xfId="949" xr:uid="{C76D3464-06E3-4796-A355-D839AD0EBDA3}"/>
    <cellStyle name="_x0013_ 35" xfId="950" xr:uid="{E28C15F7-BD86-4D42-B43F-436F1509A7E0}"/>
    <cellStyle name="_x0013_ 36" xfId="951" xr:uid="{EA124EC5-602F-4078-AC4E-E8196F834BE6}"/>
    <cellStyle name="_x0013_ 37" xfId="952" xr:uid="{A63A6657-773A-4050-893F-705E0975083D}"/>
    <cellStyle name="_x0013_ 38" xfId="953" xr:uid="{AACA1AD3-1A26-4573-B204-9B66380B0827}"/>
    <cellStyle name="_x0013_ 39" xfId="954" xr:uid="{CB42D7A6-98C0-402A-A45C-85F2DBEB6DCE}"/>
    <cellStyle name="_x0013_ 4" xfId="955" xr:uid="{4350850C-8B7E-4899-A970-37AD916364AA}"/>
    <cellStyle name="_x0013_ 4 2" xfId="956" xr:uid="{C2AAA9DA-4D68-4B9D-9862-54BAAFD2D9B4}"/>
    <cellStyle name="_x0013_ 40" xfId="957" xr:uid="{EAD79391-50A7-4A63-9D21-A3D9926A0F85}"/>
    <cellStyle name="_x0013_ 41" xfId="958" xr:uid="{FEE25F72-A33B-45D5-8673-72F16C60F47A}"/>
    <cellStyle name="_x0013_ 42" xfId="959" xr:uid="{17B0FA7D-DF0B-4016-8C83-D3C52E4BBE60}"/>
    <cellStyle name="_x0013_ 43" xfId="960" xr:uid="{029A8444-B7D7-41E9-8ACF-347DD9B0B9D5}"/>
    <cellStyle name="_x0013_ 44" xfId="961" xr:uid="{864B78BA-B8C4-4D09-B50B-1AFE81A23408}"/>
    <cellStyle name="_x0013_ 45" xfId="962" xr:uid="{71B06807-EC00-4E74-B3E8-572E5A62C38E}"/>
    <cellStyle name="_x0013_ 46" xfId="963" xr:uid="{17778DCF-85DE-4B1C-AE2C-1137A25400B9}"/>
    <cellStyle name="_x0013_ 47" xfId="964" xr:uid="{7B3BF012-0228-48A2-9ABF-48554E4E673D}"/>
    <cellStyle name="_x0013_ 48" xfId="965" xr:uid="{A8F4FF2E-1009-4EDE-854B-ADEAEF763E8F}"/>
    <cellStyle name="_x0013_ 49" xfId="966" xr:uid="{24E5A673-C4C8-4FA2-93D7-3CCB74400F1C}"/>
    <cellStyle name="_x0013_ 5" xfId="967" xr:uid="{965B8B45-4596-46A7-AA50-CD662883F92A}"/>
    <cellStyle name="_x0013_ 5 2" xfId="968" xr:uid="{D2C99117-21CC-44EB-AD14-4B1EA7400241}"/>
    <cellStyle name="_x0013_ 50" xfId="969" xr:uid="{0FC013E9-C22A-4EF2-9618-848EC80008E2}"/>
    <cellStyle name="_x0013_ 51" xfId="970" xr:uid="{CF4843F1-7D6B-4940-92A9-11C3CAFF9BB8}"/>
    <cellStyle name="_x0013_ 52" xfId="971" xr:uid="{C480DA92-A25C-4191-865A-85B447B98AF4}"/>
    <cellStyle name="_x0013_ 53" xfId="972" xr:uid="{6624D913-4D21-4D5D-89FB-0D4DEB0A1542}"/>
    <cellStyle name="_x0013_ 6" xfId="973" xr:uid="{4733163F-FBAD-431C-A947-362FD85E2D76}"/>
    <cellStyle name="_x0013_ 6 2" xfId="974" xr:uid="{79DD525A-5A2A-4978-A975-34DD31BED55B}"/>
    <cellStyle name="_x0013_ 7" xfId="975" xr:uid="{6C34F615-409B-4177-AED5-2CEEDB47FF88}"/>
    <cellStyle name="_x0013_ 7 2" xfId="976" xr:uid="{77D500A8-9F27-45DC-9DE3-7D7866D15508}"/>
    <cellStyle name="_x0013_ 8" xfId="977" xr:uid="{1AA05187-FA7C-463C-AC54-CB171F7F0CDD}"/>
    <cellStyle name="_x0013_ 8 2" xfId="978" xr:uid="{CF42809E-1345-4B59-A527-FA97B2CBD5A7}"/>
    <cellStyle name="_x0013_ 9" xfId="979" xr:uid="{C5B8CD9B-5A93-47FD-88D2-8D33EF6C9831}"/>
    <cellStyle name="_x0013_ 9 2" xfId="980" xr:uid="{5FF3411C-CBF5-4A25-B09C-DBE88ECE1666}"/>
    <cellStyle name=" Writer Import]_x000d__x000a_Display Dialog=No_x000d__x000a__x000d__x000a_[Horizontal Arrange]_x000d__x000a_Dimensions Interlocking=Yes_x000d__x000a_Sum Hierarchy=Yes_x000d__x000a_Generate" xfId="981" xr:uid="{89842A84-EE10-419F-AFB3-61D11820B1B9}"/>
    <cellStyle name=" Writer Import]_x000d__x000a_Display Dialog=No_x000d__x000a__x000d__x000a_[Horizontal Arrange]_x000d__x000a_Dimensions Interlocking=Yes_x000d__x000a_Sum Hierarchy=Yes_x000d__x000a_Generate 2" xfId="982" xr:uid="{E111C964-0FEC-4026-8CAB-0653A939A931}"/>
    <cellStyle name=" Writer Import]_x000d__x000a_Display Dialog=No_x000d__x000a__x000d__x000a_[Horizontal Arrange]_x000d__x000a_Dimensions Interlocking=Yes_x000d__x000a_Sum Hierarchy=Yes_x000d__x000a_Generate 3" xfId="983" xr:uid="{07D21D16-D700-41CD-B3D6-7AFDFBA640FE}"/>
    <cellStyle name="_x000b_" xfId="984" xr:uid="{DA37E217-404C-4B88-B83F-330C988CE735}"/>
    <cellStyle name="$M" xfId="985" xr:uid="{E9DD674A-E856-4CDF-8EC0-DEB5E3874F5F}"/>
    <cellStyle name="$M 2" xfId="986" xr:uid="{141FEB0A-9A50-4994-8078-6909306D6C53}"/>
    <cellStyle name="$M 2 2" xfId="987" xr:uid="{30ABE4CD-446B-41BF-9F1F-35F0F97CF46E}"/>
    <cellStyle name="$M 2 2 2" xfId="988" xr:uid="{489E3894-A3A9-4D87-9825-BA23B1455C45}"/>
    <cellStyle name="$M 2 3" xfId="989" xr:uid="{7B766A75-F0A5-4167-AD20-AB6B1C92ED2B}"/>
    <cellStyle name="$M 3" xfId="990" xr:uid="{350714F1-A6FC-490D-A7AC-183C4AEECD1D}"/>
    <cellStyle name="$M 3 2" xfId="991" xr:uid="{370B851A-C3CD-4BC1-8292-1F2C19D9EB79}"/>
    <cellStyle name="$M 3 2 2" xfId="992" xr:uid="{0FE0DEB9-9017-4371-9662-A614C5E09EAE}"/>
    <cellStyle name="$M 3 3" xfId="993" xr:uid="{AD13B700-89F0-4185-B787-A08EF1DFB363}"/>
    <cellStyle name="$M 4" xfId="994" xr:uid="{C7AAAB10-D3AD-4203-90F3-B8D87B115B66}"/>
    <cellStyle name="$M 4 2" xfId="995" xr:uid="{D6294414-7866-490A-A894-5D1F15ECD4A8}"/>
    <cellStyle name="$M 5" xfId="996" xr:uid="{8F869776-D747-4D7C-84D6-B5900BC65D18}"/>
    <cellStyle name="%" xfId="997" xr:uid="{DA8E23DC-504B-4496-9C1A-B467F0E6E769}"/>
    <cellStyle name="% 2" xfId="998" xr:uid="{F9829D56-2EFF-436E-90F8-CB11D4A1677A}"/>
    <cellStyle name="% 2 2" xfId="999" xr:uid="{FD406FDC-A974-4EC7-A3DE-6964F9DA70D1}"/>
    <cellStyle name="% 3" xfId="1000" xr:uid="{CA8CFC15-A24D-4022-A50A-FE5A251CB583}"/>
    <cellStyle name="% 3 2" xfId="1001" xr:uid="{B3E64EFE-5727-4516-9F08-42F5C2390B4D}"/>
    <cellStyle name="% 4" xfId="1002" xr:uid="{4DD0AE3F-B2CB-4E69-859F-7377E3F02C2C}"/>
    <cellStyle name="% 4 2" xfId="1003" xr:uid="{DDD8A904-35A8-4970-9DB2-AA40B1C0458A}"/>
    <cellStyle name="%_26. Int Bearing Liabs" xfId="1004" xr:uid="{8A503C14-DFEA-42C5-9413-EA2AF4184C4E}"/>
    <cellStyle name="%_26. Int Bearing Liabs 2" xfId="1005" xr:uid="{78DB8C33-9747-498C-B11A-C7DC52759DE5}"/>
    <cellStyle name="%_26. Int Bearing Liabs 3" xfId="1006" xr:uid="{F774DF97-EA5A-4098-90F2-5A31FC1F5FCB}"/>
    <cellStyle name="%_AASB107 Audit Calculations 2010 290710" xfId="1007" xr:uid="{DF18A10F-4C5E-4DBE-8E10-9548DA675667}"/>
    <cellStyle name="%_AASB107 Audit Calculations 2010 290710 2" xfId="1008" xr:uid="{7A9500F7-D1BE-45FE-B119-6EC649D5B9EC}"/>
    <cellStyle name="%_AASB7 Audit Calculations" xfId="1009" xr:uid="{04DF2A27-834B-4D6F-BA7C-EB6E4EC21E34}"/>
    <cellStyle name="%_AASB7 Audit Calculations 2" xfId="1010" xr:uid="{DDC3C89A-5B9E-41C1-9BD6-03C9DEC52B62}"/>
    <cellStyle name="%_AASB7 Audit Calculations_1" xfId="1011" xr:uid="{D5792C59-457C-449C-843F-9CA1BFDE1497}"/>
    <cellStyle name="%_AASB7 Audit Calculations_1 2" xfId="1012" xr:uid="{64D3A637-0B95-4279-877E-D4ECB1E25421}"/>
    <cellStyle name="%_Mappings as of 160712" xfId="1013" xr:uid="{71DEB463-F9D1-4B5A-B42C-5B6E658B2D5B}"/>
    <cellStyle name="(Comma)" xfId="1014" xr:uid="{62451AB8-29E9-4889-B965-7FF5FB7EABBC}"/>
    <cellStyle name=".Comma" xfId="1015" xr:uid="{E65FF63C-44B5-49CC-8C7C-16A38C18D6A5}"/>
    <cellStyle name=".Currency" xfId="1016" xr:uid="{5EB4D5FA-0523-4C6B-B176-375035279D86}"/>
    <cellStyle name="?? [0]_??" xfId="1017" xr:uid="{49652FB1-C960-4661-BD3E-F53955A92B21}"/>
    <cellStyle name="??&amp;O?&amp;H?_x0008__x000f__x0007_?_x0007__x0001__x0001_" xfId="1018" xr:uid="{3ACC398E-E747-4746-9883-A5801FACC8AA}"/>
    <cellStyle name="??&amp;O?&amp;H?_x0008_??_x0007__x0001__x0001_" xfId="1019" xr:uid="{C4A30374-5546-48CA-833B-245361D40E81}"/>
    <cellStyle name="??_?.????" xfId="1020" xr:uid="{9D0794FC-9A79-4742-B7AC-2CFA69C5708E}"/>
    <cellStyle name="_%(SignOnly)" xfId="1021" xr:uid="{CEA80017-06A4-46BE-9965-FF1A5DBC58A9}"/>
    <cellStyle name="_%(SignSpaceOnly)" xfId="1022" xr:uid="{8F3B1AB3-FC8C-4A68-B1BF-9BA49D531F41}"/>
    <cellStyle name="_01 Consolidated Model" xfId="1023" xr:uid="{5807C8AB-3B38-4888-85A2-5BC3AA819538}"/>
    <cellStyle name="_07 Accrual Reversals" xfId="1024" xr:uid="{685487B6-DC2E-40BA-BA0D-B05F2668B21B}"/>
    <cellStyle name="_08 03 March Cashflow (part 2) final" xfId="1025" xr:uid="{B571A98E-A92C-427D-98E8-C3ED251F231E}"/>
    <cellStyle name="_08 03 March Cashflow (part 2) final 2" xfId="1026" xr:uid="{C9FAE686-F3E7-4349-9D37-3F78C2A38335}"/>
    <cellStyle name="_08 03 March Cashflow (part 2) final 2 2" xfId="1027" xr:uid="{47907B08-9271-4904-B741-5575D5C7DA73}"/>
    <cellStyle name="_08 03 March Cashflow (part 2) final 3" xfId="1028" xr:uid="{F80259F0-8205-45FE-B263-A2E150302D33}"/>
    <cellStyle name="_08 03 March Cashflow (part 2) final 3 2" xfId="1029" xr:uid="{32F955CC-45C5-4B32-AE10-EAFFEEE309B9}"/>
    <cellStyle name="_08 03 March Cashflow (part 2) final 4" xfId="1030" xr:uid="{8521387D-3833-4D30-9476-AE6494E615E8}"/>
    <cellStyle name="_08 03 March Cashflow (part 2) final 4 2" xfId="1031" xr:uid="{30917AE3-64F7-48CB-8397-3E3DA7E5CE91}"/>
    <cellStyle name="_08 03 March Cashflow (part 2) final_26. Int Bearing Liabs" xfId="1032" xr:uid="{5AA95E89-03CF-492C-9E30-08B18185FCF6}"/>
    <cellStyle name="_08 03 March Cashflow (part 2) final_26. Int Bearing Liabs 2" xfId="1033" xr:uid="{8829FF2F-8A8E-45A5-99EB-D98C83196D0C}"/>
    <cellStyle name="_08 03 March Cashflow (part 2) final_26. Int Bearing Liabs 3" xfId="1034" xr:uid="{C2200156-66AF-4A01-8345-2CFDB62287A6}"/>
    <cellStyle name="_08 03 March Cashflow (part 2) final_Mappings as of 160712" xfId="1035" xr:uid="{F25E0FD2-A0B7-444A-BDE6-2C76036BEE0E}"/>
    <cellStyle name="_08 06 June Cashflow (part 2)" xfId="1036" xr:uid="{4C3CF1A0-1B69-4824-A5E2-2F9E22059C80}"/>
    <cellStyle name="_08 06 June Cashflow (part 2) 2" xfId="1037" xr:uid="{877C0031-DBEF-4DFC-8303-56499DAC6455}"/>
    <cellStyle name="_08 06 June Cashflow (part 2) 2 2" xfId="1038" xr:uid="{2C07A907-E47C-4FB9-BA42-788CFDFFC620}"/>
    <cellStyle name="_08 06 June Cashflow (part 2) 3" xfId="1039" xr:uid="{9BA93474-70F1-46F0-8C19-4680C7EEC901}"/>
    <cellStyle name="_08 06 June Cashflow (part 2) 3 2" xfId="1040" xr:uid="{F666C3B7-2EC5-4F07-84E5-755A68219D6B}"/>
    <cellStyle name="_08 06 June Cashflow (part 2) 4" xfId="1041" xr:uid="{F66746EA-6F14-4BFD-8085-0E2D65C46ED2}"/>
    <cellStyle name="_08 06 June Cashflow (part 2) 4 2" xfId="1042" xr:uid="{48F33937-DB09-4470-A8CC-FA7526E17CD6}"/>
    <cellStyle name="_08 06 June Cashflow (part 2)_26. Int Bearing Liabs" xfId="1043" xr:uid="{D6B61B39-04A4-4839-AB7B-40C988F754FD}"/>
    <cellStyle name="_08 06 June Cashflow (part 2)_26. Int Bearing Liabs 2" xfId="1044" xr:uid="{0DB1F7C9-5C9F-4252-96CF-98D1FD4BCAA0}"/>
    <cellStyle name="_08 06 June Cashflow (part 2)_26. Int Bearing Liabs 3" xfId="1045" xr:uid="{114F244B-3007-4C19-BBC0-A5D5368B55E0}"/>
    <cellStyle name="_08 06 June Cashflow (part 2)_Mappings as of 160712" xfId="1046" xr:uid="{5038325D-36FE-4869-A84B-16B9C1888E96}"/>
    <cellStyle name="_08 07 August Cashflow (part 2) (2)" xfId="1047" xr:uid="{CF0E696C-71E1-4670-863E-E697A03FDC81}"/>
    <cellStyle name="_08 07 August Cashflow (part 2) (2) 2" xfId="1048" xr:uid="{C6135FFB-BA27-44A1-A199-E7E57B34FC9C}"/>
    <cellStyle name="_08 07 August Cashflow (part 2) (2) 2 2" xfId="1049" xr:uid="{6156E62E-CB4F-4B8A-9F55-26297103F4EC}"/>
    <cellStyle name="_08 07 August Cashflow (part 2) (2) 3" xfId="1050" xr:uid="{B24F28B7-1BBC-41D5-A49C-78B32C69ECB9}"/>
    <cellStyle name="_08 07 August Cashflow (part 2) (2) 3 2" xfId="1051" xr:uid="{DE77F4FA-0B51-412B-9F4A-62C1A657796E}"/>
    <cellStyle name="_08 07 August Cashflow (part 2) (2) 4" xfId="1052" xr:uid="{8CDBE99E-F260-4BDC-91D8-4C6750B453B8}"/>
    <cellStyle name="_08 07 August Cashflow (part 2) (2) 4 2" xfId="1053" xr:uid="{EF29BE0D-E96A-454A-AF1C-6A41023219C2}"/>
    <cellStyle name="_08 07 August Cashflow (part 2) (2)_26. Int Bearing Liabs" xfId="1054" xr:uid="{DDFB2D0D-D453-4AD9-830B-E7770C122590}"/>
    <cellStyle name="_08 07 August Cashflow (part 2) (2)_26. Int Bearing Liabs 2" xfId="1055" xr:uid="{CC0F4202-1A4C-409A-9DFD-418A3A72441D}"/>
    <cellStyle name="_08 07 August Cashflow (part 2) (2)_26. Int Bearing Liabs 3" xfId="1056" xr:uid="{4B033AA6-0C73-4AC5-AC58-7227A0DE0101}"/>
    <cellStyle name="_08 07 August Cashflow (part 2) (2)_Mappings as of 160712" xfId="1057" xr:uid="{57E5AE8D-CB85-497A-9A98-63F3D4BE0938}"/>
    <cellStyle name="_08 07 July Cashflow (part 2) final" xfId="1058" xr:uid="{DBBB9C49-7D9D-42F7-AEE7-A6E1AB1243F3}"/>
    <cellStyle name="_08 07 July Cashflow (part 2) final 2" xfId="1059" xr:uid="{97AE056D-0BF2-4F04-B98A-DA5D672E3183}"/>
    <cellStyle name="_08 07 July Cashflow (part 2) final 2 2" xfId="1060" xr:uid="{2EE82A3C-3671-493B-A1E7-791037663056}"/>
    <cellStyle name="_08 07 July Cashflow (part 2) final 3" xfId="1061" xr:uid="{7ED5B96C-3330-4FC4-B902-977D34364EAB}"/>
    <cellStyle name="_08 07 July Cashflow (part 2) final 3 2" xfId="1062" xr:uid="{96D6E10D-9B46-41C6-9351-C315024C4068}"/>
    <cellStyle name="_08 07 July Cashflow (part 2) final 4" xfId="1063" xr:uid="{98F184FA-814B-41BF-8390-0241E169D098}"/>
    <cellStyle name="_08 07 July Cashflow (part 2) final 4 2" xfId="1064" xr:uid="{9F375A2F-B40E-4536-8CD4-62BED3FFD766}"/>
    <cellStyle name="_08 07 July Cashflow (part 2) final_26. Int Bearing Liabs" xfId="1065" xr:uid="{A29D8EDC-AF38-404F-BE62-17E7CF489AF8}"/>
    <cellStyle name="_08 07 July Cashflow (part 2) final_26. Int Bearing Liabs 2" xfId="1066" xr:uid="{92E5EDAE-02D2-4D0E-9B89-83D201CF5C9B}"/>
    <cellStyle name="_08 07 July Cashflow (part 2) final_26. Int Bearing Liabs 3" xfId="1067" xr:uid="{FF894BE2-C4D5-4B9F-A9EF-51B3B7224540}"/>
    <cellStyle name="_08 07 July Cashflow (part 2) final_Mappings as of 160712" xfId="1068" xr:uid="{3DE286A8-C5AF-438C-AC36-8B1B716F1265}"/>
    <cellStyle name="_08 09 September Cashflow (part 2) (2)" xfId="1069" xr:uid="{6ED8B205-B13B-420F-859A-ED7ED0AFAEE4}"/>
    <cellStyle name="_08 09 September Cashflow (part 2) (2) 2" xfId="1070" xr:uid="{DD84A77E-F776-43CA-B8AF-CD2E0C27FD32}"/>
    <cellStyle name="_08 09 September Cashflow (part 2) (2) 2 2" xfId="1071" xr:uid="{BDAA14F8-E97C-4ACF-9E12-A3829C0A9AFF}"/>
    <cellStyle name="_08 09 September Cashflow (part 2) (2) 3" xfId="1072" xr:uid="{A7429DCE-F779-4E1C-A4FF-AE508C3A4788}"/>
    <cellStyle name="_08 09 September Cashflow (part 2) (2) 3 2" xfId="1073" xr:uid="{3AF7E8F7-4906-4457-BE9F-D655E3B711AC}"/>
    <cellStyle name="_08 09 September Cashflow (part 2) (2) 4" xfId="1074" xr:uid="{EF4A3DDF-0542-49CD-AF50-0E0E02220171}"/>
    <cellStyle name="_08 09 September Cashflow (part 2) (2) 4 2" xfId="1075" xr:uid="{CA484AD7-3C08-45E0-9028-93E7E0ECC5DB}"/>
    <cellStyle name="_08 09 September Cashflow (part 2) (2)_26. Int Bearing Liabs" xfId="1076" xr:uid="{DD858927-F59B-489E-8568-DF68A2AE48FD}"/>
    <cellStyle name="_08 09 September Cashflow (part 2) (2)_26. Int Bearing Liabs 2" xfId="1077" xr:uid="{234E33F8-D1FB-4C5A-B14D-21C4947796C3}"/>
    <cellStyle name="_08 09 September Cashflow (part 2) (2)_26. Int Bearing Liabs 3" xfId="1078" xr:uid="{1DABB84F-147A-4657-98D2-99AA2E016619}"/>
    <cellStyle name="_08 09 September Cashflow (part 2) (2)_Mappings as of 160712" xfId="1079" xr:uid="{C506C526-F0B8-46BF-9BE5-F51021BA7408}"/>
    <cellStyle name="_0809 DBP Capex Cashflow Pivot Table" xfId="1080" xr:uid="{E1A200B6-801E-4E9D-99AF-FBD0F5E07692}"/>
    <cellStyle name="_0812 DBP Capex Cashflow Pivot Table" xfId="1081" xr:uid="{7B15DEC6-D9DE-4A66-AFAD-187C4E6F92EB}"/>
    <cellStyle name="_0903 DBP Capex Cashflow Pivot Table" xfId="1082" xr:uid="{B56A24D0-DBB5-43C2-9F7C-A3380470FF93}"/>
    <cellStyle name="_0905 2 DBP Capex Cashflow Pivot Table" xfId="1083" xr:uid="{2575C8E4-66EF-43B0-95EF-FB9910F4D27C}"/>
    <cellStyle name="_0905 2 DBP Capex Cashflow Pivot Table 2" xfId="1084" xr:uid="{E86B31E2-8F4F-4EC4-B72B-1A15BC8074FA}"/>
    <cellStyle name="_0905 2 DBP Capex Cashflow Pivot Table_101028 Stage 5B Project Est to Complete" xfId="1085" xr:uid="{CE47383B-CED3-4741-BDD2-4C12DEBAB8D4}"/>
    <cellStyle name="_0905 2 DBP Capex Cashflow Pivot Table_1203 13 DBP Capex Cashflow Pivot Table v2" xfId="1086" xr:uid="{30D2A8C1-1ECC-4EE8-A493-26B0E29BCBBE}"/>
    <cellStyle name="_0905 2 DBP Capex Cashflow Pivot Table_1206 13 DBP Capex Cashflow Pivot Table" xfId="1087" xr:uid="{C861244F-A9FD-458F-85A0-9F252ECB47D2}"/>
    <cellStyle name="_0905 2 DBP Capex Cashflow Pivot Table_Estimate at completion" xfId="1088" xr:uid="{2B7810A8-3F01-43DC-A220-84361DA394A4}"/>
    <cellStyle name="_0905 2 DBP Capex Cashflow Pivot Table_Expansion" xfId="1089" xr:uid="{C244C5AA-E87F-4207-992C-D6F8FE857C99}"/>
    <cellStyle name="_0905 2 DBP Capex Cashflow Pivot Table_Sheet3" xfId="1090" xr:uid="{52043AC9-E7FB-46B9-94C5-7C3D24288CD8}"/>
    <cellStyle name="_0905 2 DBP Capex Cashflow Pivot Table_Trans" xfId="1091" xr:uid="{7CB4558D-B9C9-430D-9EEA-2C5A7AB982C3}"/>
    <cellStyle name="_0906 Accrued Depreciation calc" xfId="1092" xr:uid="{06356BA8-1A46-4CCC-ABCA-3C61B8E1A215}"/>
    <cellStyle name="_0909 DBP Capex Cashflow Pivot Table" xfId="1093" xr:uid="{C5CE229A-1C15-49F8-9DE7-05E11A6B8503}"/>
    <cellStyle name="_0912 DBP Capex Cashflow Pivot Table" xfId="1094" xr:uid="{DC398F0A-35F4-4E61-BEEC-0CCBFF9ED9D7}"/>
    <cellStyle name="_1  SIB Reforecast 2008" xfId="1095" xr:uid="{168722E2-8E97-4A5D-B180-939DFB1C1988}"/>
    <cellStyle name="_1. Capex Re-forecast 2008" xfId="1096" xr:uid="{F129AAF2-3E14-43D4-94E2-C0E17EC75152}"/>
    <cellStyle name="_1. Capex Re-forecast 2008 2" xfId="1097" xr:uid="{019CA07D-0ECD-4CCA-83A1-B6FC8DC9D300}"/>
    <cellStyle name="_1. Capex Re-forecast 2008 2 2" xfId="1098" xr:uid="{57693C73-B743-410C-AE8C-9545052E6E97}"/>
    <cellStyle name="_1. Capex Re-forecast 2008 2 2 2" xfId="1099" xr:uid="{37149FE9-1CEC-4C92-858C-B35DC22E0937}"/>
    <cellStyle name="_1. Capex Re-forecast 2008 2 3" xfId="1100" xr:uid="{7D8EBEAE-959A-4158-9895-C470ED97BE7A}"/>
    <cellStyle name="_1. Capex Re-forecast 2008 3" xfId="1101" xr:uid="{840709B3-7BC2-4E6B-82E0-D3E49C4020A1}"/>
    <cellStyle name="_1. Capex Re-forecast 2008 3 2" xfId="1102" xr:uid="{4E0FDE2C-70F4-460A-8E14-D9E5DAF4F6F0}"/>
    <cellStyle name="_1. Capex Re-forecast 2008 3 2 2" xfId="1103" xr:uid="{A7F5ED25-9715-4F0C-BDA8-DAA886F6CE5F}"/>
    <cellStyle name="_1. Capex Re-forecast 2008 3 3" xfId="1104" xr:uid="{CA04CC6C-D18E-48B8-AA8A-2BC5D65DBD99}"/>
    <cellStyle name="_1. Capex Re-forecast 2008 4" xfId="1105" xr:uid="{61D8A193-20D7-4A79-B467-0F71692DFF5A}"/>
    <cellStyle name="_1. Capex Re-forecast 2008 4 2" xfId="1106" xr:uid="{AA3CC888-DE4A-4990-8222-4DBDF3D8CE8B}"/>
    <cellStyle name="_1. Capex Re-forecast 2008 5" xfId="1107" xr:uid="{C0228864-C3CB-447E-A1A5-9270437684EE}"/>
    <cellStyle name="_1. Master for reforecast DBP 200708" xfId="1108" xr:uid="{831AA46B-37B3-4BAB-BB9B-8EFC1FC868CB}"/>
    <cellStyle name="_1. Master for reforecast DBP 200708 2" xfId="1109" xr:uid="{8DC59B15-A9F0-4655-9F46-7572DC65A179}"/>
    <cellStyle name="_1. Master for reforecast DBP 200708 2 2" xfId="1110" xr:uid="{DCF9A0E3-BCEA-416B-B56C-3AA77BF39E4F}"/>
    <cellStyle name="_1. Master for reforecast DBP 200708 2 2 2" xfId="1111" xr:uid="{73761D1E-CC04-417B-A865-1B6B44F7EFA4}"/>
    <cellStyle name="_1. Master for reforecast DBP 200708 2 3" xfId="1112" xr:uid="{6F5422B7-3CAC-4291-91EA-7B064E129EFF}"/>
    <cellStyle name="_1. Master for reforecast DBP 200708 3" xfId="1113" xr:uid="{828F9E38-2A09-4885-835B-C16ED861FAB2}"/>
    <cellStyle name="_1. Master for reforecast DBP 200708 3 2" xfId="1114" xr:uid="{3203BBBA-D68E-4279-A24D-19C0F6C5FB9B}"/>
    <cellStyle name="_1. Master for reforecast DBP 200708 3 2 2" xfId="1115" xr:uid="{B1B81EDD-4F77-439B-BE37-77577955EA10}"/>
    <cellStyle name="_1. Master for reforecast DBP 200708 3 3" xfId="1116" xr:uid="{C343A2F7-6E29-4687-A53E-AE7CFA989396}"/>
    <cellStyle name="_1. Master for reforecast DBP 200708 4" xfId="1117" xr:uid="{C16EA59D-85B2-4F87-AFD1-BB03BCA8BAAC}"/>
    <cellStyle name="_1. Master for reforecast DBP 200708 4 2" xfId="1118" xr:uid="{4465D867-B718-4AAB-945A-FC5088FE89A6}"/>
    <cellStyle name="_1. Master for reforecast DBP 200708 5" xfId="1119" xr:uid="{8B30163F-AE8F-4285-AC43-0346C0F641CF}"/>
    <cellStyle name="_1. Master for reforecast DBP 200708_101028 Stage 5B Project Est to Complete" xfId="1120" xr:uid="{889DE13D-538E-40A9-81BB-3312BDC4FC8D}"/>
    <cellStyle name="_1. Master for reforecast DBP 200708_1203 13 DBP Capex Cashflow Pivot Table v2" xfId="1121" xr:uid="{3B0453CF-1B0A-47B7-9905-452D871DC860}"/>
    <cellStyle name="_1. Master for reforecast DBP 200708_1206 13 DBP Capex Cashflow Pivot Table" xfId="1122" xr:uid="{46B947E7-5B74-4B31-A0CC-04957D321BAE}"/>
    <cellStyle name="_1. Master for reforecast DBP 200708_72320adj" xfId="1123" xr:uid="{E9A65E16-F3FA-4BA6-8FD8-24AF48A9244B}"/>
    <cellStyle name="_1. Master for reforecast DBP 200708_ANS Jul 2006 to Dec 2006" xfId="1124" xr:uid="{E19FC42E-251A-4D07-ACD4-8AB84AC41893}"/>
    <cellStyle name="_1. Master for reforecast DBP 200708_ANS Jul 2006 to Dec 2006 2" xfId="1125" xr:uid="{4A9C395B-44ED-4D14-AA76-056E18F905C7}"/>
    <cellStyle name="_1. Master for reforecast DBP 200708_ANS Jul 2006 to Dec 2006_101028 Stage 5B Project Est to Complete" xfId="1126" xr:uid="{EA81E4BD-7FF9-4224-9948-B0BE92551AFA}"/>
    <cellStyle name="_1. Master for reforecast DBP 200708_ANS Jul 2006 to Dec 2006_1203 13 DBP Capex Cashflow Pivot Table v2" xfId="1127" xr:uid="{69C39FFF-699A-4499-9D13-BB6883A6E3EF}"/>
    <cellStyle name="_1. Master for reforecast DBP 200708_ANS Jul 2006 to Dec 2006_1206 13 DBP Capex Cashflow Pivot Table" xfId="1128" xr:uid="{51B68594-4EC5-499D-A514-BC793B2AB040}"/>
    <cellStyle name="_1. Master for reforecast DBP 200708_ANS Jul 2006 to Dec 2006_Estimate at completion" xfId="1129" xr:uid="{F7DEBF67-F64B-40B4-8BD0-69599068BF66}"/>
    <cellStyle name="_1. Master for reforecast DBP 200708_ANS Jul 2006 to Dec 2006_Expansion" xfId="1130" xr:uid="{3939BF74-9048-4FAA-8ACE-9FB279719495}"/>
    <cellStyle name="_1. Master for reforecast DBP 200708_ANS Jul 2006 to Dec 2006_Sheet3" xfId="1131" xr:uid="{8825A9A4-50FE-49F8-BD67-FEB6E1F06537}"/>
    <cellStyle name="_1. Master for reforecast DBP 200708_ANS Jul 2006 to Dec 2006_Trans" xfId="1132" xr:uid="{EAE6A028-93F9-4578-9882-AC85AF8FFEFD}"/>
    <cellStyle name="_1. Master for reforecast DBP 200708_Budget YTD 11-12" xfId="1133" xr:uid="{32C65BF2-0611-459B-9E28-67431C421225}"/>
    <cellStyle name="_1. Master for reforecast DBP 200708_Budget YTD 11-12 2" xfId="1134" xr:uid="{D61E40E2-FBC7-42A1-853A-01A1EDFC6F51}"/>
    <cellStyle name="_1. Master for reforecast DBP 200708_Budget YTD 11-12 2 2" xfId="1135" xr:uid="{F2974A54-5D34-4FA8-BC63-CC88208A91BD}"/>
    <cellStyle name="_1. Master for reforecast DBP 200708_Budget YTD 11-12 2 2 2" xfId="1136" xr:uid="{B292E057-E40D-4A4E-A7A0-3978E19991D3}"/>
    <cellStyle name="_1. Master for reforecast DBP 200708_Budget YTD 11-12 2 3" xfId="1137" xr:uid="{331C156D-CAF9-46D9-B674-2713BB5D59C4}"/>
    <cellStyle name="_1. Master for reforecast DBP 200708_Budget YTD 11-12 3" xfId="1138" xr:uid="{C9EE7584-C7C0-4DE6-8031-8515DB490EB9}"/>
    <cellStyle name="_1. Master for reforecast DBP 200708_Budget YTD 11-12 3 2" xfId="1139" xr:uid="{D3B95368-CB3B-4632-8EBD-4BEA006B125D}"/>
    <cellStyle name="_1. Master for reforecast DBP 200708_Budget YTD 11-12 3 2 2" xfId="1140" xr:uid="{C3AC229C-AFDF-460D-8926-CF7B2E29399E}"/>
    <cellStyle name="_1. Master for reforecast DBP 200708_Budget YTD 11-12 3 3" xfId="1141" xr:uid="{100CEDC8-09B4-4191-BFB3-2851B35224A6}"/>
    <cellStyle name="_1. Master for reforecast DBP 200708_Budget YTD 11-12 4" xfId="1142" xr:uid="{54454569-7D50-485A-96F3-35AA477D01F0}"/>
    <cellStyle name="_1. Master for reforecast DBP 200708_Budget YTD 11-12 4 2" xfId="1143" xr:uid="{C2D3B050-A649-428F-9982-23C3BC616AA7}"/>
    <cellStyle name="_1. Master for reforecast DBP 200708_Budget YTD 11-12 5" xfId="1144" xr:uid="{A04625C2-4596-4D1E-A072-0E7E651ED7CA}"/>
    <cellStyle name="_1. Master for reforecast DBP 200708_Cashflow Report" xfId="1145" xr:uid="{DB16AB2D-EBF9-46D0-A31B-94AC2FFA03DA}"/>
    <cellStyle name="_1. Master for reforecast DBP 200708_Cashflow Report 2" xfId="1146" xr:uid="{06CEEB00-893E-449B-B9D1-72604D5077C6}"/>
    <cellStyle name="_1. Master for reforecast DBP 200708_Estimate at completion" xfId="1147" xr:uid="{8D0D249C-DFA1-4226-BBE4-9FA200F07115}"/>
    <cellStyle name="_1. Master for reforecast DBP 200708_Expansion" xfId="1148" xr:uid="{0E23929C-73AB-46FD-A501-40200B0F455D}"/>
    <cellStyle name="_1. Master for reforecast DBP 200708_feb adjutmy (2)" xfId="1149" xr:uid="{B8EF92E1-F79A-4C1E-86BC-FC4B427DC346}"/>
    <cellStyle name="_1. Master for reforecast DBP 200708_Sheet3" xfId="1150" xr:uid="{E45875B9-76B4-42BA-88D9-EFCAB4CF1D83}"/>
    <cellStyle name="_1. Master for reforecast DBP 200708_Trans" xfId="1151" xr:uid="{06F19EAF-9853-49DC-BBDB-96C2854BF91C}"/>
    <cellStyle name="_1. Master for upload DBP 200708" xfId="1152" xr:uid="{37D72A06-B4EC-4EBE-81AC-7FF714E189BB}"/>
    <cellStyle name="_1. Master for upload DBP 200708 2" xfId="1153" xr:uid="{7E480E4E-7F2B-4CEE-995A-529B11370D33}"/>
    <cellStyle name="_1. Master for upload DBP 200708 2 2" xfId="1154" xr:uid="{E3A2F87A-E677-4D7D-9EED-D23E2D08A97D}"/>
    <cellStyle name="_1. Master for upload DBP 200708 2 2 2" xfId="1155" xr:uid="{EA721B3F-7686-4118-BCAA-F7C0AF4373B7}"/>
    <cellStyle name="_1. Master for upload DBP 200708 2 3" xfId="1156" xr:uid="{F6FEED77-145D-4F0A-B0E3-927C2BAA5339}"/>
    <cellStyle name="_1. Master for upload DBP 200708 3" xfId="1157" xr:uid="{9F2C4E9E-B4B6-4737-93E8-1BC654DE3B19}"/>
    <cellStyle name="_1. Master for upload DBP 200708 3 2" xfId="1158" xr:uid="{C6981F05-44BB-4739-8EA4-A22DBCCDC0BA}"/>
    <cellStyle name="_1. Master for upload DBP 200708 3 2 2" xfId="1159" xr:uid="{2AB417DD-11C8-41BB-958A-9FFED92CDF91}"/>
    <cellStyle name="_1. Master for upload DBP 200708 3 3" xfId="1160" xr:uid="{E3D5406B-4335-403C-BEA0-E7402333B5E0}"/>
    <cellStyle name="_1. Master for upload DBP 200708 4" xfId="1161" xr:uid="{3EAD4E2D-1213-432D-941A-BB1A9DE39F66}"/>
    <cellStyle name="_1. Master for upload DBP 200708 4 2" xfId="1162" xr:uid="{C7C0F803-7744-44B5-A97B-A777C509B5C0}"/>
    <cellStyle name="_1. Master for upload DBP 200708 5" xfId="1163" xr:uid="{B4CC9E98-9EE9-4A7F-AA45-BA8CDBB1E62B}"/>
    <cellStyle name="_1. Master for upload DBP 200708_101028 Stage 5B Project Est to Complete" xfId="1164" xr:uid="{79B58D44-E44E-4D93-BD6A-60E9785F1AC4}"/>
    <cellStyle name="_1. Master for upload DBP 200708_1203 13 DBP Capex Cashflow Pivot Table v2" xfId="1165" xr:uid="{3090F8DF-B128-419C-9D26-636A55B5DF3E}"/>
    <cellStyle name="_1. Master for upload DBP 200708_1206 13 DBP Capex Cashflow Pivot Table" xfId="1166" xr:uid="{54C21C98-A314-47C5-A224-3CDB9F687C5E}"/>
    <cellStyle name="_1. Master for upload DBP 200708_72320adj" xfId="1167" xr:uid="{23ECFEF9-223A-47A5-A837-28E70E79E14F}"/>
    <cellStyle name="_1. Master for upload DBP 200708_ANS Jul 2006 to Dec 2006" xfId="1168" xr:uid="{C75267D1-72A1-4CC2-9BBD-5BF5AD50B82A}"/>
    <cellStyle name="_1. Master for upload DBP 200708_ANS Jul 2006 to Dec 2006 2" xfId="1169" xr:uid="{4CD3E959-363C-4605-ACA5-702E699F0048}"/>
    <cellStyle name="_1. Master for upload DBP 200708_ANS Jul 2006 to Dec 2006_101028 Stage 5B Project Est to Complete" xfId="1170" xr:uid="{6DAE6DDF-9A16-46CC-8DAA-6D4613823020}"/>
    <cellStyle name="_1. Master for upload DBP 200708_ANS Jul 2006 to Dec 2006_1203 13 DBP Capex Cashflow Pivot Table v2" xfId="1171" xr:uid="{DD8C6DF8-F1F2-4695-A179-02A57FAD7186}"/>
    <cellStyle name="_1. Master for upload DBP 200708_ANS Jul 2006 to Dec 2006_1206 13 DBP Capex Cashflow Pivot Table" xfId="1172" xr:uid="{F13B002B-611D-466D-88A2-CCC024A5ED30}"/>
    <cellStyle name="_1. Master for upload DBP 200708_ANS Jul 2006 to Dec 2006_Estimate at completion" xfId="1173" xr:uid="{27CBD4B7-A54E-4C8B-B33F-129DCDEBCC9D}"/>
    <cellStyle name="_1. Master for upload DBP 200708_ANS Jul 2006 to Dec 2006_Expansion" xfId="1174" xr:uid="{EE588545-B9B7-42C4-86EC-B161C3B35F26}"/>
    <cellStyle name="_1. Master for upload DBP 200708_ANS Jul 2006 to Dec 2006_Sheet3" xfId="1175" xr:uid="{99B7F0AF-1294-44FB-8F89-DC30DF852D9C}"/>
    <cellStyle name="_1. Master for upload DBP 200708_ANS Jul 2006 to Dec 2006_Trans" xfId="1176" xr:uid="{4D5B473F-CF26-4531-840D-70AC54A6113F}"/>
    <cellStyle name="_1. Master for upload DBP 200708_Budget YTD 11-12" xfId="1177" xr:uid="{44C2C777-8FBD-4BAE-B981-76FE282938F4}"/>
    <cellStyle name="_1. Master for upload DBP 200708_Budget YTD 11-12 2" xfId="1178" xr:uid="{A689C00E-ACF6-421D-800D-5244787808DC}"/>
    <cellStyle name="_1. Master for upload DBP 200708_Budget YTD 11-12 2 2" xfId="1179" xr:uid="{62BD3B2A-5758-4434-A5E3-B6C803EC8059}"/>
    <cellStyle name="_1. Master for upload DBP 200708_Budget YTD 11-12 2 2 2" xfId="1180" xr:uid="{E7D4133F-D7B3-42E3-BF9B-B43A08A7437C}"/>
    <cellStyle name="_1. Master for upload DBP 200708_Budget YTD 11-12 2 3" xfId="1181" xr:uid="{2D06D474-4B34-4DC7-84DA-558537292BBD}"/>
    <cellStyle name="_1. Master for upload DBP 200708_Budget YTD 11-12 3" xfId="1182" xr:uid="{ACC4AF0F-F17F-408B-A380-BC2FE490BE50}"/>
    <cellStyle name="_1. Master for upload DBP 200708_Budget YTD 11-12 3 2" xfId="1183" xr:uid="{19E99F05-6752-4E44-A764-A0C8573C798C}"/>
    <cellStyle name="_1. Master for upload DBP 200708_Budget YTD 11-12 3 2 2" xfId="1184" xr:uid="{88824D19-48C9-400C-AE9D-CD0F4D3D7BF3}"/>
    <cellStyle name="_1. Master for upload DBP 200708_Budget YTD 11-12 3 3" xfId="1185" xr:uid="{F07C2EDF-0CE3-4A02-861F-2AEBD4ECBB14}"/>
    <cellStyle name="_1. Master for upload DBP 200708_Budget YTD 11-12 4" xfId="1186" xr:uid="{6A4B672F-9435-40A5-BCC8-AD0015E06CCF}"/>
    <cellStyle name="_1. Master for upload DBP 200708_Budget YTD 11-12 4 2" xfId="1187" xr:uid="{0F8254FF-9376-43FE-A339-C7566326C2AC}"/>
    <cellStyle name="_1. Master for upload DBP 200708_Budget YTD 11-12 5" xfId="1188" xr:uid="{C85C178E-8BFF-4DA7-95C4-A335C75BC338}"/>
    <cellStyle name="_1. Master for upload DBP 200708_Cashflow Report" xfId="1189" xr:uid="{45B6B75D-8CFE-4511-A339-EC193A14A570}"/>
    <cellStyle name="_1. Master for upload DBP 200708_Cashflow Report 2" xfId="1190" xr:uid="{244163BD-85B4-4836-8BEF-7830448249D7}"/>
    <cellStyle name="_1. Master for upload DBP 200708_Estimate at completion" xfId="1191" xr:uid="{6B80A0ED-D28A-4851-B35F-C0230ECF6036}"/>
    <cellStyle name="_1. Master for upload DBP 200708_Expansion" xfId="1192" xr:uid="{A01C65D1-FB6B-4DE3-8E6E-931084D5A934}"/>
    <cellStyle name="_1. Master for upload DBP 200708_feb adjutmy (2)" xfId="1193" xr:uid="{32038E4E-ABEB-4591-BA4A-2B2683F05220}"/>
    <cellStyle name="_1. Master for upload DBP 200708_Sheet3" xfId="1194" xr:uid="{45D7180D-94D8-481F-9B75-1B652E4102FB}"/>
    <cellStyle name="_1. Master for upload DBP 200708_Trans" xfId="1195" xr:uid="{9568F144-145D-4DE6-885F-64A205CC23E5}"/>
    <cellStyle name="_1.DBP Forecast 2008-2010 110607 (Board presentation)v2 (2)" xfId="1196" xr:uid="{D4B1B2B4-F6F8-464D-A508-41B69286953E}"/>
    <cellStyle name="_1.DBP Forecast 2008-2010 110607 (Board presentation)v2 (2) 2" xfId="1197" xr:uid="{C76BBAA9-47D7-44F0-8177-56B67124178B}"/>
    <cellStyle name="_1.DBP Forecast 2008-2010 110607 (Board presentation)v2 (2) 2 2" xfId="1198" xr:uid="{CB1B5377-A973-4C41-95F8-04756D3F2049}"/>
    <cellStyle name="_1.DBP Forecast 2008-2010 110607 (Board presentation)v2 (2) 2 2 2" xfId="1199" xr:uid="{63D63DE2-777C-4697-B459-BE0849A60DCA}"/>
    <cellStyle name="_1.DBP Forecast 2008-2010 110607 (Board presentation)v2 (2) 2 3" xfId="1200" xr:uid="{BFBDA98B-9553-462B-BD80-19EABA6436F1}"/>
    <cellStyle name="_1.DBP Forecast 2008-2010 110607 (Board presentation)v2 (2) 3" xfId="1201" xr:uid="{CB089613-ACBC-4A48-B992-989F1F1D7FCC}"/>
    <cellStyle name="_1.DBP Forecast 2008-2010 110607 (Board presentation)v2 (2) 3 2" xfId="1202" xr:uid="{844F22DF-5578-4EF6-A5C6-B85B273B0DC8}"/>
    <cellStyle name="_1.DBP Forecast 2008-2010 110607 (Board presentation)v2 (2) 3 2 2" xfId="1203" xr:uid="{132DD424-2802-4215-ABAE-7F6078E08BAC}"/>
    <cellStyle name="_1.DBP Forecast 2008-2010 110607 (Board presentation)v2 (2) 3 3" xfId="1204" xr:uid="{A90052C8-9DEA-4486-9BB3-881B945980D9}"/>
    <cellStyle name="_1.DBP Forecast 2008-2010 110607 (Board presentation)v2 (2) 4" xfId="1205" xr:uid="{CA87FB9D-1DF1-4113-926F-9880C6FEED30}"/>
    <cellStyle name="_1.DBP Forecast 2008-2010 110607 (Board presentation)v2 (2) 4 2" xfId="1206" xr:uid="{D7D1B954-928E-418E-B2C2-E65A9C5FBB68}"/>
    <cellStyle name="_1.DBP Forecast 2008-2010 110607 (Board presentation)v2 (2) 5" xfId="1207" xr:uid="{7C3B64D8-F0F0-46A6-9B17-E6DF828D16FF}"/>
    <cellStyle name="_1.DBP Forecast 2008-2010 110607 (Board presentation)v2 (2)_101028 Stage 5B Project Est to Complete" xfId="1208" xr:uid="{D1B164E0-3116-4220-8A66-2F12F37CB014}"/>
    <cellStyle name="_1.DBP Forecast 2008-2010 110607 (Board presentation)v2 (2)_1203 13 DBP Capex Cashflow Pivot Table v2" xfId="1209" xr:uid="{A8BF30A2-25D9-477C-A458-4ADA00E3E230}"/>
    <cellStyle name="_1.DBP Forecast 2008-2010 110607 (Board presentation)v2 (2)_1206 13 DBP Capex Cashflow Pivot Table" xfId="1210" xr:uid="{4C044217-A41D-44F4-8DCE-08E75FC12350}"/>
    <cellStyle name="_1.DBP Forecast 2008-2010 110607 (Board presentation)v2 (2)_72320adj" xfId="1211" xr:uid="{86BFFAE3-542F-4997-A78A-4A272D117413}"/>
    <cellStyle name="_1.DBP Forecast 2008-2010 110607 (Board presentation)v2 (2)_ANS Jul 2006 to Dec 2006" xfId="1212" xr:uid="{1EBF0E2B-42FB-48CB-8F9E-BB62948BEC5C}"/>
    <cellStyle name="_1.DBP Forecast 2008-2010 110607 (Board presentation)v2 (2)_ANS Jul 2006 to Dec 2006 2" xfId="1213" xr:uid="{B2B2242A-06EF-4C50-84CA-5B25B263589F}"/>
    <cellStyle name="_1.DBP Forecast 2008-2010 110607 (Board presentation)v2 (2)_ANS Jul 2006 to Dec 2006_101028 Stage 5B Project Est to Complete" xfId="1214" xr:uid="{27502AD6-1E10-45F1-A93B-0F6B14D2E0C7}"/>
    <cellStyle name="_1.DBP Forecast 2008-2010 110607 (Board presentation)v2 (2)_ANS Jul 2006 to Dec 2006_1203 13 DBP Capex Cashflow Pivot Table v2" xfId="1215" xr:uid="{941189B1-7800-4CCE-B63A-BF7ED5E0E1A9}"/>
    <cellStyle name="_1.DBP Forecast 2008-2010 110607 (Board presentation)v2 (2)_ANS Jul 2006 to Dec 2006_1206 13 DBP Capex Cashflow Pivot Table" xfId="1216" xr:uid="{0E53CF14-8C92-4209-9EAC-8217DC83CB5B}"/>
    <cellStyle name="_1.DBP Forecast 2008-2010 110607 (Board presentation)v2 (2)_ANS Jul 2006 to Dec 2006_Estimate at completion" xfId="1217" xr:uid="{892E7FF0-C6A4-447B-A08C-AC34E3B0D293}"/>
    <cellStyle name="_1.DBP Forecast 2008-2010 110607 (Board presentation)v2 (2)_ANS Jul 2006 to Dec 2006_Expansion" xfId="1218" xr:uid="{A1F4B2F0-B4A2-4388-A815-D3298D7112E7}"/>
    <cellStyle name="_1.DBP Forecast 2008-2010 110607 (Board presentation)v2 (2)_ANS Jul 2006 to Dec 2006_Sheet3" xfId="1219" xr:uid="{640C2BEA-52E8-40D2-92A6-80561C5C72A9}"/>
    <cellStyle name="_1.DBP Forecast 2008-2010 110607 (Board presentation)v2 (2)_ANS Jul 2006 to Dec 2006_Trans" xfId="1220" xr:uid="{7A2BB5DD-5773-417C-8884-A6613385E591}"/>
    <cellStyle name="_1.DBP Forecast 2008-2010 110607 (Board presentation)v2 (2)_Budget YTD 11-12" xfId="1221" xr:uid="{7B6CD46F-7C72-4A13-B9CA-A74FD76235A9}"/>
    <cellStyle name="_1.DBP Forecast 2008-2010 110607 (Board presentation)v2 (2)_Budget YTD 11-12 2" xfId="1222" xr:uid="{97ECD51F-E371-4085-BBE6-AE5346345151}"/>
    <cellStyle name="_1.DBP Forecast 2008-2010 110607 (Board presentation)v2 (2)_Budget YTD 11-12 2 2" xfId="1223" xr:uid="{B96BFEC7-3453-4ACC-A411-1C0483A06D71}"/>
    <cellStyle name="_1.DBP Forecast 2008-2010 110607 (Board presentation)v2 (2)_Budget YTD 11-12 2 2 2" xfId="1224" xr:uid="{50B28BDF-C5C2-49D9-B6CA-E482C4D99CDB}"/>
    <cellStyle name="_1.DBP Forecast 2008-2010 110607 (Board presentation)v2 (2)_Budget YTD 11-12 2 3" xfId="1225" xr:uid="{9377B24D-4E4A-4299-9EFF-FB2F2C4E7CD0}"/>
    <cellStyle name="_1.DBP Forecast 2008-2010 110607 (Board presentation)v2 (2)_Budget YTD 11-12 3" xfId="1226" xr:uid="{DA387F59-389E-4C93-AEAB-F3133857473E}"/>
    <cellStyle name="_1.DBP Forecast 2008-2010 110607 (Board presentation)v2 (2)_Budget YTD 11-12 3 2" xfId="1227" xr:uid="{5E566C59-CB22-4AEB-A699-BE74C90A2CB7}"/>
    <cellStyle name="_1.DBP Forecast 2008-2010 110607 (Board presentation)v2 (2)_Budget YTD 11-12 3 2 2" xfId="1228" xr:uid="{CFF0FAC1-3B23-4601-9042-CC5DCE0E080D}"/>
    <cellStyle name="_1.DBP Forecast 2008-2010 110607 (Board presentation)v2 (2)_Budget YTD 11-12 3 3" xfId="1229" xr:uid="{00F946A2-604B-461C-9E38-BB63E744331C}"/>
    <cellStyle name="_1.DBP Forecast 2008-2010 110607 (Board presentation)v2 (2)_Budget YTD 11-12 4" xfId="1230" xr:uid="{BD73F501-466D-4240-845E-6819BE4E981C}"/>
    <cellStyle name="_1.DBP Forecast 2008-2010 110607 (Board presentation)v2 (2)_Budget YTD 11-12 4 2" xfId="1231" xr:uid="{2509EBA1-E63F-40ED-AB49-5480F51C3E08}"/>
    <cellStyle name="_1.DBP Forecast 2008-2010 110607 (Board presentation)v2 (2)_Budget YTD 11-12 5" xfId="1232" xr:uid="{0BBA3398-2287-4B90-91AA-86F3B72D4815}"/>
    <cellStyle name="_1.DBP Forecast 2008-2010 110607 (Board presentation)v2 (2)_Cashflow Report" xfId="1233" xr:uid="{20CC41D5-399D-4861-8B10-5A6D0B3717E3}"/>
    <cellStyle name="_1.DBP Forecast 2008-2010 110607 (Board presentation)v2 (2)_Cashflow Report 2" xfId="1234" xr:uid="{CFD5EA70-F235-4789-8284-E01CED0811C5}"/>
    <cellStyle name="_1.DBP Forecast 2008-2010 110607 (Board presentation)v2 (2)_Estimate at completion" xfId="1235" xr:uid="{E4007ED0-20BA-4478-809D-732894D67382}"/>
    <cellStyle name="_1.DBP Forecast 2008-2010 110607 (Board presentation)v2 (2)_Expansion" xfId="1236" xr:uid="{51FFACE1-E9FC-4599-B315-47FAE7EB2D34}"/>
    <cellStyle name="_1.DBP Forecast 2008-2010 110607 (Board presentation)v2 (2)_feb adjutmy (2)" xfId="1237" xr:uid="{08888556-79B9-405F-96AE-D99D165001DC}"/>
    <cellStyle name="_1.DBP Forecast 2008-2010 110607 (Board presentation)v2 (2)_Sheet3" xfId="1238" xr:uid="{92CF34C8-F902-4276-9BF3-B1C91B5ABFA0}"/>
    <cellStyle name="_1.DBP Forecast 2008-2010 110607 (Board presentation)v2 (2)_Trans" xfId="1239" xr:uid="{D1BF586F-86C1-4080-8A29-E93C66E6FB20}"/>
    <cellStyle name="_1001 Network codes" xfId="1240" xr:uid="{785C6801-B369-49E0-90B9-08EA92CDEFCC}"/>
    <cellStyle name="_1001 Network codes_Expansion" xfId="1241" xr:uid="{E1BDCFD8-460D-4FF7-8395-4F48058EC192}"/>
    <cellStyle name="_100433_1" xfId="1242" xr:uid="{869FF100-70AE-4A2A-BDFA-D5C6363FD1FE}"/>
    <cellStyle name="_1006 DBP Capex Cashflow Pivot Table" xfId="1243" xr:uid="{358923BA-E4CE-45C4-812C-BF7B5866C8F8}"/>
    <cellStyle name="_1009 DBP Capex Cashflow Pivot Table" xfId="1244" xr:uid="{4FAEBA24-D234-4A63-AD06-33795B1CAC12}"/>
    <cellStyle name="_101028 Stage 5B Project Est to Complete" xfId="1245" xr:uid="{518EA47E-8D87-4844-A484-EDBA35AF367E}"/>
    <cellStyle name="_1106 DBP Capex Cashflow Pivot Table" xfId="1246" xr:uid="{83685F32-659F-429C-8828-A6AC93B37CED}"/>
    <cellStyle name="_x0013__1106 v1.4 MGH Corporate Model Hybrid v5c" xfId="1247" xr:uid="{32422FBA-63E5-4AF5-A8FE-984FD4793216}"/>
    <cellStyle name="_1109 13 DBP Capex Cashflow Pivot Table ADJ" xfId="1248" xr:uid="{850BFF49-2404-432E-A8EA-7D6D1A2F81F1}"/>
    <cellStyle name="_112253_1" xfId="1249" xr:uid="{A33E988F-C5B4-4999-80C3-89ADC64862BF}"/>
    <cellStyle name="_116786_1" xfId="1250" xr:uid="{A96B85AB-2E42-4F07-8994-5F9B4BE3AA78}"/>
    <cellStyle name="_116786_10" xfId="1251" xr:uid="{6E478512-6547-47EB-9A86-61346E35E4AE}"/>
    <cellStyle name="_118473_1" xfId="1252" xr:uid="{32A8E242-9635-4C2D-A128-EF8CBB9DBA6A}"/>
    <cellStyle name="_121458_1" xfId="1253" xr:uid="{AD6075FE-D234-412C-A57E-097A05A1A20B}"/>
    <cellStyle name="_124793_1" xfId="1254" xr:uid="{D0724FE9-71A6-4ADC-884C-03F091EF581A}"/>
    <cellStyle name="_133069_1" xfId="1255" xr:uid="{C3FE0BA3-6D42-44E3-A555-074E08229199}"/>
    <cellStyle name="_134071_1" xfId="1256" xr:uid="{756BB623-E885-4082-992B-95EB0FB960E5}"/>
    <cellStyle name="_141702_1" xfId="1257" xr:uid="{D1EE3BC0-68BE-471A-8846-E0E5F364B16F}"/>
    <cellStyle name="_141702_1 2" xfId="1258" xr:uid="{F765D0B5-230B-4F19-BB45-5B22C14BDA38}"/>
    <cellStyle name="_141702_1 2_Corp Model" xfId="1259" xr:uid="{2DFD6F76-DDEC-40FC-81F1-4EFDA0D9FD0C}"/>
    <cellStyle name="_141702_1_7. Ass" xfId="1260" xr:uid="{DF3AA6AD-5FAF-4217-8FF3-C7D9A58E9200}"/>
    <cellStyle name="_141702_1_7. Ass_Corp Model" xfId="1261" xr:uid="{47027E23-A71C-490C-9649-DD375F0F2221}"/>
    <cellStyle name="_141702_1_BoardN_FO" xfId="1262" xr:uid="{18750C4A-1E85-4674-8917-13A20F47F474}"/>
    <cellStyle name="_141702_1_CashFQtrlyN_FO" xfId="1263" xr:uid="{99C20AEA-87C7-4064-989E-A40DED01C306}"/>
    <cellStyle name="_141702_1_CashFQtrlyN_FO 2" xfId="1264" xr:uid="{DDFFA20C-87F6-4597-95AB-1395DE53795E}"/>
    <cellStyle name="_141702_1_CPI&amp;Int_FA" xfId="1265" xr:uid="{A2129C9A-F78F-4497-8153-D3FEBCA708A3}"/>
    <cellStyle name="_141702_1_Equity_Divs_Debt_FA" xfId="1266" xr:uid="{8506F21F-E99E-4E37-A2C9-CB1392310CB4}"/>
    <cellStyle name="_141965_1" xfId="1267" xr:uid="{21091007-FBBE-4356-810E-520E9D796562}"/>
    <cellStyle name="_142513_3" xfId="1268" xr:uid="{4484DA69-EA0E-41AE-8325-41D299ACFCED}"/>
    <cellStyle name="_147029_1" xfId="1269" xr:uid="{2260F9FE-B38B-4F6F-93E4-8B2AE68E7E78}"/>
    <cellStyle name="_147060_1" xfId="1270" xr:uid="{74A85294-70CD-4F07-BED5-8CE96CF9FB22}"/>
    <cellStyle name="_147062_1" xfId="1271" xr:uid="{A0C5D85F-4328-434B-B6FA-B0836007D01A}"/>
    <cellStyle name="_147185_1" xfId="1272" xr:uid="{CB28F5AF-6D2B-4149-9877-6F20712DBC2F}"/>
    <cellStyle name="_154767_1" xfId="1273" xr:uid="{28C3A080-EFDC-43BB-8B82-93A0C219D2CD}"/>
    <cellStyle name="_159118_20" xfId="1274" xr:uid="{977CA10D-3752-4ACC-828C-BD309567EB46}"/>
    <cellStyle name="_170961_1" xfId="1275" xr:uid="{FAB71138-154F-44A7-B72A-6D158B1E4E78}"/>
    <cellStyle name="_171348_2" xfId="1276" xr:uid="{0F45A965-6507-47EE-8124-E9D92055F33C}"/>
    <cellStyle name="_173753_3" xfId="1277" xr:uid="{D9C60799-8543-4AD3-8102-ABEAC1AFE1BB}"/>
    <cellStyle name="_176431_1" xfId="1278" xr:uid="{E0BF76C3-706B-4A8D-A309-873B65D58874}"/>
    <cellStyle name="_178506_1" xfId="1279" xr:uid="{A233EBDF-9EB5-480D-B68E-9A28082BAF8E}"/>
    <cellStyle name="_179538_8" xfId="1280" xr:uid="{3DB72281-C94B-44AF-AAD2-D8A29BB44C57}"/>
    <cellStyle name="_187563_1" xfId="1281" xr:uid="{D031AF96-2B06-4D3B-9994-ED10E9E00E58}"/>
    <cellStyle name="_192586_1" xfId="1282" xr:uid="{9B53FC4C-AA21-496B-B5EE-CD28D9E5F144}"/>
    <cellStyle name="_195791_1" xfId="1283" xr:uid="{379C2597-4B0F-4E4C-8741-656DF7A7B82B}"/>
    <cellStyle name="_198926_1" xfId="1284" xr:uid="{27462DA9-CDC5-41A8-B216-C5E0EB19B2C2}"/>
    <cellStyle name="_199071_1" xfId="1285" xr:uid="{1FBC9483-5043-46D5-9868-4648CD50B37E}"/>
    <cellStyle name="_200508 AAM DBP O&amp;M 0708 Fcast &amp; 07Nov Reforecast for 0809" xfId="1286" xr:uid="{ECCFE4D5-ACA0-4A2A-9D01-ECFB7471E82C}"/>
    <cellStyle name="_200508 Capex Budget" xfId="1287" xr:uid="{6E95E5DE-50DD-4E73-9357-005B8D89F508}"/>
    <cellStyle name="_200508 Capex Budget 2" xfId="1288" xr:uid="{6FF6A908-DE35-4606-B627-3A713BA3E76D}"/>
    <cellStyle name="_200508 Capex Budget 2 2" xfId="1289" xr:uid="{43510A79-ABC6-442B-ADCA-A037D314DDA0}"/>
    <cellStyle name="_200508 Capex Budget 2 2 2" xfId="1290" xr:uid="{83AD7D4F-09A5-4E1F-8803-B0783902A90C}"/>
    <cellStyle name="_200508 Capex Budget 2 3" xfId="1291" xr:uid="{132A9230-1E59-4C38-A045-67CB1F338196}"/>
    <cellStyle name="_200508 Capex Budget 3" xfId="1292" xr:uid="{050106D7-F3B5-4C6E-A5F8-ADA025729289}"/>
    <cellStyle name="_200508 Capex Budget 3 2" xfId="1293" xr:uid="{33D580DC-2982-4E03-8BBE-09A13F9BC41F}"/>
    <cellStyle name="_200508 Capex Budget 3 2 2" xfId="1294" xr:uid="{182B7574-5115-46C0-B47D-04F61EAFC9BE}"/>
    <cellStyle name="_200508 Capex Budget 3 3" xfId="1295" xr:uid="{64A77372-BBA8-4B74-B84D-AA5FCACEA7FD}"/>
    <cellStyle name="_200508 Capex Budget 4" xfId="1296" xr:uid="{27232296-9010-4644-868A-7DD6EE836DF5}"/>
    <cellStyle name="_200508 Capex Budget 4 2" xfId="1297" xr:uid="{C050713A-5AF4-4EFE-875F-8EBB72AA5CF8}"/>
    <cellStyle name="_200508 Capex Budget 5" xfId="1298" xr:uid="{E24CE239-D7E1-4939-BB68-A99A6B395A90}"/>
    <cellStyle name="_200508 Capex Budget_6. BAS - Sales&amp;Capex" xfId="1299" xr:uid="{13B8B791-9D8E-4375-8255-C44E1BC1D122}"/>
    <cellStyle name="_200508 Capex Budget_72320adj" xfId="1300" xr:uid="{3BAFB28B-BB43-4C3C-805A-CF9921E26318}"/>
    <cellStyle name="_200508 Capex Budget_Accrual for BEP Lease payment Dec10" xfId="1301" xr:uid="{46E5D8C2-B450-4C97-836C-E9366D3F9579}"/>
    <cellStyle name="_200508 Capex Budget_ANS Jul 2006 to Dec 2006" xfId="1302" xr:uid="{A4DC7CDE-F859-4372-A99E-0D491B7CBD71}"/>
    <cellStyle name="_200508 Capex Budget_ANS Jul 2006 to Dec 2006 2" xfId="1303" xr:uid="{04E8B76D-80B2-44CC-9A80-73EE7E8B5415}"/>
    <cellStyle name="_200508 Capex Budget_ANS Jul 2006 to Dec 2006_101028 Stage 5B Project Est to Complete" xfId="1304" xr:uid="{77D07C02-F9EC-48DD-A9C5-9F16DDD995C8}"/>
    <cellStyle name="_200508 Capex Budget_ANS Jul 2006 to Dec 2006_1203 13 DBP Capex Cashflow Pivot Table v2" xfId="1305" xr:uid="{373B3C8D-A2AE-4E44-84AC-96D165DAB461}"/>
    <cellStyle name="_200508 Capex Budget_ANS Jul 2006 to Dec 2006_1206 13 DBP Capex Cashflow Pivot Table" xfId="1306" xr:uid="{6935B3CE-58C7-422A-A323-162931886C99}"/>
    <cellStyle name="_200508 Capex Budget_ANS Jul 2006 to Dec 2006_Estimate at completion" xfId="1307" xr:uid="{889982AA-E52B-4940-BA4E-B07AF05CB922}"/>
    <cellStyle name="_200508 Capex Budget_ANS Jul 2006 to Dec 2006_Expansion" xfId="1308" xr:uid="{738C74D8-B9AF-410C-9062-476BB690E9AD}"/>
    <cellStyle name="_200508 Capex Budget_ANS Jul 2006 to Dec 2006_Sheet3" xfId="1309" xr:uid="{6CD609A4-B301-4B80-8959-B8B1E65F8347}"/>
    <cellStyle name="_200508 Capex Budget_ANS Jul 2006 to Dec 2006_Trans" xfId="1310" xr:uid="{B4D2F12B-A850-4368-BB09-11F10AC49373}"/>
    <cellStyle name="_200508 Capex Budget_Bal Sheet &amp; Loan Facilities" xfId="1311" xr:uid="{700A79CD-F253-465B-BA3C-C7A0F0D6DBFD}"/>
    <cellStyle name="_200508 Capex Budget_Budget YTD 11-12" xfId="1312" xr:uid="{2FEF9797-D86B-4C23-9828-EE42F1126173}"/>
    <cellStyle name="_200508 Capex Budget_Budget YTD 11-12 2" xfId="1313" xr:uid="{E174E7AE-F324-4328-A8F4-4D9F35C326D1}"/>
    <cellStyle name="_200508 Capex Budget_Budget YTD 11-12 2 2" xfId="1314" xr:uid="{6EE1ED21-BD17-4ADD-AA31-D687A1D7E124}"/>
    <cellStyle name="_200508 Capex Budget_Budget YTD 11-12 2 2 2" xfId="1315" xr:uid="{DF0BF795-DA6D-4500-A8C0-D7C0DA8270B5}"/>
    <cellStyle name="_200508 Capex Budget_Budget YTD 11-12 2 3" xfId="1316" xr:uid="{C3638B4F-6069-4834-884D-F30C3A847FBB}"/>
    <cellStyle name="_200508 Capex Budget_Budget YTD 11-12 3" xfId="1317" xr:uid="{A9B044FB-CF8F-4BF7-A325-D0F72ACACA07}"/>
    <cellStyle name="_200508 Capex Budget_Budget YTD 11-12 3 2" xfId="1318" xr:uid="{AFFE9DA0-FED0-4804-AE15-D19B73FE12F5}"/>
    <cellStyle name="_200508 Capex Budget_Budget YTD 11-12 3 2 2" xfId="1319" xr:uid="{D9360579-DEE2-4F9A-8BC9-DDA7E224BB59}"/>
    <cellStyle name="_200508 Capex Budget_Budget YTD 11-12 3 3" xfId="1320" xr:uid="{D22AA284-3181-4DE4-9EA6-85F3B283818F}"/>
    <cellStyle name="_200508 Capex Budget_Budget YTD 11-12 4" xfId="1321" xr:uid="{124083ED-38A6-4111-B25E-A96D13DB9629}"/>
    <cellStyle name="_200508 Capex Budget_Budget YTD 11-12 4 2" xfId="1322" xr:uid="{E76E2B91-2C0D-446B-8923-014DE6C5FC9C}"/>
    <cellStyle name="_200508 Capex Budget_Budget YTD 11-12 5" xfId="1323" xr:uid="{6ECAF820-8468-4D74-86DF-CB324EF43C70}"/>
    <cellStyle name="_200508 Capex Budget_Equity" xfId="1324" xr:uid="{4C33CDA2-BD31-4F67-AED2-AB3F9373BF22}"/>
    <cellStyle name="_200508 Capex Budget_feb adjutmy (2)" xfId="1325" xr:uid="{7A0C2A93-C418-43F4-A159-1E48A2D0D70E}"/>
    <cellStyle name="_200508 Capex Budget_Profit &amp; Loss" xfId="1326" xr:uid="{40F5EABA-6461-4A3C-A980-03B1B02A500B}"/>
    <cellStyle name="_200508 Gas Transmission Template 2008_2009 STIP 70%" xfId="1327" xr:uid="{3EDB3DE7-B1DD-4835-AEE2-FF107CD7631F}"/>
    <cellStyle name="_200508 Gas Transmission Template 2008_2009 STIP 70% 2" xfId="1328" xr:uid="{AE38E115-696E-4A5C-85DF-0FED0D924846}"/>
    <cellStyle name="_200508 Gas Transmission Template 2008_2009 STIP 70% 2 2" xfId="1329" xr:uid="{20EF5CA5-900E-4B45-9182-2F14F1D39311}"/>
    <cellStyle name="_200508 Gas Transmission Template 2008_2009 STIP 70% 2 2 2" xfId="1330" xr:uid="{24E9A5F3-0F5A-48B3-AA03-3E5B1DEBCD53}"/>
    <cellStyle name="_200508 Gas Transmission Template 2008_2009 STIP 70% 2 3" xfId="1331" xr:uid="{E2A9B91A-AE6B-4B0F-80F6-A3804B39AC49}"/>
    <cellStyle name="_200508 Gas Transmission Template 2008_2009 STIP 70% 3" xfId="1332" xr:uid="{84B5B7EB-73C4-4D04-B50E-D621B2E9FD26}"/>
    <cellStyle name="_200508 Gas Transmission Template 2008_2009 STIP 70% 3 2" xfId="1333" xr:uid="{91C087F6-F0FD-4F34-B5F7-4CDE9876A097}"/>
    <cellStyle name="_200508 Gas Transmission Template 2008_2009 STIP 70% 3 2 2" xfId="1334" xr:uid="{E4BF87CC-5001-4549-B38B-E82C39FF8D4C}"/>
    <cellStyle name="_200508 Gas Transmission Template 2008_2009 STIP 70% 3 3" xfId="1335" xr:uid="{0E17423C-0BE2-4C03-AE06-00A0F7B598A1}"/>
    <cellStyle name="_200508 Gas Transmission Template 2008_2009 STIP 70% 4" xfId="1336" xr:uid="{EF330C1E-B32A-4469-B53F-2912E02C8160}"/>
    <cellStyle name="_200508 Gas Transmission Template 2008_2009 STIP 70% 4 2" xfId="1337" xr:uid="{BED2E849-2D91-40D6-B920-D622704C1BFE}"/>
    <cellStyle name="_200508 Gas Transmission Template 2008_2009 STIP 70% 5" xfId="1338" xr:uid="{624D8109-7219-4E19-9C5F-E2D4CD816724}"/>
    <cellStyle name="_200508 Gas Transmission Template 2008_2009 STIP 70%_6. BAS - Sales&amp;Capex" xfId="1339" xr:uid="{79D83D30-C54B-48F4-ABEF-84B396820170}"/>
    <cellStyle name="_200508 Gas Transmission Template 2008_2009 STIP 70%_72320adj" xfId="1340" xr:uid="{BBFE1818-7718-44FA-A0E8-6D8AE5A02163}"/>
    <cellStyle name="_200508 Gas Transmission Template 2008_2009 STIP 70%_Accrual for BEP Lease payment Dec10" xfId="1341" xr:uid="{1AADC81B-8DC1-4717-B4E5-C1C3618B8448}"/>
    <cellStyle name="_200508 Gas Transmission Template 2008_2009 STIP 70%_ANS Jul 2006 to Dec 2006" xfId="1342" xr:uid="{173E1BB9-7BF5-431D-9101-40364EED8BE9}"/>
    <cellStyle name="_200508 Gas Transmission Template 2008_2009 STIP 70%_ANS Jul 2006 to Dec 2006 2" xfId="1343" xr:uid="{652FB83C-FAED-4055-B4C0-899564B6CA10}"/>
    <cellStyle name="_200508 Gas Transmission Template 2008_2009 STIP 70%_ANS Jul 2006 to Dec 2006_101028 Stage 5B Project Est to Complete" xfId="1344" xr:uid="{D564E8AB-CC54-4464-A313-431A3FB31A98}"/>
    <cellStyle name="_200508 Gas Transmission Template 2008_2009 STIP 70%_ANS Jul 2006 to Dec 2006_1203 13 DBP Capex Cashflow Pivot Table v2" xfId="1345" xr:uid="{D465C2B2-3A4F-48AE-880A-571AA1802A22}"/>
    <cellStyle name="_200508 Gas Transmission Template 2008_2009 STIP 70%_ANS Jul 2006 to Dec 2006_1206 13 DBP Capex Cashflow Pivot Table" xfId="1346" xr:uid="{058AAC18-34A7-4C49-B62D-F00114E4D127}"/>
    <cellStyle name="_200508 Gas Transmission Template 2008_2009 STIP 70%_ANS Jul 2006 to Dec 2006_Estimate at completion" xfId="1347" xr:uid="{61D6809B-ABE6-46A6-8A29-C2516FD85984}"/>
    <cellStyle name="_200508 Gas Transmission Template 2008_2009 STIP 70%_ANS Jul 2006 to Dec 2006_Expansion" xfId="1348" xr:uid="{F6A4E772-E203-403D-86DC-7641012564D6}"/>
    <cellStyle name="_200508 Gas Transmission Template 2008_2009 STIP 70%_ANS Jul 2006 to Dec 2006_Sheet3" xfId="1349" xr:uid="{A3453C07-3CCE-4D73-A3D5-C2AFD8A681BC}"/>
    <cellStyle name="_200508 Gas Transmission Template 2008_2009 STIP 70%_ANS Jul 2006 to Dec 2006_Trans" xfId="1350" xr:uid="{7D54CB94-6336-41C1-A09B-B80E437C1668}"/>
    <cellStyle name="_200508 Gas Transmission Template 2008_2009 STIP 70%_Bal Sheet &amp; Loan Facilities" xfId="1351" xr:uid="{CCBB54D1-3D7E-482B-9D44-F4DC46EF6ACB}"/>
    <cellStyle name="_200508 Gas Transmission Template 2008_2009 STIP 70%_Budget YTD 11-12" xfId="1352" xr:uid="{9E042922-EE27-403C-BC7B-D0B20A901148}"/>
    <cellStyle name="_200508 Gas Transmission Template 2008_2009 STIP 70%_Budget YTD 11-12 2" xfId="1353" xr:uid="{BDE94C3F-E202-4384-85FB-EF763365EF4B}"/>
    <cellStyle name="_200508 Gas Transmission Template 2008_2009 STIP 70%_Budget YTD 11-12 2 2" xfId="1354" xr:uid="{46812728-1BD3-4B0D-A396-B203D5033C23}"/>
    <cellStyle name="_200508 Gas Transmission Template 2008_2009 STIP 70%_Budget YTD 11-12 2 2 2" xfId="1355" xr:uid="{0C059AF2-F124-4813-A46F-809DDFCBFF86}"/>
    <cellStyle name="_200508 Gas Transmission Template 2008_2009 STIP 70%_Budget YTD 11-12 2 3" xfId="1356" xr:uid="{49C9EE5E-0B6D-4B3B-BC4B-8AF8220AA8F0}"/>
    <cellStyle name="_200508 Gas Transmission Template 2008_2009 STIP 70%_Budget YTD 11-12 3" xfId="1357" xr:uid="{C8304FC5-9B3A-4EFD-993E-E7AC53020370}"/>
    <cellStyle name="_200508 Gas Transmission Template 2008_2009 STIP 70%_Budget YTD 11-12 3 2" xfId="1358" xr:uid="{F65DC5CD-1362-4093-A478-BC87BBFE8F0F}"/>
    <cellStyle name="_200508 Gas Transmission Template 2008_2009 STIP 70%_Budget YTD 11-12 3 2 2" xfId="1359" xr:uid="{DF1A3716-F7FE-4AE6-A687-E6E809883C50}"/>
    <cellStyle name="_200508 Gas Transmission Template 2008_2009 STIP 70%_Budget YTD 11-12 3 3" xfId="1360" xr:uid="{4C528143-A4FA-4EBE-B864-FFBC024A151B}"/>
    <cellStyle name="_200508 Gas Transmission Template 2008_2009 STIP 70%_Budget YTD 11-12 4" xfId="1361" xr:uid="{A2F421A4-60F0-4AAF-86FD-42EB15D1C358}"/>
    <cellStyle name="_200508 Gas Transmission Template 2008_2009 STIP 70%_Budget YTD 11-12 4 2" xfId="1362" xr:uid="{74E6A61D-3A39-4DE4-B26D-5D2688763926}"/>
    <cellStyle name="_200508 Gas Transmission Template 2008_2009 STIP 70%_Budget YTD 11-12 5" xfId="1363" xr:uid="{B0F054B6-0413-4DEC-B864-D213A63D473B}"/>
    <cellStyle name="_200508 Gas Transmission Template 2008_2009 STIP 70%_Equity" xfId="1364" xr:uid="{58A011C6-F1E1-418A-B37F-391DF90D5DD3}"/>
    <cellStyle name="_200508 Gas Transmission Template 2008_2009 STIP 70%_feb adjutmy (2)" xfId="1365" xr:uid="{5C552E27-E0BE-433E-A0CF-7EA3529CB349}"/>
    <cellStyle name="_200508 Gas Transmission Template 2008_2009 STIP 70%_Profit &amp; Loss" xfId="1366" xr:uid="{44F065A4-361F-47B3-9722-3F5967288142}"/>
    <cellStyle name="_200508 O&amp;M 0708 &amp; 0809 Nov07 Reforecast corp updated v1" xfId="1367" xr:uid="{280E3684-370E-45DF-ADC6-9F20D6C58D25}"/>
    <cellStyle name="_200805 DBP Budget Presentation BB V2 Corp Updated" xfId="1368" xr:uid="{2D069570-42AC-48C2-8632-CE8F0D05CDC6}"/>
    <cellStyle name="_200805 DBP Budget Presentation BB V2 Corp Updated 2" xfId="1369" xr:uid="{1BCD2E18-A81A-4C61-AECD-A5396C28A34C}"/>
    <cellStyle name="_200805 DBP Budget Presentation BB V2 Corp Updated 2 2" xfId="1370" xr:uid="{578E5B90-A301-4E7A-B2CA-6A1C4C6710F4}"/>
    <cellStyle name="_200805 DBP Budget Presentation BB V2 Corp Updated 2 2 2" xfId="1371" xr:uid="{92372AD0-9856-4E00-811E-4C4BD5B9E103}"/>
    <cellStyle name="_200805 DBP Budget Presentation BB V2 Corp Updated 2 3" xfId="1372" xr:uid="{0D3D8E4B-968D-4C76-8BC1-06012C480969}"/>
    <cellStyle name="_200805 DBP Budget Presentation BB V2 Corp Updated 3" xfId="1373" xr:uid="{F7DB5709-3CF3-4012-9C9F-D644D1B94DEC}"/>
    <cellStyle name="_200805 DBP Budget Presentation BB V2 Corp Updated 3 2" xfId="1374" xr:uid="{F2D760E1-20EC-4158-B69A-6660E048A5FF}"/>
    <cellStyle name="_200805 DBP Budget Presentation BB V2 Corp Updated 3 2 2" xfId="1375" xr:uid="{BC227928-99BB-486F-B094-0CF173595839}"/>
    <cellStyle name="_200805 DBP Budget Presentation BB V2 Corp Updated 3 3" xfId="1376" xr:uid="{C14FFDC6-EE19-4251-B1F5-678B804FAAC1}"/>
    <cellStyle name="_200805 DBP Budget Presentation BB V2 Corp Updated 4" xfId="1377" xr:uid="{D2E03349-E77E-4CD5-AA7B-00F410D689C2}"/>
    <cellStyle name="_200805 DBP Budget Presentation BB V2 Corp Updated 4 2" xfId="1378" xr:uid="{78E52D71-C274-4799-AAF9-E96C70911022}"/>
    <cellStyle name="_200805 DBP Budget Presentation BB V2 Corp Updated 5" xfId="1379" xr:uid="{178D2FB9-5850-435F-A4C9-DD6791FC8D2D}"/>
    <cellStyle name="_2010-2015 Summary" xfId="1380" xr:uid="{D4228C2B-70C8-40EA-AE49-960AAA723107}"/>
    <cellStyle name="_2012-13 budget line items" xfId="1381" xr:uid="{2C5A9675-0E50-4E25-A007-782CD1E7443F}"/>
    <cellStyle name="_202764_1" xfId="1382" xr:uid="{7D25DA5E-51A0-402A-ABE2-A31C2079ADDA}"/>
    <cellStyle name="_203731_1" xfId="1383" xr:uid="{F1162D01-2394-43CE-8C1A-8F33E61BF0A1}"/>
    <cellStyle name="_223046_6" xfId="1384" xr:uid="{90E1CBB5-5B4B-44DE-A8C2-0002B35CE02D}"/>
    <cellStyle name="_236696_1" xfId="1385" xr:uid="{6E4BBC43-6893-4F7F-9BEF-C9E1B7A6BF32}"/>
    <cellStyle name="_236697_1" xfId="1386" xr:uid="{93619448-5088-4693-A4D6-40AD1DEB31C0}"/>
    <cellStyle name="_23682_5" xfId="1387" xr:uid="{7B45F68E-EC5B-4769-8DFD-5B41E4F41CB8}"/>
    <cellStyle name="_236883_1" xfId="1388" xr:uid="{38952486-B5A2-4C79-A184-957ADBD44D55}"/>
    <cellStyle name="_240403_1" xfId="1389" xr:uid="{4C128021-0F3D-47AC-A6C3-FF0084147849}"/>
    <cellStyle name="_253448_1" xfId="1390" xr:uid="{7496243D-355C-45DE-8A67-A2358B2D4059}"/>
    <cellStyle name="_253448_2" xfId="1391" xr:uid="{490520B3-7495-46B3-B28F-07345CE656E5}"/>
    <cellStyle name="_x0013__26. Int Bearing Liabs" xfId="1392" xr:uid="{62195CC7-8AD3-4FA7-8A0A-1E520F77E516}"/>
    <cellStyle name="_x0013__26. Int Bearing Liabs 2" xfId="1393" xr:uid="{1B54AF18-E1A5-44DC-BCE7-F2AF1771641C}"/>
    <cellStyle name="_x0013__26. Int Bearing Liabs 3" xfId="1394" xr:uid="{A65840F5-7F62-4237-B5C9-086BE305E395}"/>
    <cellStyle name="_26166_1" xfId="1395" xr:uid="{2F60BF2C-B051-4994-8A3A-FAFFC2287F11}"/>
    <cellStyle name="_270508 DBNGP Revenue Budget" xfId="1396" xr:uid="{75AF2108-8E42-49E7-BF5D-0EB07653E769}"/>
    <cellStyle name="_270508 DBNGP Revenue Budget 2" xfId="1397" xr:uid="{D411FDC7-601B-4C3E-BFC3-92974E6D1843}"/>
    <cellStyle name="_270508 DBNGP Revenue Budget_101028 Stage 5B Project Est to Complete" xfId="1398" xr:uid="{2423F2F4-F112-4567-A72B-41FD58622786}"/>
    <cellStyle name="_270508 DBNGP Revenue Budget_1203 13 DBP Capex Cashflow Pivot Table v2" xfId="1399" xr:uid="{93900634-9A16-4F3E-B813-6E9E50637F14}"/>
    <cellStyle name="_270508 DBNGP Revenue Budget_1206 13 DBP Capex Cashflow Pivot Table" xfId="1400" xr:uid="{2B3EDA2A-6D35-4EC4-8813-25E1AA66761B}"/>
    <cellStyle name="_270508 DBNGP Revenue Budget_Estimate at completion" xfId="1401" xr:uid="{ED1202DA-97C5-4813-AE51-CDE9F116E870}"/>
    <cellStyle name="_270508 DBNGP Revenue Budget_Expansion" xfId="1402" xr:uid="{5A0BE38E-3D1F-4CD3-9028-EF5D2F0E8A17}"/>
    <cellStyle name="_270508 DBNGP Revenue Budget_Sheet3" xfId="1403" xr:uid="{7A8ADD45-708C-4FA5-9657-DF8BA56AE5D5}"/>
    <cellStyle name="_270508 DBNGP Revenue Budget_Trans" xfId="1404" xr:uid="{61DBF2A7-577B-45FD-A2A9-9A7FA0B83B57}"/>
    <cellStyle name="_284268_1" xfId="1405" xr:uid="{034FEB3A-87D3-43B7-BBD0-72252B180F75}"/>
    <cellStyle name="_284268_1 2" xfId="1406" xr:uid="{762B1648-7DA7-4046-8C20-5A714C23DC25}"/>
    <cellStyle name="_284268_1 2 2" xfId="1407" xr:uid="{3EAEC0DB-9528-4509-B86F-EB3DA149B682}"/>
    <cellStyle name="_284268_1 3" xfId="1408" xr:uid="{C7B58E9D-1740-4C4B-9611-AE6EB65BB1A9}"/>
    <cellStyle name="_284268_1 3 2" xfId="1409" xr:uid="{C9BC2E9D-CD5F-4CC9-8A50-F41313FBA0FA}"/>
    <cellStyle name="_284268_1 4" xfId="1410" xr:uid="{658D8B15-2880-4E34-8D41-21A49CBD6E9A}"/>
    <cellStyle name="_284268_1 4 2" xfId="1411" xr:uid="{83ED56E1-EB41-4834-8D0B-699B24C1119A}"/>
    <cellStyle name="_284268_1_7. Ass" xfId="1412" xr:uid="{2364C1C1-F79F-49F5-BBF7-D7964DB3A9A5}"/>
    <cellStyle name="_284268_1_7. Ass_Corp Model" xfId="1413" xr:uid="{4CD4C553-F62B-4B06-BB57-EF00A48D3551}"/>
    <cellStyle name="_284268_1_BoardN_FO" xfId="1414" xr:uid="{16B00748-04D7-41BB-95D8-C971DBD120BC}"/>
    <cellStyle name="_284268_1_BoardN_FO 2" xfId="1415" xr:uid="{C8DBE28E-8A83-496A-9666-92D717FF69B8}"/>
    <cellStyle name="_284268_1_CashFQtrlyN_FO" xfId="1416" xr:uid="{D560E5F4-8AB9-45DB-A19C-B4810F1C6CCA}"/>
    <cellStyle name="_284268_1_CashFQtrlyN_FO 2" xfId="1417" xr:uid="{C7E45FAC-C725-41DE-92A3-3DC962C11959}"/>
    <cellStyle name="_284268_1_CPI&amp;Int_FA" xfId="1418" xr:uid="{B592F1EF-1849-4DE7-9240-31B64B9FF662}"/>
    <cellStyle name="_284268_1_Equity_Divs_Debt_FA" xfId="1419" xr:uid="{6375F8A3-1369-4D0C-8444-BD406A007CD9}"/>
    <cellStyle name="_29646_15" xfId="1420" xr:uid="{A333E3DE-F098-430E-81C4-E32CAE8F75CF}"/>
    <cellStyle name="_29646_28" xfId="1421" xr:uid="{C7749C16-40F7-445A-A2CB-4B5082E28FBC}"/>
    <cellStyle name="_29646_43" xfId="1422" xr:uid="{B9DCE919-AA20-4F2A-9EA5-ADB0D1D4D466}"/>
    <cellStyle name="_3 YR FY Forecast" xfId="1423" xr:uid="{95918C4B-A566-4E1E-B743-9C211AA8B30A}"/>
    <cellStyle name="_3 YR FY Forecast 2" xfId="1424" xr:uid="{DDB921C0-29D3-48E1-91AD-F5FEA2D5EA9C}"/>
    <cellStyle name="_3 YR FY Forecast_26. Int Bearing Liabs" xfId="1425" xr:uid="{E6E30BEC-92E0-4D6D-AD8B-5AFD98B5F067}"/>
    <cellStyle name="_3 YR FY Forecast_Example Service Co operating report (2)" xfId="1426" xr:uid="{9A063684-0A3F-4BCA-9A53-B73EB4E6DA21}"/>
    <cellStyle name="_31580_1" xfId="1427" xr:uid="{12C56B78-8F67-45E0-BACB-76C5BC8F0199}"/>
    <cellStyle name="_32077_1" xfId="1428" xr:uid="{E5A8B0A0-90B8-4922-BBFB-6E06222D0132}"/>
    <cellStyle name="_3500OTHER" xfId="1429" xr:uid="{8ECBD772-A73E-438C-99BB-8476A5D6351D}"/>
    <cellStyle name="_3500OTHER_253845_1" xfId="1430" xr:uid="{184616C7-662B-44E0-906E-A3499220E06B}"/>
    <cellStyle name="_37799_1" xfId="1431" xr:uid="{62A0B889-D30D-43D7-B4B3-7A877865070C}"/>
    <cellStyle name="_3GIS model v2.77_Distribution Business_Retail Fin Perform " xfId="40" xr:uid="{00000000-0005-0000-0000-000008000000}"/>
    <cellStyle name="_3GIS model v2.77_Fleet Overhead Costs 2_Retail Fin Perform " xfId="41" xr:uid="{00000000-0005-0000-0000-000009000000}"/>
    <cellStyle name="_3GIS model v2.77_Fleet Overhead Costs_Retail Fin Perform " xfId="42" xr:uid="{00000000-0005-0000-0000-00000A000000}"/>
    <cellStyle name="_3GIS model v2.77_Forecast 2_Retail Fin Perform " xfId="43" xr:uid="{00000000-0005-0000-0000-00000B000000}"/>
    <cellStyle name="_3GIS model v2.77_Forecast_Retail Fin Perform " xfId="44" xr:uid="{00000000-0005-0000-0000-00000C000000}"/>
    <cellStyle name="_3GIS model v2.77_Funding &amp; Cashflow_1_Retail Fin Perform " xfId="45" xr:uid="{00000000-0005-0000-0000-00000D000000}"/>
    <cellStyle name="_3GIS model v2.77_Funding &amp; Cashflow_Retail Fin Perform " xfId="46" xr:uid="{00000000-0005-0000-0000-00000E000000}"/>
    <cellStyle name="_3GIS model v2.77_Group P&amp;L_1_Retail Fin Perform " xfId="47" xr:uid="{00000000-0005-0000-0000-00000F000000}"/>
    <cellStyle name="_3GIS model v2.77_Group P&amp;L_Retail Fin Perform " xfId="48" xr:uid="{00000000-0005-0000-0000-000010000000}"/>
    <cellStyle name="_3GIS model v2.77_Opening  Detailed BS_Retail Fin Perform " xfId="49" xr:uid="{00000000-0005-0000-0000-000011000000}"/>
    <cellStyle name="_3GIS model v2.77_OUTPUT DB_Retail Fin Perform " xfId="50" xr:uid="{00000000-0005-0000-0000-000012000000}"/>
    <cellStyle name="_3GIS model v2.77_OUTPUT EB_Retail Fin Perform " xfId="51" xr:uid="{00000000-0005-0000-0000-000013000000}"/>
    <cellStyle name="_3GIS model v2.77_Report_Retail Fin Perform " xfId="52" xr:uid="{00000000-0005-0000-0000-000014000000}"/>
    <cellStyle name="_3GIS model v2.77_Retail Fin Perform " xfId="53" xr:uid="{00000000-0005-0000-0000-000015000000}"/>
    <cellStyle name="_3GIS model v2.77_Sheet2 2_Retail Fin Perform " xfId="54" xr:uid="{00000000-0005-0000-0000-000016000000}"/>
    <cellStyle name="_3GIS model v2.77_Sheet2_Retail Fin Perform " xfId="55" xr:uid="{00000000-0005-0000-0000-000017000000}"/>
    <cellStyle name="_4091_50" xfId="1432" xr:uid="{9B8AA179-8DAE-47B4-BA11-FB5014EA0148}"/>
    <cellStyle name="_4092_51" xfId="1433" xr:uid="{BDBD57CC-0968-4546-8ABD-136BE75F0889}"/>
    <cellStyle name="_4092_51 2" xfId="1434" xr:uid="{656DB678-EA80-4262-8AED-CEFA8735DDE6}"/>
    <cellStyle name="_4092_51 2_Corp Model" xfId="1435" xr:uid="{E830CB51-76D1-420A-96F9-B5080F34085E}"/>
    <cellStyle name="_4092_51_7. Ass" xfId="1436" xr:uid="{C28B067E-4405-4D1C-B9E6-5F4FF6EA62A2}"/>
    <cellStyle name="_4092_51_7. Ass_Corp Model" xfId="1437" xr:uid="{605EC5A7-1AE5-4633-AC0B-683C775FEFE3}"/>
    <cellStyle name="_4092_51_BoardN_FO" xfId="1438" xr:uid="{A4E254E7-9D51-4A36-8F0C-5715EC82C265}"/>
    <cellStyle name="_4092_51_CashFQtrlyN_FO" xfId="1439" xr:uid="{1F7B1961-479B-47DD-A2F6-73916066459A}"/>
    <cellStyle name="_4092_51_CashFQtrlyN_FO 2" xfId="1440" xr:uid="{7F9BEA94-790E-44CA-9796-3CA2C34398D3}"/>
    <cellStyle name="_4092_51_CPI&amp;Int_FA" xfId="1441" xr:uid="{D8E4C5D3-5A45-4926-BA4B-7D9D43AC93FF}"/>
    <cellStyle name="_4092_51_Equity_Divs_Debt_FA" xfId="1442" xr:uid="{CC200184-D972-4A1D-AB54-BC483F3D7F22}"/>
    <cellStyle name="_4092_55" xfId="1443" xr:uid="{822EEB4C-7E3A-4B73-B4F6-77960BAA5558}"/>
    <cellStyle name="_4092_69" xfId="1444" xr:uid="{CA7C7AAF-105E-4B21-A955-0FB19444B844}"/>
    <cellStyle name="_4092_69 2" xfId="1445" xr:uid="{3BD8D609-BCC9-409D-9682-C111D5C26731}"/>
    <cellStyle name="_4092_69_BoardN_FO" xfId="1446" xr:uid="{D52587F5-7CB9-4944-98B5-BB5CF893471E}"/>
    <cellStyle name="_4092_69_CPI&amp;Int_FA" xfId="1447" xr:uid="{C6433DDC-1C10-42E9-B582-28853F5BC5FF}"/>
    <cellStyle name="_4092_69_Equity_Divs_Debt_FA" xfId="1448" xr:uid="{D9DA753C-6D55-48C0-8051-0B48436C2A8E}"/>
    <cellStyle name="_46580_1" xfId="1449" xr:uid="{95159259-3500-4C23-B1BA-A85CF7B1DE58}"/>
    <cellStyle name="_46585_1" xfId="1450" xr:uid="{B2D86806-306B-415D-8154-EDD90C6D33C2}"/>
    <cellStyle name="_5. Summary Cashflow - sum" xfId="1451" xr:uid="{70B2ED5D-CBF0-4F1D-A378-B23ABFF9FE29}"/>
    <cellStyle name="_5. Summary Cashflow - sum 2" xfId="1452" xr:uid="{651352EC-7726-413A-B47C-E69E6DA00281}"/>
    <cellStyle name="_5. Summary Cashflow - sum 2 2" xfId="1453" xr:uid="{A6830001-068E-4042-B882-114B3CAAB8F9}"/>
    <cellStyle name="_5. Summary Cashflow - sum 3" xfId="1454" xr:uid="{EC227D21-75F1-4CB3-AA6B-A31703316161}"/>
    <cellStyle name="_5. Summary Cashflow - sum 3 2" xfId="1455" xr:uid="{6092A174-5ABA-48D6-807F-E1DD590E82DD}"/>
    <cellStyle name="_5. Summary Cashflow - sum 4" xfId="1456" xr:uid="{5CC8F138-1551-4124-8B08-95D44C192D2D}"/>
    <cellStyle name="_5. Summary Cashflow - sum 4 2" xfId="1457" xr:uid="{F0F78AE0-C500-49DB-9ECC-0068C7B6E9E6}"/>
    <cellStyle name="_5. Summary Cashflow - sum_26. Int Bearing Liabs" xfId="1458" xr:uid="{03F21E8B-2708-4882-8CAC-7C245CC85FB2}"/>
    <cellStyle name="_5. Summary Cashflow - sum_26. Int Bearing Liabs 2" xfId="1459" xr:uid="{B9C64043-58E0-4E02-8C6A-2E257C4502E4}"/>
    <cellStyle name="_5. Summary Cashflow - sum_26. Int Bearing Liabs 3" xfId="1460" xr:uid="{C2405878-5881-477E-9435-B66CF20FA295}"/>
    <cellStyle name="_5. Summary Cashflow - sum_Mappings as of 160712" xfId="1461" xr:uid="{51566837-9451-4583-9CC1-017E43958898}"/>
    <cellStyle name="_50631 Pipeline Efficiency FY11 Draft 2 7APR10" xfId="1462" xr:uid="{F7C060A2-C13E-43CA-9047-68F7B40C9C7E}"/>
    <cellStyle name="_50632 Pipeline Development FY11" xfId="1463" xr:uid="{82351F4A-2A14-4A50-8DD9-7206486C72DD}"/>
    <cellStyle name="_50633 Asset Life  Integrity FY11" xfId="1464" xr:uid="{35DCEE61-DC44-4064-BEF6-0C180A191C67}"/>
    <cellStyle name="_50635 Engineering &amp; Ops Budget FY11" xfId="1465" xr:uid="{04811D9C-311F-435E-9582-0F5237BED724}"/>
    <cellStyle name="_50680 Commercial Admin Budget FY11" xfId="1466" xr:uid="{3176EDA7-B7EF-4F30-AE94-628ABD101D8A}"/>
    <cellStyle name="_5090 Setup Journal for Production NOV10" xfId="1467" xr:uid="{F52AB97C-443B-48CF-B3D8-3A6715300141}"/>
    <cellStyle name="_5090 Setup Journal for Production NOV10 2" xfId="1468" xr:uid="{651AB13E-3F3A-49DE-85B5-DF46571CD702}"/>
    <cellStyle name="_5090 Setup Journal for Production NOV10 2 2" xfId="1469" xr:uid="{386312C3-DFA7-42CA-A3BD-1361B10BDFD4}"/>
    <cellStyle name="_5090 Setup Journal for Production NOV10 3" xfId="1470" xr:uid="{BF8DC361-CB8E-493F-B941-188A314AB5C0}"/>
    <cellStyle name="_5090 Setup Journal for Production NOV10 3 2" xfId="1471" xr:uid="{31E68BDE-591F-4FE1-B700-F21488A2592A}"/>
    <cellStyle name="_5090 Setup Journal for Production NOV10 4" xfId="1472" xr:uid="{C9EBA608-83C0-4168-B828-794C2E0601C1}"/>
    <cellStyle name="_5090 Setup Journal for Production NOV10 4 2" xfId="1473" xr:uid="{2331BCB8-AD7D-4554-97BF-E2885F5898BB}"/>
    <cellStyle name="_5090 Setup Journal for Production NOV10_26. Int Bearing Liabs" xfId="1474" xr:uid="{DC7E7177-34C7-44B6-BD6E-D9266A216507}"/>
    <cellStyle name="_5090 Setup Journal for Production NOV10_26. Int Bearing Liabs 2" xfId="1475" xr:uid="{3DE82322-39E7-42ED-AD92-6FA31C98CC28}"/>
    <cellStyle name="_5090 Setup Journal for Production NOV10_26. Int Bearing Liabs 3" xfId="1476" xr:uid="{6F749CD6-938B-45CD-9905-11C43D46E11B}"/>
    <cellStyle name="_5090 Setup Journal for Production NOV10_Mappings as of 160712" xfId="1477" xr:uid="{31E4FBF1-8212-4E96-95DB-55C041AF00D4}"/>
    <cellStyle name="_5090 Setup Journal for Production NOV10_Tax Losses" xfId="1478" xr:uid="{AAD410EA-0B1B-45EC-B416-D8B3BF6CBBA7}"/>
    <cellStyle name="_5090 Setup Journal for Production NOV10_Tax Losses 2" xfId="1479" xr:uid="{2DAC940F-D1AA-4CF1-875A-7C19149E6674}"/>
    <cellStyle name="_5090 Setup Journal for Production NOV10_Tax Losses 2 2" xfId="1480" xr:uid="{6E54E5AE-7CE9-4AB1-A8A6-D58B44355BC7}"/>
    <cellStyle name="_5090 Setup Journal for Production NOV10_Tax Losses 3" xfId="1481" xr:uid="{AE0E4D56-E589-4CF2-879F-C6A0F038C85E}"/>
    <cellStyle name="_5090 Setup Journal for Production NOV10_Tax Losses 3 2" xfId="1482" xr:uid="{DD23EE52-08F2-4656-8C99-38942B6F4A9D}"/>
    <cellStyle name="_5090 Setup Journal for Production NOV10_Tax Losses 4" xfId="1483" xr:uid="{E9669491-249E-4B23-9427-A30FA711CC13}"/>
    <cellStyle name="_5090 Setup Journal for Production NOV10_Tax Losses 4 2" xfId="1484" xr:uid="{B33AF3AA-CD07-4963-BE0E-03BAD9C881DB}"/>
    <cellStyle name="_5B Overall Cost Summarygraph joanne" xfId="1485" xr:uid="{865AB502-991D-400A-ACA8-D3D3E06AF1F4}"/>
    <cellStyle name="_5B Overall Cost Summarygraph joanne 2" xfId="1486" xr:uid="{69AED0A2-EE0D-461A-AE6F-ADDC37F9FB93}"/>
    <cellStyle name="_5B Overall Cost Summarygraph joanne 2 2" xfId="1487" xr:uid="{309A4769-0589-4ACC-94E8-716016F18AEF}"/>
    <cellStyle name="_5B Overall Cost Summarygraph joanne 2 2 2" xfId="1488" xr:uid="{903A1EDB-611C-4F07-8410-37CCBEBC5F69}"/>
    <cellStyle name="_5B Overall Cost Summarygraph joanne 2 3" xfId="1489" xr:uid="{93055F23-A402-4718-9019-1B47F8D909ED}"/>
    <cellStyle name="_5B Overall Cost Summarygraph joanne 3" xfId="1490" xr:uid="{6D0D7712-5D1A-4B73-82B1-2C2D73197C09}"/>
    <cellStyle name="_5B Overall Cost Summarygraph joanne 3 2" xfId="1491" xr:uid="{E2FC9A49-0832-47E6-BC38-04EF53EC26F7}"/>
    <cellStyle name="_5B Overall Cost Summarygraph joanne 3 2 2" xfId="1492" xr:uid="{B9BC9645-92E8-4B1B-BC71-2B3D9F59FAC7}"/>
    <cellStyle name="_5B Overall Cost Summarygraph joanne 3 3" xfId="1493" xr:uid="{0BE96175-599C-47C0-AE20-E037E6169F7C}"/>
    <cellStyle name="_5B Overall Cost Summarygraph joanne 4" xfId="1494" xr:uid="{3B3287E8-0960-48ED-BBA6-18ACBAB11D6D}"/>
    <cellStyle name="_5B Overall Cost Summarygraph joanne 4 2" xfId="1495" xr:uid="{CE9F0244-F8FA-459F-92AF-7179923E4565}"/>
    <cellStyle name="_5B Overall Cost Summarygraph joanne 5" xfId="1496" xr:uid="{98CA47F4-8EB9-4435-A3C6-DD5E7DF03C5D}"/>
    <cellStyle name="_x0013__6. Ass-Fin" xfId="1497" xr:uid="{3A58D36A-8AE2-4475-9CA2-2D27296FF5CD}"/>
    <cellStyle name="_6. BAS - Sales&amp;Capex" xfId="1498" xr:uid="{55A23055-406B-41E5-832D-F5A915EC02A1}"/>
    <cellStyle name="_62483_1" xfId="1499" xr:uid="{848A1A69-6CFD-46D8-88DD-A56DBA531BD3}"/>
    <cellStyle name="_x0013__7. Ass" xfId="1500" xr:uid="{DDD367D3-7633-48EC-8779-D2C33D5A7B25}"/>
    <cellStyle name="_x0013__7. Ass_1" xfId="1501" xr:uid="{4D01E4DE-8FF1-42F1-BA8F-9AE73D233C76}"/>
    <cellStyle name="_x0013__7. Ass_Corp Model" xfId="1502" xr:uid="{03E8B23A-BB23-4773-A760-6DE5D37A18F7}"/>
    <cellStyle name="_71992_2" xfId="1503" xr:uid="{56A64B6D-03C8-4C82-9553-359DA4EEDDD6}"/>
    <cellStyle name="_72001_2" xfId="1504" xr:uid="{5AEC5F5A-D49F-40AC-BBE6-32DE45DCAC3D}"/>
    <cellStyle name="_72005_1" xfId="1505" xr:uid="{D1429A6E-EDA3-4ECB-AE70-E0EAE7908949}"/>
    <cellStyle name="_72012_2" xfId="1506" xr:uid="{89483E48-D94F-4984-90D1-A4A3F7AEDA2D}"/>
    <cellStyle name="_72320adj" xfId="1507" xr:uid="{CB917813-EA92-495B-863A-9DF90C8964D5}"/>
    <cellStyle name="_7435_1" xfId="1508" xr:uid="{E2D1856A-0497-4033-B69D-83CD21969A36}"/>
    <cellStyle name="_7435_2" xfId="1509" xr:uid="{EA225DC2-CCBF-45BA-9FCF-A1F3F469985A}"/>
    <cellStyle name="_74925_1" xfId="1510" xr:uid="{8B4D8438-DFF4-4AF8-9224-F787C2261565}"/>
    <cellStyle name="_88585_1" xfId="1511" xr:uid="{1C61BE7F-4C5F-4CFD-B1CC-9F9F26377F3C}"/>
    <cellStyle name="_91298_2" xfId="1512" xr:uid="{96295ACF-F760-4F25-9672-DB14CF2C408C}"/>
    <cellStyle name="_93489_1" xfId="1513" xr:uid="{9F16EEB7-B0D2-407C-B2EA-938596F7E744}"/>
    <cellStyle name="_93809_1" xfId="1514" xr:uid="{14CD03C7-53CA-4BE6-95CB-3AEDAB4C730D}"/>
    <cellStyle name="_96074_2" xfId="1515" xr:uid="{835A305A-3A17-464C-980B-6EAE3C809D84}"/>
    <cellStyle name="_98385_2" xfId="1516" xr:uid="{CCC28CAC-7187-4C25-B07C-ABE0C6D5D10B}"/>
    <cellStyle name="_AAM DBNGP Monthly Report Aug07 DBP" xfId="1517" xr:uid="{29229FC6-EE71-4652-ADA3-741C763ED4B2}"/>
    <cellStyle name="_AAM DBNGP Monthly Report July07 DBPv3a" xfId="1518" xr:uid="{BB3E7F52-4C61-4158-880D-D8F40F3B438A}"/>
    <cellStyle name="_AAM DBNGP Monthly Report Oct07 DBP" xfId="1519" xr:uid="{F63CEE28-1971-4F0D-9468-0EE727AE1F50}"/>
    <cellStyle name="_AAM DBNGP Monthly Report Sept07 DBP" xfId="1520" xr:uid="{47524F68-F141-4DF7-9A85-5A223DAEEACD}"/>
    <cellStyle name="_AAM DBP Mthly Report Feb09 Maintenance AH DRAFT" xfId="1521" xr:uid="{66EE442B-83D5-476A-AD49-02CD4C006906}"/>
    <cellStyle name="_AAM DBP Mthly Report Feb09 Maintenance DRAFT" xfId="1522" xr:uid="{350658EC-D4AA-4C3A-B711-AB4965E7D3DE}"/>
    <cellStyle name="_AAM DBP Mthly Report Feb09 Maintenance HM DRAFT" xfId="1523" xr:uid="{F61EA1F2-FD8C-4783-B700-7F00D3D43B17}"/>
    <cellStyle name="_AAM DBP WNE Corp Monthly Report-Budget" xfId="1524" xr:uid="{E7181E11-E86A-487C-89E1-EA9AAC9C0036}"/>
    <cellStyle name="_AAM DBP WNE Corp Monthly Report-Budget 2" xfId="1525" xr:uid="{ED02C5C1-7457-4914-9469-F8115DD8CCA0}"/>
    <cellStyle name="_AAM DBP WNE Corp Monthly Report-Budget 2 2" xfId="1526" xr:uid="{138EF261-3B3A-4F1E-8C0A-B5D110D2F34B}"/>
    <cellStyle name="_AAM DBP WNE Corp Monthly Report-Budget 2 2 2" xfId="1527" xr:uid="{81F7EF71-741B-4FE3-9FF3-151CAF7853EE}"/>
    <cellStyle name="_AAM DBP WNE Corp Monthly Report-Budget 2 3" xfId="1528" xr:uid="{62ED65EE-0537-4644-8617-4C648DCFF8A4}"/>
    <cellStyle name="_AAM DBP WNE Corp Monthly Report-Budget 3" xfId="1529" xr:uid="{E29096C1-23E5-47C0-86A9-2528B744D8DA}"/>
    <cellStyle name="_AAM DBP WNE Corp Monthly Report-Budget 3 2" xfId="1530" xr:uid="{F7B48C13-B35C-4818-BB68-5E7E63F9C4B4}"/>
    <cellStyle name="_AAM DBP WNE Corp Monthly Report-Budget 3 2 2" xfId="1531" xr:uid="{6DD7296E-0529-4F36-9EC6-9244353573BE}"/>
    <cellStyle name="_AAM DBP WNE Corp Monthly Report-Budget 3 3" xfId="1532" xr:uid="{8F1D88E9-4375-4FBE-9D41-615743BB664E}"/>
    <cellStyle name="_AAM DBP WNE Corp Monthly Report-Budget 4" xfId="1533" xr:uid="{94767EA1-B284-455A-81DE-FFC4C791DDDF}"/>
    <cellStyle name="_AAM DBP WNE Corp Monthly Report-Budget 4 2" xfId="1534" xr:uid="{042098E3-07AA-4792-8280-84D6BC8E7AE1}"/>
    <cellStyle name="_AAM DBP WNE Corp Monthly Report-Budget 5" xfId="1535" xr:uid="{C521EDAF-8BF7-4FD9-B11A-88C0891D0A0E}"/>
    <cellStyle name="_AAM DBP WNE Corp Monthly Report-Budget_Budget YTD 11-12" xfId="1536" xr:uid="{750A0C2B-E199-498C-89DA-71FAD71DD3EB}"/>
    <cellStyle name="_AAM DBP WNE Corp Monthly Report-Budget_Budget YTD 11-12 2" xfId="1537" xr:uid="{7AAACB76-6513-4D3F-8503-C71FF042F808}"/>
    <cellStyle name="_AAM DBP WNE Corp Monthly Report-Budget_Budget YTD 11-12 2 2" xfId="1538" xr:uid="{1C606C46-A9DA-4EE6-A2EF-60A43646010F}"/>
    <cellStyle name="_AAM DBP WNE Corp Monthly Report-Budget_Budget YTD 11-12 2 2 2" xfId="1539" xr:uid="{FC3B74D1-AEBC-4D33-BC3A-76FAFDC9EDE8}"/>
    <cellStyle name="_AAM DBP WNE Corp Monthly Report-Budget_Budget YTD 11-12 2 3" xfId="1540" xr:uid="{7CE6A13C-7EB7-44EB-8137-FB49AE9BFC58}"/>
    <cellStyle name="_AAM DBP WNE Corp Monthly Report-Budget_Budget YTD 11-12 3" xfId="1541" xr:uid="{C82045C3-2965-44EF-9773-5CF541D58CA2}"/>
    <cellStyle name="_AAM DBP WNE Corp Monthly Report-Budget_Budget YTD 11-12 3 2" xfId="1542" xr:uid="{1FC69CAF-201D-4B8A-B1EB-D462FDFE54A0}"/>
    <cellStyle name="_AAM DBP WNE Corp Monthly Report-Budget_Budget YTD 11-12 3 2 2" xfId="1543" xr:uid="{C8F86D12-BFB3-4DB5-9AC0-48565EECBC6E}"/>
    <cellStyle name="_AAM DBP WNE Corp Monthly Report-Budget_Budget YTD 11-12 3 3" xfId="1544" xr:uid="{B30FFAEB-DC25-4A82-AF8A-1443F1A4112E}"/>
    <cellStyle name="_AAM DBP WNE Corp Monthly Report-Budget_Budget YTD 11-12 4" xfId="1545" xr:uid="{B24D737E-E77D-452C-8D48-7BB07402DE04}"/>
    <cellStyle name="_AAM DBP WNE Corp Monthly Report-Budget_Budget YTD 11-12 4 2" xfId="1546" xr:uid="{89C663AB-D39D-48B9-A9E2-362C882FD7AF}"/>
    <cellStyle name="_AAM DBP WNE Corp Monthly Report-Budget_Budget YTD 11-12 5" xfId="1547" xr:uid="{36D8BB46-99C6-4D01-953B-196485AA0D6D}"/>
    <cellStyle name="_AAM Detail and AAM Recoverable" xfId="1548" xr:uid="{76CC057D-D5C2-48A3-827E-FC3006BD82A1}"/>
    <cellStyle name="_AAM Detail and AAM Recoverable 2" xfId="1549" xr:uid="{F1F13660-364A-4439-9ADA-D651F8F167D9}"/>
    <cellStyle name="_AAM Detail and AAM Recoverable 2 2" xfId="1550" xr:uid="{2B6E10DD-F132-4538-A2E0-9D9627316F8C}"/>
    <cellStyle name="_AAM Detail and AAM Recoverable 3" xfId="1551" xr:uid="{9A446725-44CD-4B2A-B3F3-C3C41E0D2ED0}"/>
    <cellStyle name="_AAM Detail and AAM Recoverable 3 2" xfId="1552" xr:uid="{D6F021C0-9E81-497E-B3CA-4277E41EE875}"/>
    <cellStyle name="_AAM Detail and AAM Recoverable 4" xfId="1553" xr:uid="{BD1B2C48-3372-428F-B67F-6B7F288575A4}"/>
    <cellStyle name="_AAM Detail and AAM Recoverable 4 2" xfId="1554" xr:uid="{B98BDA5F-C26A-482F-A172-CB4F7CE728FA}"/>
    <cellStyle name="_AAM Detail and AAM Recoverable_26. Int Bearing Liabs" xfId="1555" xr:uid="{7681444E-6043-4C28-B13F-30085D6C122A}"/>
    <cellStyle name="_AAM Detail and AAM Recoverable_26. Int Bearing Liabs 2" xfId="1556" xr:uid="{F0DF742C-70C2-4539-A784-C1A736AE64CD}"/>
    <cellStyle name="_AAM Detail and AAM Recoverable_26. Int Bearing Liabs 3" xfId="1557" xr:uid="{009166A8-46ED-4CD3-920A-8C98AD846ADF}"/>
    <cellStyle name="_AAM Detail and AAM Recoverable_AASB107 Audit Calculations 2010 290710" xfId="1558" xr:uid="{747C8655-D997-447A-BD15-AB3B3022C8D7}"/>
    <cellStyle name="_AAM Detail and AAM Recoverable_AASB107 Audit Calculations 2010 290710 2" xfId="1559" xr:uid="{A5D7576F-240E-4C41-A8BD-4A7A4BDDBEA1}"/>
    <cellStyle name="_AAM Detail and AAM Recoverable_AASB7 Audit Calculations" xfId="1560" xr:uid="{1DE63656-49B5-4A0A-BF80-DEDC1433F422}"/>
    <cellStyle name="_AAM Detail and AAM Recoverable_AASB7 Audit Calculations 2" xfId="1561" xr:uid="{B17C06B2-85E5-4332-B706-946F79CC6751}"/>
    <cellStyle name="_AAM Detail and AAM Recoverable_AASB7 Audit Calculations_1" xfId="1562" xr:uid="{8B80D8DA-65EF-450A-9A6E-9BA89549E0CA}"/>
    <cellStyle name="_AAM Detail and AAM Recoverable_AASB7 Audit Calculations_1 2" xfId="1563" xr:uid="{D51CEB0E-8F65-4E2D-AC46-9B802E897068}"/>
    <cellStyle name="_AAM Detail and AAM Recoverable_Mappings as of 160712" xfId="1564" xr:uid="{E49211A5-5A8D-4D3A-B2E9-EA5D75885BB0}"/>
    <cellStyle name="_AAM Detail and AAM Recoverable_Tax Losses" xfId="1565" xr:uid="{6F3EFF99-DCDB-4CBF-89D6-9C6B8A28F8BB}"/>
    <cellStyle name="_AAM Detail and AAM Recoverable_Tax Losses 2" xfId="1566" xr:uid="{014C666B-96E2-468F-A29C-94DCCCB87202}"/>
    <cellStyle name="_AAM Detail and AAM Recoverable_Tax Losses 2 2" xfId="1567" xr:uid="{17DFECFE-6169-490F-B3E3-C8B76298435F}"/>
    <cellStyle name="_AAM Detail and AAM Recoverable_Tax Losses 3" xfId="1568" xr:uid="{2538ED92-39AC-494D-B4BC-9B485CC003A5}"/>
    <cellStyle name="_AAM Detail and AAM Recoverable_Tax Losses 3 2" xfId="1569" xr:uid="{5855CBDB-3BDA-49D1-8F15-4E0A7613C629}"/>
    <cellStyle name="_AAM Detail and AAM Recoverable_Tax Losses 4" xfId="1570" xr:uid="{964472C4-5D95-421D-A5B5-495DC5A2E950}"/>
    <cellStyle name="_AAM Detail and AAM Recoverable_Tax Losses 4 2" xfId="1571" xr:uid="{31057D0A-D7C1-447D-92F1-0FCD768B9527}"/>
    <cellStyle name="_AAM Gas Trans West 2007 Budget Template (3)" xfId="1572" xr:uid="{4639A2C6-7AAB-4D65-839E-41A5E7D87833}"/>
    <cellStyle name="_AAM Margin - December 08 v1" xfId="1573" xr:uid="{5035EFA2-C688-4B64-ACBF-C2200A5618D7}"/>
    <cellStyle name="_AAM Margin - December 08 v1 2" xfId="1574" xr:uid="{D49B0A8F-5EF3-4369-AAA6-24415256F668}"/>
    <cellStyle name="_AAM Margin - February 09 v2" xfId="1575" xr:uid="{4B62CDFC-9211-4152-9F01-ABAD8AAC808D}"/>
    <cellStyle name="_AAM Margin - February 09 v2 2" xfId="1576" xr:uid="{1EE89B1D-1F74-4CEE-8363-A70DCF9BEA6E}"/>
    <cellStyle name="_AAM Margin - January 09" xfId="1577" xr:uid="{025A3632-F584-46CD-A60F-0810E99E42F6}"/>
    <cellStyle name="_AAM Margin - January 09 2" xfId="1578" xr:uid="{68D9CFC8-2E0F-42CB-B42B-35E7D72858FD}"/>
    <cellStyle name="_AAM Margin - March 09 v2" xfId="1579" xr:uid="{D2DB9D51-4B5D-46D4-AB51-12C5BBBC9F4D}"/>
    <cellStyle name="_AAM Margin - March 09 v2 2" xfId="1580" xr:uid="{9CCA9B31-9288-4B33-8000-0561D949CDAF}"/>
    <cellStyle name="_AAM Margin Expansion Capex Dec08 v1" xfId="1581" xr:uid="{68B3F243-C79E-434C-83BC-83BBBDEE9CD1}"/>
    <cellStyle name="_AAM Margin Expansion Capex Dec08 v1 2" xfId="1582" xr:uid="{1F7F80E8-74E0-4856-A2DA-5CCCAAC12AF2}"/>
    <cellStyle name="_AAM Margin Expansion Capex Dec08 v1_ANS Jul 2006 to Dec 2006" xfId="1583" xr:uid="{53951D5B-0D0F-4C2D-AE81-440F63E08A84}"/>
    <cellStyle name="_AAM Margin Expansion Capex Dec08 v1_ANS Jul 2006 to Dec 2006 2" xfId="1584" xr:uid="{9104310B-5AD0-4455-AC1A-D731EA493F2F}"/>
    <cellStyle name="_AAM Margin Expansion Capex Dec08 v1_ANS Jul 2006 to Dec 2006_101028 Stage 5B Project Est to Complete" xfId="1585" xr:uid="{1F2B6E01-0BC4-4F62-B14A-F4CCF5283975}"/>
    <cellStyle name="_AAM Margin Expansion Capex Dec08 v1_ANS Jul 2006 to Dec 2006_1203 13 DBP Capex Cashflow Pivot Table v2" xfId="1586" xr:uid="{063EDA91-3B74-4A60-9F71-73274EDAC4E7}"/>
    <cellStyle name="_AAM Margin Expansion Capex Dec08 v1_ANS Jul 2006 to Dec 2006_1206 13 DBP Capex Cashflow Pivot Table" xfId="1587" xr:uid="{4ED4DD04-B183-45A3-BACB-18816A817628}"/>
    <cellStyle name="_AAM Margin Expansion Capex Dec08 v1_ANS Jul 2006 to Dec 2006_Estimate at completion" xfId="1588" xr:uid="{85F5599B-594E-4F3C-BE0A-E0A5E5B57F3D}"/>
    <cellStyle name="_AAM Margin Expansion Capex Dec08 v1_ANS Jul 2006 to Dec 2006_Expansion" xfId="1589" xr:uid="{CC9F9191-C935-413B-8621-4D24D3FC4851}"/>
    <cellStyle name="_AAM Margin Expansion Capex Dec08 v1_ANS Jul 2006 to Dec 2006_Sheet3" xfId="1590" xr:uid="{22B99CDD-3705-4B13-915A-77A3F5A04304}"/>
    <cellStyle name="_AAM Margin Expansion Capex Dec08 v1_ANS Jul 2006 to Dec 2006_Trans" xfId="1591" xr:uid="{F40AB8C3-EAF8-43D6-A2CE-628F74B9D623}"/>
    <cellStyle name="_AAM Margin Expansion Capex Feb09 v1" xfId="1592" xr:uid="{E686BB19-FA8A-418F-8B7A-E4656A1C996A}"/>
    <cellStyle name="_AAM Margin Expansion Capex Feb09 v1 2" xfId="1593" xr:uid="{5653C4C1-D3C8-44D0-87EA-F5DAEB29CDA5}"/>
    <cellStyle name="_AAM Margin Expansion Capex Feb09 v1_ANS Jul 2006 to Dec 2006" xfId="1594" xr:uid="{C24EB38D-CA88-4702-AA1F-21B03CA3BA49}"/>
    <cellStyle name="_AAM Margin Expansion Capex Feb09 v1_ANS Jul 2006 to Dec 2006 2" xfId="1595" xr:uid="{419B251A-8F26-4BFB-AEB7-9A42B3D2F9FE}"/>
    <cellStyle name="_AAM Margin Expansion Capex Feb09 v1_ANS Jul 2006 to Dec 2006_101028 Stage 5B Project Est to Complete" xfId="1596" xr:uid="{2DCFF39A-2A73-4CBF-AD26-6150F2E7911A}"/>
    <cellStyle name="_AAM Margin Expansion Capex Feb09 v1_ANS Jul 2006 to Dec 2006_1203 13 DBP Capex Cashflow Pivot Table v2" xfId="1597" xr:uid="{7583B42E-7D6B-49BE-89BF-E1AD456216B3}"/>
    <cellStyle name="_AAM Margin Expansion Capex Feb09 v1_ANS Jul 2006 to Dec 2006_1206 13 DBP Capex Cashflow Pivot Table" xfId="1598" xr:uid="{75974CF4-9FEB-4C2D-81DC-FDDCE2BF8C5E}"/>
    <cellStyle name="_AAM Margin Expansion Capex Feb09 v1_ANS Jul 2006 to Dec 2006_Estimate at completion" xfId="1599" xr:uid="{68E4DE38-7767-4DE3-90E3-050039804A29}"/>
    <cellStyle name="_AAM Margin Expansion Capex Feb09 v1_ANS Jul 2006 to Dec 2006_Expansion" xfId="1600" xr:uid="{219671DD-F6B7-43A9-A20A-0B264CEBD0FE}"/>
    <cellStyle name="_AAM Margin Expansion Capex Feb09 v1_ANS Jul 2006 to Dec 2006_Sheet3" xfId="1601" xr:uid="{06BEF6FD-189E-454D-B6CC-DB2B3A0A6CE9}"/>
    <cellStyle name="_AAM Margin Expansion Capex Feb09 v1_ANS Jul 2006 to Dec 2006_Trans" xfId="1602" xr:uid="{D89876ED-B86C-4CAB-A3C2-78F6B14FCCEB}"/>
    <cellStyle name="_AAM Margin Expansion Capex Jan09 v1" xfId="1603" xr:uid="{3B1AB32C-E4A4-4929-811C-108AFD63F3A6}"/>
    <cellStyle name="_AAM Margin Expansion Capex Jan09 v1 2" xfId="1604" xr:uid="{CBEAC543-860D-44E2-82F0-631EAC5E8011}"/>
    <cellStyle name="_AAM Margin Expansion Capex Jan09 v1_ANS Jul 2006 to Dec 2006" xfId="1605" xr:uid="{4F71AEE3-853B-44DD-8DCB-8A97ACC5D44A}"/>
    <cellStyle name="_AAM Margin Expansion Capex Jan09 v1_ANS Jul 2006 to Dec 2006 2" xfId="1606" xr:uid="{22E43C6B-0B55-4EAD-AD05-25DD60C0E87F}"/>
    <cellStyle name="_AAM Margin Expansion Capex Jan09 v1_ANS Jul 2006 to Dec 2006_101028 Stage 5B Project Est to Complete" xfId="1607" xr:uid="{CA30E265-56CD-4105-9DD4-E61790E90336}"/>
    <cellStyle name="_AAM Margin Expansion Capex Jan09 v1_ANS Jul 2006 to Dec 2006_1203 13 DBP Capex Cashflow Pivot Table v2" xfId="1608" xr:uid="{253DC6B1-D831-4744-ADDF-13001D567619}"/>
    <cellStyle name="_AAM Margin Expansion Capex Jan09 v1_ANS Jul 2006 to Dec 2006_1206 13 DBP Capex Cashflow Pivot Table" xfId="1609" xr:uid="{37A1C277-6328-43C0-9F65-BA1149342DBB}"/>
    <cellStyle name="_AAM Margin Expansion Capex Jan09 v1_ANS Jul 2006 to Dec 2006_Estimate at completion" xfId="1610" xr:uid="{07C8F50E-826B-4461-A486-1E2715F3712D}"/>
    <cellStyle name="_AAM Margin Expansion Capex Jan09 v1_ANS Jul 2006 to Dec 2006_Expansion" xfId="1611" xr:uid="{42696F10-7C70-435E-AD2E-EFDF18F07FE0}"/>
    <cellStyle name="_AAM Margin Expansion Capex Jan09 v1_ANS Jul 2006 to Dec 2006_Sheet3" xfId="1612" xr:uid="{9372D631-669F-4301-854A-7D155201D660}"/>
    <cellStyle name="_AAM Margin Expansion Capex Jan09 v1_ANS Jul 2006 to Dec 2006_Trans" xfId="1613" xr:uid="{C8FE8186-2296-4D6F-A581-B6F68F2A9D99}"/>
    <cellStyle name="_AAM Margin Expansion Capex Mar09 v1" xfId="1614" xr:uid="{8638BA9D-40CF-4382-BDCE-D1DDB0170060}"/>
    <cellStyle name="_AAM Margin Expansion Capex Mar09 v1 2" xfId="1615" xr:uid="{5EB02E3A-8DDD-441D-9AF4-ED10F675CC52}"/>
    <cellStyle name="_AAM Margin Expansion Capex Mar09 v1_101028 Stage 5B Project Est to Complete" xfId="1616" xr:uid="{8895CA51-9D7C-4B42-895E-C41EA93F24FE}"/>
    <cellStyle name="_AAM Margin Expansion Capex Mar09 v1_1203 13 DBP Capex Cashflow Pivot Table v2" xfId="1617" xr:uid="{2A1E05B2-4DCF-4BE5-9169-12718C52DD29}"/>
    <cellStyle name="_AAM Margin Expansion Capex Mar09 v1_1206 13 DBP Capex Cashflow Pivot Table" xfId="1618" xr:uid="{1B4FD649-4D6A-478E-AE2C-237D7CF58482}"/>
    <cellStyle name="_AAM Margin Expansion Capex Mar09 v1_Estimate at completion" xfId="1619" xr:uid="{3FFF1915-6304-4146-B7A7-CE93E7CFCFF9}"/>
    <cellStyle name="_AAM Margin Expansion Capex Mar09 v1_Expansion" xfId="1620" xr:uid="{3C3DCD4D-7BC1-4163-952D-64599BAB0BCF}"/>
    <cellStyle name="_AAM Margin Expansion Capex Mar09 v1_Sheet3" xfId="1621" xr:uid="{F572A29C-F0A0-4568-AB8D-AEE6BCB69BCE}"/>
    <cellStyle name="_AAM Margin Expansion Capex Mar09 v1_Trans" xfId="1622" xr:uid="{19A01D6F-C3AA-42C5-ADF7-C43944011C5F}"/>
    <cellStyle name="_AAM Margin Expansion Capex Nov08 v1" xfId="1623" xr:uid="{8D2108F0-E282-4908-8A1A-986D5D06E474}"/>
    <cellStyle name="_AAM Margin Expansion Capex Nov08 v1 2" xfId="1624" xr:uid="{07317982-34AF-40C8-9BF6-CB5A7BA93A5A}"/>
    <cellStyle name="_AAM Margin Expansion Capex Nov08 v1_ANS Jul 2006 to Dec 2006" xfId="1625" xr:uid="{D43E39C9-71CB-4B49-BDCA-5B9378D050A3}"/>
    <cellStyle name="_AAM Margin Expansion Capex Nov08 v1_ANS Jul 2006 to Dec 2006 2" xfId="1626" xr:uid="{7114E8B5-41A6-4DF9-9681-E0F38082CD07}"/>
    <cellStyle name="_AAM Margin Expansion Capex Nov08 v1_ANS Jul 2006 to Dec 2006_101028 Stage 5B Project Est to Complete" xfId="1627" xr:uid="{E6B63981-4341-42AA-ABBE-1C08124A28BD}"/>
    <cellStyle name="_AAM Margin Expansion Capex Nov08 v1_ANS Jul 2006 to Dec 2006_1203 13 DBP Capex Cashflow Pivot Table v2" xfId="1628" xr:uid="{49B07BBF-D882-4FA9-BCC9-636F0FCBE167}"/>
    <cellStyle name="_AAM Margin Expansion Capex Nov08 v1_ANS Jul 2006 to Dec 2006_1206 13 DBP Capex Cashflow Pivot Table" xfId="1629" xr:uid="{4561C1E3-3890-42DC-8AA9-ACA29CA505A9}"/>
    <cellStyle name="_AAM Margin Expansion Capex Nov08 v1_ANS Jul 2006 to Dec 2006_Estimate at completion" xfId="1630" xr:uid="{A689D1C3-E660-4697-B7CA-A34F6AD02D75}"/>
    <cellStyle name="_AAM Margin Expansion Capex Nov08 v1_ANS Jul 2006 to Dec 2006_Expansion" xfId="1631" xr:uid="{F6EDC094-B3F3-4A97-B3A3-FA7489754C38}"/>
    <cellStyle name="_AAM Margin Expansion Capex Nov08 v1_ANS Jul 2006 to Dec 2006_Sheet3" xfId="1632" xr:uid="{0462A6C0-475C-4049-A0EC-EB448F4FD688}"/>
    <cellStyle name="_AAM Margin Expansion Capex Nov08 v1_ANS Jul 2006 to Dec 2006_Trans" xfId="1633" xr:uid="{ECDE1F2C-723E-46C9-9776-47E5920D69B4}"/>
    <cellStyle name="_AAM O&amp;M Invoice July 2007" xfId="1634" xr:uid="{A0A88B96-8CAE-4707-A670-CBAFCB833122}"/>
    <cellStyle name="_AAM Ops Budget Draft 1 060407 for DBP" xfId="1635" xr:uid="{BDCE4B12-156C-4D2B-9D92-803C3985BEE4}"/>
    <cellStyle name="_AAM Reforecast March07 by CC v9" xfId="1636" xr:uid="{83F65932-9455-42E5-B6AC-F78E41430A75}"/>
    <cellStyle name="_AAM Reforecast March07 by CC v9 2" xfId="1637" xr:uid="{D8EA133B-71CF-4E7B-A35D-73427F3CCD35}"/>
    <cellStyle name="_AAM Reforecast March07 by CC v9 2 2" xfId="1638" xr:uid="{191F9EEF-6816-49F4-9EB0-F46F6427CC0F}"/>
    <cellStyle name="_AAM Reforecast March07 by CC v9 2 2 2" xfId="1639" xr:uid="{83422654-967C-4813-BD86-16BC188764A3}"/>
    <cellStyle name="_AAM Reforecast March07 by CC v9 2 3" xfId="1640" xr:uid="{F129FAD7-1119-4045-ADD4-E367C41E62DA}"/>
    <cellStyle name="_AAM Reforecast March07 by CC v9 3" xfId="1641" xr:uid="{55511A10-6A8C-4CA6-897E-5DCF98FB7E31}"/>
    <cellStyle name="_AAM Reforecast March07 by CC v9 3 2" xfId="1642" xr:uid="{D735DD04-5543-46D4-A0CF-9645A0EEE0CE}"/>
    <cellStyle name="_AAM Reforecast March07 by CC v9 3 2 2" xfId="1643" xr:uid="{4F509425-C8CB-4089-87CC-03935CD0B775}"/>
    <cellStyle name="_AAM Reforecast March07 by CC v9 3 3" xfId="1644" xr:uid="{18C94B5E-6125-4ED9-AA78-82C4BE344F01}"/>
    <cellStyle name="_AAM Reforecast March07 by CC v9 4" xfId="1645" xr:uid="{5AFF0EAF-9B03-4459-AA03-42AA2191FBA3}"/>
    <cellStyle name="_AAM Reforecast March07 by CC v9 4 2" xfId="1646" xr:uid="{713053BC-B292-499B-82BC-2A132142055A}"/>
    <cellStyle name="_AAM Reforecast March07 by CC v9 5" xfId="1647" xr:uid="{548C5918-1904-4A9F-AACA-9FBDE19D1D6B}"/>
    <cellStyle name="_AAM Reforecast March07 by CC v9_101028 Stage 5B Project Est to Complete" xfId="1648" xr:uid="{9C27BC79-5026-42B4-83D2-C63573B0C048}"/>
    <cellStyle name="_AAM Reforecast March07 by CC v9_1203 13 DBP Capex Cashflow Pivot Table v2" xfId="1649" xr:uid="{E0511994-E1A4-4FAC-94A8-BCAEB68C78B7}"/>
    <cellStyle name="_AAM Reforecast March07 by CC v9_1206 13 DBP Capex Cashflow Pivot Table" xfId="1650" xr:uid="{510087C9-F6BC-4E66-877F-6797B65A288A}"/>
    <cellStyle name="_AAM Reforecast March07 by CC v9_72320adj" xfId="1651" xr:uid="{B46C844E-756B-450F-918C-DADA7EF5E3D7}"/>
    <cellStyle name="_AAM Reforecast March07 by CC v9_ANS Jul 2006 to Dec 2006" xfId="1652" xr:uid="{4A96D2EB-D45B-4F4B-9488-1BD86E47EFAA}"/>
    <cellStyle name="_AAM Reforecast March07 by CC v9_ANS Jul 2006 to Dec 2006 2" xfId="1653" xr:uid="{AB741BB0-A449-4830-AACC-CB29FACE2C09}"/>
    <cellStyle name="_AAM Reforecast March07 by CC v9_ANS Jul 2006 to Dec 2006_101028 Stage 5B Project Est to Complete" xfId="1654" xr:uid="{7F8D07D4-A6F2-47E3-A209-010A414D4C68}"/>
    <cellStyle name="_AAM Reforecast March07 by CC v9_ANS Jul 2006 to Dec 2006_1203 13 DBP Capex Cashflow Pivot Table v2" xfId="1655" xr:uid="{41E19307-A30C-437C-80A3-5C60E1ED517D}"/>
    <cellStyle name="_AAM Reforecast March07 by CC v9_ANS Jul 2006 to Dec 2006_1206 13 DBP Capex Cashflow Pivot Table" xfId="1656" xr:uid="{A193F347-182E-4C86-B7AB-1D354EBEEC69}"/>
    <cellStyle name="_AAM Reforecast March07 by CC v9_ANS Jul 2006 to Dec 2006_Estimate at completion" xfId="1657" xr:uid="{AB46F67D-DE54-480E-887C-EF8396C0F867}"/>
    <cellStyle name="_AAM Reforecast March07 by CC v9_ANS Jul 2006 to Dec 2006_Expansion" xfId="1658" xr:uid="{9C2CE2A0-56AA-42E2-B083-8540EA7CFF03}"/>
    <cellStyle name="_AAM Reforecast March07 by CC v9_ANS Jul 2006 to Dec 2006_Sheet3" xfId="1659" xr:uid="{2AC2C9A3-1899-4D3A-A693-2A5C5710ED3A}"/>
    <cellStyle name="_AAM Reforecast March07 by CC v9_ANS Jul 2006 to Dec 2006_Trans" xfId="1660" xr:uid="{3C4A155E-65D3-44C0-A5B4-5101BBA54FCE}"/>
    <cellStyle name="_AAM Reforecast March07 by CC v9_Budget YTD 11-12" xfId="1661" xr:uid="{4EE58413-787A-4B02-831C-99B530166D57}"/>
    <cellStyle name="_AAM Reforecast March07 by CC v9_Budget YTD 11-12 2" xfId="1662" xr:uid="{47C92F3D-811C-413D-A0DC-C55B2E78E5B1}"/>
    <cellStyle name="_AAM Reforecast March07 by CC v9_Budget YTD 11-12 2 2" xfId="1663" xr:uid="{CE985870-5175-4565-AD8E-DF56E419FD0E}"/>
    <cellStyle name="_AAM Reforecast March07 by CC v9_Budget YTD 11-12 2 2 2" xfId="1664" xr:uid="{517CC86D-C115-456A-9342-C2EE97D17B46}"/>
    <cellStyle name="_AAM Reforecast March07 by CC v9_Budget YTD 11-12 2 3" xfId="1665" xr:uid="{BCEF1A1D-6F58-4D6E-A957-ED592A456B77}"/>
    <cellStyle name="_AAM Reforecast March07 by CC v9_Budget YTD 11-12 3" xfId="1666" xr:uid="{C8CF077E-EA5D-467F-842E-6AA264EC780B}"/>
    <cellStyle name="_AAM Reforecast March07 by CC v9_Budget YTD 11-12 3 2" xfId="1667" xr:uid="{6ABA58E1-513C-4734-86DE-BB5989790B94}"/>
    <cellStyle name="_AAM Reforecast March07 by CC v9_Budget YTD 11-12 3 2 2" xfId="1668" xr:uid="{76CBAB41-2E66-4953-9C33-826D206A7C0C}"/>
    <cellStyle name="_AAM Reforecast March07 by CC v9_Budget YTD 11-12 3 3" xfId="1669" xr:uid="{72B97BFA-54AE-45E4-8D9C-8995BC3F0986}"/>
    <cellStyle name="_AAM Reforecast March07 by CC v9_Budget YTD 11-12 4" xfId="1670" xr:uid="{4D7A5412-6158-4488-8487-41E815FD1B30}"/>
    <cellStyle name="_AAM Reforecast March07 by CC v9_Budget YTD 11-12 4 2" xfId="1671" xr:uid="{7129B6F3-B9AE-4A9E-AC9A-AC3A88256FDE}"/>
    <cellStyle name="_AAM Reforecast March07 by CC v9_Budget YTD 11-12 5" xfId="1672" xr:uid="{0B2BF2AD-C9CB-4381-B700-683CDC606B29}"/>
    <cellStyle name="_AAM Reforecast March07 by CC v9_Cashflow Report" xfId="1673" xr:uid="{07E86EB0-503D-42EC-881C-B5EBF3C858B0}"/>
    <cellStyle name="_AAM Reforecast March07 by CC v9_Cashflow Report 2" xfId="1674" xr:uid="{3676AF80-8D6C-4F3E-B779-FD12C04358C1}"/>
    <cellStyle name="_AAM Reforecast March07 by CC v9_Estimate at completion" xfId="1675" xr:uid="{EDA59783-EB6C-4485-9EAD-B3B0102843DE}"/>
    <cellStyle name="_AAM Reforecast March07 by CC v9_Expansion" xfId="1676" xr:uid="{788551B4-ABBC-4280-9807-91A2AC7D674F}"/>
    <cellStyle name="_AAM Reforecast March07 by CC v9_feb adjutmy (2)" xfId="1677" xr:uid="{2AB5AAB4-CFD3-4B97-8246-6F302526299F}"/>
    <cellStyle name="_AAM Reforecast March07 by CC v9_Sheet3" xfId="1678" xr:uid="{3078B618-A7D3-4A79-A1F1-6A4A7A7440F3}"/>
    <cellStyle name="_AAM Reforecast March07 by CC v9_Trans" xfId="1679" xr:uid="{4E749D3D-F89B-48C1-8497-1B91A9997B46}"/>
    <cellStyle name="_x0013__AASB107 Audit Calculations 2010 290710" xfId="1680" xr:uid="{E5E49730-FED6-4A54-BD9F-18777615BBF5}"/>
    <cellStyle name="_x0013__AASB107 Audit Calculations 2010 290710 2" xfId="1681" xr:uid="{C05EA537-6052-47A5-9021-5D1E5E92CAD0}"/>
    <cellStyle name="_x0013__AASB7 Audit Calculations" xfId="1682" xr:uid="{5C8C25A0-CBD5-44E1-A672-54D9C449B202}"/>
    <cellStyle name="_x0013__AASB7 Audit Calculations 2" xfId="1683" xr:uid="{DC4ADFBB-3F20-4F59-AB56-7FF2D753AD2E}"/>
    <cellStyle name="_x0013__AASB7 Audit Calculations_1" xfId="1684" xr:uid="{792CC05C-8DB6-405B-AB41-74E271E6EF53}"/>
    <cellStyle name="_x0013__AASB7 Audit Calculations_1 2" xfId="1685" xr:uid="{16C0851F-95D6-447C-A2F6-CF8DD0E4209D}"/>
    <cellStyle name="_Accrual for BEP Lease payment Dec10" xfId="1686" xr:uid="{9934947B-74C3-4474-A332-F87BE1BD65F4}"/>
    <cellStyle name="_Accruals for Rent MAR09" xfId="1687" xr:uid="{8AC70CEA-4329-446A-83EC-22564A5B2CAA}"/>
    <cellStyle name="_AcctgAssets" xfId="1688" xr:uid="{D5AA2A18-5430-473B-AEF4-681EC5D39D31}"/>
    <cellStyle name="_Airports Cash Flow Model - Delay of Sydney Refi proceeds" xfId="1689" xr:uid="{EE8C5F9A-07E0-4975-AFDB-2D7B88E0792C}"/>
    <cellStyle name="_x0013__Assumptions" xfId="1690" xr:uid="{5E8B72B0-CAF2-4532-B1B8-7B3F7B60B11B}"/>
    <cellStyle name="_Base Power Plant 08-22-01" xfId="1691" xr:uid="{B6B64782-E9E3-47A1-A54E-845708AFFC67}"/>
    <cellStyle name="_Base Power Plant Blank" xfId="1692" xr:uid="{5AC660BE-72E4-4AFD-8472-6D7B7C949664}"/>
    <cellStyle name="_Bayonne Breakage" xfId="1693" xr:uid="{75C1024C-28F0-4A9F-B797-F8CD53D44FC2}"/>
    <cellStyle name="_Bayonne Restructure 2-9-01" xfId="1694" xr:uid="{6EE9EC80-0041-40DD-B008-FE6CB7518FA8}"/>
    <cellStyle name="_Bayonne Restructuring 10-17" xfId="1695" xr:uid="{C328F58E-66C3-4720-9AB6-1FBE3BAE89D8}"/>
    <cellStyle name="_Bayonne Restructuring 11-15" xfId="1696" xr:uid="{A74258B4-4B6E-4EBE-99EB-2040620F2C69}"/>
    <cellStyle name="_Bayonne Restructuring 1-19" xfId="1697" xr:uid="{876FDA91-FEC3-42C5-9EBF-3D7791EFE404}"/>
    <cellStyle name="_x0013__BoardN_FO" xfId="1698" xr:uid="{4DA0A675-1F34-4F56-90C6-157E4D46A7DB}"/>
    <cellStyle name="_x0013__BoardN_FO 2" xfId="1699" xr:uid="{BC2CD435-4DB8-451A-B1D3-74BD4EB55963}"/>
    <cellStyle name="_x0013__BoardN_FO_1" xfId="1700" xr:uid="{91B91D51-922D-438B-8B7B-2E6E495E3011}"/>
    <cellStyle name="_Bonneville 10 10 02" xfId="1701" xr:uid="{B8288CD0-BFD5-4534-9BD3-8A712C40CE11}"/>
    <cellStyle name="_Bonneville 8 28 02" xfId="1702" xr:uid="{74267BA0-3F6D-4E24-9FE0-8012C72D1067}"/>
    <cellStyle name="_Book1" xfId="1703" xr:uid="{4E31078A-3782-445F-9679-3EBD08CEA15A}"/>
    <cellStyle name="_Book1 2" xfId="1704" xr:uid="{D4FF7F0C-37AF-4000-BAC6-F203852120BD}"/>
    <cellStyle name="_Book1 2 2" xfId="1705" xr:uid="{5DA0AF46-8E4D-4CA9-9330-C25AE685C3A5}"/>
    <cellStyle name="_Book1 2 2 2" xfId="1706" xr:uid="{D5C97A5B-A86D-40A0-812F-2CC672D0C056}"/>
    <cellStyle name="_Book1 2 3" xfId="1707" xr:uid="{3C51C18D-1C69-455B-AF8D-68009024C68E}"/>
    <cellStyle name="_Book1 3" xfId="1708" xr:uid="{D2469F91-4C0F-4CCF-841F-1B6E690087D4}"/>
    <cellStyle name="_Book1 3 2" xfId="1709" xr:uid="{0167271F-EA11-4B81-8018-10C72F55542F}"/>
    <cellStyle name="_Book1 3 2 2" xfId="1710" xr:uid="{06EB1D0C-6AD1-4CC4-98D3-7479A9274ED5}"/>
    <cellStyle name="_Book1 3 3" xfId="1711" xr:uid="{A5FCF6A8-D2B7-4B32-9C43-7347AA53947A}"/>
    <cellStyle name="_Book1 4" xfId="1712" xr:uid="{7BEA8E31-86A1-420D-9EA6-CBAF1ED259B9}"/>
    <cellStyle name="_Book1 4 2" xfId="1713" xr:uid="{8F98A569-BD3F-4904-A01B-526D1607FE0E}"/>
    <cellStyle name="_Book1 5" xfId="1714" xr:uid="{7C1F9CF2-BC71-40E9-9C40-C25E3B02D5AD}"/>
    <cellStyle name="_Book1_Budget YTD 11-12" xfId="1715" xr:uid="{DBB69755-9E6B-43E7-A732-A23BC725C707}"/>
    <cellStyle name="_Book1_Budget YTD 11-12 2" xfId="1716" xr:uid="{26845107-1D7B-44CD-99AB-C1AF46362F2B}"/>
    <cellStyle name="_Book1_Budget YTD 11-12 2 2" xfId="1717" xr:uid="{A413E39C-D558-4DE5-B88F-DADD7AD05665}"/>
    <cellStyle name="_Book1_Budget YTD 11-12 2 2 2" xfId="1718" xr:uid="{8F0B67C0-D2FA-4EC9-AF70-B435EB94CC24}"/>
    <cellStyle name="_Book1_Budget YTD 11-12 2 3" xfId="1719" xr:uid="{F9E2B892-018F-4591-A71E-19402AC4D062}"/>
    <cellStyle name="_Book1_Budget YTD 11-12 3" xfId="1720" xr:uid="{9B371AED-7A9A-4EE0-A4CD-0D800DE03E1A}"/>
    <cellStyle name="_Book1_Budget YTD 11-12 3 2" xfId="1721" xr:uid="{8E7C50B5-BE03-482E-B456-306C71947667}"/>
    <cellStyle name="_Book1_Budget YTD 11-12 3 2 2" xfId="1722" xr:uid="{7DCD672A-5D4E-4748-97A0-873000CEC2DF}"/>
    <cellStyle name="_Book1_Budget YTD 11-12 3 3" xfId="1723" xr:uid="{E98C227F-FFFE-4904-928C-841E744044AB}"/>
    <cellStyle name="_Book1_Budget YTD 11-12 4" xfId="1724" xr:uid="{198F9B57-FFDD-4179-86E2-6245BA6B69D3}"/>
    <cellStyle name="_Book1_Budget YTD 11-12 4 2" xfId="1725" xr:uid="{B297B57B-FAB5-4888-A963-6C920AFD9384}"/>
    <cellStyle name="_Book1_Budget YTD 11-12 5" xfId="1726" xr:uid="{118A9523-373E-48E5-A07A-60E63F2031D3}"/>
    <cellStyle name="_Book10" xfId="1727" xr:uid="{981042F9-6EF6-4EF4-842C-25BA821F9969}"/>
    <cellStyle name="_Book2" xfId="1728" xr:uid="{1882313F-6855-429B-B052-EF4749BB2B61}"/>
    <cellStyle name="_Book2 (3)" xfId="1729" xr:uid="{2ECF2B74-AD59-4A03-99AD-8289177083C2}"/>
    <cellStyle name="_Book2 2" xfId="1730" xr:uid="{226439BA-62CE-431A-881D-BD04B7F8E044}"/>
    <cellStyle name="_Book2 2 2" xfId="1731" xr:uid="{EFC52086-083D-4009-BAD0-F6FA74787D69}"/>
    <cellStyle name="_Book2 2 2 2" xfId="1732" xr:uid="{FCEC57CB-B4BF-4CA3-AE26-FC246981225E}"/>
    <cellStyle name="_Book2 2 3" xfId="1733" xr:uid="{31F6DD54-7C04-49A0-824C-70E410A573EA}"/>
    <cellStyle name="_Book2 3" xfId="1734" xr:uid="{C84D720B-D6BD-46EE-8689-64635E3FB625}"/>
    <cellStyle name="_Book2 3 2" xfId="1735" xr:uid="{01EC9D9F-5AAF-46BF-8453-04FC733AAE2E}"/>
    <cellStyle name="_Book2 3 2 2" xfId="1736" xr:uid="{EBA590E8-935D-4919-9958-E337CDCF2FA5}"/>
    <cellStyle name="_Book2 3 3" xfId="1737" xr:uid="{B2B555B8-71D8-4E74-AF6D-3C4B1F41285C}"/>
    <cellStyle name="_Book2 4" xfId="1738" xr:uid="{48F03C38-CD31-402C-A337-B916BF9BCD55}"/>
    <cellStyle name="_Book2 4 2" xfId="1739" xr:uid="{30CDBE54-1976-4DDC-8B45-EF5F157DA86F}"/>
    <cellStyle name="_Book2 5" xfId="1740" xr:uid="{4FCB0E20-33BD-4231-8108-A2DBCFCFEC18}"/>
    <cellStyle name="_Book2_1" xfId="1741" xr:uid="{0DD6A685-6326-40C2-94CC-4993CA36083F}"/>
    <cellStyle name="_Book2_1 2" xfId="1742" xr:uid="{77FB6AE6-DD3D-4516-B8F1-D6560C2EC48C}"/>
    <cellStyle name="_Book2_11. Op Expenses" xfId="1743" xr:uid="{8F68FE21-4837-4A2F-93E1-6481054D7336}"/>
    <cellStyle name="_Book2_11. Op Expenses 2" xfId="1744" xr:uid="{183AE607-37AB-466B-8A74-5E339CAC264A}"/>
    <cellStyle name="_Book2_26. Int Bearing Liabs" xfId="1745" xr:uid="{4F5CB510-6EA3-454D-BBE1-358632F860C4}"/>
    <cellStyle name="_Book2_72320adj" xfId="1746" xr:uid="{0B8C9283-9683-44DF-B9B0-ED26520F0B5B}"/>
    <cellStyle name="_Book2_Accrual for BEP Lease payment Dec10" xfId="1747" xr:uid="{51615685-9F91-4F77-889B-3847BD03349D}"/>
    <cellStyle name="_Book2_Accrual for SH &amp; MA Salaries - Oct09" xfId="1748" xr:uid="{F8B8ACFE-30A2-4716-95DD-ABDBAD13B4B2}"/>
    <cellStyle name="_Book2_Accruals for Rent MAR09" xfId="1749" xr:uid="{830EB72E-FBB5-4095-A8DA-AEE56F75F209}"/>
    <cellStyle name="_Book2_Asset capitalisation2" xfId="1750" xr:uid="{2824CA79-B7EB-4060-A4AC-86174DA77B5F}"/>
    <cellStyle name="_Book2_Asset capitalisation2 2" xfId="1751" xr:uid="{F55AAD76-C46E-46AC-A98C-A39CC4D8078E}"/>
    <cellStyle name="_Book2_Cashflow Report" xfId="1752" xr:uid="{1CA5D432-FF3C-4873-AFC3-E01DBE83FED5}"/>
    <cellStyle name="_Book2_Cashflow Report 2" xfId="1753" xr:uid="{AE0E2510-A3E1-4205-B674-C2D7CA669EBB}"/>
    <cellStyle name="_Book2_Example Service Co operating report (2)" xfId="1754" xr:uid="{F790225F-18AB-4AA0-ABC3-36059EC32ABC}"/>
    <cellStyle name="_Book2_feb adjutmy (2)" xfId="1755" xr:uid="{43C29D61-C992-413E-8FC2-26883E75E9F9}"/>
    <cellStyle name="_Book2_HM Inventory Issues - Jun09" xfId="1756" xr:uid="{790A4A4E-E775-4FC8-BD3B-D145E4CAF23C}"/>
    <cellStyle name="_Book2_Journal - Inventory allocation Dec08 to Mar09" xfId="1757" xr:uid="{326865BA-1480-409C-8656-87BCE4F1768D}"/>
    <cellStyle name="_Book2_Opex Budget 09 10 Final copy " xfId="1758" xr:uid="{22E6C90A-2022-4320-BFA6-448B63763C67}"/>
    <cellStyle name="_Book2_Opex Budget 09 10 Final copy  2" xfId="1759" xr:uid="{91FF74FE-928F-4C3E-BBF3-9A078B95123E}"/>
    <cellStyle name="_Book2_Opex Budget 09.10 Final copy " xfId="1760" xr:uid="{39BCE648-4BA1-4B10-9939-849AD037C1F3}"/>
    <cellStyle name="_Book2_Opex Budget 09.10 Final copy  2" xfId="1761" xr:uid="{A58C7AFF-AF2C-4932-BAE5-5FC2174D6CCC}"/>
    <cellStyle name="_Book22" xfId="1762" xr:uid="{83FB7F10-FA79-4669-BEE0-495A4970810F}"/>
    <cellStyle name="_Book3" xfId="1763" xr:uid="{0372B633-B429-48CE-8108-25CEEF26AC33}"/>
    <cellStyle name="_Book4_Unregulated Opex " xfId="4" xr:uid="{00000000-0005-0000-0000-000018000000}"/>
    <cellStyle name="_Book6" xfId="1764" xr:uid="{DB5CDE71-55DE-416D-AAD2-710E99AF6464}"/>
    <cellStyle name="_Book6 2" xfId="1765" xr:uid="{EC24E163-6076-4D0E-A56B-4348004AC78E}"/>
    <cellStyle name="_Book7" xfId="1766" xr:uid="{03A063AB-4684-41DB-81FD-E78CB055A422}"/>
    <cellStyle name="_Book8" xfId="1767" xr:uid="{2BC6BA5A-8AC2-4DAC-B8F2-43493F611A35}"/>
    <cellStyle name="_Book9" xfId="1768" xr:uid="{F375D26C-0FC5-40F3-819A-E844FBA93629}"/>
    <cellStyle name="_Book9_249141_2" xfId="1769" xr:uid="{C7D33FA5-C86F-4E66-BABF-4EB8FB7F5009}"/>
    <cellStyle name="_Brazos Valley Forecast" xfId="1770" xr:uid="{26022DA4-C04F-469A-B32F-FC164C3F2E08}"/>
    <cellStyle name="_Bridge Graph" xfId="1771" xr:uid="{85D13AFE-C51B-499C-BDB0-2C70FEAC585D}"/>
    <cellStyle name="_Budget" xfId="1772" xr:uid="{81358C23-625B-4CC6-AF2A-650D2A4E3029}"/>
    <cellStyle name="_Budget 2" xfId="1773" xr:uid="{7F9B13F9-AC83-47AD-8F6E-B19738E36836}"/>
    <cellStyle name="_Budget 2010" xfId="1774" xr:uid="{5F74BEB8-B19E-4DAE-B6A1-DE25ACE86C95}"/>
    <cellStyle name="_Budget 2010 2" xfId="1775" xr:uid="{E2CCB3CB-5A55-467D-9E99-25CA79D72734}"/>
    <cellStyle name="_Budget Reconciliation Template" xfId="1776" xr:uid="{CE96250C-BD01-4216-A18D-E2E324A46ECC}"/>
    <cellStyle name="_Budget_26. Int Bearing Liabs" xfId="1777" xr:uid="{9275F286-4B20-4CF7-B59F-7E50BEE194A6}"/>
    <cellStyle name="_Budget_Example Service Co operating report (2)" xfId="1778" xr:uid="{95A39797-F070-4903-AE7E-6FBAEBA052F1}"/>
    <cellStyle name="_Cambria 3-04-03 m1_v2" xfId="1779" xr:uid="{5518B014-8A3D-46E0-98C1-45B97C2D9F84}"/>
    <cellStyle name="_Camden Debt Breakage" xfId="1780" xr:uid="{3103A0C0-7286-48F6-B0B5-57ADDD9DFDA8}"/>
    <cellStyle name="_Camden_Bayonne Restructure 6-06-01" xfId="1781" xr:uid="{DFD77D20-08B3-4C3D-9583-0ED3ECCDE597}"/>
    <cellStyle name="_Camden_Bayonne Restructure 7-06-01" xfId="1782" xr:uid="{37A2D993-FE96-44C6-A167-B1A558F07A1D}"/>
    <cellStyle name="_Camden_Bayonne Restructure 7-2-01" xfId="1783" xr:uid="{0EF5BF39-0CEC-45C5-A983-1C98DE8DF279}"/>
    <cellStyle name="_CAP PAY PREP-RUN10" xfId="1784" xr:uid="{FDB6121B-D429-4126-AA7F-41278B324D6B}"/>
    <cellStyle name="_Capex" xfId="56" xr:uid="{00000000-0005-0000-0000-000019000000}"/>
    <cellStyle name="_Capex 2" xfId="57" xr:uid="{00000000-0005-0000-0000-00001A000000}"/>
    <cellStyle name="_Capex_29(d) - Gas extensions -tariffs" xfId="58" xr:uid="{00000000-0005-0000-0000-00001B000000}"/>
    <cellStyle name="_Capex_Base year" xfId="1785" xr:uid="{F76E6CF7-9320-4A63-9733-18A194315AAC}"/>
    <cellStyle name="_Capex_E Factor" xfId="19155" xr:uid="{CA8EBE10-4A75-4C56-8797-5F8B8B08B1B5}"/>
    <cellStyle name="_Cashflow Capex" xfId="1786" xr:uid="{F30FBEF5-1084-417E-913A-B2750DD5B968}"/>
    <cellStyle name="_Cashflow Report" xfId="1787" xr:uid="{40ACDEA6-D9AA-4BB6-BCE4-20205AEE59D6}"/>
    <cellStyle name="_Cashflow Report 2" xfId="1788" xr:uid="{52513B2E-8940-48CD-BF21-DB1BF2E7D3BE}"/>
    <cellStyle name="_Cashflow Report_1" xfId="1789" xr:uid="{5D64C344-7B39-4839-BFDF-4B99D6CDD465}"/>
    <cellStyle name="_Cashflow Report_2" xfId="1790" xr:uid="{3734223C-4EA6-416D-A7DA-3EBBC43933A7}"/>
    <cellStyle name="_Cashflows" xfId="1791" xr:uid="{95FDA678-8D2E-4E78-A56F-977E53346B92}"/>
    <cellStyle name="_x0013__CashFQtrlyN_FO" xfId="1792" xr:uid="{9CCB2768-7340-4ADD-B45C-C92879AA5215}"/>
    <cellStyle name="_x0013__CashFQtrlyN_FO 2" xfId="1793" xr:uid="{5566AD6F-1666-48D8-9461-2E794F4DF9D8}"/>
    <cellStyle name="_CBIV v11" xfId="1794" xr:uid="{1AE3CC23-0855-435C-B2CC-6F51EFAF2A07}"/>
    <cellStyle name="_CBIV v6" xfId="1795" xr:uid="{10A69EF4-3EBF-427E-B550-09B7D11691AE}"/>
    <cellStyle name="_CBIV v91" xfId="1796" xr:uid="{CEA490A3-A137-4BA4-8AC3-801AF0F02238}"/>
    <cellStyle name="_Cedar Brakes II Final MK" xfId="1797" xr:uid="{521D42D6-D9BF-4C44-B0F6-E71BEB062C84}"/>
    <cellStyle name="_Comma" xfId="1798" xr:uid="{7F568BFA-DF42-41BF-B2AD-BF6673545D55}"/>
    <cellStyle name="_Copy of AAM DBP Mthly Report Mar09 Maintenance DRAFT (2)" xfId="1799" xr:uid="{A62BB360-380B-41C3-A373-ADF4FE2BAEE0}"/>
    <cellStyle name="_Copy of HEADS 090608 Gas Transmission Template 2008_2009 STIP 70% Comparison (v5)" xfId="1800" xr:uid="{50176A20-C316-4281-B9E8-A9E05154519E}"/>
    <cellStyle name="_Copy of HEADS 090608 Gas Transmission Template 2008_2009 STIP 70% Comparison (v5) 2" xfId="1801" xr:uid="{6C855649-D252-4349-9CC6-A5FEEAAEA5BA}"/>
    <cellStyle name="_Copy of HEADS 090608 Gas Transmission Template 2008_2009 STIP 70% Comparison (v5) 2 2" xfId="1802" xr:uid="{EA19D444-F2EE-45B5-A9C5-E9DED8820037}"/>
    <cellStyle name="_Copy of HEADS 090608 Gas Transmission Template 2008_2009 STIP 70% Comparison (v5) 2 2 2" xfId="1803" xr:uid="{27E4161F-4CCC-4C91-82F0-9DBE842D55A1}"/>
    <cellStyle name="_Copy of HEADS 090608 Gas Transmission Template 2008_2009 STIP 70% Comparison (v5) 2 3" xfId="1804" xr:uid="{8A597684-FDDB-42E4-AFB7-2F86AD080859}"/>
    <cellStyle name="_Copy of HEADS 090608 Gas Transmission Template 2008_2009 STIP 70% Comparison (v5) 3" xfId="1805" xr:uid="{48DF2494-BBB2-4493-B6A8-87F9B9A0E3A6}"/>
    <cellStyle name="_Copy of HEADS 090608 Gas Transmission Template 2008_2009 STIP 70% Comparison (v5) 3 2" xfId="1806" xr:uid="{74A2E64C-49CF-4FF3-BBAE-D2CD4A7529E2}"/>
    <cellStyle name="_Copy of HEADS 090608 Gas Transmission Template 2008_2009 STIP 70% Comparison (v5) 3 2 2" xfId="1807" xr:uid="{440A4C10-5095-4598-A529-C56B7012DEFA}"/>
    <cellStyle name="_Copy of HEADS 090608 Gas Transmission Template 2008_2009 STIP 70% Comparison (v5) 3 3" xfId="1808" xr:uid="{194104E7-B097-459B-8399-D4D1FBA956EE}"/>
    <cellStyle name="_Copy of HEADS 090608 Gas Transmission Template 2008_2009 STIP 70% Comparison (v5) 4" xfId="1809" xr:uid="{DFB352A1-EFAE-43BE-9462-E58D42C59B84}"/>
    <cellStyle name="_Copy of HEADS 090608 Gas Transmission Template 2008_2009 STIP 70% Comparison (v5) 4 2" xfId="1810" xr:uid="{0EB053F4-E64D-48C3-9E61-4DEF7A0FE3CE}"/>
    <cellStyle name="_Copy of HEADS 090608 Gas Transmission Template 2008_2009 STIP 70% Comparison (v5) 5" xfId="1811" xr:uid="{A20D780B-A5CC-491A-8A84-ED9F8CB3FDAF}"/>
    <cellStyle name="_Copy of HEADS 090608 Gas Transmission Template 2008_2009 STIP 70% Comparison (v5)_6. BAS - Sales&amp;Capex" xfId="1812" xr:uid="{46B52525-8A75-4CC9-B959-5E480477759B}"/>
    <cellStyle name="_Copy of HEADS 090608 Gas Transmission Template 2008_2009 STIP 70% Comparison (v5)_72320adj" xfId="1813" xr:uid="{6BBB1DB2-8654-4F73-AC05-6E4C531E029C}"/>
    <cellStyle name="_Copy of HEADS 090608 Gas Transmission Template 2008_2009 STIP 70% Comparison (v5)_Accrual for BEP Lease payment Dec10" xfId="1814" xr:uid="{1F8623DA-7D84-4F77-AA00-B66BE89ECA50}"/>
    <cellStyle name="_Copy of HEADS 090608 Gas Transmission Template 2008_2009 STIP 70% Comparison (v5)_ANS Jul 2006 to Dec 2006" xfId="1815" xr:uid="{63CF9CA9-61C1-4439-8479-BF3A61C82C6B}"/>
    <cellStyle name="_Copy of HEADS 090608 Gas Transmission Template 2008_2009 STIP 70% Comparison (v5)_ANS Jul 2006 to Dec 2006 2" xfId="1816" xr:uid="{264B75E7-7D91-461E-9D87-AF44D36D231F}"/>
    <cellStyle name="_Copy of HEADS 090608 Gas Transmission Template 2008_2009 STIP 70% Comparison (v5)_ANS Jul 2006 to Dec 2006_101028 Stage 5B Project Est to Complete" xfId="1817" xr:uid="{401FE635-A29D-4C1C-972C-78D8BE436942}"/>
    <cellStyle name="_Copy of HEADS 090608 Gas Transmission Template 2008_2009 STIP 70% Comparison (v5)_ANS Jul 2006 to Dec 2006_1203 13 DBP Capex Cashflow Pivot Table v2" xfId="1818" xr:uid="{D3EA0DAE-7C26-40AE-A170-EEBA161CCD61}"/>
    <cellStyle name="_Copy of HEADS 090608 Gas Transmission Template 2008_2009 STIP 70% Comparison (v5)_ANS Jul 2006 to Dec 2006_1206 13 DBP Capex Cashflow Pivot Table" xfId="1819" xr:uid="{60DAB37D-0D99-4D33-A50C-2EA191677ECB}"/>
    <cellStyle name="_Copy of HEADS 090608 Gas Transmission Template 2008_2009 STIP 70% Comparison (v5)_ANS Jul 2006 to Dec 2006_Estimate at completion" xfId="1820" xr:uid="{0570F00D-1BE8-484F-8E86-1006EF365730}"/>
    <cellStyle name="_Copy of HEADS 090608 Gas Transmission Template 2008_2009 STIP 70% Comparison (v5)_ANS Jul 2006 to Dec 2006_Expansion" xfId="1821" xr:uid="{CA88B1D4-9D16-4C65-88AE-31219690B86D}"/>
    <cellStyle name="_Copy of HEADS 090608 Gas Transmission Template 2008_2009 STIP 70% Comparison (v5)_ANS Jul 2006 to Dec 2006_Sheet3" xfId="1822" xr:uid="{B0060017-E2CE-4CF4-840C-5E91DFD128DF}"/>
    <cellStyle name="_Copy of HEADS 090608 Gas Transmission Template 2008_2009 STIP 70% Comparison (v5)_ANS Jul 2006 to Dec 2006_Trans" xfId="1823" xr:uid="{E45AC6DF-FB35-4607-80F6-81C0C2E83EA1}"/>
    <cellStyle name="_Copy of HEADS 090608 Gas Transmission Template 2008_2009 STIP 70% Comparison (v5)_Bal Sheet &amp; Loan Facilities" xfId="1824" xr:uid="{48B5FF63-CAE8-4995-A45B-BE6C8D6D2CB9}"/>
    <cellStyle name="_Copy of HEADS 090608 Gas Transmission Template 2008_2009 STIP 70% Comparison (v5)_Budget YTD 11-12" xfId="1825" xr:uid="{92CAF939-849C-4304-9D2F-10A061C10AC3}"/>
    <cellStyle name="_Copy of HEADS 090608 Gas Transmission Template 2008_2009 STIP 70% Comparison (v5)_Budget YTD 11-12 2" xfId="1826" xr:uid="{31FAF3B1-A7B5-4D96-AD1C-8FB609570359}"/>
    <cellStyle name="_Copy of HEADS 090608 Gas Transmission Template 2008_2009 STIP 70% Comparison (v5)_Budget YTD 11-12 2 2" xfId="1827" xr:uid="{CACCF8AC-C24F-4F9A-A2F9-00EF588F2AFC}"/>
    <cellStyle name="_Copy of HEADS 090608 Gas Transmission Template 2008_2009 STIP 70% Comparison (v5)_Budget YTD 11-12 2 2 2" xfId="1828" xr:uid="{190208C3-3BAF-4C69-9F9B-2AC428063188}"/>
    <cellStyle name="_Copy of HEADS 090608 Gas Transmission Template 2008_2009 STIP 70% Comparison (v5)_Budget YTD 11-12 2 3" xfId="1829" xr:uid="{11A4C2D1-F812-4C64-A9C8-C969D68F98AA}"/>
    <cellStyle name="_Copy of HEADS 090608 Gas Transmission Template 2008_2009 STIP 70% Comparison (v5)_Budget YTD 11-12 3" xfId="1830" xr:uid="{76BBC0AA-3A1C-4AC7-9406-D5E831F1D349}"/>
    <cellStyle name="_Copy of HEADS 090608 Gas Transmission Template 2008_2009 STIP 70% Comparison (v5)_Budget YTD 11-12 3 2" xfId="1831" xr:uid="{8763404B-A605-4EF3-AB72-798DEDBDAA2E}"/>
    <cellStyle name="_Copy of HEADS 090608 Gas Transmission Template 2008_2009 STIP 70% Comparison (v5)_Budget YTD 11-12 3 2 2" xfId="1832" xr:uid="{8D974464-B0E7-4149-A016-FA71E12D782E}"/>
    <cellStyle name="_Copy of HEADS 090608 Gas Transmission Template 2008_2009 STIP 70% Comparison (v5)_Budget YTD 11-12 3 3" xfId="1833" xr:uid="{437C2D68-4581-4CA6-9550-07B7F43AA9C7}"/>
    <cellStyle name="_Copy of HEADS 090608 Gas Transmission Template 2008_2009 STIP 70% Comparison (v5)_Budget YTD 11-12 4" xfId="1834" xr:uid="{5B95092E-EBA3-4B2E-87BC-8B614F9F6F98}"/>
    <cellStyle name="_Copy of HEADS 090608 Gas Transmission Template 2008_2009 STIP 70% Comparison (v5)_Budget YTD 11-12 4 2" xfId="1835" xr:uid="{B9F6CE49-779D-490C-B438-329A6B590505}"/>
    <cellStyle name="_Copy of HEADS 090608 Gas Transmission Template 2008_2009 STIP 70% Comparison (v5)_Budget YTD 11-12 5" xfId="1836" xr:uid="{FC970523-B9B2-49D8-9B90-4F8CAE0F9CA0}"/>
    <cellStyle name="_Copy of HEADS 090608 Gas Transmission Template 2008_2009 STIP 70% Comparison (v5)_Equity" xfId="1837" xr:uid="{FA3834B2-71CF-4912-888E-4DE6A3BD75F1}"/>
    <cellStyle name="_Copy of HEADS 090608 Gas Transmission Template 2008_2009 STIP 70% Comparison (v5)_feb adjutmy (2)" xfId="1838" xr:uid="{EF68710C-EA27-40CB-9706-AC0FFDBA58D1}"/>
    <cellStyle name="_Copy of HEADS 090608 Gas Transmission Template 2008_2009 STIP 70% Comparison (v5)_Profit &amp; Loss" xfId="1839" xr:uid="{099A242B-4946-41E2-8F11-3F3ACD2ECF05}"/>
    <cellStyle name="_x0013__Corp Model" xfId="1840" xr:uid="{53EA41D6-E9E2-4D5D-B720-A5A89919C956}"/>
    <cellStyle name="_Cost transfer 10 Feb09" xfId="1841" xr:uid="{E3E03D5A-C807-4094-80A0-36705AC2946B}"/>
    <cellStyle name="_Cost transfer 10 Feb09 2" xfId="1842" xr:uid="{AF80C4B9-C5BD-415E-99CE-6E068AFB176A}"/>
    <cellStyle name="_Cost transfer 10 Feb09_ANS Jul 2006 to Dec 2006" xfId="1843" xr:uid="{61D15E9A-CD80-4027-8C60-C3939A42BAF1}"/>
    <cellStyle name="_Cost transfer 10 Feb09_ANS Jul 2006 to Dec 2006 2" xfId="1844" xr:uid="{0A94C7CB-0487-4371-8F4B-2843EEEF26D2}"/>
    <cellStyle name="_Cost transfer 10 Feb09_ANS Jul 2006 to Dec 2006_101028 Stage 5B Project Est to Complete" xfId="1845" xr:uid="{DB5367B2-17B5-429A-A6D3-449F14702747}"/>
    <cellStyle name="_Cost transfer 10 Feb09_ANS Jul 2006 to Dec 2006_1203 13 DBP Capex Cashflow Pivot Table v2" xfId="1846" xr:uid="{AD3433ED-C84B-4F6F-9B6F-79909A464537}"/>
    <cellStyle name="_Cost transfer 10 Feb09_ANS Jul 2006 to Dec 2006_1206 13 DBP Capex Cashflow Pivot Table" xfId="1847" xr:uid="{4FA1E155-98D6-4F1A-9F06-43DB0577A44F}"/>
    <cellStyle name="_Cost transfer 10 Feb09_ANS Jul 2006 to Dec 2006_Estimate at completion" xfId="1848" xr:uid="{570A618C-0928-4408-A258-8640F779F139}"/>
    <cellStyle name="_Cost transfer 10 Feb09_ANS Jul 2006 to Dec 2006_Expansion" xfId="1849" xr:uid="{0761051A-4EBA-4E11-A461-9ED870A0F64D}"/>
    <cellStyle name="_Cost transfer 10 Feb09_ANS Jul 2006 to Dec 2006_Sheet3" xfId="1850" xr:uid="{34524857-DEF6-4C62-9E7F-DD0CA0757A7F}"/>
    <cellStyle name="_Cost transfer 10 Feb09_ANS Jul 2006 to Dec 2006_Trans" xfId="1851" xr:uid="{50ED80F6-F396-4EA9-BBC5-45F3AE7CE7BD}"/>
    <cellStyle name="_cost transfers 3" xfId="1852" xr:uid="{0DB7A6C1-20A7-462A-9D04-F55AFD185763}"/>
    <cellStyle name="_cost transfers 3 2" xfId="1853" xr:uid="{39682543-6F1E-470A-8868-393FB7914140}"/>
    <cellStyle name="_cost transfers 3_ANS Jul 2006 to Dec 2006" xfId="1854" xr:uid="{C225FA5D-1DD4-46BA-8B91-AB5585745751}"/>
    <cellStyle name="_cost transfers 3_ANS Jul 2006 to Dec 2006 2" xfId="1855" xr:uid="{A305CF0D-0EA2-41B7-93AE-FA086B7DAAD2}"/>
    <cellStyle name="_cost transfers 3_ANS Jul 2006 to Dec 2006_101028 Stage 5B Project Est to Complete" xfId="1856" xr:uid="{B1BB844D-3940-4650-A381-32717E079269}"/>
    <cellStyle name="_cost transfers 3_ANS Jul 2006 to Dec 2006_1203 13 DBP Capex Cashflow Pivot Table v2" xfId="1857" xr:uid="{0C62732D-DEDA-40B3-9854-0306980BFF23}"/>
    <cellStyle name="_cost transfers 3_ANS Jul 2006 to Dec 2006_1206 13 DBP Capex Cashflow Pivot Table" xfId="1858" xr:uid="{78C3E38E-F66C-4E96-84E1-123BEBA8C49A}"/>
    <cellStyle name="_cost transfers 3_ANS Jul 2006 to Dec 2006_Estimate at completion" xfId="1859" xr:uid="{3FC1A4D2-528F-4192-9205-29E730B6AC3E}"/>
    <cellStyle name="_cost transfers 3_ANS Jul 2006 to Dec 2006_Expansion" xfId="1860" xr:uid="{DB656D4D-94B6-44A6-9EA6-08BCC6CF9556}"/>
    <cellStyle name="_cost transfers 3_ANS Jul 2006 to Dec 2006_Sheet3" xfId="1861" xr:uid="{428A1DB9-E734-4B83-B065-780A74235A96}"/>
    <cellStyle name="_cost transfers 3_ANS Jul 2006 to Dec 2006_Trans" xfId="1862" xr:uid="{B218890F-49BB-4746-BD3C-60049A81819E}"/>
    <cellStyle name="_x0013__CPI&amp;Int_FA" xfId="1863" xr:uid="{11EFD91E-6425-4B8F-A785-35B8685B548E}"/>
    <cellStyle name="_Currency" xfId="1864" xr:uid="{BFBD59B5-807A-4846-8E17-2FB2A0EA5093}"/>
    <cellStyle name="_CurrencySpace" xfId="1865" xr:uid="{C272794F-B863-4A04-94A9-FD9FDF17875F}"/>
    <cellStyle name="_CWIP Depn Reversal June08" xfId="1866" xr:uid="{0DDA0C32-AE9E-446B-A392-9182C36E117E}"/>
    <cellStyle name="_Data Dump" xfId="1867" xr:uid="{876308E2-AEA5-4A0D-AED4-095DD77C0143}"/>
    <cellStyle name="_DBFIN oncharge to WAPT Apr09" xfId="1868" xr:uid="{6998F0CC-0212-4678-A8B3-5538ACD02043}"/>
    <cellStyle name="_DBP Corporate Model 07APRB (S5A2)220807v2" xfId="1869" xr:uid="{E410495C-1F58-41E0-81BC-7FF4B722F594}"/>
    <cellStyle name="_DBP Corporate Model 07APRB (S5A2)220807v2 2" xfId="1870" xr:uid="{20A8B91D-4AAE-467F-8543-B544A4CB9707}"/>
    <cellStyle name="_DBP Corporate Model 07APRB (S5A2)220807v2_26. Int Bearing Liabs" xfId="1871" xr:uid="{B46D55F8-3530-46E0-8E52-2114C7967D24}"/>
    <cellStyle name="_DBP Corporate Model 07APRB (S5A2)220807v2_Example Service Co operating report (2)" xfId="1872" xr:uid="{D1FDEEFF-7CF2-494F-90A2-28B0DA1A94F1}"/>
    <cellStyle name="_DBP Corporate Model 08APRB 100408v6" xfId="1873" xr:uid="{A1D7D550-2AAD-4773-8D9D-45B939109198}"/>
    <cellStyle name="_DBP Corporate Model 09NOV 100127 7 SOLA-Dec09 Act-v5" xfId="1874" xr:uid="{DF229DC2-B484-4E4C-9925-FB68E870EAFF}"/>
    <cellStyle name="_DBP Corporate Model 09NOV 100127 7 SOLA-Dec09 Act-v5 2" xfId="1875" xr:uid="{95296000-741C-418D-9DCD-4672DED91DBD}"/>
    <cellStyle name="_DBP Corporate Model 09NOV 100127 7 SOLA-Dec09 Act-v5_Example Service Co operating report (2)" xfId="1876" xr:uid="{F3DCB17F-47D4-47E4-939F-14E2658A17D8}"/>
    <cellStyle name="_DBP Corporate Model 09NOV 301109 7 SOLA-Oct09 Act (Board)" xfId="1877" xr:uid="{F2CDDF05-6F46-4675-B6C4-431E3DFBB86A}"/>
    <cellStyle name="_DBP Corporate Model 09NOV 301109 7 SOLA-Oct09 Act (Board) 2" xfId="1878" xr:uid="{13B9BFD7-27D4-4A32-8076-18BEE988ABBD}"/>
    <cellStyle name="_DBP Corporate Model 09NOV 301109 7 SOLA-Oct09 Act (Board)_Example Service Co operating report (2)" xfId="1879" xr:uid="{F7BF25D6-D349-43F9-B442-D6F4145A9CA0}"/>
    <cellStyle name="_DBP Corporate Model 10APR 020810 May10Act-Board-RDL" xfId="1880" xr:uid="{B33DB9DD-DA79-4EB2-9A90-332AC67E11DD}"/>
    <cellStyle name="_DBP Corporate Model 10APR 020810 May10Act-Board-RDL 2" xfId="1881" xr:uid="{9BE2D8DC-6462-4619-8CFA-58F69BCD653D}"/>
    <cellStyle name="_DBP Corporate Model 10APR 020810 May10Act-Board-RDL_Example Service Co operating report (2)" xfId="1882" xr:uid="{6E60A687-8F97-423D-B90F-1E3D37347ADC}"/>
    <cellStyle name="_DBP Corporate Model 11JUN 110607 Apr11Act" xfId="1883" xr:uid="{B0F4B03A-E95C-46B0-908A-DC0546F82BC3}"/>
    <cellStyle name="_DBP Corporate Model 11JUN 110607 Apr11Act 2" xfId="1884" xr:uid="{D76E8008-F8B7-432A-9AE7-4AAED14C1E6E}"/>
    <cellStyle name="_DBP Reforecast - 301107" xfId="1885" xr:uid="{6BABEC7C-9FC8-4397-9429-38412469363E}"/>
    <cellStyle name="_DBP Reforecast - 301107 (3)" xfId="1886" xr:uid="{6AE51975-045A-4323-97CD-79BED1C81638}"/>
    <cellStyle name="_DBP Reforecast - 301107 (3) 2" xfId="1887" xr:uid="{0D3AEF84-08B4-4A6E-B6DC-6AC9A2FF2B10}"/>
    <cellStyle name="_DBP Reforecast - 301107 (3) 2 2" xfId="1888" xr:uid="{47A88769-E475-47EB-AFB6-3E86B2B0A6CC}"/>
    <cellStyle name="_DBP Reforecast - 301107 (3) 2 2 2" xfId="1889" xr:uid="{BDFD97AA-4405-456A-96B5-D0A995013BEF}"/>
    <cellStyle name="_DBP Reforecast - 301107 (3) 2 3" xfId="1890" xr:uid="{4D65D9DA-33A6-4DAC-9ACF-D9F895ACC85F}"/>
    <cellStyle name="_DBP Reforecast - 301107 (3) 3" xfId="1891" xr:uid="{8D9C0B82-14C7-4F2D-8546-E93A174052AA}"/>
    <cellStyle name="_DBP Reforecast - 301107 (3) 3 2" xfId="1892" xr:uid="{AFEB8AD3-F497-4B0E-B063-32C5C7B21EA1}"/>
    <cellStyle name="_DBP Reforecast - 301107 (3) 3 2 2" xfId="1893" xr:uid="{48FDA700-2F90-40C3-AFE0-73A81D4E953E}"/>
    <cellStyle name="_DBP Reforecast - 301107 (3) 3 3" xfId="1894" xr:uid="{38A2EDE5-BEC3-40F7-A72B-706185AF6B5F}"/>
    <cellStyle name="_DBP Reforecast - 301107 (3) 4" xfId="1895" xr:uid="{84FB6017-AC67-4B0B-A870-F65E2DB06FEF}"/>
    <cellStyle name="_DBP Reforecast - 301107 (3) 4 2" xfId="1896" xr:uid="{E78313D9-115D-4F2E-B6BA-8C14B382D285}"/>
    <cellStyle name="_DBP Reforecast - 301107 (3) 5" xfId="1897" xr:uid="{FCB58512-02C0-4C1A-BDFC-F7C274E41780}"/>
    <cellStyle name="_DBP Reforecast - 301107 (3)_101028 Stage 5B Project Est to Complete" xfId="1898" xr:uid="{F271EAA0-2424-4ECE-8BD4-A056BBCEB051}"/>
    <cellStyle name="_DBP Reforecast - 301107 (3)_1203 13 DBP Capex Cashflow Pivot Table v2" xfId="1899" xr:uid="{CD9F2D54-A9FA-40AB-9405-AAC1B75D18F2}"/>
    <cellStyle name="_DBP Reforecast - 301107 (3)_1206 13 DBP Capex Cashflow Pivot Table" xfId="1900" xr:uid="{ED674779-AEE3-4A5A-BBB7-38080F5ECEF7}"/>
    <cellStyle name="_DBP Reforecast - 301107 (3)_72320adj" xfId="1901" xr:uid="{6268CB22-B329-47BA-A8CA-F80150295F40}"/>
    <cellStyle name="_DBP Reforecast - 301107 (3)_ANS Jul 2006 to Dec 2006" xfId="1902" xr:uid="{9F61FD3D-7D6A-4D3E-8657-D73C3F68F02E}"/>
    <cellStyle name="_DBP Reforecast - 301107 (3)_ANS Jul 2006 to Dec 2006 2" xfId="1903" xr:uid="{3087377F-E452-4FE4-B2D6-A43A3775F5F1}"/>
    <cellStyle name="_DBP Reforecast - 301107 (3)_ANS Jul 2006 to Dec 2006_101028 Stage 5B Project Est to Complete" xfId="1904" xr:uid="{562A8216-613A-4AC0-8E8E-AECB4463FBC1}"/>
    <cellStyle name="_DBP Reforecast - 301107 (3)_ANS Jul 2006 to Dec 2006_1203 13 DBP Capex Cashflow Pivot Table v2" xfId="1905" xr:uid="{837DF933-5845-4513-8DC7-E80BD8274CF6}"/>
    <cellStyle name="_DBP Reforecast - 301107 (3)_ANS Jul 2006 to Dec 2006_1206 13 DBP Capex Cashflow Pivot Table" xfId="1906" xr:uid="{83A7E2FE-70EC-4373-8F73-F2A12BEB144E}"/>
    <cellStyle name="_DBP Reforecast - 301107 (3)_ANS Jul 2006 to Dec 2006_Estimate at completion" xfId="1907" xr:uid="{D51D7FB1-E74C-478D-8D98-53513A95AC2E}"/>
    <cellStyle name="_DBP Reforecast - 301107 (3)_ANS Jul 2006 to Dec 2006_Expansion" xfId="1908" xr:uid="{FDF2C6DA-CA80-47AD-A0C0-DD8218C3ECFA}"/>
    <cellStyle name="_DBP Reforecast - 301107 (3)_ANS Jul 2006 to Dec 2006_Sheet3" xfId="1909" xr:uid="{7DBD101C-62AD-4709-9941-62F3AFA19ED1}"/>
    <cellStyle name="_DBP Reforecast - 301107 (3)_ANS Jul 2006 to Dec 2006_Trans" xfId="1910" xr:uid="{88E417E6-8F77-4EC0-AB0D-5194883612BA}"/>
    <cellStyle name="_DBP Reforecast - 301107 (3)_Budget YTD 11-12" xfId="1911" xr:uid="{9F1D6DC3-759C-4CAE-986E-4E4B97774B22}"/>
    <cellStyle name="_DBP Reforecast - 301107 (3)_Budget YTD 11-12 2" xfId="1912" xr:uid="{39741E1E-6B9E-411D-B476-F6939C428EFD}"/>
    <cellStyle name="_DBP Reforecast - 301107 (3)_Budget YTD 11-12 2 2" xfId="1913" xr:uid="{849B510C-8C00-4DCB-9884-C33831C8962E}"/>
    <cellStyle name="_DBP Reforecast - 301107 (3)_Budget YTD 11-12 2 2 2" xfId="1914" xr:uid="{858E8327-03C9-4027-A415-C3FE10F05CE5}"/>
    <cellStyle name="_DBP Reforecast - 301107 (3)_Budget YTD 11-12 2 3" xfId="1915" xr:uid="{16199345-8114-4D96-9286-1EC69D6DC141}"/>
    <cellStyle name="_DBP Reforecast - 301107 (3)_Budget YTD 11-12 3" xfId="1916" xr:uid="{F2AE11B3-4A44-47AC-974F-3564345941F2}"/>
    <cellStyle name="_DBP Reforecast - 301107 (3)_Budget YTD 11-12 3 2" xfId="1917" xr:uid="{45695F61-33B2-46D2-9DC1-E9DEBE1C86F2}"/>
    <cellStyle name="_DBP Reforecast - 301107 (3)_Budget YTD 11-12 3 2 2" xfId="1918" xr:uid="{3F08FCAC-625E-4B02-9241-4E1D87162BB5}"/>
    <cellStyle name="_DBP Reforecast - 301107 (3)_Budget YTD 11-12 3 3" xfId="1919" xr:uid="{39CF4363-F951-4D9B-A56A-52DCAB169A6D}"/>
    <cellStyle name="_DBP Reforecast - 301107 (3)_Budget YTD 11-12 4" xfId="1920" xr:uid="{B3A9E44C-6B93-4BE0-9EC7-3C985F1F7EFE}"/>
    <cellStyle name="_DBP Reforecast - 301107 (3)_Budget YTD 11-12 4 2" xfId="1921" xr:uid="{78D77E8C-576C-46AA-8E0A-BEF035B5CEDD}"/>
    <cellStyle name="_DBP Reforecast - 301107 (3)_Budget YTD 11-12 5" xfId="1922" xr:uid="{3A4215C1-7E3C-4BE6-9A9B-1B8DB418DFA2}"/>
    <cellStyle name="_DBP Reforecast - 301107 (3)_Cashflow Report" xfId="1923" xr:uid="{69C247A5-3A07-48F5-B304-905394B8E456}"/>
    <cellStyle name="_DBP Reforecast - 301107 (3)_Cashflow Report 2" xfId="1924" xr:uid="{CA3F144E-7A50-4327-8530-B4760DB23E7C}"/>
    <cellStyle name="_DBP Reforecast - 301107 (3)_Estimate at completion" xfId="1925" xr:uid="{C629A493-4F72-4094-B12C-0470948E9B85}"/>
    <cellStyle name="_DBP Reforecast - 301107 (3)_Expansion" xfId="1926" xr:uid="{00B89F36-FD3D-43A0-B7EC-2FCA945D987C}"/>
    <cellStyle name="_DBP Reforecast - 301107 (3)_feb adjutmy (2)" xfId="1927" xr:uid="{B0ACACB0-FCF2-429D-9DE9-D4B7413F5094}"/>
    <cellStyle name="_DBP Reforecast - 301107 (3)_Sheet3" xfId="1928" xr:uid="{19F40BA2-D8AF-4F75-BA32-D9EBA8DECE9B}"/>
    <cellStyle name="_DBP Reforecast - 301107 (3)_Trans" xfId="1929" xr:uid="{06E29874-17FC-4CED-BD79-E3F505366247}"/>
    <cellStyle name="_DBP Reforecast - 301107 10" xfId="1930" xr:uid="{9A61D9D1-A0F3-4EC3-8572-F7193EBD860D}"/>
    <cellStyle name="_DBP Reforecast - 301107 10 2" xfId="1931" xr:uid="{B4F58F1F-6BFE-495C-A809-9AFC6D6F49E6}"/>
    <cellStyle name="_DBP Reforecast - 301107 10 2 2" xfId="1932" xr:uid="{B139D2DC-36A6-4088-9ACB-CD030C015F55}"/>
    <cellStyle name="_DBP Reforecast - 301107 10 3" xfId="1933" xr:uid="{87C3689A-26B7-4E59-BFC8-DCD084CA4AFC}"/>
    <cellStyle name="_DBP Reforecast - 301107 100" xfId="1934" xr:uid="{1DEABDBB-83FA-4BAF-84D8-FE5944F9A326}"/>
    <cellStyle name="_DBP Reforecast - 301107 101" xfId="1935" xr:uid="{654FA259-C974-4E7A-B056-9A9BBEC4BAF5}"/>
    <cellStyle name="_DBP Reforecast - 301107 102" xfId="1936" xr:uid="{8E9DE85B-5C1D-4A7D-9729-3C62B1D3F584}"/>
    <cellStyle name="_DBP Reforecast - 301107 103" xfId="1937" xr:uid="{FB8A4C63-2DBF-47D7-B4B8-EB07297FE0E9}"/>
    <cellStyle name="_DBP Reforecast - 301107 104" xfId="1938" xr:uid="{4DE3557F-8D52-40ED-B504-FD6BF4053400}"/>
    <cellStyle name="_DBP Reforecast - 301107 105" xfId="1939" xr:uid="{9A310AEE-EFA1-4B5B-9215-1FE527ED2128}"/>
    <cellStyle name="_DBP Reforecast - 301107 106" xfId="1940" xr:uid="{F989AD57-9AD1-4695-BEB9-C3D6E378FB88}"/>
    <cellStyle name="_DBP Reforecast - 301107 107" xfId="1941" xr:uid="{5F43DA04-DFCD-40CB-9889-DFC340DA3141}"/>
    <cellStyle name="_DBP Reforecast - 301107 108" xfId="1942" xr:uid="{443CA003-2ED0-4CAC-89BD-3AE2DFA74278}"/>
    <cellStyle name="_DBP Reforecast - 301107 109" xfId="1943" xr:uid="{E0276EE4-E233-4394-9CB7-C9F892B5C7A9}"/>
    <cellStyle name="_DBP Reforecast - 301107 11" xfId="1944" xr:uid="{DC2415B5-964A-430C-97CD-FDED2053238B}"/>
    <cellStyle name="_DBP Reforecast - 301107 11 2" xfId="1945" xr:uid="{611FCF79-6D48-405A-A6FF-2FCBC332283A}"/>
    <cellStyle name="_DBP Reforecast - 301107 11 2 2" xfId="1946" xr:uid="{956A6B8E-F088-42B5-AE8B-EDD670C01D2D}"/>
    <cellStyle name="_DBP Reforecast - 301107 11 3" xfId="1947" xr:uid="{3041503F-2B0F-4988-B044-841F3CF22AA6}"/>
    <cellStyle name="_DBP Reforecast - 301107 110" xfId="1948" xr:uid="{D7502551-4CA0-4EC8-9C8B-B17C0BA812F6}"/>
    <cellStyle name="_DBP Reforecast - 301107 111" xfId="1949" xr:uid="{3098F0A7-2616-4651-B287-B2786704B956}"/>
    <cellStyle name="_DBP Reforecast - 301107 112" xfId="1950" xr:uid="{82EB5B6F-6F9B-4836-BFD1-CE04FF16E617}"/>
    <cellStyle name="_DBP Reforecast - 301107 113" xfId="1951" xr:uid="{5924E195-1B19-4F71-ABC4-0D2AA5BFA936}"/>
    <cellStyle name="_DBP Reforecast - 301107 114" xfId="1952" xr:uid="{4A201055-23F7-4195-B553-BF31B56F7C68}"/>
    <cellStyle name="_DBP Reforecast - 301107 115" xfId="1953" xr:uid="{A1B5932C-5A85-42A4-BEC2-EEC0A4920633}"/>
    <cellStyle name="_DBP Reforecast - 301107 116" xfId="1954" xr:uid="{FB48C227-14A7-4F11-A457-20448E7DE835}"/>
    <cellStyle name="_DBP Reforecast - 301107 117" xfId="1955" xr:uid="{F8DFD06C-4F82-4A47-B863-02381C9BEB5A}"/>
    <cellStyle name="_DBP Reforecast - 301107 118" xfId="1956" xr:uid="{364E04BD-86D6-4954-BFD7-5988092BDA51}"/>
    <cellStyle name="_DBP Reforecast - 301107 119" xfId="1957" xr:uid="{291CB938-5EEB-436A-97D4-4816AC3B6098}"/>
    <cellStyle name="_DBP Reforecast - 301107 12" xfId="1958" xr:uid="{25B0844B-51C6-4533-B33D-E2C1C490DACB}"/>
    <cellStyle name="_DBP Reforecast - 301107 12 2" xfId="1959" xr:uid="{431E28CF-6566-417E-ADDD-1E1857FE76D0}"/>
    <cellStyle name="_DBP Reforecast - 301107 12 2 2" xfId="1960" xr:uid="{5642B9CF-CDF6-4538-8BF9-0116A773A78C}"/>
    <cellStyle name="_DBP Reforecast - 301107 12 3" xfId="1961" xr:uid="{A8DD2AE2-DE18-4AE5-AA1D-30C565421790}"/>
    <cellStyle name="_DBP Reforecast - 301107 120" xfId="1962" xr:uid="{95FF3224-FD3A-4B17-A691-AF929C285C1F}"/>
    <cellStyle name="_DBP Reforecast - 301107 121" xfId="1963" xr:uid="{B724127B-DFC5-407B-ADB6-204397C1203B}"/>
    <cellStyle name="_DBP Reforecast - 301107 122" xfId="1964" xr:uid="{80754B12-2E06-4EC4-89EE-44CD139C54C1}"/>
    <cellStyle name="_DBP Reforecast - 301107 123" xfId="1965" xr:uid="{DE765CCC-F578-4620-98C5-F575123A1E1B}"/>
    <cellStyle name="_DBP Reforecast - 301107 124" xfId="1966" xr:uid="{E6A0A30C-F82F-4EE1-A3FD-8E54B87D395A}"/>
    <cellStyle name="_DBP Reforecast - 301107 125" xfId="1967" xr:uid="{05DCABE5-2C64-45CD-90FF-5338F7A5F13F}"/>
    <cellStyle name="_DBP Reforecast - 301107 126" xfId="1968" xr:uid="{44B3C003-70F3-4CBB-8476-0D2EAFEAE08F}"/>
    <cellStyle name="_DBP Reforecast - 301107 127" xfId="1969" xr:uid="{CA0C6CF5-C20A-4774-AFFD-3DC121556DBC}"/>
    <cellStyle name="_DBP Reforecast - 301107 128" xfId="1970" xr:uid="{77116EC8-2C00-4760-BE96-5C50D3C27E74}"/>
    <cellStyle name="_DBP Reforecast - 301107 129" xfId="1971" xr:uid="{BEA174B6-D3C8-4769-B86E-3C952C6F70DB}"/>
    <cellStyle name="_DBP Reforecast - 301107 13" xfId="1972" xr:uid="{8EF173BC-A702-4E0C-AD31-B9AF736DB848}"/>
    <cellStyle name="_DBP Reforecast - 301107 13 2" xfId="1973" xr:uid="{04F23EAA-50C5-4118-82E1-AA2C2AA75348}"/>
    <cellStyle name="_DBP Reforecast - 301107 13 2 2" xfId="1974" xr:uid="{1B9DEE1D-FFBF-4000-9695-4CBCCB2DD3C5}"/>
    <cellStyle name="_DBP Reforecast - 301107 13 3" xfId="1975" xr:uid="{23C985CB-631B-4FC4-A69E-6E12A6F2105A}"/>
    <cellStyle name="_DBP Reforecast - 301107 130" xfId="1976" xr:uid="{98384D4E-2A58-4BE6-B1BB-E88FBD4AE81A}"/>
    <cellStyle name="_DBP Reforecast - 301107 14" xfId="1977" xr:uid="{DEDFC644-4621-4F8E-B275-8F18E0079E32}"/>
    <cellStyle name="_DBP Reforecast - 301107 14 2" xfId="1978" xr:uid="{B96DD0AF-D5E5-4229-87DB-3892DBD0766D}"/>
    <cellStyle name="_DBP Reforecast - 301107 14 2 2" xfId="1979" xr:uid="{370B4832-0A2C-42FD-A61B-7299711E88E0}"/>
    <cellStyle name="_DBP Reforecast - 301107 14 3" xfId="1980" xr:uid="{A273398D-4BE2-4CD3-B462-17CEE41E132C}"/>
    <cellStyle name="_DBP Reforecast - 301107 15" xfId="1981" xr:uid="{D70618FA-F13B-467F-8572-9C83C4CEA952}"/>
    <cellStyle name="_DBP Reforecast - 301107 15 2" xfId="1982" xr:uid="{6E78563B-7E8F-4A6A-BBE8-AA83A6613B76}"/>
    <cellStyle name="_DBP Reforecast - 301107 16" xfId="1983" xr:uid="{86028D92-5A2F-40AA-8621-926294BA201E}"/>
    <cellStyle name="_DBP Reforecast - 301107 17" xfId="1984" xr:uid="{E8E7639F-C198-417B-954E-75798761AA46}"/>
    <cellStyle name="_DBP Reforecast - 301107 18" xfId="1985" xr:uid="{8EDD7E4B-68E5-443C-8FD4-315FE82973D5}"/>
    <cellStyle name="_DBP Reforecast - 301107 19" xfId="1986" xr:uid="{B07F2184-89BB-4149-9E1F-5B2BF08CF031}"/>
    <cellStyle name="_DBP Reforecast - 301107 2" xfId="1987" xr:uid="{FA16022E-9D0F-46F3-B816-F9950B67C4B4}"/>
    <cellStyle name="_DBP Reforecast - 301107 2 2" xfId="1988" xr:uid="{50F4DC54-5FDE-47C8-B740-C89262EF6D60}"/>
    <cellStyle name="_DBP Reforecast - 301107 2 2 2" xfId="1989" xr:uid="{B3058F5E-E3CD-42A6-A4AB-19EA3FB4F79B}"/>
    <cellStyle name="_DBP Reforecast - 301107 2 3" xfId="1990" xr:uid="{B7D62894-9693-494C-B832-5C4F3F1F2BC0}"/>
    <cellStyle name="_DBP Reforecast - 301107 20" xfId="1991" xr:uid="{8E0A0BFB-445F-4254-B76E-408F7981DF16}"/>
    <cellStyle name="_DBP Reforecast - 301107 21" xfId="1992" xr:uid="{F2433861-FB13-4AB5-9DA1-8B2BB7B246DE}"/>
    <cellStyle name="_DBP Reforecast - 301107 22" xfId="1993" xr:uid="{E171044D-067E-4368-A119-248460FF51ED}"/>
    <cellStyle name="_DBP Reforecast - 301107 23" xfId="1994" xr:uid="{3D6D52E0-8CDE-42C0-9414-DD717A430138}"/>
    <cellStyle name="_DBP Reforecast - 301107 24" xfId="1995" xr:uid="{FE82F321-C500-4A06-AA46-3F2FA61C7260}"/>
    <cellStyle name="_DBP Reforecast - 301107 25" xfId="1996" xr:uid="{05E5F7E7-9B79-4676-9875-62EB7ED6A40C}"/>
    <cellStyle name="_DBP Reforecast - 301107 26" xfId="1997" xr:uid="{6A612AEA-26A0-44EC-B19F-38228C5C7A6B}"/>
    <cellStyle name="_DBP Reforecast - 301107 27" xfId="1998" xr:uid="{D7E48B4B-C9FB-4224-BD0D-71C441B065D4}"/>
    <cellStyle name="_DBP Reforecast - 301107 28" xfId="1999" xr:uid="{18CADC64-4835-46F6-8BB7-17DDB0884E5F}"/>
    <cellStyle name="_DBP Reforecast - 301107 29" xfId="2000" xr:uid="{63446116-BB8C-4858-9919-50822EB6F701}"/>
    <cellStyle name="_DBP Reforecast - 301107 3" xfId="2001" xr:uid="{5E068EF2-5042-4A45-96B5-050BB25C274A}"/>
    <cellStyle name="_DBP Reforecast - 301107 3 2" xfId="2002" xr:uid="{7C01C669-B236-42DB-9097-CACC6D7A4457}"/>
    <cellStyle name="_DBP Reforecast - 301107 3 2 2" xfId="2003" xr:uid="{314FA422-65F2-4BF3-B7C9-71F795BFB202}"/>
    <cellStyle name="_DBP Reforecast - 301107 3 3" xfId="2004" xr:uid="{819BEEEF-0B3C-47C2-A220-EA87A17E367E}"/>
    <cellStyle name="_DBP Reforecast - 301107 30" xfId="2005" xr:uid="{AF24782A-879F-4901-B39D-2AFC84570C6D}"/>
    <cellStyle name="_DBP Reforecast - 301107 31" xfId="2006" xr:uid="{0F3C393C-5312-4D7C-AA64-88928CC057E7}"/>
    <cellStyle name="_DBP Reforecast - 301107 32" xfId="2007" xr:uid="{F9BCB6CF-68B0-482D-AE47-5E9C47A13C25}"/>
    <cellStyle name="_DBP Reforecast - 301107 33" xfId="2008" xr:uid="{026624D5-10A9-4D2C-B42B-6DF01D3B58A9}"/>
    <cellStyle name="_DBP Reforecast - 301107 34" xfId="2009" xr:uid="{2D5D48C0-7BC6-4659-9147-5E2F0A19194E}"/>
    <cellStyle name="_DBP Reforecast - 301107 35" xfId="2010" xr:uid="{DAD20403-5D09-42A5-9F39-72E4CB386D26}"/>
    <cellStyle name="_DBP Reforecast - 301107 36" xfId="2011" xr:uid="{58058118-9AB6-44A7-AD87-D6245C480E67}"/>
    <cellStyle name="_DBP Reforecast - 301107 37" xfId="2012" xr:uid="{EDAEE37E-E0A9-4670-9B6A-8CC99D9DCEB2}"/>
    <cellStyle name="_DBP Reforecast - 301107 38" xfId="2013" xr:uid="{698CAF5D-F492-4E48-8253-D396F5153405}"/>
    <cellStyle name="_DBP Reforecast - 301107 39" xfId="2014" xr:uid="{DC0D5B63-AAD3-4DA8-9D39-5D9D530D790F}"/>
    <cellStyle name="_DBP Reforecast - 301107 4" xfId="2015" xr:uid="{55C4D68B-BF5F-42CD-BDF9-922DB30F33A0}"/>
    <cellStyle name="_DBP Reforecast - 301107 4 2" xfId="2016" xr:uid="{5230E99C-6EED-4A03-9D6D-F0193E25F3F1}"/>
    <cellStyle name="_DBP Reforecast - 301107 4 2 2" xfId="2017" xr:uid="{8370E6B3-D9D9-4F25-8A83-D225C4327FBB}"/>
    <cellStyle name="_DBP Reforecast - 301107 4 3" xfId="2018" xr:uid="{C0538372-4253-4B9F-BDE2-5F01C6BB85A3}"/>
    <cellStyle name="_DBP Reforecast - 301107 40" xfId="2019" xr:uid="{9BAA3465-143E-4F19-B2C5-46CFD413BB0A}"/>
    <cellStyle name="_DBP Reforecast - 301107 41" xfId="2020" xr:uid="{432B8A75-B096-43C1-AC7C-378B1FEDF9A4}"/>
    <cellStyle name="_DBP Reforecast - 301107 42" xfId="2021" xr:uid="{B5620BA5-A78B-49A2-BFDD-80D76D18D0B6}"/>
    <cellStyle name="_DBP Reforecast - 301107 43" xfId="2022" xr:uid="{FE9FDD9E-4073-441C-8538-A8357834C921}"/>
    <cellStyle name="_DBP Reforecast - 301107 44" xfId="2023" xr:uid="{8F84424C-DE95-4E10-991C-45A4FE2AED96}"/>
    <cellStyle name="_DBP Reforecast - 301107 45" xfId="2024" xr:uid="{833EA9DF-5D4B-46C9-A6DC-E1EE98608031}"/>
    <cellStyle name="_DBP Reforecast - 301107 46" xfId="2025" xr:uid="{04558C1F-1224-4834-B0FF-1950F52CB413}"/>
    <cellStyle name="_DBP Reforecast - 301107 47" xfId="2026" xr:uid="{7C45B05B-7A13-48F7-8BF2-DDC147448164}"/>
    <cellStyle name="_DBP Reforecast - 301107 48" xfId="2027" xr:uid="{D3987023-27CC-4058-ACF2-2CF5D9FB0B01}"/>
    <cellStyle name="_DBP Reforecast - 301107 49" xfId="2028" xr:uid="{F026754D-9F7B-4761-8FE3-61C620A39858}"/>
    <cellStyle name="_DBP Reforecast - 301107 5" xfId="2029" xr:uid="{DA2A8C79-1FBE-4E1E-9AD6-E34EC8D8B290}"/>
    <cellStyle name="_DBP Reforecast - 301107 5 2" xfId="2030" xr:uid="{E23AFB2E-2D46-4D26-95A8-1EAC962B5826}"/>
    <cellStyle name="_DBP Reforecast - 301107 5 2 2" xfId="2031" xr:uid="{658D7611-AEF6-4C05-B3F2-FEC7F01DF063}"/>
    <cellStyle name="_DBP Reforecast - 301107 5 3" xfId="2032" xr:uid="{D3F2CADE-4F6A-4C8A-8111-A75012211DDF}"/>
    <cellStyle name="_DBP Reforecast - 301107 50" xfId="2033" xr:uid="{1382E838-9329-4BB5-9C9F-F69E2EC1DD4D}"/>
    <cellStyle name="_DBP Reforecast - 301107 51" xfId="2034" xr:uid="{717B7A02-0D4E-4937-9143-BF2AC897CF8E}"/>
    <cellStyle name="_DBP Reforecast - 301107 52" xfId="2035" xr:uid="{B9643267-228B-42FC-8EB3-40A93EA26CEA}"/>
    <cellStyle name="_DBP Reforecast - 301107 53" xfId="2036" xr:uid="{0BE56824-A3F4-450A-BA95-96F11350ED36}"/>
    <cellStyle name="_DBP Reforecast - 301107 54" xfId="2037" xr:uid="{8D145DAC-DF56-45B3-8919-0823FBD87BFA}"/>
    <cellStyle name="_DBP Reforecast - 301107 55" xfId="2038" xr:uid="{54549503-6484-402A-A901-A2DD736D82C1}"/>
    <cellStyle name="_DBP Reforecast - 301107 56" xfId="2039" xr:uid="{7AC94D79-3BAC-42EC-8523-97CF3FCF9E9D}"/>
    <cellStyle name="_DBP Reforecast - 301107 57" xfId="2040" xr:uid="{AA307E5A-284E-427F-8365-8C76B0E024E1}"/>
    <cellStyle name="_DBP Reforecast - 301107 58" xfId="2041" xr:uid="{9D36B856-130E-4050-897C-B5DBBE0E80E7}"/>
    <cellStyle name="_DBP Reforecast - 301107 59" xfId="2042" xr:uid="{87522878-B3E6-4F55-B3D9-537529D30EA5}"/>
    <cellStyle name="_DBP Reforecast - 301107 6" xfId="2043" xr:uid="{292010F8-6E62-4D48-9D5E-405ACC25CA14}"/>
    <cellStyle name="_DBP Reforecast - 301107 6 2" xfId="2044" xr:uid="{11E58EFA-9BB3-41DE-8A87-09E1B5165707}"/>
    <cellStyle name="_DBP Reforecast - 301107 6 2 2" xfId="2045" xr:uid="{CBECC0DF-139C-4041-ABBB-4E17265E9AC0}"/>
    <cellStyle name="_DBP Reforecast - 301107 6 3" xfId="2046" xr:uid="{6A386550-B7FE-4CD9-96E5-08148AF2C763}"/>
    <cellStyle name="_DBP Reforecast - 301107 60" xfId="2047" xr:uid="{D0218F42-E5EC-436B-9A69-EA31D60E65B7}"/>
    <cellStyle name="_DBP Reforecast - 301107 61" xfId="2048" xr:uid="{3E13CDD6-D0A1-4947-AF99-3486A335CC69}"/>
    <cellStyle name="_DBP Reforecast - 301107 62" xfId="2049" xr:uid="{7994072C-2194-4351-8BED-1F29EBBB731C}"/>
    <cellStyle name="_DBP Reforecast - 301107 63" xfId="2050" xr:uid="{6C23FD4A-8D05-427D-95CE-14BF0C475BEF}"/>
    <cellStyle name="_DBP Reforecast - 301107 64" xfId="2051" xr:uid="{2260A1CC-1C46-4236-9D5F-C25C44322084}"/>
    <cellStyle name="_DBP Reforecast - 301107 65" xfId="2052" xr:uid="{8FA83D02-3CD1-4FA9-AF32-8A5C9A3298D1}"/>
    <cellStyle name="_DBP Reforecast - 301107 66" xfId="2053" xr:uid="{012357B5-9776-42E7-BEFF-FE87B622268A}"/>
    <cellStyle name="_DBP Reforecast - 301107 67" xfId="2054" xr:uid="{F6BF0B69-3E56-40A3-80AC-BD8AA7E88BD9}"/>
    <cellStyle name="_DBP Reforecast - 301107 68" xfId="2055" xr:uid="{646020D7-A41A-42F1-81EE-99B06585312A}"/>
    <cellStyle name="_DBP Reforecast - 301107 69" xfId="2056" xr:uid="{1CE5097F-44C0-44BE-A3FF-40F763D9A7B7}"/>
    <cellStyle name="_DBP Reforecast - 301107 7" xfId="2057" xr:uid="{4A421CD4-0DEA-4B6F-917B-472D39E9A014}"/>
    <cellStyle name="_DBP Reforecast - 301107 7 2" xfId="2058" xr:uid="{42BC073C-0DE8-4CE6-BE17-E3CE647772A1}"/>
    <cellStyle name="_DBP Reforecast - 301107 7 2 2" xfId="2059" xr:uid="{6D3ACF6F-9383-4D12-B138-7ED242096ADF}"/>
    <cellStyle name="_DBP Reforecast - 301107 7 3" xfId="2060" xr:uid="{18CBCD01-EA35-4B44-BD81-00E68FED4022}"/>
    <cellStyle name="_DBP Reforecast - 301107 70" xfId="2061" xr:uid="{6D2056CE-FD20-4DD0-A88B-077C16E468BB}"/>
    <cellStyle name="_DBP Reforecast - 301107 71" xfId="2062" xr:uid="{23D82D1B-876D-4634-9FC3-1DF06F7F7E95}"/>
    <cellStyle name="_DBP Reforecast - 301107 72" xfId="2063" xr:uid="{CB53AE8A-625D-484F-A764-D1EA0FEB6DB9}"/>
    <cellStyle name="_DBP Reforecast - 301107 73" xfId="2064" xr:uid="{6C7C6F81-B44E-42E9-8A6A-63C5977E3298}"/>
    <cellStyle name="_DBP Reforecast - 301107 74" xfId="2065" xr:uid="{6C3DCC0C-C1F0-4ABC-A413-40426FD58266}"/>
    <cellStyle name="_DBP Reforecast - 301107 75" xfId="2066" xr:uid="{8A94D4E5-7AD0-426C-B4D9-2FF6C28D633C}"/>
    <cellStyle name="_DBP Reforecast - 301107 76" xfId="2067" xr:uid="{8FC682CD-2AFB-465C-8CD0-7536978CBC94}"/>
    <cellStyle name="_DBP Reforecast - 301107 77" xfId="2068" xr:uid="{67688FAD-A179-4157-987D-5CA66A539263}"/>
    <cellStyle name="_DBP Reforecast - 301107 78" xfId="2069" xr:uid="{5D304D8C-FB06-43B6-A523-338F35C49C58}"/>
    <cellStyle name="_DBP Reforecast - 301107 79" xfId="2070" xr:uid="{BC6FB14A-514F-4A2E-9D3D-FFA9565DB85A}"/>
    <cellStyle name="_DBP Reforecast - 301107 8" xfId="2071" xr:uid="{CDBEA9BA-9572-4E0E-B516-BEBABE270571}"/>
    <cellStyle name="_DBP Reforecast - 301107 8 2" xfId="2072" xr:uid="{4120589E-0F95-424C-BE3C-781C13AB2855}"/>
    <cellStyle name="_DBP Reforecast - 301107 8 2 2" xfId="2073" xr:uid="{1507BC08-832F-4F04-ADB1-68D1A0E9AC97}"/>
    <cellStyle name="_DBP Reforecast - 301107 8 3" xfId="2074" xr:uid="{C835B8EC-F5AE-4CCE-A825-ADB784632038}"/>
    <cellStyle name="_DBP Reforecast - 301107 80" xfId="2075" xr:uid="{A7F6084B-147C-4A9E-8F78-977B5DC2DD7D}"/>
    <cellStyle name="_DBP Reforecast - 301107 81" xfId="2076" xr:uid="{934C5A0D-F1A1-4410-B905-D1C1AD2B8F4B}"/>
    <cellStyle name="_DBP Reforecast - 301107 82" xfId="2077" xr:uid="{D01D2864-8D1C-4D97-B142-351F9212B06E}"/>
    <cellStyle name="_DBP Reforecast - 301107 83" xfId="2078" xr:uid="{0A3313E4-CA9A-4D2F-AD02-03856F119918}"/>
    <cellStyle name="_DBP Reforecast - 301107 84" xfId="2079" xr:uid="{852969E2-94CC-4078-AA75-C780507ED8B0}"/>
    <cellStyle name="_DBP Reforecast - 301107 85" xfId="2080" xr:uid="{4A846544-6E00-4B85-9364-FC08AF96BF2A}"/>
    <cellStyle name="_DBP Reforecast - 301107 86" xfId="2081" xr:uid="{C02D73C9-D5A7-4516-8898-FBE24CBE0206}"/>
    <cellStyle name="_DBP Reforecast - 301107 87" xfId="2082" xr:uid="{CF41D132-8699-4AD4-89E2-8F89AF0284B5}"/>
    <cellStyle name="_DBP Reforecast - 301107 88" xfId="2083" xr:uid="{ECB6D4B7-9B88-4E26-A6D5-388C47C183BF}"/>
    <cellStyle name="_DBP Reforecast - 301107 89" xfId="2084" xr:uid="{2907F11E-6E99-46EE-AFEA-469CDCB28FE0}"/>
    <cellStyle name="_DBP Reforecast - 301107 9" xfId="2085" xr:uid="{C749667B-AA80-45C8-B425-B5E01CC0738B}"/>
    <cellStyle name="_DBP Reforecast - 301107 9 2" xfId="2086" xr:uid="{8DE7B9F7-2031-46DC-9D47-CAB34355376B}"/>
    <cellStyle name="_DBP Reforecast - 301107 9 2 2" xfId="2087" xr:uid="{9EDC55EA-22FD-4F99-AD8F-73743755A715}"/>
    <cellStyle name="_DBP Reforecast - 301107 9 3" xfId="2088" xr:uid="{55C4F5FC-E7A2-4690-AC4A-C6349AF55846}"/>
    <cellStyle name="_DBP Reforecast - 301107 90" xfId="2089" xr:uid="{5FE0F05C-7C17-4D75-B6C1-0FDC8DF11145}"/>
    <cellStyle name="_DBP Reforecast - 301107 91" xfId="2090" xr:uid="{78BA044D-175F-4F5C-9E85-5D63ABBECA13}"/>
    <cellStyle name="_DBP Reforecast - 301107 92" xfId="2091" xr:uid="{9A37B0C5-53D8-4B70-AD4B-8B8FA14F1CD1}"/>
    <cellStyle name="_DBP Reforecast - 301107 93" xfId="2092" xr:uid="{1BA7DC1B-898F-4090-9753-0E93326561B5}"/>
    <cellStyle name="_DBP Reforecast - 301107 94" xfId="2093" xr:uid="{22C6E612-960F-4E03-BC3A-B34FD92A6F4E}"/>
    <cellStyle name="_DBP Reforecast - 301107 95" xfId="2094" xr:uid="{7727760A-58A8-4F55-AAEC-3E18DD08A41C}"/>
    <cellStyle name="_DBP Reforecast - 301107 96" xfId="2095" xr:uid="{9A9846C6-D61B-47CD-B524-7A6A049E14BF}"/>
    <cellStyle name="_DBP Reforecast - 301107 97" xfId="2096" xr:uid="{6710CD4F-4C24-47A1-9897-538A9F1104BA}"/>
    <cellStyle name="_DBP Reforecast - 301107 98" xfId="2097" xr:uid="{155692A6-63CD-4438-9B16-37A579F9D94C}"/>
    <cellStyle name="_DBP Reforecast - 301107 99" xfId="2098" xr:uid="{B190E966-3C92-4FA1-937A-852B5A6312DB}"/>
    <cellStyle name="_DBP Reforecast - 301107_101028 Stage 5B Project Est to Complete" xfId="2099" xr:uid="{70F4572B-0C0C-4B92-9756-982932A2BE1B}"/>
    <cellStyle name="_DBP Reforecast - 301107_1203 13 DBP Capex Cashflow Pivot Table v2" xfId="2100" xr:uid="{3E76634A-6FF2-4C1E-8616-3824F8D46A25}"/>
    <cellStyle name="_DBP Reforecast - 301107_1206 13 DBP Capex Cashflow Pivot Table" xfId="2101" xr:uid="{2BAFDC52-B263-46EF-87B8-2424EC8AB150}"/>
    <cellStyle name="_DBP Reforecast - 301107_72320adj" xfId="2102" xr:uid="{29D1DAB2-A8E3-49A5-925E-168BD3FB2FFC}"/>
    <cellStyle name="_DBP Reforecast - 301107_ANS Jul 2006 to Dec 2006" xfId="2103" xr:uid="{75B04BEC-53C4-4540-A47C-A313689BE00F}"/>
    <cellStyle name="_DBP Reforecast - 301107_ANS Jul 2006 to Dec 2006 2" xfId="2104" xr:uid="{2A6463EF-DF2D-4D88-9642-9CECFA1D0635}"/>
    <cellStyle name="_DBP Reforecast - 301107_ANS Jul 2006 to Dec 2006_101028 Stage 5B Project Est to Complete" xfId="2105" xr:uid="{68783573-1D59-4898-9741-7FE9E6F63EBE}"/>
    <cellStyle name="_DBP Reforecast - 301107_ANS Jul 2006 to Dec 2006_1203 13 DBP Capex Cashflow Pivot Table v2" xfId="2106" xr:uid="{001764C0-EC20-4C53-BC72-E6FAE787876D}"/>
    <cellStyle name="_DBP Reforecast - 301107_ANS Jul 2006 to Dec 2006_1206 13 DBP Capex Cashflow Pivot Table" xfId="2107" xr:uid="{5DE93F3A-3DED-4970-9BFB-5A2091829243}"/>
    <cellStyle name="_DBP Reforecast - 301107_ANS Jul 2006 to Dec 2006_Estimate at completion" xfId="2108" xr:uid="{62B05081-CDC4-400D-9E28-037715F77E16}"/>
    <cellStyle name="_DBP Reforecast - 301107_ANS Jul 2006 to Dec 2006_Expansion" xfId="2109" xr:uid="{B4992C1E-8F9E-462D-986D-4363E4422200}"/>
    <cellStyle name="_DBP Reforecast - 301107_ANS Jul 2006 to Dec 2006_Sheet3" xfId="2110" xr:uid="{A590A9AD-9957-4C36-AC9D-FB6AC8F6C805}"/>
    <cellStyle name="_DBP Reforecast - 301107_ANS Jul 2006 to Dec 2006_Trans" xfId="2111" xr:uid="{5B0978C0-E121-444B-85A4-2194E1D0FDDE}"/>
    <cellStyle name="_DBP Reforecast - 301107_Budget YTD 11-12" xfId="2112" xr:uid="{839C0CA3-87A6-450E-A607-BE9DD3B22CD5}"/>
    <cellStyle name="_DBP Reforecast - 301107_Budget YTD 11-12 2" xfId="2113" xr:uid="{288794FE-E043-492B-B935-313E1323251E}"/>
    <cellStyle name="_DBP Reforecast - 301107_Budget YTD 11-12 2 2" xfId="2114" xr:uid="{AB495EE7-3EEF-46E2-BE1B-F7D7B1E5A2DF}"/>
    <cellStyle name="_DBP Reforecast - 301107_Budget YTD 11-12 2 2 2" xfId="2115" xr:uid="{9CB351F2-C082-4AC6-B76C-E58431FD6008}"/>
    <cellStyle name="_DBP Reforecast - 301107_Budget YTD 11-12 2 3" xfId="2116" xr:uid="{D881B803-1420-4F42-A3AA-EFAFDA7CB50B}"/>
    <cellStyle name="_DBP Reforecast - 301107_Budget YTD 11-12 3" xfId="2117" xr:uid="{81E01715-8FEE-43B6-AAC6-63A02477C556}"/>
    <cellStyle name="_DBP Reforecast - 301107_Budget YTD 11-12 3 2" xfId="2118" xr:uid="{0846675B-8B00-4F71-89D1-CF942C7B8969}"/>
    <cellStyle name="_DBP Reforecast - 301107_Budget YTD 11-12 3 2 2" xfId="2119" xr:uid="{2D2688F7-B1B1-4AFC-BA6B-A7CD02AF64B0}"/>
    <cellStyle name="_DBP Reforecast - 301107_Budget YTD 11-12 3 3" xfId="2120" xr:uid="{B206DE6F-818E-49D0-9FC9-1519D9EB1098}"/>
    <cellStyle name="_DBP Reforecast - 301107_Budget YTD 11-12 4" xfId="2121" xr:uid="{11B33444-FBD4-499D-A321-A850998A4BDF}"/>
    <cellStyle name="_DBP Reforecast - 301107_Budget YTD 11-12 4 2" xfId="2122" xr:uid="{D0F39D0A-7457-49ED-8A9B-BA3287E7795C}"/>
    <cellStyle name="_DBP Reforecast - 301107_Budget YTD 11-12 5" xfId="2123" xr:uid="{2CFAC7C1-5455-4843-88EF-CB84B2765074}"/>
    <cellStyle name="_DBP Reforecast - 301107_Cashflow Report" xfId="2124" xr:uid="{49EC56CA-4B7E-42DA-AB5D-ABA46CD868F4}"/>
    <cellStyle name="_DBP Reforecast - 301107_Cashflow Report 2" xfId="2125" xr:uid="{17991161-AF8F-4629-9169-E6FE472F4F70}"/>
    <cellStyle name="_DBP Reforecast - 301107_Estimate at completion" xfId="2126" xr:uid="{657DF760-E3D5-4C32-8A55-D5C97BE0BA9A}"/>
    <cellStyle name="_DBP Reforecast - 301107_Expansion" xfId="2127" xr:uid="{E2EE93C4-E012-4797-B0AF-EFAB5ADBCF35}"/>
    <cellStyle name="_DBP Reforecast - 301107_feb adjutmy (2)" xfId="2128" xr:uid="{8AFA0FF8-B86B-4136-9DD1-F79706E83E6F}"/>
    <cellStyle name="_DBP Reforecast - 301107_Sheet3" xfId="2129" xr:uid="{8CF5213F-8D4C-497E-8BFA-BAAA58AE32AB}"/>
    <cellStyle name="_DBP Reforecast - 301107_Trans" xfId="2130" xr:uid="{2D3BBEA8-C0A4-4AE5-82F5-A752168FFAC8}"/>
    <cellStyle name="_DBP Tariff Numbers" xfId="2131" xr:uid="{E73C3074-EB30-46FD-AF85-80C37E27450F}"/>
    <cellStyle name="_DBP_Consol_Tax_Model_December_2010" xfId="2132" xr:uid="{4A0E7FF6-62A6-48D9-A95B-DE8ED12FA166}"/>
    <cellStyle name="_DBP_Consol_Tax_Model_December_2010_26. Int Bearing Liabs" xfId="2133" xr:uid="{3DEB59E0-0612-4FF0-8289-0CFEE5F9A074}"/>
    <cellStyle name="_DBP_Consol_Tax_Model_December_2010_26. Int Bearing Liabs 2" xfId="2134" xr:uid="{601262F9-E770-480B-B9D2-1D4961F40E82}"/>
    <cellStyle name="_DBP_Consol_Tax_Model_December_2010_26. Int Bearing Liabs 3" xfId="2135" xr:uid="{6AE0C5FC-12BC-4099-9164-25ACAACF23CF}"/>
    <cellStyle name="_DBP_Consol_Tax_Model_December_2010_Mappings as of 160712" xfId="2136" xr:uid="{59028F78-EF62-4DEC-9848-E4D273D4A6A6}"/>
    <cellStyle name="_Debt" xfId="2137" xr:uid="{4E9A2BB7-1238-4146-A437-949D044DA6D1}"/>
    <cellStyle name="_Dividends in June 07" xfId="2138" xr:uid="{B17EF523-EBAD-476F-871C-C849799409B2}"/>
    <cellStyle name="_DQELOAN" xfId="2139" xr:uid="{D4B66227-0981-4D53-9F3C-A4DF2A1C4239}"/>
    <cellStyle name="_Draft Trial Balance Dec09 070110 Pre Tax" xfId="2140" xr:uid="{F6E7286D-9BA9-4706-A85B-F9E90E8FAEB9}"/>
    <cellStyle name="_DUET 1" xfId="2141" xr:uid="{C13FF9D1-2EF9-4D74-83EA-7AE33B06A5FC}"/>
    <cellStyle name="_DUET 1_253845_1" xfId="2142" xr:uid="{98B290F3-57E1-413A-AD6B-01BC343873AB}"/>
    <cellStyle name="_DUET June 2008 Economic Assumptions" xfId="2143" xr:uid="{666C653E-5D30-41C8-B09F-F75B32190D98}"/>
    <cellStyle name="_DUET June 2008 Economic Assumptions 2" xfId="2144" xr:uid="{BC2DB8F7-32F3-4DBE-BF39-EA01ECF51D9E}"/>
    <cellStyle name="_DUET June 2008 Economic Assumptions_26. Int Bearing Liabs" xfId="2145" xr:uid="{66E0EB4B-36D0-43D0-B380-52B8E86BF47C}"/>
    <cellStyle name="_DUET Parent Model - Updated March 2009 Actuals &amp; Economics" xfId="2146" xr:uid="{0BF710AC-9635-4F39-ADAD-C66212DF2C12}"/>
    <cellStyle name="_ECP 01.04.02" xfId="2147" xr:uid="{CFA0B557-0C0E-458E-A630-80565771F5F4}"/>
    <cellStyle name="_ECP 1.17.02MK" xfId="2148" xr:uid="{3EF3B9A6-2D66-4506-9491-CD0A88BDAD6E}"/>
    <cellStyle name="_ECP 1-22-02" xfId="2149" xr:uid="{ED8C9819-BB6E-4CAF-AF52-F2A621FAC291}"/>
    <cellStyle name="_ECP Model v30 B" xfId="2150" xr:uid="{FE0BA23D-CCA5-4852-A03C-9F8CF08579D3}"/>
    <cellStyle name="_ECP Model v36 07-27-2001" xfId="2151" xr:uid="{EF41A780-0D2E-4128-80E7-01571FACE636}"/>
    <cellStyle name="_ECP Model v50.SENSITIVITY" xfId="2152" xr:uid="{A8E6431A-7E4D-4E5C-86C0-DC2E263FF639}"/>
    <cellStyle name="_ecp new - Enron buyout 01-05-01" xfId="2153" xr:uid="{B336C5F8-D9E6-451E-9982-01F8A13E4D5D}"/>
    <cellStyle name="_ecp new - Enron buyout 04-09-01" xfId="2154" xr:uid="{B9689F37-582A-4DBA-B0FE-77BA45A50D21}"/>
    <cellStyle name="_ecp new 10" xfId="2155" xr:uid="{63928E50-8C0F-47B4-9C39-9032DF3B3C31}"/>
    <cellStyle name="_ECP v75 EP 10-10-01" xfId="2156" xr:uid="{C293FD24-3F8F-4C54-BD1E-7160ACF89F72}"/>
    <cellStyle name="_Elimination Entries in 5090 June12 v2" xfId="2157" xr:uid="{FF5ACFF0-A15F-453B-8600-02A5B6F89B8A}"/>
    <cellStyle name="_Entries posted" xfId="2158" xr:uid="{04170126-1118-4EDD-BF17-68E3B5248925}"/>
    <cellStyle name="_x0013__Equity_Divs_Debt_FA" xfId="2159" xr:uid="{3B8222E4-DCBA-4A61-A494-1F5555D07CE6}"/>
    <cellStyle name="_Estimate at completion" xfId="2160" xr:uid="{A64B816D-18F0-4D24-88F1-4237C37C6389}"/>
    <cellStyle name="_Euro" xfId="2161" xr:uid="{555911B6-B97D-4FED-A4DB-D04E8E40121A}"/>
    <cellStyle name="_Expansion DBP" xfId="2162" xr:uid="{769D0078-21AE-4D74-8A8C-6ED1B5636BAF}"/>
    <cellStyle name="_Expansion DBP 2" xfId="2163" xr:uid="{2E80D265-82C6-4DC0-B01D-82AECE97AC3F}"/>
    <cellStyle name="_Expansion DBP_101028 Stage 5B Project Est to Complete" xfId="2164" xr:uid="{B07951EB-FC3C-4037-99AF-25939C2B2B5B}"/>
    <cellStyle name="_Expansion DBP_1203 13 DBP Capex Cashflow Pivot Table v2" xfId="2165" xr:uid="{319F0FE6-FC19-4D8C-A237-5B0A76B08DD8}"/>
    <cellStyle name="_Expansion DBP_1206 13 DBP Capex Cashflow Pivot Table" xfId="2166" xr:uid="{D4844707-A130-44B7-B4C4-397228B05FB6}"/>
    <cellStyle name="_Expansion DBP_Estimate at completion" xfId="2167" xr:uid="{D69BA1F1-B2E0-4B9B-9761-856FEABE564A}"/>
    <cellStyle name="_Expansion DBP_Expansion" xfId="2168" xr:uid="{8F1EDD3B-FEA2-41B0-AE57-63B6E5643805}"/>
    <cellStyle name="_Expansion DBP_Sheet3" xfId="2169" xr:uid="{C7E4C384-4BC0-405E-AF96-813845054E84}"/>
    <cellStyle name="_Expansion DBP_Trans" xfId="2170" xr:uid="{C3978E24-8DFD-4B12-9043-59DF1DC57A5A}"/>
    <cellStyle name="_feb adjutmy (2)" xfId="2171" xr:uid="{F6677926-7FE3-45F8-9461-E71C6A058D74}"/>
    <cellStyle name="_Final Trial Balance June10 (audited)" xfId="2172" xr:uid="{010D5F77-D8D6-426F-81C7-50C13CE5724F}"/>
    <cellStyle name="_Fixed Ass" xfId="2173" xr:uid="{BA6F62AB-FBE7-48E4-9E3D-4A8E5D13C66F}"/>
    <cellStyle name="_Forecast" xfId="2174" xr:uid="{A8515179-4527-40AA-B515-CD01C9868BB8}"/>
    <cellStyle name="_Forecast 2" xfId="2175" xr:uid="{20190FA0-0BC3-4B82-8CA2-D036AADAFC00}"/>
    <cellStyle name="_Forecast_26. Int Bearing Liabs" xfId="2176" xr:uid="{0A240FAD-90E3-4845-A3B7-9C82D9B3F18B}"/>
    <cellStyle name="_Forecast_Example Service Co operating report (2)" xfId="2177" xr:uid="{C6DA0968-A157-4399-BDC8-A1AE607686C5}"/>
    <cellStyle name="_Front Range 09-10-02" xfId="2178" xr:uid="{FA88230C-803E-4D98-ABF1-1C708A4C135C}"/>
    <cellStyle name="_GL4 Download" xfId="2179" xr:uid="{72F02508-3118-4D63-B4BF-0503E2EEA85F}"/>
    <cellStyle name="_Global" xfId="2180" xr:uid="{BE2C1A0D-A4C0-40BD-AFC5-961033BC5133}"/>
    <cellStyle name="_GPU PPA Calculations 12-10-01" xfId="2181" xr:uid="{2D136521-AF1C-4946-9137-02F3753B5845}"/>
    <cellStyle name="_GS Bonneville2" xfId="2182" xr:uid="{9DB05A8E-5DA2-484F-B59D-D3BC20C28CFA}"/>
    <cellStyle name="_GS Brazos v10 - debt" xfId="2183" xr:uid="{6B5077D7-8DEF-4E0F-B824-78DE80E1C751}"/>
    <cellStyle name="_GS Dartmouth Restructuring" xfId="2184" xr:uid="{114C5118-EA8C-4DDE-989E-8B81BC44BD6B}"/>
    <cellStyle name="_GS Linden Model" xfId="2185" xr:uid="{2CCABA7F-55C4-4546-98B1-966A231CD567}"/>
    <cellStyle name="_GST" xfId="2186" xr:uid="{482F4CA9-E62A-4BB0-9335-ED6D603325D0}"/>
    <cellStyle name="_Heading" xfId="2187" xr:uid="{381536C0-EDBD-46E3-B2F6-477ACF82161D}"/>
    <cellStyle name="_Heading_prestemp" xfId="2188" xr:uid="{C8743AA8-E13C-4A42-A28D-3D21FA160182}"/>
    <cellStyle name="_HEADS 090608 Gas Transmission Template 2008_2009 STIP 70% Comparison (v7)" xfId="2189" xr:uid="{8BC4D683-B16D-4B11-9723-C496F7DA79FE}"/>
    <cellStyle name="_HEADS 090608 Gas Transmission Template 2008_2009 STIP 70% Comparison (v7) 2" xfId="2190" xr:uid="{A80A6EE2-146D-4D97-99DC-8D6A736F22CA}"/>
    <cellStyle name="_HEADS 090608 Gas Transmission Template 2008_2009 STIP 70% Comparison (v7) 2 2" xfId="2191" xr:uid="{1531C80F-B1C6-4D00-850F-6BE66019A85D}"/>
    <cellStyle name="_HEADS 090608 Gas Transmission Template 2008_2009 STIP 70% Comparison (v7) 2 2 2" xfId="2192" xr:uid="{0E3A44F3-3A75-4D8F-9D8A-48C5E97C0CE5}"/>
    <cellStyle name="_HEADS 090608 Gas Transmission Template 2008_2009 STIP 70% Comparison (v7) 2 3" xfId="2193" xr:uid="{FB22EC8B-8D0A-447A-8352-F8D99E6EC450}"/>
    <cellStyle name="_HEADS 090608 Gas Transmission Template 2008_2009 STIP 70% Comparison (v7) 3" xfId="2194" xr:uid="{44ED7671-2844-43CB-9B7B-541005807427}"/>
    <cellStyle name="_HEADS 090608 Gas Transmission Template 2008_2009 STIP 70% Comparison (v7) 3 2" xfId="2195" xr:uid="{B745A2D1-2EA2-4E1A-B0CC-C6ED949CCD25}"/>
    <cellStyle name="_HEADS 090608 Gas Transmission Template 2008_2009 STIP 70% Comparison (v7) 3 2 2" xfId="2196" xr:uid="{6EDBBE9F-87F3-4FE4-B72E-8BACED5F08CC}"/>
    <cellStyle name="_HEADS 090608 Gas Transmission Template 2008_2009 STIP 70% Comparison (v7) 3 3" xfId="2197" xr:uid="{FECBA5BB-5DAD-41A8-9161-FE0BC0413778}"/>
    <cellStyle name="_HEADS 090608 Gas Transmission Template 2008_2009 STIP 70% Comparison (v7) 4" xfId="2198" xr:uid="{96BA793B-AC46-4C17-A5F5-8707D225B79E}"/>
    <cellStyle name="_HEADS 090608 Gas Transmission Template 2008_2009 STIP 70% Comparison (v7) 4 2" xfId="2199" xr:uid="{3BCB3277-3136-418D-8A01-13C8F1BFBB9C}"/>
    <cellStyle name="_HEADS 090608 Gas Transmission Template 2008_2009 STIP 70% Comparison (v7) 5" xfId="2200" xr:uid="{F171FF19-06E8-43F1-888C-33D149741F95}"/>
    <cellStyle name="_HEADS 090608 Gas Transmission Template 2008_2009 STIP 70% Comparison (v7)_Budget YTD 11-12" xfId="2201" xr:uid="{9A2C3F27-D534-45CC-8F31-B844C775BD09}"/>
    <cellStyle name="_HEADS 090608 Gas Transmission Template 2008_2009 STIP 70% Comparison (v7)_Budget YTD 11-12 2" xfId="2202" xr:uid="{0B9563AA-9BDA-4166-B5A8-DAF749B8E240}"/>
    <cellStyle name="_HEADS 090608 Gas Transmission Template 2008_2009 STIP 70% Comparison (v7)_Budget YTD 11-12 2 2" xfId="2203" xr:uid="{A560F160-DFD8-4C7D-9C9F-61BBDE369025}"/>
    <cellStyle name="_HEADS 090608 Gas Transmission Template 2008_2009 STIP 70% Comparison (v7)_Budget YTD 11-12 2 2 2" xfId="2204" xr:uid="{D1A4E1A3-12DA-4838-B6DA-E6D2F7169F38}"/>
    <cellStyle name="_HEADS 090608 Gas Transmission Template 2008_2009 STIP 70% Comparison (v7)_Budget YTD 11-12 2 3" xfId="2205" xr:uid="{77AB1ACA-EEB1-4E67-8612-60BB1E323CA0}"/>
    <cellStyle name="_HEADS 090608 Gas Transmission Template 2008_2009 STIP 70% Comparison (v7)_Budget YTD 11-12 3" xfId="2206" xr:uid="{F15F3228-120D-42C8-A562-9C2EC870156C}"/>
    <cellStyle name="_HEADS 090608 Gas Transmission Template 2008_2009 STIP 70% Comparison (v7)_Budget YTD 11-12 3 2" xfId="2207" xr:uid="{D9D599B8-FE4F-4FF9-9C15-096CA2A86335}"/>
    <cellStyle name="_HEADS 090608 Gas Transmission Template 2008_2009 STIP 70% Comparison (v7)_Budget YTD 11-12 3 2 2" xfId="2208" xr:uid="{DC45C4ED-5B46-4CE1-8AE4-758726828A87}"/>
    <cellStyle name="_HEADS 090608 Gas Transmission Template 2008_2009 STIP 70% Comparison (v7)_Budget YTD 11-12 3 3" xfId="2209" xr:uid="{2F029E69-D47A-4F68-9670-1C67D6BB16F0}"/>
    <cellStyle name="_HEADS 090608 Gas Transmission Template 2008_2009 STIP 70% Comparison (v7)_Budget YTD 11-12 4" xfId="2210" xr:uid="{0BB4B121-31CC-468E-8763-7E42BAF81B42}"/>
    <cellStyle name="_HEADS 090608 Gas Transmission Template 2008_2009 STIP 70% Comparison (v7)_Budget YTD 11-12 4 2" xfId="2211" xr:uid="{55F38677-F0E0-4752-B0F1-0E721DB6D048}"/>
    <cellStyle name="_HEADS 090608 Gas Transmission Template 2008_2009 STIP 70% Comparison (v7)_Budget YTD 11-12 5" xfId="2212" xr:uid="{C3EC8267-DF7F-49CC-B074-48C205CC7F2D}"/>
    <cellStyle name="_HEADS 200508 Gas Transmission Template 2008_2009 STIP 70% Comparison (3) (2)" xfId="2213" xr:uid="{B467834F-3AC7-4249-A834-90799B19343B}"/>
    <cellStyle name="_HEADS 200508 Gas Transmission Template 2008_2009 STIP 70% Comparison (3) (2) 2" xfId="2214" xr:uid="{C8773B46-DBF4-4685-8197-0E733DF9B468}"/>
    <cellStyle name="_HEADS 200508 Gas Transmission Template 2008_2009 STIP 70% Comparison (3) (2) 2 2" xfId="2215" xr:uid="{18824421-023B-47B7-A50C-D8ED6A1FF60C}"/>
    <cellStyle name="_HEADS 200508 Gas Transmission Template 2008_2009 STIP 70% Comparison (3) (2) 2 2 2" xfId="2216" xr:uid="{9A37FFE3-A224-4C7F-8CA1-772F27CCBA4E}"/>
    <cellStyle name="_HEADS 200508 Gas Transmission Template 2008_2009 STIP 70% Comparison (3) (2) 2 3" xfId="2217" xr:uid="{37B80D65-7A65-4A83-A98F-0FCE76C9E818}"/>
    <cellStyle name="_HEADS 200508 Gas Transmission Template 2008_2009 STIP 70% Comparison (3) (2) 3" xfId="2218" xr:uid="{201C83C8-878D-4C07-A79F-FEA196C22990}"/>
    <cellStyle name="_HEADS 200508 Gas Transmission Template 2008_2009 STIP 70% Comparison (3) (2) 3 2" xfId="2219" xr:uid="{09EA9EF2-4EAF-475E-9FC5-77F65D6416FA}"/>
    <cellStyle name="_HEADS 200508 Gas Transmission Template 2008_2009 STIP 70% Comparison (3) (2) 3 2 2" xfId="2220" xr:uid="{5F5A2B37-A605-41FE-8CA6-2CEAFDE437C2}"/>
    <cellStyle name="_HEADS 200508 Gas Transmission Template 2008_2009 STIP 70% Comparison (3) (2) 3 3" xfId="2221" xr:uid="{02F991A5-5527-4FB4-A564-DE017B2DA46A}"/>
    <cellStyle name="_HEADS 200508 Gas Transmission Template 2008_2009 STIP 70% Comparison (3) (2) 4" xfId="2222" xr:uid="{CB5B7EC8-9789-4873-9530-2E7D336D3769}"/>
    <cellStyle name="_HEADS 200508 Gas Transmission Template 2008_2009 STIP 70% Comparison (3) (2) 4 2" xfId="2223" xr:uid="{E54AD990-57BD-47C5-9A85-A22DE49C46B6}"/>
    <cellStyle name="_HEADS 200508 Gas Transmission Template 2008_2009 STIP 70% Comparison (3) (2) 5" xfId="2224" xr:uid="{2E3CD1CA-2A57-4FC4-B55E-A4E5C667B663}"/>
    <cellStyle name="_HEADS 200508 Gas Transmission Template 2008_2009 STIP 70% Comparison (3) (2)_6. BAS - Sales&amp;Capex" xfId="2225" xr:uid="{17E5D388-5A69-4397-94E7-1A2001E5A27F}"/>
    <cellStyle name="_HEADS 200508 Gas Transmission Template 2008_2009 STIP 70% Comparison (3) (2)_72320adj" xfId="2226" xr:uid="{2CF890E7-C0BC-40C5-9806-23D11F55BB32}"/>
    <cellStyle name="_HEADS 200508 Gas Transmission Template 2008_2009 STIP 70% Comparison (3) (2)_Accrual for BEP Lease payment Dec10" xfId="2227" xr:uid="{90A5A353-1B64-4FDE-8C12-257D73580CE0}"/>
    <cellStyle name="_HEADS 200508 Gas Transmission Template 2008_2009 STIP 70% Comparison (3) (2)_ANS Jul 2006 to Dec 2006" xfId="2228" xr:uid="{787F23F0-B0F5-4E42-B2B8-B2145E35B67D}"/>
    <cellStyle name="_HEADS 200508 Gas Transmission Template 2008_2009 STIP 70% Comparison (3) (2)_ANS Jul 2006 to Dec 2006 2" xfId="2229" xr:uid="{47F18F58-E847-4D7B-8597-CAB8CBC72B1A}"/>
    <cellStyle name="_HEADS 200508 Gas Transmission Template 2008_2009 STIP 70% Comparison (3) (2)_ANS Jul 2006 to Dec 2006_101028 Stage 5B Project Est to Complete" xfId="2230" xr:uid="{241F8BF3-0CE9-4E97-B509-74EDF40B3172}"/>
    <cellStyle name="_HEADS 200508 Gas Transmission Template 2008_2009 STIP 70% Comparison (3) (2)_ANS Jul 2006 to Dec 2006_1203 13 DBP Capex Cashflow Pivot Table v2" xfId="2231" xr:uid="{D241A124-0EEB-4230-BE38-CD796C08B515}"/>
    <cellStyle name="_HEADS 200508 Gas Transmission Template 2008_2009 STIP 70% Comparison (3) (2)_ANS Jul 2006 to Dec 2006_1206 13 DBP Capex Cashflow Pivot Table" xfId="2232" xr:uid="{8FE1CAE7-83E3-4D8D-BAB0-49D913D52959}"/>
    <cellStyle name="_HEADS 200508 Gas Transmission Template 2008_2009 STIP 70% Comparison (3) (2)_ANS Jul 2006 to Dec 2006_Estimate at completion" xfId="2233" xr:uid="{B61EA76B-ADD4-4564-B4D9-4DDC16962C5B}"/>
    <cellStyle name="_HEADS 200508 Gas Transmission Template 2008_2009 STIP 70% Comparison (3) (2)_ANS Jul 2006 to Dec 2006_Expansion" xfId="2234" xr:uid="{86B4BE04-3DB2-48E3-956A-AB4BF8DF6588}"/>
    <cellStyle name="_HEADS 200508 Gas Transmission Template 2008_2009 STIP 70% Comparison (3) (2)_ANS Jul 2006 to Dec 2006_Sheet3" xfId="2235" xr:uid="{62EEBD07-3FE7-451B-ABF8-79667673354D}"/>
    <cellStyle name="_HEADS 200508 Gas Transmission Template 2008_2009 STIP 70% Comparison (3) (2)_ANS Jul 2006 to Dec 2006_Trans" xfId="2236" xr:uid="{A82E604E-260D-49F7-96F2-AD155B20CD53}"/>
    <cellStyle name="_HEADS 200508 Gas Transmission Template 2008_2009 STIP 70% Comparison (3) (2)_Bal Sheet &amp; Loan Facilities" xfId="2237" xr:uid="{C591AF70-241C-48B4-BFF4-670918EFE929}"/>
    <cellStyle name="_HEADS 200508 Gas Transmission Template 2008_2009 STIP 70% Comparison (3) (2)_Budget YTD 11-12" xfId="2238" xr:uid="{6D2356DD-F5E8-47D8-9EC2-C92BA5FDBB2F}"/>
    <cellStyle name="_HEADS 200508 Gas Transmission Template 2008_2009 STIP 70% Comparison (3) (2)_Budget YTD 11-12 2" xfId="2239" xr:uid="{9BB53905-676B-434C-86AD-1D493EF3710C}"/>
    <cellStyle name="_HEADS 200508 Gas Transmission Template 2008_2009 STIP 70% Comparison (3) (2)_Budget YTD 11-12 2 2" xfId="2240" xr:uid="{C5B31AFB-3746-476B-A263-CACC2C39ED58}"/>
    <cellStyle name="_HEADS 200508 Gas Transmission Template 2008_2009 STIP 70% Comparison (3) (2)_Budget YTD 11-12 2 2 2" xfId="2241" xr:uid="{B1D05998-C704-40AC-8229-DAC067483CF2}"/>
    <cellStyle name="_HEADS 200508 Gas Transmission Template 2008_2009 STIP 70% Comparison (3) (2)_Budget YTD 11-12 2 3" xfId="2242" xr:uid="{297D54EF-EBDE-4A20-BF95-86A1D8C3C56C}"/>
    <cellStyle name="_HEADS 200508 Gas Transmission Template 2008_2009 STIP 70% Comparison (3) (2)_Budget YTD 11-12 3" xfId="2243" xr:uid="{8817F137-B322-4CCE-9F67-E90E794E4BC1}"/>
    <cellStyle name="_HEADS 200508 Gas Transmission Template 2008_2009 STIP 70% Comparison (3) (2)_Budget YTD 11-12 3 2" xfId="2244" xr:uid="{FB0D8E85-96B6-4725-848C-934EB413744E}"/>
    <cellStyle name="_HEADS 200508 Gas Transmission Template 2008_2009 STIP 70% Comparison (3) (2)_Budget YTD 11-12 3 2 2" xfId="2245" xr:uid="{1B35A209-C93F-48BE-884A-5DD9B259D4B7}"/>
    <cellStyle name="_HEADS 200508 Gas Transmission Template 2008_2009 STIP 70% Comparison (3) (2)_Budget YTD 11-12 3 3" xfId="2246" xr:uid="{119D7EC8-4F92-4744-AF98-81A99862AAD6}"/>
    <cellStyle name="_HEADS 200508 Gas Transmission Template 2008_2009 STIP 70% Comparison (3) (2)_Budget YTD 11-12 4" xfId="2247" xr:uid="{6FE45720-EA6A-4217-84F5-83028E2E1566}"/>
    <cellStyle name="_HEADS 200508 Gas Transmission Template 2008_2009 STIP 70% Comparison (3) (2)_Budget YTD 11-12 4 2" xfId="2248" xr:uid="{26F95EE6-A806-4882-BB90-F21A8CE7C6D9}"/>
    <cellStyle name="_HEADS 200508 Gas Transmission Template 2008_2009 STIP 70% Comparison (3) (2)_Budget YTD 11-12 5" xfId="2249" xr:uid="{70090D47-35A6-4CA9-AE0A-83F5554330D8}"/>
    <cellStyle name="_HEADS 200508 Gas Transmission Template 2008_2009 STIP 70% Comparison (3) (2)_Equity" xfId="2250" xr:uid="{CB72FA09-63D7-4A6F-A07C-ACF61C5F3A90}"/>
    <cellStyle name="_HEADS 200508 Gas Transmission Template 2008_2009 STIP 70% Comparison (3) (2)_feb adjutmy (2)" xfId="2251" xr:uid="{F2C2C77B-C7D8-46FC-B737-6DFF85A4CF8D}"/>
    <cellStyle name="_HEADS 200508 Gas Transmission Template 2008_2009 STIP 70% Comparison (3) (2)_Profit &amp; Loss" xfId="2252" xr:uid="{58F86001-5A66-4FDC-B653-E717610D9393}"/>
    <cellStyle name="_Highlight" xfId="2253" xr:uid="{C031C917-D993-4555-B557-2A06310C9286}"/>
    <cellStyle name="_Indiantown Restr." xfId="2254" xr:uid="{6A9DD089-413C-4063-9C12-3750A559C708}"/>
    <cellStyle name="_Invoice transfer" xfId="2255" xr:uid="{4E942816-DD6F-4094-802E-B57F72EC0E78}"/>
    <cellStyle name="_Invoice transfer 2" xfId="2256" xr:uid="{07D94D37-79E1-490B-B309-96272AA04851}"/>
    <cellStyle name="_Invoice transfer DBP Feb09" xfId="2257" xr:uid="{CE13882B-2BA5-4206-B876-5ACA922965DD}"/>
    <cellStyle name="_Invoice transfer DBP Feb09 2" xfId="2258" xr:uid="{5DA72C83-65B5-4B00-89BF-38E24F3CE7D9}"/>
    <cellStyle name="_Invoice transfer DBP Feb09_ANS Jul 2006 to Dec 2006" xfId="2259" xr:uid="{70E29B1C-3168-43E7-B2BF-A7648251F7C7}"/>
    <cellStyle name="_Invoice transfer DBP Feb09_ANS Jul 2006 to Dec 2006 2" xfId="2260" xr:uid="{45255B71-337A-4CF9-B1B1-0BDB96BB716D}"/>
    <cellStyle name="_Invoice transfer DBP Feb09_ANS Jul 2006 to Dec 2006_101028 Stage 5B Project Est to Complete" xfId="2261" xr:uid="{FC08B36B-788C-4CA5-9E82-152009D339BB}"/>
    <cellStyle name="_Invoice transfer DBP Feb09_ANS Jul 2006 to Dec 2006_1203 13 DBP Capex Cashflow Pivot Table v2" xfId="2262" xr:uid="{312628CB-84B6-494F-B254-86EC0ABECE1E}"/>
    <cellStyle name="_Invoice transfer DBP Feb09_ANS Jul 2006 to Dec 2006_1206 13 DBP Capex Cashflow Pivot Table" xfId="2263" xr:uid="{A8DA68AD-B606-441D-AB7E-70F00747DF8C}"/>
    <cellStyle name="_Invoice transfer DBP Feb09_ANS Jul 2006 to Dec 2006_Estimate at completion" xfId="2264" xr:uid="{470E7251-0A17-41C3-89B8-8C57F644D192}"/>
    <cellStyle name="_Invoice transfer DBP Feb09_ANS Jul 2006 to Dec 2006_Expansion" xfId="2265" xr:uid="{B669249B-E7A3-4C77-949B-C38D65F62282}"/>
    <cellStyle name="_Invoice transfer DBP Feb09_ANS Jul 2006 to Dec 2006_Sheet3" xfId="2266" xr:uid="{D358ED9A-A304-45B1-A2AB-9CB4B9979571}"/>
    <cellStyle name="_Invoice transfer DBP Feb09_ANS Jul 2006 to Dec 2006_Trans" xfId="2267" xr:uid="{E0F1AF5E-7721-461A-860D-F0D17A197AB9}"/>
    <cellStyle name="_Invoice transfer DBP Jan09" xfId="2268" xr:uid="{82E4906E-EECB-4073-90F3-C4C3594994CF}"/>
    <cellStyle name="_Invoice transfer DBP Jan09 2" xfId="2269" xr:uid="{125B8C49-FF6D-4643-9285-970FFAB33C01}"/>
    <cellStyle name="_Invoice transfer DBP Jan09_ANS Jul 2006 to Dec 2006" xfId="2270" xr:uid="{463089CB-4D55-4BD0-85FB-0A1631C0C2EC}"/>
    <cellStyle name="_Invoice transfer DBP Jan09_ANS Jul 2006 to Dec 2006 2" xfId="2271" xr:uid="{42E2A494-6215-4BA9-8370-134B9A2631EA}"/>
    <cellStyle name="_Invoice transfer DBP Jan09_ANS Jul 2006 to Dec 2006_101028 Stage 5B Project Est to Complete" xfId="2272" xr:uid="{51D40914-0580-4745-96BF-1C65145B5011}"/>
    <cellStyle name="_Invoice transfer DBP Jan09_ANS Jul 2006 to Dec 2006_1203 13 DBP Capex Cashflow Pivot Table v2" xfId="2273" xr:uid="{364BAA45-B9E6-432C-8CDE-FB89D327F6D7}"/>
    <cellStyle name="_Invoice transfer DBP Jan09_ANS Jul 2006 to Dec 2006_1206 13 DBP Capex Cashflow Pivot Table" xfId="2274" xr:uid="{C10DF536-0798-4BA1-9B1F-E886F67F1723}"/>
    <cellStyle name="_Invoice transfer DBP Jan09_ANS Jul 2006 to Dec 2006_Estimate at completion" xfId="2275" xr:uid="{4A0B531B-8609-451C-B04E-6DF95F49CA83}"/>
    <cellStyle name="_Invoice transfer DBP Jan09_ANS Jul 2006 to Dec 2006_Expansion" xfId="2276" xr:uid="{6EE99659-97BD-4734-BA87-718E7BF22314}"/>
    <cellStyle name="_Invoice transfer DBP Jan09_ANS Jul 2006 to Dec 2006_Sheet3" xfId="2277" xr:uid="{C37EAE0E-A283-430D-A726-84CC3BFE6A5B}"/>
    <cellStyle name="_Invoice transfer DBP Jan09_ANS Jul 2006 to Dec 2006_Trans" xfId="2278" xr:uid="{47DE4537-4B09-4CDD-B04B-A90BB28C51C0}"/>
    <cellStyle name="_Invoice transfer DBP Mar09" xfId="2279" xr:uid="{BC9118AC-CBD4-4238-852C-0B118C5988E6}"/>
    <cellStyle name="_Invoice transfer DBP Mar09 2" xfId="2280" xr:uid="{F064BB36-B651-450B-8453-589AAECBA124}"/>
    <cellStyle name="_Invoice transfer DBP Mar09_101028 Stage 5B Project Est to Complete" xfId="2281" xr:uid="{0770968C-4510-4038-B930-A59DFBA5EF37}"/>
    <cellStyle name="_Invoice transfer DBP Mar09_1203 13 DBP Capex Cashflow Pivot Table v2" xfId="2282" xr:uid="{5ECE3E9D-F1E7-41BA-9CAA-7C5F49F76580}"/>
    <cellStyle name="_Invoice transfer DBP Mar09_1206 13 DBP Capex Cashflow Pivot Table" xfId="2283" xr:uid="{AF9CE5D0-40B8-4376-9174-2E3349BE271F}"/>
    <cellStyle name="_Invoice transfer DBP Mar09_Estimate at completion" xfId="2284" xr:uid="{7ED63194-84D5-46BF-B670-F6E071DF59D2}"/>
    <cellStyle name="_Invoice transfer DBP Mar09_Expansion" xfId="2285" xr:uid="{3A7FA657-A38A-46A8-B14B-604CB69096A5}"/>
    <cellStyle name="_Invoice transfer DBP Mar09_Sheet3" xfId="2286" xr:uid="{B1D8B988-33C7-426F-BAC9-1FC4E51AF065}"/>
    <cellStyle name="_Invoice transfer DBP Mar09_Trans" xfId="2287" xr:uid="{E2D39C9F-0596-4172-B43A-533AFAE534D4}"/>
    <cellStyle name="_Invoice transfer_ANS Jul 2006 to Dec 2006" xfId="2288" xr:uid="{55CE15BB-19E1-40DF-B0F1-2C73328E2F7C}"/>
    <cellStyle name="_Invoice transfer_ANS Jul 2006 to Dec 2006 2" xfId="2289" xr:uid="{2924E17B-7FD4-42B3-8DC1-1CA47143FE18}"/>
    <cellStyle name="_Invoice transfer_ANS Jul 2006 to Dec 2006_101028 Stage 5B Project Est to Complete" xfId="2290" xr:uid="{4594174D-6E72-4E7C-929B-9A2F4CDB4C33}"/>
    <cellStyle name="_Invoice transfer_ANS Jul 2006 to Dec 2006_1203 13 DBP Capex Cashflow Pivot Table v2" xfId="2291" xr:uid="{D5C7252C-3E35-4098-803F-3C4F2A186EA1}"/>
    <cellStyle name="_Invoice transfer_ANS Jul 2006 to Dec 2006_1206 13 DBP Capex Cashflow Pivot Table" xfId="2292" xr:uid="{2142D8F1-11E8-4618-80DB-BD8CA3D0CA63}"/>
    <cellStyle name="_Invoice transfer_ANS Jul 2006 to Dec 2006_Estimate at completion" xfId="2293" xr:uid="{011594E3-25E6-456B-8D92-3100969B4A13}"/>
    <cellStyle name="_Invoice transfer_ANS Jul 2006 to Dec 2006_Expansion" xfId="2294" xr:uid="{89C270B6-E6F2-4751-8A9B-78049277C5FB}"/>
    <cellStyle name="_Invoice transfer_ANS Jul 2006 to Dec 2006_Sheet3" xfId="2295" xr:uid="{EDF74220-13B8-434E-8218-7444FFF39EED}"/>
    <cellStyle name="_Invoice transfer_ANS Jul 2006 to Dec 2006_Trans" xfId="2296" xr:uid="{EB970E34-2FAB-4978-AD7E-1E705BE6EE98}"/>
    <cellStyle name="_ITE Summary" xfId="2297" xr:uid="{F6107848-1D74-4221-A622-538D0DB95778}"/>
    <cellStyle name="_JCP&amp;L PPA 1-9-01" xfId="2298" xr:uid="{65C50763-E70D-48DD-86A5-2D3D3E812B88}"/>
    <cellStyle name="_Journal - Inventory allocation Dec08 to Mar09" xfId="2299" xr:uid="{F51B4660-1C1C-4BFB-BD85-A7393CB64ED5}"/>
    <cellStyle name="_Jun 07 Accrual Reversals" xfId="2300" xr:uid="{2F6C69AF-2C1A-47BE-B309-9D5CC521524A}"/>
    <cellStyle name="_KRIF Balance sheet  Income ststement" xfId="2301" xr:uid="{949BDEE5-D8D8-4F40-81E0-7351B1B1F560}"/>
    <cellStyle name="_KRIF Balance sheet  Income ststement (Nov)" xfId="2302" xr:uid="{3524B583-7C81-4790-9D7F-05C0F6EFA5A0}"/>
    <cellStyle name="_KRIF Balance sheet  Income ststement (Nov)_Quarter ending 31 Dec 2003" xfId="2303" xr:uid="{6777E05A-B8E7-4818-B2A0-4712AF96D11D}"/>
    <cellStyle name="_KRIF Balance sheet  Income ststement(011204)" xfId="2304" xr:uid="{7F349F85-355F-47B7-B812-EC5D01ECDB80}"/>
    <cellStyle name="_KRIF Balance sheet  Income ststement1" xfId="2305" xr:uid="{44246FF4-56BE-4C22-8C60-A7CC6903C7CD}"/>
    <cellStyle name="_KRIF Balance sheet  Income ststement1_Quarter ending 31 Dec 2003" xfId="2306" xr:uid="{B715C0AC-4F33-4946-A392-3859F810D135}"/>
    <cellStyle name="_KRIF BSPL(Oct)" xfId="2307" xr:uid="{5E6055D9-41FC-484D-9356-631D713D40F0}"/>
    <cellStyle name="_KRIF BSPL(Oct)_Quarter ending 31 Dec 2003" xfId="2308" xr:uid="{5071F67A-6B22-4B49-ADFC-5D4A02DCCE92}"/>
    <cellStyle name="_KRIF_FS_SEP" xfId="2309" xr:uid="{06E8252F-8873-4251-9ECB-168C8619B2DA}"/>
    <cellStyle name="_KRIF_FS_SEP_Quarter ending 31 Dec 2003" xfId="2310" xr:uid="{D42FD6A4-C880-458C-9BB4-45726D478BE0}"/>
    <cellStyle name="_Linden 2.04.02" xfId="2311" xr:uid="{CF799EDA-8BF6-4C9C-A5C8-AAD0BE37D62D}"/>
    <cellStyle name="_Linden 2.07.02" xfId="2312" xr:uid="{3BFA66AC-EEAC-421F-940D-08FD695BFDBA}"/>
    <cellStyle name="_Linden 5.13.02" xfId="2313" xr:uid="{E1D2F2D3-B159-4BD2-904F-41E7D44D39B2}"/>
    <cellStyle name="_Linden 6 M-t-M 04.01.02" xfId="2314" xr:uid="{EDD53C75-CDD8-482F-9C2A-CE3220FEBB13}"/>
    <cellStyle name="_Linden Restructuring 11-14-01" xfId="2315" xr:uid="{BACFC8A4-B81E-4A0D-841C-1AD180B1E2B8}"/>
    <cellStyle name="_Linden Restructuring 8-24-01" xfId="2316" xr:uid="{1EE5967E-01CC-4D6F-9831-045090CDE4D3}"/>
    <cellStyle name="_Logan" xfId="2317" xr:uid="{58161193-874D-4F4F-8646-F0D83EE6D8C8}"/>
    <cellStyle name="_x0013__Mappings as of 160712" xfId="2318" xr:uid="{B9232C6D-E2C8-481E-8CE6-EF1F4D56AAC0}"/>
    <cellStyle name="_Mar 09 " xfId="5" xr:uid="{00000000-0005-0000-0000-00001C000000}"/>
    <cellStyle name="_Master AEN Works Programme" xfId="2319" xr:uid="{D9BC38D8-899D-4849-812A-B73DA5C7EB87}"/>
    <cellStyle name="_May 2009 Economics" xfId="2320" xr:uid="{280ECF19-9659-427A-AD27-15CE01D5AE19}"/>
    <cellStyle name="_May 2009 Economics 2" xfId="2321" xr:uid="{67226D02-2655-4CEB-9A10-5AE85A23C7B4}"/>
    <cellStyle name="_May 2009 Economics_26. Int Bearing Liabs" xfId="2322" xr:uid="{317274E7-D8BC-414B-8EF0-BFFBAA644A6C}"/>
    <cellStyle name="_x0013__MGH Balance Sheet-Month" xfId="2323" xr:uid="{4D7FF304-536A-46B1-A3E3-964DC05F65FB}"/>
    <cellStyle name="_MGH Equity acc" xfId="2324" xr:uid="{9395BEDF-0470-4488-A484-1995BB50DD3D}"/>
    <cellStyle name="_x0013__MGH P&amp;L-Qtr" xfId="2325" xr:uid="{9D1C001D-2415-4B54-816F-D31954B5CB16}"/>
    <cellStyle name="_MGH2008-2009October08 (2)" xfId="2326" xr:uid="{47C364D6-BB8F-4DA3-90B4-5A49ED45B51A}"/>
    <cellStyle name="_Milford Electron 1Q 2002 04-02-02" xfId="2327" xr:uid="{6F380299-B53A-4714-B764-C2DEB5291161}"/>
    <cellStyle name="_MST Mthly Report Mar09 Maintenance reply (2)" xfId="2328" xr:uid="{221F79E4-9296-4995-B1CD-A5272CB6B6B1}"/>
    <cellStyle name="_Multiple" xfId="2329" xr:uid="{27BD2C21-916C-42EA-A022-0BB9D0A93FBC}"/>
    <cellStyle name="_MultipleSpace" xfId="2330" xr:uid="{6956BBA4-8EFF-4369-AA45-2D747B77C7E7}"/>
    <cellStyle name="_Northampton R" xfId="2331" xr:uid="{9E58409D-517F-4BDC-A28F-F5D002168370}"/>
    <cellStyle name="_November Reforecast working version" xfId="2332" xr:uid="{CEE4FB96-A206-4776-96A4-B3E2CD0CA61E}"/>
    <cellStyle name="_November Reforecast working version 2" xfId="2333" xr:uid="{F865B78E-EAEE-46CF-8F69-1D8B8C9CF920}"/>
    <cellStyle name="_November Reforecast working version_Example Service Co operating report (2)" xfId="2334" xr:uid="{7067A41D-86BA-4CC3-809E-CCEB7F2BF932}"/>
    <cellStyle name="_NRG CPL CapPay-run11-050301" xfId="2335" xr:uid="{979E2261-E523-4FE8-90C8-7D1056A2F5A2}"/>
    <cellStyle name="_x0013__Op Bal Sheet MGH" xfId="2336" xr:uid="{83A9C4AD-4E92-44E3-86FD-AA868E7C27CA}"/>
    <cellStyle name="_OpAss - Annual" xfId="2337" xr:uid="{462F9CCD-DA05-48C8-935A-90E594B92D62}"/>
    <cellStyle name="_OT Debt" xfId="2338" xr:uid="{2325191A-F51B-4E7C-BFC7-60457FF65672}"/>
    <cellStyle name="_PACE" xfId="2339" xr:uid="{FDCE7B24-2393-4DB1-A188-B88A76E54C75}"/>
    <cellStyle name="_Pace new curves 9-27-01" xfId="2340" xr:uid="{8FC0D137-2CBD-426A-8236-E708B41ABA2B}"/>
    <cellStyle name="_Pace Sensitivity" xfId="2341" xr:uid="{D3904400-C5A4-4A06-BFB4-DAB6CD374850}"/>
    <cellStyle name="_Per_Ass" xfId="2342" xr:uid="{1B08D497-70AF-4A77-B85C-3DAA75049869}"/>
    <cellStyle name="_Percent" xfId="2343" xr:uid="{89A0C469-0A82-4A77-92FF-B71A155BF809}"/>
    <cellStyle name="_PercentSpace" xfId="2344" xr:uid="{2279D6D8-45D6-4A9A-AB5E-6EE88BC71CFB}"/>
    <cellStyle name="_PPA Curve Analysis" xfId="2345" xr:uid="{B2DB3989-6783-462D-8FEE-FAA943AE78AC}"/>
    <cellStyle name="_Prop Gearing" xfId="2346" xr:uid="{2AD14F2B-EA8C-4CD1-BB34-ECC25B6C4F1B}"/>
    <cellStyle name="_Quarterly" xfId="2347" xr:uid="{BE642883-E5F2-4AF0-BEE0-D1FC8E12A9C1}"/>
    <cellStyle name="_Quarterly Fund Report Graphs Template1" xfId="2348" xr:uid="{17308923-AA32-4625-AA18-799C4ACC2FEE}"/>
    <cellStyle name="_Rating Agency Analysis v2" xfId="2349" xr:uid="{5D06992C-6DAD-461C-AF23-CF6DE44F0D50}"/>
    <cellStyle name="_Rating Agency Model v3" xfId="2350" xr:uid="{24834C45-D858-4704-B3AD-04E0717BAA4D}"/>
    <cellStyle name="_Reconciliation of Electron to Asset Management Models" xfId="2351" xr:uid="{AE50E53E-7A8D-4EC1-B820-EC6DEDDD66CD}"/>
    <cellStyle name="_Reforecast Nov 08" xfId="2352" xr:uid="{149DDF57-E89C-4553-B79C-DD9EEA7245AC}"/>
    <cellStyle name="_Result prep-run11" xfId="2353" xr:uid="{03B83F63-CA53-4C8C-BB74-3101B1F82B2C}"/>
    <cellStyle name="_Sheet1" xfId="2354" xr:uid="{9F1B5701-556B-4F53-9BAA-73B65ADD8469}"/>
    <cellStyle name="_Sheet1 2" xfId="2355" xr:uid="{EB6FCA83-4659-4DF8-B2BA-ECF910BE11E9}"/>
    <cellStyle name="_Sheet1_253845_1" xfId="2356" xr:uid="{15FE584B-FB20-4DED-9201-6F19E3920BB4}"/>
    <cellStyle name="_x0013__Sheet2" xfId="2357" xr:uid="{E60121AD-8757-4B31-8CDC-472A09FEFB4F}"/>
    <cellStyle name="_Sheet3" xfId="2358" xr:uid="{A3146614-F760-4220-B598-5AADBFBB4771}"/>
    <cellStyle name="_SIB" xfId="2359" xr:uid="{8C410091-7BC6-41BE-B4D6-512A1E08AF77}"/>
    <cellStyle name="_SIB 2" xfId="2360" xr:uid="{AB0305CD-26F2-4411-928B-EBD820E97CBB}"/>
    <cellStyle name="_SIB Risk Report Master 3 year forecast 11June2007" xfId="2361" xr:uid="{FFA9EC48-7C77-4E8C-81EA-55FC8A3D2245}"/>
    <cellStyle name="_SIB Risk Report Master 3 year forecast 11June2007 2" xfId="2362" xr:uid="{38390ED1-5D06-4E34-ABA0-6802FA31D981}"/>
    <cellStyle name="_SIB Risk Report Master 3 year forecast 11June2007 2 2" xfId="2363" xr:uid="{DF4C8943-B606-491E-9B64-D3EDC57168CC}"/>
    <cellStyle name="_SIB Risk Report Master 3 year forecast 11June2007 2 2 2" xfId="2364" xr:uid="{B4E08C0C-AF33-49E8-98E2-F8CC0A22A81A}"/>
    <cellStyle name="_SIB Risk Report Master 3 year forecast 11June2007 2 3" xfId="2365" xr:uid="{1C3046E9-7C8D-4A6F-82D0-13B7C88581B8}"/>
    <cellStyle name="_SIB Risk Report Master 3 year forecast 11June2007 3" xfId="2366" xr:uid="{7D4CE2F1-71D1-4D81-83D6-41CF5A45DABC}"/>
    <cellStyle name="_SIB Risk Report Master 3 year forecast 11June2007 3 2" xfId="2367" xr:uid="{11709CC4-887A-42AC-AA7C-3FBC0F8E0AAA}"/>
    <cellStyle name="_SIB Risk Report Master 3 year forecast 11June2007 3 2 2" xfId="2368" xr:uid="{025E9973-4900-4233-A2BC-4F3177E81719}"/>
    <cellStyle name="_SIB Risk Report Master 3 year forecast 11June2007 3 3" xfId="2369" xr:uid="{068C56DC-4634-4FDD-B730-738B9FE3EFD8}"/>
    <cellStyle name="_SIB Risk Report Master 3 year forecast 11June2007 4" xfId="2370" xr:uid="{DFAA30E3-D54B-4B53-BA62-40111F837FB3}"/>
    <cellStyle name="_SIB Risk Report Master 3 year forecast 11June2007 4 2" xfId="2371" xr:uid="{D9D03F94-1060-43BC-95C7-277E2451726B}"/>
    <cellStyle name="_SIB Risk Report Master 3 year forecast 11June2007 5" xfId="2372" xr:uid="{E2FA7BFC-FF30-46B5-BB35-A782BC5D22B3}"/>
    <cellStyle name="_SIB Risk Report Master 3 year forecast 11June2007_032057" xfId="2373" xr:uid="{FE3E4CBF-AFD0-4D5E-A39A-AEE7985B6274}"/>
    <cellStyle name="_SIB Risk Report Master 3 year forecast 11June2007_032057 2" xfId="2374" xr:uid="{B9803FCD-C957-439D-B578-E65CF7F2482D}"/>
    <cellStyle name="_SIB Risk Report Master 3 year forecast 11June2007_032057_101028 Stage 5B Project Est to Complete" xfId="2375" xr:uid="{DF842296-F716-4C2F-9C29-06C8BDE717E8}"/>
    <cellStyle name="_SIB Risk Report Master 3 year forecast 11June2007_032057_1203 13 DBP Capex Cashflow Pivot Table v2" xfId="2376" xr:uid="{BB05B7E1-F52D-48C2-A86D-0E32B10D30D5}"/>
    <cellStyle name="_SIB Risk Report Master 3 year forecast 11June2007_032057_1206 13 DBP Capex Cashflow Pivot Table" xfId="2377" xr:uid="{39B6ED47-9558-4FBD-A694-914B08AB98F7}"/>
    <cellStyle name="_SIB Risk Report Master 3 year forecast 11June2007_032057_Estimate at completion" xfId="2378" xr:uid="{49138F69-2512-43B7-A2FE-3085CB48F4F3}"/>
    <cellStyle name="_SIB Risk Report Master 3 year forecast 11June2007_032057_Expansion" xfId="2379" xr:uid="{7BBD60DC-8F23-4151-B8B2-663DB14949CE}"/>
    <cellStyle name="_SIB Risk Report Master 3 year forecast 11June2007_032057_Sheet3" xfId="2380" xr:uid="{710294D5-C438-49C6-86BE-02AAFC544A26}"/>
    <cellStyle name="_SIB Risk Report Master 3 year forecast 11June2007_032057_Trans" xfId="2381" xr:uid="{A52D2668-AD92-4B38-8699-342B43FB2F57}"/>
    <cellStyle name="_SIB Risk Report Master 3 year forecast 11June2007_032061" xfId="2382" xr:uid="{CF7DC500-2350-488C-A0FD-0BF907CACEC0}"/>
    <cellStyle name="_SIB Risk Report Master 3 year forecast 11June2007_032061 2" xfId="2383" xr:uid="{0850A5BA-B17E-4A67-B9DD-E7E62FB5359C}"/>
    <cellStyle name="_SIB Risk Report Master 3 year forecast 11June2007_032061_101028 Stage 5B Project Est to Complete" xfId="2384" xr:uid="{9AC2FFC4-9A9E-4FE2-B535-9D39E5694213}"/>
    <cellStyle name="_SIB Risk Report Master 3 year forecast 11June2007_032061_1203 13 DBP Capex Cashflow Pivot Table v2" xfId="2385" xr:uid="{E1BFD085-5CF9-47A2-B163-1891F7C59CEA}"/>
    <cellStyle name="_SIB Risk Report Master 3 year forecast 11June2007_032061_1206 13 DBP Capex Cashflow Pivot Table" xfId="2386" xr:uid="{61E03DCB-1E91-4929-94FC-5D45A56C00BF}"/>
    <cellStyle name="_SIB Risk Report Master 3 year forecast 11June2007_032061_Estimate at completion" xfId="2387" xr:uid="{040FB3B6-CEE7-4300-B3C0-E36905513798}"/>
    <cellStyle name="_SIB Risk Report Master 3 year forecast 11June2007_032061_Expansion" xfId="2388" xr:uid="{05BC9AA8-0C18-4A4E-B20F-EF4CA6CAF098}"/>
    <cellStyle name="_SIB Risk Report Master 3 year forecast 11June2007_032061_Sheet3" xfId="2389" xr:uid="{FB2BD401-5FB4-47C4-BDD6-4A27A0CBFDAF}"/>
    <cellStyle name="_SIB Risk Report Master 3 year forecast 11June2007_032061_Trans" xfId="2390" xr:uid="{525C374E-6C91-4605-8F85-283DED7B4136}"/>
    <cellStyle name="_SIB Risk Report Master 3 year forecast 11June2007_032069" xfId="2391" xr:uid="{50A26272-3C7C-48B1-99DD-01566AC6EFC8}"/>
    <cellStyle name="_SIB Risk Report Master 3 year forecast 11June2007_032069 2" xfId="2392" xr:uid="{CC086EC8-0C60-4233-83FC-696D8027A5F1}"/>
    <cellStyle name="_SIB Risk Report Master 3 year forecast 11June2007_032069_101028 Stage 5B Project Est to Complete" xfId="2393" xr:uid="{FADC5397-3B56-405D-A2A0-39B5C1F5791A}"/>
    <cellStyle name="_SIB Risk Report Master 3 year forecast 11June2007_032069_1203 13 DBP Capex Cashflow Pivot Table v2" xfId="2394" xr:uid="{B99382AF-CA6C-4D97-970D-31301AD63DAC}"/>
    <cellStyle name="_SIB Risk Report Master 3 year forecast 11June2007_032069_1206 13 DBP Capex Cashflow Pivot Table" xfId="2395" xr:uid="{65F34B9B-4ED0-4BB5-B9B8-2892F87C8B86}"/>
    <cellStyle name="_SIB Risk Report Master 3 year forecast 11June2007_032069_Estimate at completion" xfId="2396" xr:uid="{896D5D10-F8D4-49B5-80ED-8019EAE98122}"/>
    <cellStyle name="_SIB Risk Report Master 3 year forecast 11June2007_032069_Expansion" xfId="2397" xr:uid="{14D4B04D-5A00-4454-A12B-440C7BEDD980}"/>
    <cellStyle name="_SIB Risk Report Master 3 year forecast 11June2007_032069_Sheet3" xfId="2398" xr:uid="{8613239E-E732-4D52-A8A5-4940B60A69D0}"/>
    <cellStyle name="_SIB Risk Report Master 3 year forecast 11June2007_032069_Trans" xfId="2399" xr:uid="{0ACFCC05-07C4-4D04-90BE-0B32F1C0A100}"/>
    <cellStyle name="_SIB Risk Report Master 3 year forecast 11June2007_101028 Stage 5B Project Est to Complete" xfId="2400" xr:uid="{42A864BF-BC25-4AB6-8DE6-BD96DF1A8F18}"/>
    <cellStyle name="_SIB Risk Report Master 3 year forecast 11June2007_1203 13 DBP Capex Cashflow Pivot Table v2" xfId="2401" xr:uid="{1911552E-7EA0-450A-B0A5-06F89BE545A8}"/>
    <cellStyle name="_SIB Risk Report Master 3 year forecast 11June2007_1206 13 DBP Capex Cashflow Pivot Table" xfId="2402" xr:uid="{76FEC280-1235-4632-A66F-42D8088CB5F1}"/>
    <cellStyle name="_SIB Risk Report Master 3 year forecast 11June2007_72320adj" xfId="2403" xr:uid="{C60DB6E3-3EB3-42F9-841E-791A9D3F7493}"/>
    <cellStyle name="_SIB Risk Report Master 3 year forecast 11June2007_ANS Jul 2006 to Dec 2006" xfId="2404" xr:uid="{0E5F60B1-2653-416D-95F8-F65F4FF24344}"/>
    <cellStyle name="_SIB Risk Report Master 3 year forecast 11June2007_ANS Jul 2006 to Dec 2006 2" xfId="2405" xr:uid="{F122C1C6-AA44-4DC3-B52A-46B48ED61481}"/>
    <cellStyle name="_SIB Risk Report Master 3 year forecast 11June2007_ANS Jul 2006 to Dec 2006_101028 Stage 5B Project Est to Complete" xfId="2406" xr:uid="{2480618F-3307-4AB3-AE29-4095793900C9}"/>
    <cellStyle name="_SIB Risk Report Master 3 year forecast 11June2007_ANS Jul 2006 to Dec 2006_1203 13 DBP Capex Cashflow Pivot Table v2" xfId="2407" xr:uid="{61C05275-54F3-4A32-A647-87B52BC662CD}"/>
    <cellStyle name="_SIB Risk Report Master 3 year forecast 11June2007_ANS Jul 2006 to Dec 2006_1206 13 DBP Capex Cashflow Pivot Table" xfId="2408" xr:uid="{5EFBD9EC-2150-499A-B3BB-9ACDE784E896}"/>
    <cellStyle name="_SIB Risk Report Master 3 year forecast 11June2007_ANS Jul 2006 to Dec 2006_Estimate at completion" xfId="2409" xr:uid="{AE03591D-85CA-4E01-9AB6-F265AA77F588}"/>
    <cellStyle name="_SIB Risk Report Master 3 year forecast 11June2007_ANS Jul 2006 to Dec 2006_Expansion" xfId="2410" xr:uid="{3C0BC289-5411-4274-957D-F66F543BE728}"/>
    <cellStyle name="_SIB Risk Report Master 3 year forecast 11June2007_ANS Jul 2006 to Dec 2006_Sheet3" xfId="2411" xr:uid="{FA95C052-D7FF-4CF4-9C46-D2461E7D56F2}"/>
    <cellStyle name="_SIB Risk Report Master 3 year forecast 11June2007_ANS Jul 2006 to Dec 2006_Trans" xfId="2412" xr:uid="{72A323E8-65A0-4AEC-91E1-7BE3CC7D8576}"/>
    <cellStyle name="_SIB Risk Report Master 3 year forecast 11June2007_Budget YTD 11-12" xfId="2413" xr:uid="{92AD5D7C-D7D9-4458-8523-85975F053857}"/>
    <cellStyle name="_SIB Risk Report Master 3 year forecast 11June2007_Budget YTD 11-12 2" xfId="2414" xr:uid="{6F3F4995-9AF7-4881-A348-34DC767AFFC4}"/>
    <cellStyle name="_SIB Risk Report Master 3 year forecast 11June2007_Budget YTD 11-12 2 2" xfId="2415" xr:uid="{D7C5AF59-E22C-4F96-9A04-00DF58F81D14}"/>
    <cellStyle name="_SIB Risk Report Master 3 year forecast 11June2007_Budget YTD 11-12 2 2 2" xfId="2416" xr:uid="{56E797A7-A762-449E-875C-063FD9563193}"/>
    <cellStyle name="_SIB Risk Report Master 3 year forecast 11June2007_Budget YTD 11-12 2 3" xfId="2417" xr:uid="{4F31198E-57DC-48FD-B541-A5663FE8A662}"/>
    <cellStyle name="_SIB Risk Report Master 3 year forecast 11June2007_Budget YTD 11-12 3" xfId="2418" xr:uid="{EC12F2B4-76AB-4426-936C-5AC507D6A34C}"/>
    <cellStyle name="_SIB Risk Report Master 3 year forecast 11June2007_Budget YTD 11-12 3 2" xfId="2419" xr:uid="{39DC0396-5876-4BB8-8DA0-12DA7F171674}"/>
    <cellStyle name="_SIB Risk Report Master 3 year forecast 11June2007_Budget YTD 11-12 3 2 2" xfId="2420" xr:uid="{F3289D88-DC65-4891-93A7-120EE0C6D50E}"/>
    <cellStyle name="_SIB Risk Report Master 3 year forecast 11June2007_Budget YTD 11-12 3 3" xfId="2421" xr:uid="{04A8E592-8950-436B-9780-CF37CFED6B48}"/>
    <cellStyle name="_SIB Risk Report Master 3 year forecast 11June2007_Budget YTD 11-12 4" xfId="2422" xr:uid="{047330D7-8371-4313-AC45-5172B9A4D170}"/>
    <cellStyle name="_SIB Risk Report Master 3 year forecast 11June2007_Budget YTD 11-12 4 2" xfId="2423" xr:uid="{CEEF59AC-2BFA-474A-B21D-10C124AA2BBF}"/>
    <cellStyle name="_SIB Risk Report Master 3 year forecast 11June2007_Budget YTD 11-12 5" xfId="2424" xr:uid="{C660F9BA-88B7-406F-8FDA-468AE37AD69B}"/>
    <cellStyle name="_SIB Risk Report Master 3 year forecast 11June2007_Cashflow Report" xfId="2425" xr:uid="{99EED722-3AAD-4277-83AE-2BF3026FEAA8}"/>
    <cellStyle name="_SIB Risk Report Master 3 year forecast 11June2007_Cashflow Report 2" xfId="2426" xr:uid="{F0AE8D74-EC24-494B-BFE3-E7C0ED87F47A}"/>
    <cellStyle name="_SIB Risk Report Master 3 year forecast 11June2007_Estimate at completion" xfId="2427" xr:uid="{97DBDBDD-E701-400A-9D80-6E0D4FCD0031}"/>
    <cellStyle name="_SIB Risk Report Master 3 year forecast 11June2007_Expansion" xfId="2428" xr:uid="{5A66F317-0AFF-472D-ABB6-482F9CD38DC2}"/>
    <cellStyle name="_SIB Risk Report Master 3 year forecast 11June2007_feb adjutmy (2)" xfId="2429" xr:uid="{0DF41FB4-B355-46EF-83F3-8973C4F65106}"/>
    <cellStyle name="_SIB Risk Report Master 3 year forecast 11June2007_Sheet3" xfId="2430" xr:uid="{E57976A0-0EDC-4538-9E50-DC4E4C62820C}"/>
    <cellStyle name="_SIB Risk Report Master 3 year forecast 11June2007_Trans" xfId="2431" xr:uid="{261C408D-F855-421A-A28D-D4AAA1DFFDA5}"/>
    <cellStyle name="_SIB_101028 Stage 5B Project Est to Complete" xfId="2432" xr:uid="{7CCFAB65-AABD-4947-BF29-368160EA6966}"/>
    <cellStyle name="_SIB_1203 13 DBP Capex Cashflow Pivot Table v2" xfId="2433" xr:uid="{2EF7F6C0-3290-4E82-94E5-7FD84C8F2093}"/>
    <cellStyle name="_SIB_1206 13 DBP Capex Cashflow Pivot Table" xfId="2434" xr:uid="{46440C8D-EAC1-4C4C-B01C-EB7624A61818}"/>
    <cellStyle name="_SIB_Estimate at completion" xfId="2435" xr:uid="{0F76DB2F-7E49-4AD5-B84F-87E7AC6B6D7F}"/>
    <cellStyle name="_SIB_Expansion" xfId="2436" xr:uid="{EE83869E-D58B-4D4B-998C-B82C4377F3BF}"/>
    <cellStyle name="_SIB_Sheet3" xfId="2437" xr:uid="{93C0A429-E0CE-4FFF-9CE4-C2E6A7630114}"/>
    <cellStyle name="_SIB_Trans" xfId="2438" xr:uid="{AF3EFCA2-A555-475F-A84E-EBBE77666397}"/>
    <cellStyle name="_SJQN CONS 083102" xfId="2439" xr:uid="{9AE5D49A-AA7D-4414-9B66-F99840642867}"/>
    <cellStyle name="_Stage 5 EVICP Reconciled" xfId="2440" xr:uid="{050CED02-B199-43A0-86CF-66A59FD726E0}"/>
    <cellStyle name="_Stage 5 EVICP Reconciled 2" xfId="2441" xr:uid="{34A70B58-455C-49CD-9D3B-33C9F1E6C871}"/>
    <cellStyle name="_Stage 5 EVICP Reconciled 2 2" xfId="2442" xr:uid="{AC73C375-EDDD-47D1-B9E1-FB514D648BA5}"/>
    <cellStyle name="_Stage 5 EVICP Reconciled 3" xfId="2443" xr:uid="{8CDF3467-4AFD-4EB2-97B4-1B06786E9424}"/>
    <cellStyle name="_Stage 5 EVICP Reconciled 3 2" xfId="2444" xr:uid="{2FF338DD-3216-4312-8594-96014CB29503}"/>
    <cellStyle name="_Stage 5 EVICP Reconciled 4" xfId="2445" xr:uid="{F4E8E42F-E482-427B-ADBF-85C0F6F4E8D3}"/>
    <cellStyle name="_Stage 5 EVICP Reconciled 4 2" xfId="2446" xr:uid="{3949F66A-2D87-4255-A52A-12CF02158BF5}"/>
    <cellStyle name="_Stage 5 EVICP Reconciled_26. Int Bearing Liabs" xfId="2447" xr:uid="{D2D89CCC-8C52-49F2-AEBB-19E16471A91A}"/>
    <cellStyle name="_Stage 5 EVICP Reconciled_26. Int Bearing Liabs 2" xfId="2448" xr:uid="{76127E9B-631C-4300-A564-EAE7F92FDA2F}"/>
    <cellStyle name="_Stage 5 EVICP Reconciled_26. Int Bearing Liabs 3" xfId="2449" xr:uid="{72CE23EF-BB9F-49A2-A612-1F51B257A489}"/>
    <cellStyle name="_Stage 5 EVICP Reconciled_Mappings as of 160712" xfId="2450" xr:uid="{66293F53-64BB-41EA-88A7-5AB685600CBA}"/>
    <cellStyle name="_Std. Output" xfId="2451" xr:uid="{7288E426-FF8C-44F2-8F5F-99A457F95110}"/>
    <cellStyle name="_SubHeading" xfId="2452" xr:uid="{24EC5F6F-4F7C-46A4-BF91-7529FCFE4A74}"/>
    <cellStyle name="_SubHeading_prestemp" xfId="2453" xr:uid="{1BA5FCEB-7C22-48A8-86B3-609A17F61251}"/>
    <cellStyle name="_Summary Cashflow - sum" xfId="2454" xr:uid="{FEBFAC0F-2707-4645-8B78-657D84A67A27}"/>
    <cellStyle name="_Summary Cashflow - sum 2" xfId="2455" xr:uid="{BA871C1B-BA8C-4959-BCED-41F3CE1C6435}"/>
    <cellStyle name="_Summary Cashflow - sum 2 2" xfId="2456" xr:uid="{6CD32EFC-71B8-47E6-90AC-3351E407172A}"/>
    <cellStyle name="_Summary Cashflow - sum 3" xfId="2457" xr:uid="{F89E2B45-4F39-4DF5-A75B-EB3DC3398749}"/>
    <cellStyle name="_Summary Cashflow - sum 3 2" xfId="2458" xr:uid="{97F52D1E-4A16-4DD5-86EC-FE87085E8DF7}"/>
    <cellStyle name="_Summary Cashflow - sum 4" xfId="2459" xr:uid="{4C26E9D0-8036-4444-B701-4B068042C00A}"/>
    <cellStyle name="_Summary Cashflow - sum 4 2" xfId="2460" xr:uid="{963B42BA-2BA2-4FA5-B826-BA0ABD71A01D}"/>
    <cellStyle name="_Summary Cashflow - sum_26. Int Bearing Liabs" xfId="2461" xr:uid="{881684E5-55CE-42E8-917C-5913D5800479}"/>
    <cellStyle name="_Summary Cashflow - sum_26. Int Bearing Liabs 2" xfId="2462" xr:uid="{E8405A06-5C3C-48B7-992F-6FC7EBDCCE0D}"/>
    <cellStyle name="_Summary Cashflow - sum_26. Int Bearing Liabs 3" xfId="2463" xr:uid="{6102637A-5729-4792-A30A-CF1B1CA3ED8E}"/>
    <cellStyle name="_Summary Cashflow - sum_Mappings as of 160712" xfId="2464" xr:uid="{BD8D5B8E-74A2-471D-A4DC-21DD6E268599}"/>
    <cellStyle name="_Summary FBL3N Actual Spend" xfId="2465" xr:uid="{86E6ED8D-52D7-4F84-9E1B-26F6501411D0}"/>
    <cellStyle name="_Summary FBL3N Actual Spend_1" xfId="2466" xr:uid="{89DBB6F2-C3A2-4F91-82B7-65EC9AE0B695}"/>
    <cellStyle name="_Summary FBL3N Actual Spend_1 2" xfId="2467" xr:uid="{D5C9239A-D840-477B-9761-3F0DE6FDC954}"/>
    <cellStyle name="_SYL Lil Plant" xfId="2468" xr:uid="{9B648E1C-E903-439C-8D29-CD8691CCF4FA}"/>
    <cellStyle name="_Table" xfId="2469" xr:uid="{8495BF5C-B804-4747-806D-FFD2125F5978}"/>
    <cellStyle name="_TableHead" xfId="2470" xr:uid="{14E50B31-D041-45DA-B46F-4230BF79586A}"/>
    <cellStyle name="_TableRowHead" xfId="2471" xr:uid="{D9D58D7D-6484-48F0-9742-1C3180AE21C7}"/>
    <cellStyle name="_TableSuperHead" xfId="2472" xr:uid="{9994797D-131C-462C-848C-7D5E6119DCD5}"/>
    <cellStyle name="_TOTALS" xfId="2473" xr:uid="{CE1635F0-6C40-4DB1-9261-979F83E12304}"/>
    <cellStyle name="_TOTALS 2" xfId="2474" xr:uid="{325EC7D8-C41F-4B83-B754-B7DACA0941DB}"/>
    <cellStyle name="_TOTALS_101028 Stage 5B Project Est to Complete" xfId="2475" xr:uid="{4EA6C7C1-7EE3-4BD7-9D72-333B4EF743D6}"/>
    <cellStyle name="_TOTALS_1203 13 DBP Capex Cashflow Pivot Table v2" xfId="2476" xr:uid="{2587DB13-D9A2-4E34-A4D5-3674C8DD246A}"/>
    <cellStyle name="_TOTALS_1206 13 DBP Capex Cashflow Pivot Table" xfId="2477" xr:uid="{B7C23C24-3804-4164-BD97-D133F9EF67F4}"/>
    <cellStyle name="_TOTALS_Estimate at completion" xfId="2478" xr:uid="{E8C222FD-4B6C-47AD-BE75-771237DFD878}"/>
    <cellStyle name="_TOTALS_Expansion" xfId="2479" xr:uid="{9610A662-B053-47B9-940B-181C2B5CCB9C}"/>
    <cellStyle name="_TOTALS_Sheet3" xfId="2480" xr:uid="{4A716A8B-795B-4832-A5DF-A1DC8725F573}"/>
    <cellStyle name="_TOTALS_Trans" xfId="2481" xr:uid="{71FCA1B5-B7B8-4960-92CB-2409BDBA497E}"/>
    <cellStyle name="_Trans" xfId="2482" xr:uid="{9625834F-BDAA-4812-A4D0-C0F006F03A27}"/>
    <cellStyle name="_Trial Balance Apr10 Draft" xfId="2483" xr:uid="{CAEAB6C9-5B93-4DF2-B56F-F37E1623273E}"/>
    <cellStyle name="_Trial Balance Aug09 030909" xfId="2484" xr:uid="{7EEA94A0-F4C1-4ECE-85A9-28D19EAA921D}"/>
    <cellStyle name="_Trial Balance August10 v2" xfId="2485" xr:uid="{3C0E606C-EB9B-4764-8401-38842775DB73}"/>
    <cellStyle name="_Trial Balance Dec10 Draft" xfId="2486" xr:uid="{E4DCFD38-BA55-4672-AE15-F5AA90088505}"/>
    <cellStyle name="_Trial Balance Feb10 Draft" xfId="2487" xr:uid="{CFC267E3-B7C2-48BC-9679-5BF4C352B497}"/>
    <cellStyle name="_Trial Balance June10 Pretax" xfId="2488" xr:uid="{5F0907CF-7422-4103-8BE3-559B61960F0F}"/>
    <cellStyle name="_Trial Balance June10 Reconcilations" xfId="2489" xr:uid="{9E94BA5F-C464-4FB1-8F48-34C7DB5FC5A6}"/>
    <cellStyle name="_Trial Balance Mar10 Draft" xfId="2490" xr:uid="{7423CDBB-F52E-46EA-B8FA-675725D03D9E}"/>
    <cellStyle name="_Trial Balance May10 Pretax" xfId="2491" xr:uid="{C0D739D6-B39C-42B0-9EC0-EB55CF5FDB44}"/>
    <cellStyle name="_Trial Balance November10 Draft" xfId="2492" xr:uid="{36697E4D-06F4-4AD6-BF4E-7D396C9BC06B}"/>
    <cellStyle name="_Trial Balance November10 Reconcilations" xfId="2493" xr:uid="{FD105A83-15D0-4112-8B0E-94A47E8753CF}"/>
    <cellStyle name="_Trial Balance Oct09 pre-tax" xfId="2494" xr:uid="{FFAA2339-AD29-4FF7-B999-ACF4205305A3}"/>
    <cellStyle name="_Trial Balance October10 Pretax" xfId="2495" xr:uid="{4879C393-D435-46F5-AD2A-042987787CD0}"/>
    <cellStyle name="_Trial Balance September10 Pretax" xfId="2496" xr:uid="{9F7744A0-5905-4939-9490-97DBE0B8A3B9}"/>
    <cellStyle name="_UED 2010-15 Financial Plan-030510 for AO" xfId="2497" xr:uid="{D7CA06A6-BC9B-45A0-A104-9AF54F5D2F6B}"/>
    <cellStyle name="_UED AMP - Extract - DRAFT 15 Jan'10" xfId="2498" xr:uid="{0A242148-C1F9-47EE-836F-B3BA5F6C4DB3}"/>
    <cellStyle name="_UED AMP 2009-14 Final 250309 Less PU" xfId="59" xr:uid="{00000000-0005-0000-0000-00001D000000}"/>
    <cellStyle name="_UED AMP 2009-14 Final 250309 Less PU_1011 monthly" xfId="60" xr:uid="{00000000-0005-0000-0000-00001E000000}"/>
    <cellStyle name="_UEDH Equity accounting" xfId="2499" xr:uid="{631C8AB9-8ACE-4C69-B4BB-1C1BF76E9423}"/>
    <cellStyle name="_UEDH2006-2007Aug06V01" xfId="2500" xr:uid="{1AC91E68-3914-49F2-A6BE-703F45337210}"/>
    <cellStyle name="_UEDH2006-2007Aug06V01 (2)" xfId="2501" xr:uid="{3944F184-D43D-4AC4-930C-8A5CD950D8EF}"/>
    <cellStyle name="_UEDH2008-2009October08" xfId="2502" xr:uid="{B2BB1526-3D4D-4FEB-874A-E1E7EABBAE05}"/>
    <cellStyle name="_UEDMGH Operating Stats 10-07-08 (2)" xfId="2503" xr:uid="{DB04081A-3332-4654-B763-84305D28E2C4}"/>
    <cellStyle name="_Unfunded Capex Stage 5" xfId="2504" xr:uid="{6C004CA0-F22E-4198-9796-3DEFFFCDAF86}"/>
    <cellStyle name="_Unfunded Capex Stage 5 2" xfId="2505" xr:uid="{347DEEB9-44CD-4DFF-8C57-B10C24B0822A}"/>
    <cellStyle name="_Unfunded Capex Stage 5 2 2" xfId="2506" xr:uid="{8DD23C00-6C61-42B6-85B8-272EBA538CF3}"/>
    <cellStyle name="_Unfunded Capex Stage 5 3" xfId="2507" xr:uid="{957D693D-E7F1-445D-8C59-FD18A4DCF49C}"/>
    <cellStyle name="_Unfunded Capex Stage 5 3 2" xfId="2508" xr:uid="{258DC14C-E9A2-4211-9623-4C68E2881AA8}"/>
    <cellStyle name="_Unfunded Capex Stage 5 4" xfId="2509" xr:uid="{5B499E13-F785-4FD2-8EAE-89CB92377854}"/>
    <cellStyle name="_Unfunded Capex Stage 5 4 2" xfId="2510" xr:uid="{3DC61E5F-1B63-4FD5-9800-2765C87133C4}"/>
    <cellStyle name="_Unfunded Capex Stage 5_26. Int Bearing Liabs" xfId="2511" xr:uid="{B394D8FF-3EFC-4793-9D0D-198CCD04B17D}"/>
    <cellStyle name="_Unfunded Capex Stage 5_26. Int Bearing Liabs 2" xfId="2512" xr:uid="{49096A00-F2AB-4DC7-B9BB-20962FD88A56}"/>
    <cellStyle name="_Unfunded Capex Stage 5_26. Int Bearing Liabs 3" xfId="2513" xr:uid="{BEC068DF-DDF6-41C4-A843-AC0162A73339}"/>
    <cellStyle name="_Unfunded Capex Stage 5_Mappings as of 160712" xfId="2514" xr:uid="{92F0CE79-8C40-4801-861A-9C4DB497669F}"/>
    <cellStyle name="_unify" xfId="2515" xr:uid="{2384DEC8-B3E6-42E6-A1DA-AFF2B2238405}"/>
    <cellStyle name="_WNE &amp; WNIG Corporate Labour" xfId="2516" xr:uid="{37CCAA5C-80EE-4495-97BA-82F03FBA7457}"/>
    <cellStyle name="_WNE &amp; WNIG Corporate Labour 2" xfId="2517" xr:uid="{F81CFB72-B00C-4868-8AB6-A5AC33498BE4}"/>
    <cellStyle name="_WNE &amp; WNIG Corporate Labour 2 2" xfId="2518" xr:uid="{E64C55D5-0FBC-4D88-AB57-1B28A698661C}"/>
    <cellStyle name="_WNE &amp; WNIG Corporate Labour 2 2 2" xfId="2519" xr:uid="{A6978602-F5A6-4725-95B8-618B0AE79328}"/>
    <cellStyle name="_WNE &amp; WNIG Corporate Labour 2 3" xfId="2520" xr:uid="{3F7FEE33-FE01-4091-87ED-0BABDCB9BEE6}"/>
    <cellStyle name="_WNE &amp; WNIG Corporate Labour 3" xfId="2521" xr:uid="{82DDAD56-9BFE-40DF-A16A-542BBB95E236}"/>
    <cellStyle name="_WNE &amp; WNIG Corporate Labour 3 2" xfId="2522" xr:uid="{3F42BB66-17DE-4A05-B7F8-0A124CC5A972}"/>
    <cellStyle name="_WNE &amp; WNIG Corporate Labour 3 2 2" xfId="2523" xr:uid="{ECA9492B-0A8C-420C-9FEB-C88A2D7789F8}"/>
    <cellStyle name="_WNE &amp; WNIG Corporate Labour 3 3" xfId="2524" xr:uid="{2D5C97C9-A589-4DA6-AF31-ADC94FE0D674}"/>
    <cellStyle name="_WNE &amp; WNIG Corporate Labour 4" xfId="2525" xr:uid="{F6ACFAAB-D0A4-4016-A09A-9668E56BD8A9}"/>
    <cellStyle name="_WNE &amp; WNIG Corporate Labour 4 2" xfId="2526" xr:uid="{68E60FB4-8029-4F79-819A-29BB3B1407F2}"/>
    <cellStyle name="_WNE &amp; WNIG Corporate Labour 5" xfId="2527" xr:uid="{0F4131FD-E371-497B-9DF5-C2C787086B8B}"/>
    <cellStyle name="_WNE &amp; WNIG Corporate Labour_6. BAS - Sales&amp;Capex" xfId="2528" xr:uid="{008826A1-BB5C-4FAC-9B3E-6E5560F99F12}"/>
    <cellStyle name="_WNE &amp; WNIG Corporate Labour_72320adj" xfId="2529" xr:uid="{D101B6F8-D520-4EE3-B717-A270E09DE53B}"/>
    <cellStyle name="_WNE &amp; WNIG Corporate Labour_Accrual for BEP Lease payment Dec10" xfId="2530" xr:uid="{108EF590-4344-4314-BBA8-1E282A6053F1}"/>
    <cellStyle name="_WNE &amp; WNIG Corporate Labour_ANS Jul 2006 to Dec 2006" xfId="2531" xr:uid="{EBBFA4B6-7956-42CA-86D3-B38F5E1055CB}"/>
    <cellStyle name="_WNE &amp; WNIG Corporate Labour_ANS Jul 2006 to Dec 2006 2" xfId="2532" xr:uid="{D3261E18-4C28-46BA-B98C-56256A796B2A}"/>
    <cellStyle name="_WNE &amp; WNIG Corporate Labour_ANS Jul 2006 to Dec 2006_101028 Stage 5B Project Est to Complete" xfId="2533" xr:uid="{359BE380-3A94-4F35-B881-28DF544B73D7}"/>
    <cellStyle name="_WNE &amp; WNIG Corporate Labour_ANS Jul 2006 to Dec 2006_1203 13 DBP Capex Cashflow Pivot Table v2" xfId="2534" xr:uid="{BF03A08F-8F86-4A64-A2D9-1AC3909BC601}"/>
    <cellStyle name="_WNE &amp; WNIG Corporate Labour_ANS Jul 2006 to Dec 2006_1206 13 DBP Capex Cashflow Pivot Table" xfId="2535" xr:uid="{3764A38A-3BFE-4613-92D6-14175012D82C}"/>
    <cellStyle name="_WNE &amp; WNIG Corporate Labour_ANS Jul 2006 to Dec 2006_Estimate at completion" xfId="2536" xr:uid="{FFD635AB-EA4E-4D4D-9EB6-821F404B2DFE}"/>
    <cellStyle name="_WNE &amp; WNIG Corporate Labour_ANS Jul 2006 to Dec 2006_Expansion" xfId="2537" xr:uid="{C86A29AA-3A41-4828-AADE-4BF526B185CA}"/>
    <cellStyle name="_WNE &amp; WNIG Corporate Labour_ANS Jul 2006 to Dec 2006_Sheet3" xfId="2538" xr:uid="{91EE33DA-0BE7-4226-A878-EFCE9F0239E0}"/>
    <cellStyle name="_WNE &amp; WNIG Corporate Labour_ANS Jul 2006 to Dec 2006_Trans" xfId="2539" xr:uid="{CB9A3B7D-493A-4B6F-85CF-9B4FB46F7BF0}"/>
    <cellStyle name="_WNE &amp; WNIG Corporate Labour_Bal Sheet &amp; Loan Facilities" xfId="2540" xr:uid="{E3A98B81-E1F0-4670-9AB2-CADAE6CAEDA0}"/>
    <cellStyle name="_WNE &amp; WNIG Corporate Labour_Budget YTD 11-12" xfId="2541" xr:uid="{DAD9082D-2513-416F-9C8A-B0AB60A08E56}"/>
    <cellStyle name="_WNE &amp; WNIG Corporate Labour_Budget YTD 11-12 2" xfId="2542" xr:uid="{F30E734B-8257-41AB-8840-C993D9E28BDE}"/>
    <cellStyle name="_WNE &amp; WNIG Corporate Labour_Budget YTD 11-12 2 2" xfId="2543" xr:uid="{E93C1E0B-BFAC-454A-B3F9-594067B985D8}"/>
    <cellStyle name="_WNE &amp; WNIG Corporate Labour_Budget YTD 11-12 2 2 2" xfId="2544" xr:uid="{43010372-4EC6-47AB-A75E-8B01B28760FE}"/>
    <cellStyle name="_WNE &amp; WNIG Corporate Labour_Budget YTD 11-12 2 3" xfId="2545" xr:uid="{BDBD6D9D-4128-4F47-864C-7BA091037C61}"/>
    <cellStyle name="_WNE &amp; WNIG Corporate Labour_Budget YTD 11-12 3" xfId="2546" xr:uid="{15AC0715-F4A2-4935-BA0E-32851B4947CE}"/>
    <cellStyle name="_WNE &amp; WNIG Corporate Labour_Budget YTD 11-12 3 2" xfId="2547" xr:uid="{17FC0238-884A-4A53-8B3E-5BC4EFAB9E6B}"/>
    <cellStyle name="_WNE &amp; WNIG Corporate Labour_Budget YTD 11-12 3 2 2" xfId="2548" xr:uid="{1BEC39CC-2770-4291-A195-53581F7A235C}"/>
    <cellStyle name="_WNE &amp; WNIG Corporate Labour_Budget YTD 11-12 3 3" xfId="2549" xr:uid="{13A84286-A9E5-4F2F-BB18-B5DE221D5388}"/>
    <cellStyle name="_WNE &amp; WNIG Corporate Labour_Budget YTD 11-12 4" xfId="2550" xr:uid="{885E20E8-95A0-405B-8FA1-D2105A2F7AC7}"/>
    <cellStyle name="_WNE &amp; WNIG Corporate Labour_Budget YTD 11-12 4 2" xfId="2551" xr:uid="{EA771A33-633A-499C-A959-82F11C868D1B}"/>
    <cellStyle name="_WNE &amp; WNIG Corporate Labour_Budget YTD 11-12 5" xfId="2552" xr:uid="{70CE8540-3098-46DF-A6F0-9AD25499C992}"/>
    <cellStyle name="_WNE &amp; WNIG Corporate Labour_Equity" xfId="2553" xr:uid="{BF67B56C-3616-4EB8-83B4-97D9B913637A}"/>
    <cellStyle name="_WNE &amp; WNIG Corporate Labour_feb adjutmy (2)" xfId="2554" xr:uid="{3727B606-FAED-43A1-8A9F-A27EC60124ED}"/>
    <cellStyle name="_WNE &amp; WNIG Corporate Labour_Profit &amp; Loss" xfId="2555" xr:uid="{694CACFA-4359-42CD-AEDD-53A9D0DD1984}"/>
    <cellStyle name="_WNE Corp Costs Bottom up" xfId="2556" xr:uid="{D7C4A802-CAA5-4D69-AB3A-C147E326C0D9}"/>
    <cellStyle name="_WNE Corp Costs Bottom up 2" xfId="2557" xr:uid="{353F6C9D-88D1-4D75-A990-E621A2DF6960}"/>
    <cellStyle name="_WNE Corp Costs Bottom up 2 2" xfId="2558" xr:uid="{B97D758A-AA8B-4806-B294-EEBAA047A239}"/>
    <cellStyle name="_WNE Corp Costs Bottom up 2 2 2" xfId="2559" xr:uid="{76DEFA79-E02F-4E9F-AECF-968B0F10DE42}"/>
    <cellStyle name="_WNE Corp Costs Bottom up 2 3" xfId="2560" xr:uid="{64E1F0E7-9130-4DCA-BA5D-87FC20A3E271}"/>
    <cellStyle name="_WNE Corp Costs Bottom up 3" xfId="2561" xr:uid="{591E3775-BE1E-49DA-B7E2-2698DE072C9D}"/>
    <cellStyle name="_WNE Corp Costs Bottom up 3 2" xfId="2562" xr:uid="{37519BF9-24B2-4B22-A8EB-01AB6DA53807}"/>
    <cellStyle name="_WNE Corp Costs Bottom up 3 2 2" xfId="2563" xr:uid="{3818FC6F-8FEA-439C-AE55-244BD6387C05}"/>
    <cellStyle name="_WNE Corp Costs Bottom up 3 3" xfId="2564" xr:uid="{98BD9472-3974-4BEC-8705-09760ACD4540}"/>
    <cellStyle name="_WNE Corp Costs Bottom up 4" xfId="2565" xr:uid="{643B4166-BC47-4BDC-B738-30DCB850D540}"/>
    <cellStyle name="_WNE Corp Costs Bottom up 4 2" xfId="2566" xr:uid="{143E2AC6-B77B-412F-9A46-1F255634B2A9}"/>
    <cellStyle name="_WNE Corp Costs Bottom up 5" xfId="2567" xr:uid="{447742D9-352F-4D0B-A811-F6CB8ED2414D}"/>
    <cellStyle name="_WNE Corp Costs Bottom up_Budget YTD 11-12" xfId="2568" xr:uid="{1F0673F3-32B3-49DF-84B1-EF47FE7CC411}"/>
    <cellStyle name="_WNE Corp Costs Bottom up_Budget YTD 11-12 2" xfId="2569" xr:uid="{F7CF014F-B456-409C-AF27-F439F48FA099}"/>
    <cellStyle name="_WNE Corp Costs Bottom up_Budget YTD 11-12 2 2" xfId="2570" xr:uid="{5D3A6B5E-634F-4F19-BF88-8B8E2ADD010C}"/>
    <cellStyle name="_WNE Corp Costs Bottom up_Budget YTD 11-12 2 2 2" xfId="2571" xr:uid="{FE270134-A784-4213-A427-43DF98C86590}"/>
    <cellStyle name="_WNE Corp Costs Bottom up_Budget YTD 11-12 2 3" xfId="2572" xr:uid="{86E66CE3-9B53-4D31-A02F-71EAA1BE8B25}"/>
    <cellStyle name="_WNE Corp Costs Bottom up_Budget YTD 11-12 3" xfId="2573" xr:uid="{E0DB7691-C46A-4275-85F9-B406C93E4427}"/>
    <cellStyle name="_WNE Corp Costs Bottom up_Budget YTD 11-12 3 2" xfId="2574" xr:uid="{54397750-5CC4-47F3-B93A-89F226686D4B}"/>
    <cellStyle name="_WNE Corp Costs Bottom up_Budget YTD 11-12 3 2 2" xfId="2575" xr:uid="{2F200F2D-B3AB-494D-A3FB-BE75503D6027}"/>
    <cellStyle name="_WNE Corp Costs Bottom up_Budget YTD 11-12 3 3" xfId="2576" xr:uid="{CE614B1F-AF47-4367-8702-DF6867F8B1AB}"/>
    <cellStyle name="_WNE Corp Costs Bottom up_Budget YTD 11-12 4" xfId="2577" xr:uid="{F1179C44-493E-47B1-A76A-C5BC141990EE}"/>
    <cellStyle name="_WNE Corp Costs Bottom up_Budget YTD 11-12 4 2" xfId="2578" xr:uid="{8CE76230-3B58-45A6-8043-6A0079A9B40E}"/>
    <cellStyle name="_WNE Corp Costs Bottom up_Budget YTD 11-12 5" xfId="2579" xr:uid="{1166B1BA-AFEC-4D64-8D9F-1CB68DE21BE5}"/>
    <cellStyle name="_www08 06 June Cashflow (part 2)" xfId="2580" xr:uid="{4943B6F3-BAA3-4C6E-8A73-891B1EBD824C}"/>
    <cellStyle name="_www08 06 June Cashflow (part 2) (2)" xfId="2581" xr:uid="{2C4CCE92-9FC7-4207-966E-E94A9174335F}"/>
    <cellStyle name="_www08 06 June Cashflow (part 2) (2) 2" xfId="2582" xr:uid="{BC05363C-EB33-4938-A17D-E7D568E3A66D}"/>
    <cellStyle name="_www08 06 June Cashflow (part 2) (2) 2 2" xfId="2583" xr:uid="{CD448F9E-6844-4BE0-A9FC-6211C868F3C1}"/>
    <cellStyle name="_www08 06 June Cashflow (part 2) (2) 3" xfId="2584" xr:uid="{CBFB3D2B-8975-4905-A06E-BE8C75C8D235}"/>
    <cellStyle name="_www08 06 June Cashflow (part 2) (2) 3 2" xfId="2585" xr:uid="{C5FFC9F8-7907-4CE2-A64D-76A0A19E72D2}"/>
    <cellStyle name="_www08 06 June Cashflow (part 2) (2) 4" xfId="2586" xr:uid="{7DE65FF3-B82A-49B1-AE52-6A577CFB200F}"/>
    <cellStyle name="_www08 06 June Cashflow (part 2) (2) 4 2" xfId="2587" xr:uid="{473CFA0F-CDCB-465E-8A2B-1C97B482FE81}"/>
    <cellStyle name="_www08 06 June Cashflow (part 2) (2)_26. Int Bearing Liabs" xfId="2588" xr:uid="{5E2BC4E6-C95A-4DAD-A7D3-D6314718812C}"/>
    <cellStyle name="_www08 06 June Cashflow (part 2) (2)_26. Int Bearing Liabs 2" xfId="2589" xr:uid="{A5B4DEB8-062E-4510-ABEC-A049525CF3D0}"/>
    <cellStyle name="_www08 06 June Cashflow (part 2) (2)_26. Int Bearing Liabs 3" xfId="2590" xr:uid="{5D9F4BFA-3646-4097-AD6E-E084E850927C}"/>
    <cellStyle name="_www08 06 June Cashflow (part 2) (2)_Mappings as of 160712" xfId="2591" xr:uid="{0F7632CA-FB32-4193-BBFF-9398CBA0E65F}"/>
    <cellStyle name="_www08 06 June Cashflow (part 2) 10" xfId="2592" xr:uid="{C00885C9-7DAA-49DA-AF5D-B0353BF1E53C}"/>
    <cellStyle name="_www08 06 June Cashflow (part 2) 11" xfId="2593" xr:uid="{492303AC-5B04-451B-B928-0BFE5517ECE4}"/>
    <cellStyle name="_www08 06 June Cashflow (part 2) 12" xfId="2594" xr:uid="{5C1E4392-3DA5-4D33-A88B-F2E8D06E91A7}"/>
    <cellStyle name="_www08 06 June Cashflow (part 2) 13" xfId="2595" xr:uid="{A8829375-C35A-4C5C-8069-21C7336BB818}"/>
    <cellStyle name="_www08 06 June Cashflow (part 2) 14" xfId="2596" xr:uid="{3FCB825C-E501-4122-BAA7-033FD9135B40}"/>
    <cellStyle name="_www08 06 June Cashflow (part 2) 15" xfId="2597" xr:uid="{88A35BBB-1F04-4A1E-AA22-1AA6CF4B8C44}"/>
    <cellStyle name="_www08 06 June Cashflow (part 2) 16" xfId="2598" xr:uid="{057ABF7F-FDFE-4B20-B296-E08AD3E096D6}"/>
    <cellStyle name="_www08 06 June Cashflow (part 2) 17" xfId="2599" xr:uid="{B06DEB51-77D7-4EA4-815C-6F90EA9CDAAD}"/>
    <cellStyle name="_www08 06 June Cashflow (part 2) 18" xfId="2600" xr:uid="{E84D34F3-AC5B-4449-B27A-0B716B4F8909}"/>
    <cellStyle name="_www08 06 June Cashflow (part 2) 19" xfId="2601" xr:uid="{17197EC4-2F54-47CA-A376-E64C91F9A35B}"/>
    <cellStyle name="_www08 06 June Cashflow (part 2) 2" xfId="2602" xr:uid="{2EA796B2-B640-4D90-A715-5940F23150EF}"/>
    <cellStyle name="_www08 06 June Cashflow (part 2) 2 2" xfId="2603" xr:uid="{E9AD9A93-E07D-47D8-961A-A4F44E9EE359}"/>
    <cellStyle name="_www08 06 June Cashflow (part 2) 20" xfId="2604" xr:uid="{132DEFC7-F5CA-42F5-AFD9-6580FCEAFD1F}"/>
    <cellStyle name="_www08 06 June Cashflow (part 2) 21" xfId="2605" xr:uid="{AF3DE8CD-E74F-46C1-828B-3B082CC142F5}"/>
    <cellStyle name="_www08 06 June Cashflow (part 2) 22" xfId="2606" xr:uid="{7C17E3DE-9A49-4A2B-AFDF-36016DC4DA18}"/>
    <cellStyle name="_www08 06 June Cashflow (part 2) 23" xfId="2607" xr:uid="{6C6D36D9-E56E-4703-9C91-10A9BA3BA7A3}"/>
    <cellStyle name="_www08 06 June Cashflow (part 2) 24" xfId="2608" xr:uid="{DE1B5655-CE92-410F-957C-FEBAE58CA4A8}"/>
    <cellStyle name="_www08 06 June Cashflow (part 2) 25" xfId="2609" xr:uid="{82162FEC-BD42-4AF6-ABC9-4E19AAD75B66}"/>
    <cellStyle name="_www08 06 June Cashflow (part 2) 26" xfId="2610" xr:uid="{706FD351-CAE1-4ECA-83A4-C35C060D0C98}"/>
    <cellStyle name="_www08 06 June Cashflow (part 2) 27" xfId="2611" xr:uid="{47705A21-CE47-4145-A2E4-B273CD3CC33C}"/>
    <cellStyle name="_www08 06 June Cashflow (part 2) 28" xfId="2612" xr:uid="{7DA4C27A-36CB-4743-9F1A-07E0E12D1C31}"/>
    <cellStyle name="_www08 06 June Cashflow (part 2) 29" xfId="2613" xr:uid="{D3F3D034-B370-4C99-B75B-3564092B5C6E}"/>
    <cellStyle name="_www08 06 June Cashflow (part 2) 3" xfId="2614" xr:uid="{B7807B4B-B832-4B85-9460-A1E991AF25EB}"/>
    <cellStyle name="_www08 06 June Cashflow (part 2) 3 2" xfId="2615" xr:uid="{CEE392CE-DD05-4C4C-9CDE-5F395F7D7EF9}"/>
    <cellStyle name="_www08 06 June Cashflow (part 2) 30" xfId="2616" xr:uid="{44C4FA2C-3344-4D60-8AAC-6E4D52CC8752}"/>
    <cellStyle name="_www08 06 June Cashflow (part 2) 31" xfId="2617" xr:uid="{D60B5ED5-A58B-4CF7-9D75-B6B67122FBB7}"/>
    <cellStyle name="_www08 06 June Cashflow (part 2) 32" xfId="2618" xr:uid="{26CFDD8B-874B-49C0-B2AE-10585430688A}"/>
    <cellStyle name="_www08 06 June Cashflow (part 2) 33" xfId="2619" xr:uid="{75875ADA-17F7-4346-972C-26419501C891}"/>
    <cellStyle name="_www08 06 June Cashflow (part 2) 34" xfId="2620" xr:uid="{5E7C82A6-1BFD-49A3-9F91-9657DB36B133}"/>
    <cellStyle name="_www08 06 June Cashflow (part 2) 35" xfId="2621" xr:uid="{DFBBDCC5-5880-43AD-816A-FD5C09B15567}"/>
    <cellStyle name="_www08 06 June Cashflow (part 2) 36" xfId="2622" xr:uid="{286906E6-49A9-408F-80BA-B6A12F62EE11}"/>
    <cellStyle name="_www08 06 June Cashflow (part 2) 37" xfId="2623" xr:uid="{6BDFC9C2-8A2E-493C-BC1C-08AFB614B270}"/>
    <cellStyle name="_www08 06 June Cashflow (part 2) 38" xfId="2624" xr:uid="{25D43D2B-25AF-4528-B075-EE632FF2B7BF}"/>
    <cellStyle name="_www08 06 June Cashflow (part 2) 39" xfId="2625" xr:uid="{6B5C8872-38C6-4DDB-9516-2E3A80AE53B4}"/>
    <cellStyle name="_www08 06 June Cashflow (part 2) 4" xfId="2626" xr:uid="{553C2ADC-729A-4217-A616-C8D389C7B0BC}"/>
    <cellStyle name="_www08 06 June Cashflow (part 2) 4 2" xfId="2627" xr:uid="{BA32C0B9-79BB-461E-88CF-B0E46D9392A3}"/>
    <cellStyle name="_www08 06 June Cashflow (part 2) 40" xfId="2628" xr:uid="{BAD071BA-3DF1-4106-A0E1-62235A0BEDAB}"/>
    <cellStyle name="_www08 06 June Cashflow (part 2) 41" xfId="2629" xr:uid="{58D89883-064F-4F65-BA66-34E0642E156C}"/>
    <cellStyle name="_www08 06 June Cashflow (part 2) 42" xfId="2630" xr:uid="{8796E745-A1F1-4586-9054-9626C1E90826}"/>
    <cellStyle name="_www08 06 June Cashflow (part 2) 43" xfId="2631" xr:uid="{BC91D5FD-5C8E-40E6-A735-1B1AB0DDADFE}"/>
    <cellStyle name="_www08 06 June Cashflow (part 2) 44" xfId="2632" xr:uid="{605C0DFA-C612-468D-B162-B7274DF6C1DB}"/>
    <cellStyle name="_www08 06 June Cashflow (part 2) 45" xfId="2633" xr:uid="{43547FED-B2C3-4A91-90D1-6149E11B3C2C}"/>
    <cellStyle name="_www08 06 June Cashflow (part 2) 46" xfId="2634" xr:uid="{2C91F129-D0E3-4892-A9A9-119EA6B828D2}"/>
    <cellStyle name="_www08 06 June Cashflow (part 2) 47" xfId="2635" xr:uid="{E5D32585-0BB7-4CF9-9D85-4334BC047572}"/>
    <cellStyle name="_www08 06 June Cashflow (part 2) 48" xfId="2636" xr:uid="{D7D3099D-BDC9-4C26-9529-80B6ADF22E41}"/>
    <cellStyle name="_www08 06 June Cashflow (part 2) 49" xfId="2637" xr:uid="{B7DBA056-BD7D-4550-925E-DEC56D20F7E0}"/>
    <cellStyle name="_www08 06 June Cashflow (part 2) 5" xfId="2638" xr:uid="{01755647-A2D9-47AC-BFCB-442C662F3053}"/>
    <cellStyle name="_www08 06 June Cashflow (part 2) 5 2" xfId="2639" xr:uid="{6385BE11-61FB-44B0-BE28-16EAA0C1E027}"/>
    <cellStyle name="_www08 06 June Cashflow (part 2) 50" xfId="2640" xr:uid="{E82989BD-73BB-46BC-BCC3-07CA5F10E06D}"/>
    <cellStyle name="_www08 06 June Cashflow (part 2) 51" xfId="2641" xr:uid="{1D3E4909-7775-4F49-ACD1-74E6313C95E3}"/>
    <cellStyle name="_www08 06 June Cashflow (part 2) 52" xfId="2642" xr:uid="{EA608393-E1E2-44FA-9646-82E9AF35D1D9}"/>
    <cellStyle name="_www08 06 June Cashflow (part 2) 53" xfId="2643" xr:uid="{A74959A3-F0D1-4F09-9FD2-545FEA511B2D}"/>
    <cellStyle name="_www08 06 June Cashflow (part 2) 6" xfId="2644" xr:uid="{E184DCBD-E15D-40EE-A808-EA0094DAFC35}"/>
    <cellStyle name="_www08 06 June Cashflow (part 2) 6 2" xfId="2645" xr:uid="{123E215E-56F5-406E-BD3C-5373D11330CB}"/>
    <cellStyle name="_www08 06 June Cashflow (part 2) 7" xfId="2646" xr:uid="{095CC65E-4F12-45D3-87F6-4581E1F95E7B}"/>
    <cellStyle name="_www08 06 June Cashflow (part 2) 7 2" xfId="2647" xr:uid="{63F289F1-3197-4F6B-93AF-7330A094977C}"/>
    <cellStyle name="_www08 06 June Cashflow (part 2) 8" xfId="2648" xr:uid="{52DED63F-A061-48EC-AA76-194273992101}"/>
    <cellStyle name="_www08 06 June Cashflow (part 2) 8 2" xfId="2649" xr:uid="{A49D89AA-A2EC-409E-8FF3-A8383185608B}"/>
    <cellStyle name="_www08 06 June Cashflow (part 2) 9" xfId="2650" xr:uid="{BFA52383-98C2-41B4-BD0A-25516887E305}"/>
    <cellStyle name="_www08 06 June Cashflow (part 2) 9 2" xfId="2651" xr:uid="{6E105D86-7A8B-4FD6-97C4-AF1B87AFF19F}"/>
    <cellStyle name="_www08 06 June Cashflow (part 2)_26. Int Bearing Liabs" xfId="2652" xr:uid="{8951F5B0-83C5-4CE3-A69B-9F81C35119D4}"/>
    <cellStyle name="_www08 06 June Cashflow (part 2)_26. Int Bearing Liabs 2" xfId="2653" xr:uid="{10AA2478-6F7E-4B11-9CF4-54175D9CA05A}"/>
    <cellStyle name="_www08 06 June Cashflow (part 2)_26. Int Bearing Liabs 3" xfId="2654" xr:uid="{ABE96B3F-2515-493A-80AC-4F2C1F6F40C7}"/>
    <cellStyle name="_www08 06 June Cashflow (part 2)_Mappings as of 160712" xfId="2655" xr:uid="{DEA944FC-BE47-4A43-9345-F20A1A28E9A4}"/>
    <cellStyle name="_고정자산v-last" xfId="2656" xr:uid="{789F78E6-DB0F-4B90-A76B-B2FBC87F3A08}"/>
    <cellStyle name="_고정자산v-last_Book2" xfId="2657" xr:uid="{33EC3BAD-F2C2-4E77-8516-24CAEBD1EC3A}"/>
    <cellStyle name="_고정자산v-last_DEP&amp;LOAN REPAYMENT&amp;BOOKSUM_0509" xfId="2658" xr:uid="{26EC2A33-CAF4-4B4A-ABB1-E2FF65A7B9E3}"/>
    <cellStyle name="_고정자산v-last_LOAN REPAYMENT_NOV" xfId="2659" xr:uid="{CA39BC47-7C00-4620-9FE2-2971BFB60AD0}"/>
    <cellStyle name="_고정자산v-last_MITK REC APRIL2003" xfId="2660" xr:uid="{8341BCD9-7925-49FB-BF31-F2B97BBD3D37}"/>
    <cellStyle name="_고정자산v-last_MITK Recs APRIL03_0508_JC" xfId="2661" xr:uid="{C2516709-7F6E-48D4-8190-7C8EB18134A8}"/>
    <cellStyle name="_고정자산v-last_MITK Recs AUG 2003.xls" xfId="2662" xr:uid="{25893EC4-3725-4AAC-A341-44F55ECAB2FB}"/>
    <cellStyle name="_고정자산v-last_MITK Recs JULY 2003.xls" xfId="2663" xr:uid="{75F87655-4908-4476-8337-67DA0D0E00AB}"/>
    <cellStyle name="_고정자산v-last_MITK Recs JUN 2003_0708.xls" xfId="2664" xr:uid="{38505D6E-EDEE-49B5-BC2C-246DB36306BF}"/>
    <cellStyle name="_고정자산v-last_MITK Recs JUNE 2003_0705.xls" xfId="2665" xr:uid="{B8A7F703-D6ED-4614-A4C3-25824AF71BF4}"/>
    <cellStyle name="_고정자산v-last_MITK Recs MAY 2003_0604.xls" xfId="2666" xr:uid="{AFF501E1-22E2-4A0A-805B-5CF108B0AEED}"/>
    <cellStyle name="_고정자산v-last_MITK Recs MAY 2003_0616.xls" xfId="2667" xr:uid="{72D14393-E38E-48F2-9A3A-F71CBD961397}"/>
    <cellStyle name="_고정자산v-last_MITK Recs MAY 2003_0707.xls" xfId="2668" xr:uid="{2EBD87F4-EEEB-483B-9F1F-6BF807E68753}"/>
    <cellStyle name="_고정자산v-last_MITK Recs MAY 2003_0708.xls" xfId="2669" xr:uid="{14303554-642F-45E4-8F63-FAA6E4684841}"/>
    <cellStyle name="_고정자산v-last_MITK Recs NOV2003.xls" xfId="2670" xr:uid="{947ED3EA-BD0D-4E9A-9A31-4367D2F859B6}"/>
    <cellStyle name="_고정자산v-last_MITK Recs SEP 2003.xls" xfId="2671" xr:uid="{759B8CA8-FC98-4D4A-AE08-F311445B3F23}"/>
    <cellStyle name="_고정자산v-last_MITK3415" xfId="2672" xr:uid="{5BB4A3FC-6194-4BFE-B194-6B8D3C0A6305}"/>
    <cellStyle name="£ BP" xfId="2673" xr:uid="{CDA8F31B-104B-400F-B98E-783818A8EDA2}"/>
    <cellStyle name="£ BP 2" xfId="2674" xr:uid="{34AE130A-D931-4CE4-A4DA-E798E5A7ECFC}"/>
    <cellStyle name="¥ JY" xfId="2675" xr:uid="{25429110-35F2-492D-BA46-A00161C5D88A}"/>
    <cellStyle name="¥ JY 2" xfId="2676" xr:uid="{4C124DA3-4076-4A66-BAA2-13DF74D55B42}"/>
    <cellStyle name="=C:\WINNT35\SYSTEM32\COMMAND.COM" xfId="2677" xr:uid="{84309A88-AD0D-47CD-9948-095010B702BD}"/>
    <cellStyle name="=C:\WINNT35\SYSTEM32\COMMAND.COM 2" xfId="2678" xr:uid="{796B15EB-E07F-4E31-B998-B6FB351B0A94}"/>
    <cellStyle name="=C:\WINNT35\SYSTEM32\COMMAND.COM_7. Ass" xfId="2679" xr:uid="{7EC57315-F9DB-4225-862E-0B89FBE04D6F}"/>
    <cellStyle name="•W€_results" xfId="2680" xr:uid="{5AF64BBA-E757-4710-A347-5B6B47989E2B}"/>
    <cellStyle name="•W_results" xfId="2681" xr:uid="{8642F047-7E03-49D9-AB22-BAB42BF253C3}"/>
    <cellStyle name="0000" xfId="2682" xr:uid="{0E5F71F0-2F62-40E4-B7FD-6C05309E322C}"/>
    <cellStyle name="1 000 Kc_laroux" xfId="2683" xr:uid="{B10863DB-1018-4169-BF99-D4FE6B29F4C4}"/>
    <cellStyle name="1 000 Ke_laroux" xfId="2684" xr:uid="{0801A4C5-F122-4B5D-8B99-515574C68B23}"/>
    <cellStyle name="²" xfId="2685" xr:uid="{2AA2FE5C-8DF2-48AB-825B-53090A23A8B5}"/>
    <cellStyle name="20% - Accent1 10" xfId="2686" xr:uid="{54727266-8EC6-4C60-ADC7-163D51246528}"/>
    <cellStyle name="20% - Accent1 10 2" xfId="2687" xr:uid="{B887FD96-9909-478D-B54D-510CB6DA2C85}"/>
    <cellStyle name="20% - Accent1 10 2 2" xfId="2688" xr:uid="{421962AA-0983-4B42-B54E-146B3B3A9AD9}"/>
    <cellStyle name="20% - Accent1 10 2 2 2" xfId="2689" xr:uid="{17CE329A-D40B-41B6-89DB-DBB8471D4D08}"/>
    <cellStyle name="20% - Accent1 10 2 2 3" xfId="2690" xr:uid="{3FD1E6B8-A8EF-4898-91EC-ABAA01D72219}"/>
    <cellStyle name="20% - Accent1 10 2 3" xfId="2691" xr:uid="{AD5A5DE2-40EB-4E8A-8215-C95590CB30B8}"/>
    <cellStyle name="20% - Accent1 10 2 4" xfId="2692" xr:uid="{24613455-46E1-4543-A89E-C988FCD55340}"/>
    <cellStyle name="20% - Accent1 10 3" xfId="2693" xr:uid="{B3C24974-C7A2-41D1-B28F-5302EB5E1BA4}"/>
    <cellStyle name="20% - Accent1 10 3 2" xfId="2694" xr:uid="{3FD0EA8A-4285-4041-A043-AF701F26E277}"/>
    <cellStyle name="20% - Accent1 10 3 2 2" xfId="2695" xr:uid="{8014CD2D-90FE-4B5E-A7AF-5B22E3FFBB7C}"/>
    <cellStyle name="20% - Accent1 10 3 3" xfId="2696" xr:uid="{BD767EF3-0842-4642-97A8-2A075C9C1413}"/>
    <cellStyle name="20% - Accent1 10 3 4" xfId="2697" xr:uid="{06E29E33-5A73-4729-94A4-7AA56C36AD4B}"/>
    <cellStyle name="20% - Accent1 10 4" xfId="2698" xr:uid="{AE78749D-161A-4F80-9E76-92871C68D055}"/>
    <cellStyle name="20% - Accent1 10 4 2" xfId="2699" xr:uid="{101E0303-6312-4D64-82D7-7875064C47AF}"/>
    <cellStyle name="20% - Accent1 10 5" xfId="2700" xr:uid="{073F2315-3299-446A-9685-19CF730A441C}"/>
    <cellStyle name="20% - Accent1 10 6" xfId="2701" xr:uid="{105A7874-E074-4F0B-8D67-D34100048654}"/>
    <cellStyle name="20% - Accent1 100" xfId="2702" xr:uid="{A4217C5D-BF22-4040-BF3E-38F131FD1EA9}"/>
    <cellStyle name="20% - Accent1 101" xfId="2703" xr:uid="{84139927-5EDD-4FB3-A2A7-76BF6CCC3C47}"/>
    <cellStyle name="20% - Accent1 102" xfId="2704" xr:uid="{3DBA2A94-E915-4643-A571-86E2736CC810}"/>
    <cellStyle name="20% - Accent1 103" xfId="2705" xr:uid="{61BF4454-13B3-412F-90AD-8D4FD074FB86}"/>
    <cellStyle name="20% - Accent1 104" xfId="2706" xr:uid="{6BCF7A69-9A6F-48B4-9BC9-B2051ABB2615}"/>
    <cellStyle name="20% - Accent1 105" xfId="2707" xr:uid="{D5B53F4E-F5F5-4591-8809-9F677AE8F839}"/>
    <cellStyle name="20% - Accent1 106" xfId="2708" xr:uid="{0E0DB2BD-7D95-41BB-98C0-66EBE7CFFBCB}"/>
    <cellStyle name="20% - Accent1 107" xfId="2709" xr:uid="{AF88F938-E691-4C82-8836-0E2D482BD6E8}"/>
    <cellStyle name="20% - Accent1 108" xfId="2710" xr:uid="{1724BE43-3E65-4A2E-88ED-931906EE8EF9}"/>
    <cellStyle name="20% - Accent1 109" xfId="2711" xr:uid="{CB027A00-C4C7-49E2-AA88-401B2691C45E}"/>
    <cellStyle name="20% - Accent1 11" xfId="2712" xr:uid="{8258F381-9EC4-496C-B655-C83D5765A8AB}"/>
    <cellStyle name="20% - Accent1 11 2" xfId="2713" xr:uid="{72D851C3-1021-49F7-9C46-09F701841A18}"/>
    <cellStyle name="20% - Accent1 11 2 2" xfId="2714" xr:uid="{FE9E17B0-9368-4EFD-A691-1DC59F7964AA}"/>
    <cellStyle name="20% - Accent1 11 3" xfId="2715" xr:uid="{59633252-118B-4262-9002-997EA13452AE}"/>
    <cellStyle name="20% - Accent1 11 3 2" xfId="2716" xr:uid="{0A3FF213-A861-4085-9D72-653B0D763AB4}"/>
    <cellStyle name="20% - Accent1 11 4" xfId="2717" xr:uid="{2664A92D-59F0-421D-8CD6-FC27387815A0}"/>
    <cellStyle name="20% - Accent1 110" xfId="2718" xr:uid="{5C244764-CD69-4F0D-BA2A-909AE8E4B0B8}"/>
    <cellStyle name="20% - Accent1 111" xfId="2719" xr:uid="{8D2A66C5-6D7E-4328-B9B6-5D578FD235A4}"/>
    <cellStyle name="20% - Accent1 112" xfId="2720" xr:uid="{76DD83BA-5508-4903-9AE3-40F5AD951C43}"/>
    <cellStyle name="20% - Accent1 113" xfId="2721" xr:uid="{641604AE-4693-4ED4-BF3A-64AB9E05EC36}"/>
    <cellStyle name="20% - Accent1 114" xfId="2722" xr:uid="{E972FFC0-4EC3-4CB0-AEFC-1F8C9223EE36}"/>
    <cellStyle name="20% - Accent1 115" xfId="2723" xr:uid="{EE7C9C3C-1C03-4DA7-B344-9D22D06D271A}"/>
    <cellStyle name="20% - Accent1 116" xfId="2724" xr:uid="{682A2A1E-A8FB-478C-98A2-756EC320BA69}"/>
    <cellStyle name="20% - Accent1 117" xfId="2725" xr:uid="{5194DB8A-3447-436A-B7C1-E1D20FFAB047}"/>
    <cellStyle name="20% - Accent1 12" xfId="2726" xr:uid="{C5C4197E-2CBF-4B27-844E-C7EE0606C24B}"/>
    <cellStyle name="20% - Accent1 12 2" xfId="2727" xr:uid="{DB797390-1F64-46D7-82E5-75AEA6354978}"/>
    <cellStyle name="20% - Accent1 12 2 2" xfId="2728" xr:uid="{78C3A881-2784-4737-9813-AB286961FAA7}"/>
    <cellStyle name="20% - Accent1 12 3" xfId="2729" xr:uid="{B0972D8E-AC2A-4975-8BED-87AFF988A2AE}"/>
    <cellStyle name="20% - Accent1 12 4" xfId="2730" xr:uid="{739D9E61-9620-45C1-8B51-5B2E9EF0579D}"/>
    <cellStyle name="20% - Accent1 13" xfId="2731" xr:uid="{96B1FEE3-C5ED-473A-A152-626505FFB962}"/>
    <cellStyle name="20% - Accent1 13 2" xfId="2732" xr:uid="{58C54496-547A-45A7-8811-DCC291B5F733}"/>
    <cellStyle name="20% - Accent1 13 2 2" xfId="2733" xr:uid="{02919744-F42D-4249-B240-7CF7475AEA17}"/>
    <cellStyle name="20% - Accent1 13 3" xfId="2734" xr:uid="{17CCF8B4-E78A-4CE8-88A7-FCDD32B02997}"/>
    <cellStyle name="20% - Accent1 13 4" xfId="2735" xr:uid="{BFF31CB1-B476-4B46-94DE-6E90CCD6F5D3}"/>
    <cellStyle name="20% - Accent1 14" xfId="2736" xr:uid="{6A72B780-82A2-41F6-9176-AB371F46E8B0}"/>
    <cellStyle name="20% - Accent1 14 2" xfId="2737" xr:uid="{789CC2E6-1250-4115-8B6A-973594919910}"/>
    <cellStyle name="20% - Accent1 14 2 2" xfId="2738" xr:uid="{890F519A-69E7-4850-873E-F12EC86E4B9F}"/>
    <cellStyle name="20% - Accent1 14 3" xfId="2739" xr:uid="{2C47E672-1A28-456A-867E-CA90CD69FFA8}"/>
    <cellStyle name="20% - Accent1 14 4" xfId="2740" xr:uid="{1DA03AAE-9C75-4BED-862C-4B95AC16EA6B}"/>
    <cellStyle name="20% - Accent1 15" xfId="2741" xr:uid="{CFE97C3B-320B-4739-90FB-ADF5EF7F8F55}"/>
    <cellStyle name="20% - Accent1 15 2" xfId="2742" xr:uid="{C445C7EF-4A65-4ECE-95D7-A45473E2D16E}"/>
    <cellStyle name="20% - Accent1 15 2 2" xfId="2743" xr:uid="{4434669A-79AA-4B74-A1AB-699A81B6DB32}"/>
    <cellStyle name="20% - Accent1 15 3" xfId="2744" xr:uid="{ADAC5ADE-7BA7-43E2-B908-1CEAA2D485DC}"/>
    <cellStyle name="20% - Accent1 15 4" xfId="2745" xr:uid="{C9231322-46A3-4F0A-AEF6-65095C233808}"/>
    <cellStyle name="20% - Accent1 16" xfId="2746" xr:uid="{CA04740D-C4B5-40EB-924C-9F0A0A38BBFA}"/>
    <cellStyle name="20% - Accent1 16 2" xfId="2747" xr:uid="{9795C1AC-5618-4B26-AAF4-EF094C87C3E5}"/>
    <cellStyle name="20% - Accent1 16 2 2" xfId="2748" xr:uid="{14DA8ADE-45D2-49B3-B691-682ED40A2A90}"/>
    <cellStyle name="20% - Accent1 16 3" xfId="2749" xr:uid="{D0D8320B-83F8-473E-A8A5-919452CE274F}"/>
    <cellStyle name="20% - Accent1 16 4" xfId="2750" xr:uid="{E425F605-D478-4558-AA7D-E2E4ADC8689F}"/>
    <cellStyle name="20% - Accent1 17" xfId="2751" xr:uid="{61CFBCED-DE22-438C-ABC0-40B09335B677}"/>
    <cellStyle name="20% - Accent1 17 2" xfId="2752" xr:uid="{4A06212A-137D-494B-AFBF-03965D37D8C7}"/>
    <cellStyle name="20% - Accent1 17 2 2" xfId="2753" xr:uid="{5490D5BD-B079-4647-BF50-2A7A3B04F002}"/>
    <cellStyle name="20% - Accent1 17 3" xfId="2754" xr:uid="{E67255FB-084D-4382-9CEB-1215B9A99F6A}"/>
    <cellStyle name="20% - Accent1 17 4" xfId="2755" xr:uid="{0807A6E4-B204-4C75-B7DD-0FDA08FB75D3}"/>
    <cellStyle name="20% - Accent1 18" xfId="2756" xr:uid="{4A073C03-5D39-4551-8180-CC0D3C4D3CFD}"/>
    <cellStyle name="20% - Accent1 18 2" xfId="2757" xr:uid="{858DD125-4983-4037-943E-8555EAC0855E}"/>
    <cellStyle name="20% - Accent1 18 2 2" xfId="2758" xr:uid="{6B17D6FC-3D18-425E-9809-C857707D977E}"/>
    <cellStyle name="20% - Accent1 18 3" xfId="2759" xr:uid="{3984C80D-7072-46B8-B509-48CE3D11217E}"/>
    <cellStyle name="20% - Accent1 19" xfId="2760" xr:uid="{AADDAB4C-ACDB-4D7F-A1B5-45C3AF54F69C}"/>
    <cellStyle name="20% - Accent1 19 2" xfId="2761" xr:uid="{0CFA8763-BBC4-43A7-BF7D-6FF82EF6F356}"/>
    <cellStyle name="20% - Accent1 19 2 2" xfId="2762" xr:uid="{EC3CDC00-9AA9-4BAD-8E1C-DFE055878340}"/>
    <cellStyle name="20% - Accent1 19 3" xfId="2763" xr:uid="{A7B64DA4-260D-404C-A8BA-FF38D6062B74}"/>
    <cellStyle name="20% - Accent1 2" xfId="61" xr:uid="{00000000-0005-0000-0000-00001F000000}"/>
    <cellStyle name="20% - Accent1 2 10" xfId="2765" xr:uid="{CDF0225B-B987-480C-9682-10427FF4E98C}"/>
    <cellStyle name="20% - Accent1 2 2" xfId="2766" xr:uid="{8AB424A1-6267-4837-9D84-BF127124D30E}"/>
    <cellStyle name="20% - Accent1 2 2 10" xfId="2767" xr:uid="{F06EB129-8C92-4469-87FE-A4FF5C71EEDA}"/>
    <cellStyle name="20% - Accent1 2 2 2" xfId="2768" xr:uid="{DD735F6F-12F4-4EA5-8D5E-D6FFE6BA3EA2}"/>
    <cellStyle name="20% - Accent1 2 2 2 2" xfId="2769" xr:uid="{8F6504D3-48BB-4F6A-AA14-54FE69A61FAD}"/>
    <cellStyle name="20% - Accent1 2 2 2 2 2" xfId="2770" xr:uid="{AF3854EE-760B-412E-A908-336E3B2F1387}"/>
    <cellStyle name="20% - Accent1 2 2 2 2 2 2" xfId="2771" xr:uid="{4046BB88-7965-484C-AB6A-C68EDC920F68}"/>
    <cellStyle name="20% - Accent1 2 2 2 2 2 2 2" xfId="2772" xr:uid="{48764697-925E-489D-82F8-1FC1CC20A830}"/>
    <cellStyle name="20% - Accent1 2 2 2 2 2 3" xfId="2773" xr:uid="{FBC57DA5-4728-44E1-8AB0-357FAF696CAC}"/>
    <cellStyle name="20% - Accent1 2 2 2 2 3" xfId="2774" xr:uid="{34312499-A528-4435-B928-3F2FF0AAD626}"/>
    <cellStyle name="20% - Accent1 2 2 2 2 3 2" xfId="2775" xr:uid="{CBC42005-0513-4E98-BE0D-CDC38D069E8F}"/>
    <cellStyle name="20% - Accent1 2 2 2 2 4" xfId="2776" xr:uid="{155DF760-4EEA-41CD-A6D5-4F03B33E77C7}"/>
    <cellStyle name="20% - Accent1 2 2 2 2 5" xfId="2777" xr:uid="{D57AEAED-84ED-4E57-A548-54BCC22271E2}"/>
    <cellStyle name="20% - Accent1 2 2 2 3" xfId="2778" xr:uid="{0376F8FE-6A88-48B3-AB2B-72D669E59D0D}"/>
    <cellStyle name="20% - Accent1 2 2 2 3 2" xfId="2779" xr:uid="{22021A4D-71FC-483D-83A9-6E62EE2F0F33}"/>
    <cellStyle name="20% - Accent1 2 2 2 3 2 2" xfId="2780" xr:uid="{5A04ACF6-261B-47C4-8522-870C0896C930}"/>
    <cellStyle name="20% - Accent1 2 2 2 3 3" xfId="2781" xr:uid="{18F9179B-0491-4EB4-834D-6558CA759DE9}"/>
    <cellStyle name="20% - Accent1 2 2 2 4" xfId="2782" xr:uid="{99225B39-0178-4F64-8AF8-CC435AA88DC4}"/>
    <cellStyle name="20% - Accent1 2 2 2 4 2" xfId="2783" xr:uid="{8D08CD1A-D9C0-485E-9E11-679CC56FBD7C}"/>
    <cellStyle name="20% - Accent1 2 2 2 5" xfId="2784" xr:uid="{5B6BE17C-1F78-4A02-B4CC-AAF8A6E3C0BD}"/>
    <cellStyle name="20% - Accent1 2 2 2 6" xfId="2785" xr:uid="{95FEB618-483F-4618-A5CA-794C7338AB1F}"/>
    <cellStyle name="20% - Accent1 2 2 3" xfId="2786" xr:uid="{9C26510C-A000-45E5-A9F0-CDD449C2FEF3}"/>
    <cellStyle name="20% - Accent1 2 2 3 2" xfId="2787" xr:uid="{05F5C903-17AB-4FFC-BD22-6E60F65F7878}"/>
    <cellStyle name="20% - Accent1 2 2 3 2 2" xfId="2788" xr:uid="{1B81DB67-DD9B-4F2B-83AB-56E353EA0BC1}"/>
    <cellStyle name="20% - Accent1 2 2 3 2 2 2" xfId="2789" xr:uid="{1FB82CAF-061D-4A4D-9283-2F53F82813E2}"/>
    <cellStyle name="20% - Accent1 2 2 3 2 2 2 2" xfId="2790" xr:uid="{C41076AE-AF65-4D8E-9115-F987CBCFB91D}"/>
    <cellStyle name="20% - Accent1 2 2 3 2 2 3" xfId="2791" xr:uid="{BDC7DC81-0350-4D6A-8018-6AE6499F99DB}"/>
    <cellStyle name="20% - Accent1 2 2 3 2 2 4" xfId="2792" xr:uid="{116D6E30-E2E2-46B9-9837-0561F931B4F7}"/>
    <cellStyle name="20% - Accent1 2 2 3 2 3" xfId="2793" xr:uid="{C3756A8F-A2AB-4F7A-842C-0D28B8D41623}"/>
    <cellStyle name="20% - Accent1 2 2 3 2 3 2" xfId="2794" xr:uid="{8A50D277-D32F-493F-A7B3-19273DB22009}"/>
    <cellStyle name="20% - Accent1 2 2 3 2 4" xfId="2795" xr:uid="{0BD46879-091A-48D8-B9E5-8602875D10F8}"/>
    <cellStyle name="20% - Accent1 2 2 3 2 5" xfId="2796" xr:uid="{F8FF8C72-F403-413F-B632-46BE01C9F66E}"/>
    <cellStyle name="20% - Accent1 2 2 3 3" xfId="2797" xr:uid="{3ED11296-B3C3-468F-9AC5-0305B3F29C14}"/>
    <cellStyle name="20% - Accent1 2 2 3 3 2" xfId="2798" xr:uid="{970B9FB4-33F4-44E4-B90F-C10ABA7D4614}"/>
    <cellStyle name="20% - Accent1 2 2 3 3 2 2" xfId="2799" xr:uid="{2BA0B6F0-0978-444B-B28A-9C6D9874FCFA}"/>
    <cellStyle name="20% - Accent1 2 2 3 3 3" xfId="2800" xr:uid="{4F982450-71D4-4C53-BF31-BB3C83E2EC63}"/>
    <cellStyle name="20% - Accent1 2 2 3 4" xfId="2801" xr:uid="{506BFEBF-2E22-4748-AB07-1C21B738EE8A}"/>
    <cellStyle name="20% - Accent1 2 2 3 4 2" xfId="2802" xr:uid="{B363DFBC-031A-490E-8F1D-060568286DB2}"/>
    <cellStyle name="20% - Accent1 2 2 3 5" xfId="2803" xr:uid="{655085B9-F198-45C3-9754-15299224B28E}"/>
    <cellStyle name="20% - Accent1 2 2 3 6" xfId="2804" xr:uid="{28A950D3-0349-41EC-AF1F-B5CA546D4CE7}"/>
    <cellStyle name="20% - Accent1 2 2 4" xfId="2805" xr:uid="{F483BF8A-9613-4A0F-8C2C-DC20ADC0DBE8}"/>
    <cellStyle name="20% - Accent1 2 2 4 2" xfId="2806" xr:uid="{CB01D61B-94C3-4B18-A632-A343B4EEF034}"/>
    <cellStyle name="20% - Accent1 2 2 4 2 2" xfId="2807" xr:uid="{A86CAD9D-0632-47A3-9D4C-097C5FCCD9E6}"/>
    <cellStyle name="20% - Accent1 2 2 4 2 2 2" xfId="2808" xr:uid="{265B1A63-6A42-48EA-B314-69724D55EF93}"/>
    <cellStyle name="20% - Accent1 2 2 4 2 3" xfId="2809" xr:uid="{AD937BBF-E8A5-459C-832B-3BD116EDD91F}"/>
    <cellStyle name="20% - Accent1 2 2 4 3" xfId="2810" xr:uid="{CD0AF0EB-289A-4909-BAD0-99AABEB16A99}"/>
    <cellStyle name="20% - Accent1 2 2 4 3 2" xfId="2811" xr:uid="{CDF69773-663F-40FD-AE22-5C90F381DCFE}"/>
    <cellStyle name="20% - Accent1 2 2 4 4" xfId="2812" xr:uid="{2FD83604-1A2A-4344-BC05-0333C6239E58}"/>
    <cellStyle name="20% - Accent1 2 2 4 5" xfId="2813" xr:uid="{DC4F760D-E926-42D6-9070-C68B6CBC3C0A}"/>
    <cellStyle name="20% - Accent1 2 2 5" xfId="2814" xr:uid="{7E552614-DB9E-482E-9AA1-31EC0FA8C0AD}"/>
    <cellStyle name="20% - Accent1 2 2 5 2" xfId="2815" xr:uid="{557EA9CF-AD8C-4814-AA2D-6ADDA8EC89A0}"/>
    <cellStyle name="20% - Accent1 2 2 5 2 2" xfId="2816" xr:uid="{741CA07E-B6D5-4371-8E12-E9352B8A8DF8}"/>
    <cellStyle name="20% - Accent1 2 2 5 3" xfId="2817" xr:uid="{12242FA0-25A7-469C-A123-1A132CB24249}"/>
    <cellStyle name="20% - Accent1 2 2 6" xfId="2818" xr:uid="{EC895072-485E-4A6E-906E-F1C1D0864378}"/>
    <cellStyle name="20% - Accent1 2 2 6 2" xfId="2819" xr:uid="{801F1997-692E-464F-8E22-09CF99A3483A}"/>
    <cellStyle name="20% - Accent1 2 2 7" xfId="2820" xr:uid="{413CC89F-668C-4BAE-9DC7-4FC69B465092}"/>
    <cellStyle name="20% - Accent1 2 2 8" xfId="2821" xr:uid="{470BC92F-7A2A-4113-9B0F-100EB8B9D6D7}"/>
    <cellStyle name="20% - Accent1 2 2 9" xfId="2822" xr:uid="{BB4ABB4D-7714-44D4-B852-D000C4240DB5}"/>
    <cellStyle name="20% - Accent1 2 3" xfId="2823" xr:uid="{250131A0-3F1B-4293-8EF9-746603193530}"/>
    <cellStyle name="20% - Accent1 2 3 2" xfId="2824" xr:uid="{AAD3662F-203B-4B76-A191-0F9C57B159D5}"/>
    <cellStyle name="20% - Accent1 2 3 2 2" xfId="2825" xr:uid="{7962F7CF-C136-465E-9803-BBE2E2102B59}"/>
    <cellStyle name="20% - Accent1 2 3 2 2 2" xfId="2826" xr:uid="{68C7B376-671F-473F-A5FE-53EB055A89C9}"/>
    <cellStyle name="20% - Accent1 2 3 2 2 2 2" xfId="2827" xr:uid="{876D8E4A-9349-46EA-930B-FCC87210D66E}"/>
    <cellStyle name="20% - Accent1 2 3 2 2 3" xfId="2828" xr:uid="{712D076D-BFB3-4C13-858B-8AE73703FFA4}"/>
    <cellStyle name="20% - Accent1 2 3 2 3" xfId="2829" xr:uid="{9D239465-47CB-4665-A652-B3BC52238BF7}"/>
    <cellStyle name="20% - Accent1 2 3 2 3 2" xfId="2830" xr:uid="{F7F3880C-DFAC-4FF1-8125-9B9751A06C3A}"/>
    <cellStyle name="20% - Accent1 2 3 2 4" xfId="2831" xr:uid="{305F824E-F991-45F8-906B-95F1A47D6D39}"/>
    <cellStyle name="20% - Accent1 2 3 3" xfId="2832" xr:uid="{A37CA7E5-257A-413F-85F8-37E7007649E2}"/>
    <cellStyle name="20% - Accent1 2 3 3 2" xfId="2833" xr:uid="{94099F62-9639-462C-967F-F47B46F692E8}"/>
    <cellStyle name="20% - Accent1 2 3 3 2 2" xfId="2834" xr:uid="{6DD9090D-33A4-48A6-8DBB-D9BD72CE25A7}"/>
    <cellStyle name="20% - Accent1 2 3 3 2 2 2" xfId="2835" xr:uid="{5F490572-6E9E-4C4D-A2BB-D22D2AF6E032}"/>
    <cellStyle name="20% - Accent1 2 3 3 2 3" xfId="2836" xr:uid="{A4CFBEA8-E1F3-46DB-BDF2-C9E5A50C5C5C}"/>
    <cellStyle name="20% - Accent1 2 3 3 3" xfId="2837" xr:uid="{BEB7BDF0-0FD0-4DE3-AB0C-3C4DE82A89D0}"/>
    <cellStyle name="20% - Accent1 2 3 3 3 2" xfId="2838" xr:uid="{AF380464-EAAA-4DBD-B8F7-02EB4EBC7D71}"/>
    <cellStyle name="20% - Accent1 2 3 3 4" xfId="2839" xr:uid="{1FC5641D-BB38-440D-85F0-53F6BC6D945B}"/>
    <cellStyle name="20% - Accent1 2 3 4" xfId="2840" xr:uid="{E6003A03-BAA7-405D-B4D1-3DBC3A959CDB}"/>
    <cellStyle name="20% - Accent1 2 3 4 2" xfId="2841" xr:uid="{2B16B5BF-1858-4F4F-BCD9-B09FF8E4D83C}"/>
    <cellStyle name="20% - Accent1 2 3 4 2 2" xfId="2842" xr:uid="{373C4660-97CA-4130-916C-F01848C8DD0C}"/>
    <cellStyle name="20% - Accent1 2 3 4 3" xfId="2843" xr:uid="{FF6B23B5-B6F7-4672-B651-0CB00464E283}"/>
    <cellStyle name="20% - Accent1 2 3 5" xfId="2844" xr:uid="{6EB98736-B94D-4D2B-9761-10B2DBDF9753}"/>
    <cellStyle name="20% - Accent1 2 3 5 2" xfId="2845" xr:uid="{AE8A1FB4-216B-4D58-A276-3121EEF6DCC8}"/>
    <cellStyle name="20% - Accent1 2 3 6" xfId="2846" xr:uid="{BE630907-7D64-40C1-AD14-16BC9273FCA2}"/>
    <cellStyle name="20% - Accent1 2 4" xfId="2847" xr:uid="{F405F25C-6C2B-4E50-9728-1BC81BDF2B40}"/>
    <cellStyle name="20% - Accent1 2 4 2" xfId="2848" xr:uid="{D401EFD0-1AA9-4810-A100-A7D8D0EA5132}"/>
    <cellStyle name="20% - Accent1 2 4 2 2" xfId="2849" xr:uid="{A8B922FF-5750-4EAE-A50F-1E68F38A1945}"/>
    <cellStyle name="20% - Accent1 2 4 2 2 2" xfId="2850" xr:uid="{68692318-91C8-46E7-A4D4-8E5017144F73}"/>
    <cellStyle name="20% - Accent1 2 4 2 3" xfId="2851" xr:uid="{3F90148C-EED2-4BAB-8424-84EE636129E5}"/>
    <cellStyle name="20% - Accent1 2 4 3" xfId="2852" xr:uid="{6AC21F7B-4B7D-4E5B-8870-967CDE27E34B}"/>
    <cellStyle name="20% - Accent1 2 4 3 2" xfId="2853" xr:uid="{171CC8B7-4F41-4D67-9109-5EF17344E915}"/>
    <cellStyle name="20% - Accent1 2 4 4" xfId="2854" xr:uid="{A18DF5CE-8D85-45E6-89E0-D9CFE56B1C1A}"/>
    <cellStyle name="20% - Accent1 2 5" xfId="2855" xr:uid="{0D414D5D-763D-4C10-B4E9-D53D84F5ADC9}"/>
    <cellStyle name="20% - Accent1 2 5 2" xfId="2856" xr:uid="{DE3FFC44-88BD-4ABF-B563-B08077AD0EE2}"/>
    <cellStyle name="20% - Accent1 2 5 2 2" xfId="2857" xr:uid="{1BEBFEF6-3834-4CDB-9D1F-C47E5B19185B}"/>
    <cellStyle name="20% - Accent1 2 5 2 2 2" xfId="2858" xr:uid="{14D33F0D-7B54-4682-B0E7-BF5540366D8A}"/>
    <cellStyle name="20% - Accent1 2 5 2 3" xfId="2859" xr:uid="{8C3F2B90-D889-4747-B320-0B58D4315746}"/>
    <cellStyle name="20% - Accent1 2 5 3" xfId="2860" xr:uid="{0A0907A9-AFF0-43D1-B725-DC85F5218739}"/>
    <cellStyle name="20% - Accent1 2 5 3 2" xfId="2861" xr:uid="{FF5AC109-1D3A-43BE-8468-C0DA7F8013F0}"/>
    <cellStyle name="20% - Accent1 2 5 4" xfId="2862" xr:uid="{97FDEEE7-7C78-4AFF-B2D4-7CC183B56538}"/>
    <cellStyle name="20% - Accent1 2 6" xfId="2863" xr:uid="{54EC5122-E1A8-4C1F-A6A4-DD0AD59A2B0E}"/>
    <cellStyle name="20% - Accent1 2 6 2" xfId="2864" xr:uid="{979B4E79-BECB-4CD2-B352-049B7FA61D09}"/>
    <cellStyle name="20% - Accent1 2 6 2 2" xfId="2865" xr:uid="{7D9CED02-DD66-4D6D-A50F-76CBB0D48712}"/>
    <cellStyle name="20% - Accent1 2 6 3" xfId="2866" xr:uid="{B70B9922-3C62-4479-800A-FDE84B3CE1AB}"/>
    <cellStyle name="20% - Accent1 2 7" xfId="2867" xr:uid="{97CE56D1-B112-40C3-861E-9FF4F34E73EE}"/>
    <cellStyle name="20% - Accent1 2 7 2" xfId="2868" xr:uid="{0852837F-8E66-4ABB-B4DD-9AAB04FF94B6}"/>
    <cellStyle name="20% - Accent1 2 7 2 2" xfId="2869" xr:uid="{CA212C9B-E8BB-4CCD-819E-5E974BDBAF6B}"/>
    <cellStyle name="20% - Accent1 2 7 3" xfId="2870" xr:uid="{96FEB18E-AFFA-4003-A50C-76B832AE3124}"/>
    <cellStyle name="20% - Accent1 2 8" xfId="2871" xr:uid="{10671DBF-FB4F-4C40-9864-9EC61588D055}"/>
    <cellStyle name="20% - Accent1 2 8 2" xfId="2872" xr:uid="{504368F1-D579-478D-B15B-C6E251A6B0B4}"/>
    <cellStyle name="20% - Accent1 2 9" xfId="2873" xr:uid="{B9FD71CA-EA40-4A58-87C2-E9FAFA548129}"/>
    <cellStyle name="20% - Accent1 2_Base year" xfId="2764" xr:uid="{6FA1E87D-A222-4B47-BEFF-FA69B33807AF}"/>
    <cellStyle name="20% - Accent1 20" xfId="2874" xr:uid="{84CC13EB-F660-40C9-A0A1-3ED0C888F8C2}"/>
    <cellStyle name="20% - Accent1 20 2" xfId="2875" xr:uid="{96D880ED-1DC4-44EA-A57B-20DC2140F749}"/>
    <cellStyle name="20% - Accent1 21" xfId="2876" xr:uid="{9EB526EF-6620-4278-94D5-D0992DB4CC33}"/>
    <cellStyle name="20% - Accent1 21 2" xfId="2877" xr:uid="{7D37A542-ADF4-4C5F-823F-DB0ED2B74CD5}"/>
    <cellStyle name="20% - Accent1 21 3" xfId="2878" xr:uid="{DDF92888-4C75-4E7A-A06B-A624EA8B24BE}"/>
    <cellStyle name="20% - Accent1 22" xfId="2879" xr:uid="{2142560E-7B1E-4594-8519-0CA867ACA95F}"/>
    <cellStyle name="20% - Accent1 22 2" xfId="2880" xr:uid="{694C7A06-AD0C-468C-8612-F6A0DC04C120}"/>
    <cellStyle name="20% - Accent1 22 3" xfId="2881" xr:uid="{9DF8F9D3-6D2C-4AED-9271-C586BA93A935}"/>
    <cellStyle name="20% - Accent1 23" xfId="2882" xr:uid="{2485D22F-19B4-4577-A03E-E4C55A6D83B9}"/>
    <cellStyle name="20% - Accent1 23 2" xfId="2883" xr:uid="{A3F84EFC-DD1D-4F36-B136-E259BF7AB084}"/>
    <cellStyle name="20% - Accent1 24" xfId="2884" xr:uid="{29916408-1B38-4151-9B86-250830419356}"/>
    <cellStyle name="20% - Accent1 24 2" xfId="2885" xr:uid="{A7864AF3-46A0-45C9-8263-C1776948F972}"/>
    <cellStyle name="20% - Accent1 25" xfId="2886" xr:uid="{C6B6BB9F-0C22-472D-BCA1-3B912FBC016D}"/>
    <cellStyle name="20% - Accent1 25 2" xfId="2887" xr:uid="{74D59FE0-EA66-4480-86E1-9DF5C6CF6C3C}"/>
    <cellStyle name="20% - Accent1 26" xfId="2888" xr:uid="{B36DA9DC-DCEC-4C70-8CF1-96F917DAB8A2}"/>
    <cellStyle name="20% - Accent1 26 2" xfId="2889" xr:uid="{179C2702-59BB-4F64-B477-6A4D7B434159}"/>
    <cellStyle name="20% - Accent1 27" xfId="2890" xr:uid="{48867A1D-622D-428B-842C-73A3BC42D332}"/>
    <cellStyle name="20% - Accent1 27 2" xfId="2891" xr:uid="{2A5E0B7E-A29D-4F45-96A8-9FA97F52D153}"/>
    <cellStyle name="20% - Accent1 28" xfId="2892" xr:uid="{41FA761D-107E-4B23-8DC7-CAED72408A7D}"/>
    <cellStyle name="20% - Accent1 28 2" xfId="2893" xr:uid="{E9C64990-45C5-4C0D-AD66-58C13D4044F0}"/>
    <cellStyle name="20% - Accent1 29" xfId="2894" xr:uid="{10D3B16C-D033-4C77-B92B-F8AE6091C6BA}"/>
    <cellStyle name="20% - Accent1 29 2" xfId="2895" xr:uid="{95CFE05B-DA30-45BF-9A40-3F4A1EC7AD8A}"/>
    <cellStyle name="20% - Accent1 3" xfId="62" xr:uid="{00000000-0005-0000-0000-000020000000}"/>
    <cellStyle name="20% - Accent1 3 10" xfId="2897" xr:uid="{971C94A3-84B9-496D-888F-1C53E7A74824}"/>
    <cellStyle name="20% - Accent1 3 10 2" xfId="2898" xr:uid="{C9F10C6D-15E8-4D96-9629-226C2A491A8B}"/>
    <cellStyle name="20% - Accent1 3 10 3" xfId="2899" xr:uid="{B5E103A6-DA52-445F-96DA-6465EB26A4C8}"/>
    <cellStyle name="20% - Accent1 3 11" xfId="2900" xr:uid="{EB730F6E-41C5-46E9-B149-976D4E5D801C}"/>
    <cellStyle name="20% - Accent1 3 11 2" xfId="2901" xr:uid="{3144C4E6-899B-45C8-BBA1-76A49CF024FB}"/>
    <cellStyle name="20% - Accent1 3 12" xfId="2902" xr:uid="{9D854183-7F9C-4089-8622-FF88BDF6A46F}"/>
    <cellStyle name="20% - Accent1 3 13" xfId="2903" xr:uid="{5EE9272A-CA9E-4522-ACE8-8F5A23AB004A}"/>
    <cellStyle name="20% - Accent1 3 14" xfId="2904" xr:uid="{2D6F17AC-CC96-441E-8FF8-7E811B57B6E4}"/>
    <cellStyle name="20% - Accent1 3 2" xfId="2905" xr:uid="{38D13D92-AF5F-4808-A69E-674DEB991849}"/>
    <cellStyle name="20% - Accent1 3 2 2" xfId="2906" xr:uid="{CD153D80-63AA-47E0-A7B5-DB1FB2D02A1C}"/>
    <cellStyle name="20% - Accent1 3 2 2 2" xfId="2907" xr:uid="{6831BE8D-C024-4922-9634-818B69185142}"/>
    <cellStyle name="20% - Accent1 3 2 2 2 2" xfId="2908" xr:uid="{29301C84-A361-42BF-A8FB-673E7B097DF1}"/>
    <cellStyle name="20% - Accent1 3 2 2 2 2 2" xfId="2909" xr:uid="{2B86C08E-9302-4312-931A-299BF071F254}"/>
    <cellStyle name="20% - Accent1 3 2 2 2 2 3" xfId="2910" xr:uid="{AD7D3941-816E-49A4-8E99-183BADECD895}"/>
    <cellStyle name="20% - Accent1 3 2 2 2 3" xfId="2911" xr:uid="{56AE929F-2453-4E67-BAB5-3BDC51FD9687}"/>
    <cellStyle name="20% - Accent1 3 2 2 2 4" xfId="2912" xr:uid="{AC1FC97F-72CD-47EB-A94A-7F87DD98FE5B}"/>
    <cellStyle name="20% - Accent1 3 2 2 2 5" xfId="2913" xr:uid="{BE3FB1DF-D916-4121-B68A-A936EC55D981}"/>
    <cellStyle name="20% - Accent1 3 2 2 3" xfId="2914" xr:uid="{5EC41F16-B050-406C-84EB-1B1749EE9528}"/>
    <cellStyle name="20% - Accent1 3 2 2 3 2" xfId="2915" xr:uid="{C0A08259-D198-49C9-8A91-C7F6E00447C3}"/>
    <cellStyle name="20% - Accent1 3 2 2 3 3" xfId="2916" xr:uid="{8B7C83DC-35B4-4990-8A89-FEAE8F6D6140}"/>
    <cellStyle name="20% - Accent1 3 2 2 4" xfId="2917" xr:uid="{4249CC8E-20BF-4789-9870-1D74027AF4D3}"/>
    <cellStyle name="20% - Accent1 3 2 2 5" xfId="2918" xr:uid="{36FF6B52-AEDA-4AB3-ADF2-A1B78CC8A92F}"/>
    <cellStyle name="20% - Accent1 3 2 2 6" xfId="2919" xr:uid="{762A5A9E-7825-408B-A0D4-3E6ACE7C8CC5}"/>
    <cellStyle name="20% - Accent1 3 2 3" xfId="2920" xr:uid="{A0375877-7FF6-4DF1-8B5F-5C0B6EB3CE20}"/>
    <cellStyle name="20% - Accent1 3 2 3 2" xfId="2921" xr:uid="{543B18AF-A756-4DDA-945C-336CFC9057CC}"/>
    <cellStyle name="20% - Accent1 3 2 3 2 2" xfId="2922" xr:uid="{331266A2-FC25-43C7-900C-78701B72D5D6}"/>
    <cellStyle name="20% - Accent1 3 2 3 2 2 2" xfId="2923" xr:uid="{8BDDCA01-4E67-401F-B615-116BAA97C701}"/>
    <cellStyle name="20% - Accent1 3 2 3 2 2 3" xfId="2924" xr:uid="{163295C2-F224-46A1-8073-76EC9BA66753}"/>
    <cellStyle name="20% - Accent1 3 2 3 2 3" xfId="2925" xr:uid="{7921BD07-B45B-4A2C-AD17-71C1999A3598}"/>
    <cellStyle name="20% - Accent1 3 2 3 2 4" xfId="2926" xr:uid="{96B397AB-8E8B-4C27-9C48-DAD9D888EFDF}"/>
    <cellStyle name="20% - Accent1 3 2 3 2 5" xfId="2927" xr:uid="{2C245B6B-52F6-4680-9AD9-0C6B0813337A}"/>
    <cellStyle name="20% - Accent1 3 2 3 3" xfId="2928" xr:uid="{56AF2F0F-37BF-4239-9A4A-24A2576F28B3}"/>
    <cellStyle name="20% - Accent1 3 2 3 3 2" xfId="2929" xr:uid="{6817EC17-72B7-4779-B63C-BCBF4BBFF9EA}"/>
    <cellStyle name="20% - Accent1 3 2 3 3 3" xfId="2930" xr:uid="{3E526DF6-8E9B-4F3C-B2BA-DAD371987213}"/>
    <cellStyle name="20% - Accent1 3 2 3 4" xfId="2931" xr:uid="{575BF5DC-0187-41B0-A370-7A5A42E5C243}"/>
    <cellStyle name="20% - Accent1 3 2 3 5" xfId="2932" xr:uid="{D3B0DC4F-EA2A-49CB-A92C-B331693E6EE1}"/>
    <cellStyle name="20% - Accent1 3 2 3 6" xfId="2933" xr:uid="{4EE96586-E7BC-4908-B83E-488BADE31664}"/>
    <cellStyle name="20% - Accent1 3 2 4" xfId="2934" xr:uid="{8F244AD7-4010-4A92-BFBB-640E40C6365C}"/>
    <cellStyle name="20% - Accent1 3 2 4 2" xfId="2935" xr:uid="{3C5D7EC5-8029-4B27-941E-BF4E5EB631D6}"/>
    <cellStyle name="20% - Accent1 3 2 4 2 2" xfId="2936" xr:uid="{CC24429F-F78D-43E3-81AA-E3062E2D76E9}"/>
    <cellStyle name="20% - Accent1 3 2 4 2 3" xfId="2937" xr:uid="{D7345D13-6365-438D-85EE-E1728F76DEA2}"/>
    <cellStyle name="20% - Accent1 3 2 4 3" xfId="2938" xr:uid="{E15E73AE-AADC-48DF-988F-50AF40E84EDE}"/>
    <cellStyle name="20% - Accent1 3 2 4 4" xfId="2939" xr:uid="{186B3935-5C1E-4E0E-BEC8-07DA72F11FEB}"/>
    <cellStyle name="20% - Accent1 3 2 4 5" xfId="2940" xr:uid="{A9AD6119-A80B-47AC-A5B7-D56EF61EEA97}"/>
    <cellStyle name="20% - Accent1 3 2 5" xfId="2941" xr:uid="{3007E98F-211A-4DE7-8881-6751ACBC0786}"/>
    <cellStyle name="20% - Accent1 3 2 5 2" xfId="2942" xr:uid="{28388073-4577-4491-80F7-C895925A0C76}"/>
    <cellStyle name="20% - Accent1 3 2 5 3" xfId="2943" xr:uid="{3489BFC8-3AE2-4277-8D9A-5F7BF5E7B4C7}"/>
    <cellStyle name="20% - Accent1 3 2 6" xfId="2944" xr:uid="{CB5B1BB6-C026-4E64-A444-58B2011AC4F3}"/>
    <cellStyle name="20% - Accent1 3 2 7" xfId="2945" xr:uid="{AB98EA42-2F3B-4FFA-A7EC-1649BC6DC2D9}"/>
    <cellStyle name="20% - Accent1 3 2 8" xfId="2946" xr:uid="{E91C63EF-9D59-49BD-9DA3-CBC7AFFF2298}"/>
    <cellStyle name="20% - Accent1 3 3" xfId="2947" xr:uid="{48ACEB8E-3C78-409E-A7B2-5E390A91921C}"/>
    <cellStyle name="20% - Accent1 3 3 2" xfId="2948" xr:uid="{D5612D0B-7E75-4D8E-93F4-4CDFDB77DD0A}"/>
    <cellStyle name="20% - Accent1 3 3 2 2" xfId="2949" xr:uid="{6FD76ECF-AF8D-4779-B709-79654727D3B4}"/>
    <cellStyle name="20% - Accent1 3 3 2 2 2" xfId="2950" xr:uid="{49F56B7D-FBA6-4285-B2FE-757B25003F27}"/>
    <cellStyle name="20% - Accent1 3 3 2 2 3" xfId="2951" xr:uid="{762914B4-8C71-4818-951A-590EFB975D61}"/>
    <cellStyle name="20% - Accent1 3 3 2 3" xfId="2952" xr:uid="{33B8739A-547C-4EFA-B176-B87FB89AB64E}"/>
    <cellStyle name="20% - Accent1 3 3 2 4" xfId="2953" xr:uid="{EA08171F-BAF5-4C5C-866F-27A2579B2BA5}"/>
    <cellStyle name="20% - Accent1 3 3 2 5" xfId="2954" xr:uid="{049AB4B3-6F59-4671-A7B4-75861C616326}"/>
    <cellStyle name="20% - Accent1 3 3 3" xfId="2955" xr:uid="{1BAE6F92-3336-42FB-8C3C-53B6280A2844}"/>
    <cellStyle name="20% - Accent1 3 3 3 2" xfId="2956" xr:uid="{7BC0E304-E461-44BA-BE8D-0F7C95BC23BD}"/>
    <cellStyle name="20% - Accent1 3 3 3 3" xfId="2957" xr:uid="{3DCF5768-5419-421C-9034-CB330FDC0E29}"/>
    <cellStyle name="20% - Accent1 3 3 4" xfId="2958" xr:uid="{29664375-4E13-4584-8382-615E7D0A17A7}"/>
    <cellStyle name="20% - Accent1 3 3 5" xfId="2959" xr:uid="{601C7E79-DF92-4292-895C-1B7311436583}"/>
    <cellStyle name="20% - Accent1 3 3 6" xfId="2960" xr:uid="{8BD57A26-B94C-4855-89B5-ED9203672A08}"/>
    <cellStyle name="20% - Accent1 3 4" xfId="2961" xr:uid="{FCC4DA65-1045-45A8-A3C3-5771CE3B4276}"/>
    <cellStyle name="20% - Accent1 3 4 2" xfId="2962" xr:uid="{21216BF1-C622-4616-B910-97FA18637722}"/>
    <cellStyle name="20% - Accent1 3 4 2 2" xfId="2963" xr:uid="{E0CD8469-AFA9-42E1-9849-298151787B5A}"/>
    <cellStyle name="20% - Accent1 3 4 2 2 2" xfId="2964" xr:uid="{D581D248-D478-4820-B38C-E4D15B2F26D8}"/>
    <cellStyle name="20% - Accent1 3 4 2 2 3" xfId="2965" xr:uid="{196E4A44-7B3C-49C7-9E39-FF063D775E18}"/>
    <cellStyle name="20% - Accent1 3 4 2 3" xfId="2966" xr:uid="{B4C46144-A27B-45B4-B1A6-B1C0353CC910}"/>
    <cellStyle name="20% - Accent1 3 4 2 4" xfId="2967" xr:uid="{AEF1F215-6566-4541-80EF-3779D9404B35}"/>
    <cellStyle name="20% - Accent1 3 4 2 5" xfId="2968" xr:uid="{12A42392-0485-4A38-8883-2204E27F82CD}"/>
    <cellStyle name="20% - Accent1 3 4 3" xfId="2969" xr:uid="{1F482A7F-22F5-4368-B5DC-0D225AC26924}"/>
    <cellStyle name="20% - Accent1 3 4 3 2" xfId="2970" xr:uid="{CC197200-4737-49BD-A95E-FFBF71082B62}"/>
    <cellStyle name="20% - Accent1 3 4 3 3" xfId="2971" xr:uid="{FCCA8343-C4EE-4351-8A88-8150E41B02E5}"/>
    <cellStyle name="20% - Accent1 3 4 4" xfId="2972" xr:uid="{1627345B-B977-44AD-989D-6813E3B28B11}"/>
    <cellStyle name="20% - Accent1 3 4 5" xfId="2973" xr:uid="{B0F37A59-B8DA-472F-9064-E1864345490F}"/>
    <cellStyle name="20% - Accent1 3 4 6" xfId="2974" xr:uid="{F7F4032C-ADA0-43F8-86DD-C41CADF912DB}"/>
    <cellStyle name="20% - Accent1 3 5" xfId="2975" xr:uid="{93E6265F-DEBC-4086-8EC4-7D5691295916}"/>
    <cellStyle name="20% - Accent1 3 5 2" xfId="2976" xr:uid="{79E0336D-61A3-4BC3-A1DB-01B393E2F010}"/>
    <cellStyle name="20% - Accent1 3 6" xfId="2977" xr:uid="{26722B12-998A-48DB-91AC-7DE06A823FDE}"/>
    <cellStyle name="20% - Accent1 3 6 2" xfId="2978" xr:uid="{3B62E6AE-6811-4541-A752-9D2B4B6CDC89}"/>
    <cellStyle name="20% - Accent1 3 7" xfId="2979" xr:uid="{DA549BB4-D614-4043-8EAD-4CA302C74FC7}"/>
    <cellStyle name="20% - Accent1 3 7 2" xfId="2980" xr:uid="{633D8643-9F94-495F-AB97-C9DE385A9EF6}"/>
    <cellStyle name="20% - Accent1 3 8" xfId="2981" xr:uid="{4848EF92-7ACB-4C48-BE74-BDB88E51C918}"/>
    <cellStyle name="20% - Accent1 3 8 2" xfId="2982" xr:uid="{B6B54A5F-09D9-435C-8154-E0AF6D9CD1C0}"/>
    <cellStyle name="20% - Accent1 3 9" xfId="2983" xr:uid="{D2C621AC-8D4B-4784-852A-DF4A52E53BC0}"/>
    <cellStyle name="20% - Accent1 3 9 2" xfId="2984" xr:uid="{2134DF1F-F5CE-4736-8085-2797FB19E97A}"/>
    <cellStyle name="20% - Accent1 3 9 2 2" xfId="2985" xr:uid="{6EC7A1A3-6BAD-4C4B-9CFC-5DB1C00D0661}"/>
    <cellStyle name="20% - Accent1 3 9 2 3" xfId="2986" xr:uid="{6412BAF8-059D-41AA-9D96-6B31FD5D07F6}"/>
    <cellStyle name="20% - Accent1 3 9 3" xfId="2987" xr:uid="{967C6DB8-C841-4705-92A7-500F986C27D4}"/>
    <cellStyle name="20% - Accent1 3 9 4" xfId="2988" xr:uid="{004DC2DA-9E98-454F-9729-F22535ED52E8}"/>
    <cellStyle name="20% - Accent1 3 9 5" xfId="2989" xr:uid="{73AC3BE7-468F-468E-8956-08DD77CEF1C3}"/>
    <cellStyle name="20% - Accent1 3_Base year" xfId="2896" xr:uid="{1E659FF2-8339-4E12-8FED-B920C11D5DAA}"/>
    <cellStyle name="20% - Accent1 30" xfId="2990" xr:uid="{0346164F-5941-4649-972B-8B8ACF5D65DB}"/>
    <cellStyle name="20% - Accent1 30 2" xfId="2991" xr:uid="{A197CC11-A533-4FFC-AC7A-AB8A1FF922E3}"/>
    <cellStyle name="20% - Accent1 31" xfId="2992" xr:uid="{57C6BCBA-6689-4C6C-9813-976DBAFE9AB5}"/>
    <cellStyle name="20% - Accent1 31 2" xfId="2993" xr:uid="{AD3D2BBE-1930-458A-9CAC-F4E8E72ADF1F}"/>
    <cellStyle name="20% - Accent1 32" xfId="2994" xr:uid="{29B4037C-1B4F-46F9-8CA0-AA515E106B9C}"/>
    <cellStyle name="20% - Accent1 32 2" xfId="2995" xr:uid="{C38EDE9F-C547-4DC5-B304-E9C22D574EA0}"/>
    <cellStyle name="20% - Accent1 33" xfId="2996" xr:uid="{36A255E9-8856-43E9-B729-72D779CA4907}"/>
    <cellStyle name="20% - Accent1 33 2" xfId="2997" xr:uid="{323BF910-4B02-4FED-9CEF-42D74ADBB28B}"/>
    <cellStyle name="20% - Accent1 34" xfId="2998" xr:uid="{59BAD7FA-11BE-4250-BEE9-CA60EC3D111B}"/>
    <cellStyle name="20% - Accent1 34 2" xfId="2999" xr:uid="{BCAD3BE0-618A-477C-AFC2-D43453E3078A}"/>
    <cellStyle name="20% - Accent1 35" xfId="3000" xr:uid="{FD79104C-1FBF-4211-BD4B-A68FE9C922CB}"/>
    <cellStyle name="20% - Accent1 35 2" xfId="3001" xr:uid="{4312D061-E000-4C9D-A528-5F7D7AF58673}"/>
    <cellStyle name="20% - Accent1 36" xfId="3002" xr:uid="{71E44841-F78E-4BC1-AA9C-0BE91B73BBD1}"/>
    <cellStyle name="20% - Accent1 36 2" xfId="3003" xr:uid="{20FF7478-5BAC-4B8C-B4AB-BAAED45541AF}"/>
    <cellStyle name="20% - Accent1 37" xfId="3004" xr:uid="{E8DEA4A5-9BB4-4AD0-B56D-D283515B9966}"/>
    <cellStyle name="20% - Accent1 37 2" xfId="3005" xr:uid="{D1600DBB-FFC1-4E93-809E-595F17CB865C}"/>
    <cellStyle name="20% - Accent1 38" xfId="3006" xr:uid="{6668EAE9-992D-4E8A-A5D9-E49BCC5824F9}"/>
    <cellStyle name="20% - Accent1 38 2" xfId="3007" xr:uid="{2E1AAC51-AF0B-4000-B11A-5D45D773DD6C}"/>
    <cellStyle name="20% - Accent1 39" xfId="3008" xr:uid="{D784B771-3C32-4B8C-A4E1-2F605D0466B9}"/>
    <cellStyle name="20% - Accent1 39 2" xfId="3009" xr:uid="{0838ECBE-BD4C-4731-B9A3-E0F0CC6BE94B}"/>
    <cellStyle name="20% - Accent1 4" xfId="3010" xr:uid="{CF1044BF-1DBB-43F0-B1D0-7DFAE9BD015D}"/>
    <cellStyle name="20% - Accent1 4 10" xfId="3011" xr:uid="{E62332F9-57B4-4A43-BAF4-28DE0D6C3383}"/>
    <cellStyle name="20% - Accent1 4 11" xfId="3012" xr:uid="{B921290B-DEAE-4252-9478-065FF42244EF}"/>
    <cellStyle name="20% - Accent1 4 2" xfId="3013" xr:uid="{4A3E590C-FB67-4BD2-875F-AD398FBB5CA3}"/>
    <cellStyle name="20% - Accent1 4 2 2" xfId="3014" xr:uid="{43C2FE04-BDC2-4981-91AC-D80AAB6EB10F}"/>
    <cellStyle name="20% - Accent1 4 2 2 2" xfId="3015" xr:uid="{E3E8A438-4556-475F-BB3A-77E29C26C245}"/>
    <cellStyle name="20% - Accent1 4 2 2 2 2" xfId="3016" xr:uid="{8EAB7CEC-483C-4AF6-9D89-AC3980779F43}"/>
    <cellStyle name="20% - Accent1 4 2 2 2 3" xfId="3017" xr:uid="{E7231A3E-5C64-4689-ABA9-AFEB3BAAC1C9}"/>
    <cellStyle name="20% - Accent1 4 2 2 3" xfId="3018" xr:uid="{536E3844-4B55-4839-B2C6-26353547C0B9}"/>
    <cellStyle name="20% - Accent1 4 2 2 4" xfId="3019" xr:uid="{28A04882-28C7-4EE6-93DD-9D27BAE5F59D}"/>
    <cellStyle name="20% - Accent1 4 2 2 5" xfId="3020" xr:uid="{C601A531-46B4-4F81-A75D-1D721D1B962E}"/>
    <cellStyle name="20% - Accent1 4 2 2 6" xfId="3021" xr:uid="{46A4AECE-137F-44B1-B56D-A4C21F5BD10D}"/>
    <cellStyle name="20% - Accent1 4 2 2 7" xfId="3022" xr:uid="{16DDFC36-AADB-4F67-9BAF-9DA7EAB65E8B}"/>
    <cellStyle name="20% - Accent1 4 2 3" xfId="3023" xr:uid="{112EA69A-7CCB-42D1-8090-E38C7D49D5B3}"/>
    <cellStyle name="20% - Accent1 4 2 3 2" xfId="3024" xr:uid="{011E236A-23BA-479F-91DD-B6B9B4C979F5}"/>
    <cellStyle name="20% - Accent1 4 2 3 3" xfId="3025" xr:uid="{FF33A9CC-9F94-4643-8EC6-D3BBD2C66A6F}"/>
    <cellStyle name="20% - Accent1 4 2 4" xfId="3026" xr:uid="{1B22AF8D-6D1A-4545-A1E6-0059063C0FC2}"/>
    <cellStyle name="20% - Accent1 4 2 5" xfId="3027" xr:uid="{607274D6-8846-483D-890C-86DD7AE691A9}"/>
    <cellStyle name="20% - Accent1 4 2 6" xfId="3028" xr:uid="{4F26DA30-256D-46C1-A670-64CE78C3BFF1}"/>
    <cellStyle name="20% - Accent1 4 2 7" xfId="3029" xr:uid="{79F21E4B-7E67-4085-B5AF-5510F5F86A55}"/>
    <cellStyle name="20% - Accent1 4 2 8" xfId="3030" xr:uid="{ABC780C3-5A93-41A0-9E9C-E1D9AD469950}"/>
    <cellStyle name="20% - Accent1 4 3" xfId="3031" xr:uid="{AC458B15-5557-4C60-BEEE-8A7572D0C085}"/>
    <cellStyle name="20% - Accent1 4 3 2" xfId="3032" xr:uid="{87E0F550-4E6C-42FC-9B1B-90286CE6704C}"/>
    <cellStyle name="20% - Accent1 4 3 2 2" xfId="3033" xr:uid="{5CD30045-6F4C-4461-A08F-65F60A0DCA94}"/>
    <cellStyle name="20% - Accent1 4 3 2 2 2" xfId="3034" xr:uid="{7DCFE77A-B529-4A2A-9822-FE17DDE8754E}"/>
    <cellStyle name="20% - Accent1 4 3 2 2 3" xfId="3035" xr:uid="{91D07F7F-ED78-40E5-916A-982620BBBBAC}"/>
    <cellStyle name="20% - Accent1 4 3 2 3" xfId="3036" xr:uid="{4196E8FA-569A-4116-83DB-712B4C70DEDB}"/>
    <cellStyle name="20% - Accent1 4 3 2 4" xfId="3037" xr:uid="{3DAAC457-BEFC-427D-96D4-711D0B58E251}"/>
    <cellStyle name="20% - Accent1 4 3 2 5" xfId="3038" xr:uid="{BE72C78C-CB4A-4EAF-BA56-07DF8668BCE4}"/>
    <cellStyle name="20% - Accent1 4 3 2 6" xfId="3039" xr:uid="{CB46F992-B0ED-4E1A-8C5C-89887495EEEB}"/>
    <cellStyle name="20% - Accent1 4 3 2 7" xfId="3040" xr:uid="{26F7021A-F91C-41DA-B6EB-39F2BE17F325}"/>
    <cellStyle name="20% - Accent1 4 3 3" xfId="3041" xr:uid="{F4325B02-C122-4255-BD15-A3771797143B}"/>
    <cellStyle name="20% - Accent1 4 3 3 2" xfId="3042" xr:uid="{B890A2D3-8A3E-400D-A378-C51B6EB95C8C}"/>
    <cellStyle name="20% - Accent1 4 3 3 3" xfId="3043" xr:uid="{373CD44A-718C-4523-B744-690200B5A161}"/>
    <cellStyle name="20% - Accent1 4 3 4" xfId="3044" xr:uid="{7DA19B01-A860-4C50-A7AD-902D5913A2C6}"/>
    <cellStyle name="20% - Accent1 4 3 5" xfId="3045" xr:uid="{F2BEFDCE-C7F2-4039-AFFA-73636C69893A}"/>
    <cellStyle name="20% - Accent1 4 3 6" xfId="3046" xr:uid="{9E03BAC8-0067-41BD-B3BE-5ECA6560B05E}"/>
    <cellStyle name="20% - Accent1 4 3 7" xfId="3047" xr:uid="{6D7570AF-709A-45DB-8A84-871DE0341E7D}"/>
    <cellStyle name="20% - Accent1 4 3 8" xfId="3048" xr:uid="{F48AA3F1-61FF-4490-8118-6B0940A4C5F5}"/>
    <cellStyle name="20% - Accent1 4 4" xfId="3049" xr:uid="{B1D404AB-AA92-41C0-8788-8CBA3A759952}"/>
    <cellStyle name="20% - Accent1 4 4 2" xfId="3050" xr:uid="{0D255E4C-266A-4804-99C9-92E15F1D976A}"/>
    <cellStyle name="20% - Accent1 4 4 2 2" xfId="3051" xr:uid="{30E5DB40-C328-4C7F-9927-7BC6155B2901}"/>
    <cellStyle name="20% - Accent1 4 4 2 3" xfId="3052" xr:uid="{52332E9F-052B-49B5-8511-00A37CFDBED2}"/>
    <cellStyle name="20% - Accent1 4 4 3" xfId="3053" xr:uid="{F4F8E008-A2B7-4716-840F-086B95DCE56E}"/>
    <cellStyle name="20% - Accent1 4 4 4" xfId="3054" xr:uid="{668184CE-105E-480E-BE21-BEA5CE132E8E}"/>
    <cellStyle name="20% - Accent1 4 4 5" xfId="3055" xr:uid="{4CB252AD-396E-4322-9A65-A55E0A8CB0FE}"/>
    <cellStyle name="20% - Accent1 4 4 6" xfId="3056" xr:uid="{DEFC2B9E-3F90-4310-AF86-73A397413BC8}"/>
    <cellStyle name="20% - Accent1 4 4 7" xfId="3057" xr:uid="{84521536-B78D-4FA7-9C10-98F0918C40BE}"/>
    <cellStyle name="20% - Accent1 4 5" xfId="3058" xr:uid="{FE803C84-F473-4712-B393-75BEAB7F4B8F}"/>
    <cellStyle name="20% - Accent1 4 5 2" xfId="3059" xr:uid="{F029912C-F3F3-41A2-AA89-87AC35FA0879}"/>
    <cellStyle name="20% - Accent1 4 5 3" xfId="3060" xr:uid="{F5F8221C-AD77-4DED-99A8-8BC76E0B15AA}"/>
    <cellStyle name="20% - Accent1 4 6" xfId="3061" xr:uid="{BB49FAD1-1E9B-44C3-9862-2AADB110AC24}"/>
    <cellStyle name="20% - Accent1 4 7" xfId="3062" xr:uid="{AC815096-1E36-4BE8-93F2-C8AE0CB22797}"/>
    <cellStyle name="20% - Accent1 4 8" xfId="3063" xr:uid="{45705CBF-16E9-435A-BD74-F24E8535F73C}"/>
    <cellStyle name="20% - Accent1 4 9" xfId="3064" xr:uid="{ACAD07CD-A38C-42DD-A254-9F3872A248B2}"/>
    <cellStyle name="20% - Accent1 40" xfId="3065" xr:uid="{A9E03C57-BDBD-4BCA-B0C1-661233F63D0B}"/>
    <cellStyle name="20% - Accent1 40 2" xfId="3066" xr:uid="{ADF5F757-388F-48C3-B3E7-3282DE0768EF}"/>
    <cellStyle name="20% - Accent1 41" xfId="3067" xr:uid="{3C00C41B-D292-461C-834D-03EE20DE0703}"/>
    <cellStyle name="20% - Accent1 41 2" xfId="3068" xr:uid="{07452D1D-1C18-4544-9940-09A8A8A27EA5}"/>
    <cellStyle name="20% - Accent1 42" xfId="3069" xr:uid="{E12687BA-C737-48E1-8ADF-45F0D4F5232D}"/>
    <cellStyle name="20% - Accent1 42 2" xfId="3070" xr:uid="{BFB816EE-E03E-4CEA-955B-C2064F20563B}"/>
    <cellStyle name="20% - Accent1 43" xfId="3071" xr:uid="{5CCA6DFC-E7D5-4C1B-ADA5-D00B0A96D31A}"/>
    <cellStyle name="20% - Accent1 43 2" xfId="3072" xr:uid="{1DF75007-4632-4ECF-85BD-E1322EEE8E36}"/>
    <cellStyle name="20% - Accent1 44" xfId="3073" xr:uid="{224604AB-EBC5-4A80-B54E-A0602C4B1DBB}"/>
    <cellStyle name="20% - Accent1 44 2" xfId="3074" xr:uid="{5E6C856E-0284-47C3-B6B2-4AA2C1F30FBA}"/>
    <cellStyle name="20% - Accent1 45" xfId="3075" xr:uid="{17C52BC5-28E6-463E-919D-9E6C8A04D4EA}"/>
    <cellStyle name="20% - Accent1 45 2" xfId="3076" xr:uid="{951526FC-CC01-43A1-9CF8-7B1BD84D3C1E}"/>
    <cellStyle name="20% - Accent1 46" xfId="3077" xr:uid="{C6F34B90-10F0-43A8-ACF0-8FCD1A37EA37}"/>
    <cellStyle name="20% - Accent1 46 2" xfId="3078" xr:uid="{D5D573B2-24A3-4854-8196-110A97875C9A}"/>
    <cellStyle name="20% - Accent1 47" xfId="3079" xr:uid="{AD1E77A0-3318-48D7-B928-5907488DA273}"/>
    <cellStyle name="20% - Accent1 47 2" xfId="3080" xr:uid="{69A70698-ED71-4C65-94AB-24E2746FB7BD}"/>
    <cellStyle name="20% - Accent1 48" xfId="3081" xr:uid="{EEB19E13-B40E-4D9C-8D75-D453E9223F55}"/>
    <cellStyle name="20% - Accent1 48 2" xfId="3082" xr:uid="{8FCB0B1D-C47F-4971-BDA5-FEB851BB67EC}"/>
    <cellStyle name="20% - Accent1 49" xfId="3083" xr:uid="{4F8EC10A-1911-4024-B8A3-20DBE4878465}"/>
    <cellStyle name="20% - Accent1 49 2" xfId="3084" xr:uid="{7DA8E75E-234C-44AB-972F-9E05DC245BED}"/>
    <cellStyle name="20% - Accent1 5" xfId="3085" xr:uid="{87F9EAAA-7523-4A97-BB0E-CA75B0D0527E}"/>
    <cellStyle name="20% - Accent1 5 2" xfId="3086" xr:uid="{AA1265BD-B45E-4251-8BE2-926A410B5D90}"/>
    <cellStyle name="20% - Accent1 5 2 2" xfId="3087" xr:uid="{DDC76574-BFDC-4C90-82DE-5E0ACF278276}"/>
    <cellStyle name="20% - Accent1 5 2 2 2" xfId="3088" xr:uid="{D49149A6-3FB1-4AB2-AFA8-CC379CD0714D}"/>
    <cellStyle name="20% - Accent1 5 2 3" xfId="3089" xr:uid="{1B812EFF-D0D5-4216-BB5F-9A5E2B5DDA60}"/>
    <cellStyle name="20% - Accent1 5 2 4" xfId="3090" xr:uid="{51B49494-9EAA-42BF-828F-C7E5D06C887C}"/>
    <cellStyle name="20% - Accent1 5 3" xfId="3091" xr:uid="{1F65B74C-F365-43F1-A2BD-E9343652EEF4}"/>
    <cellStyle name="20% - Accent1 5 3 2" xfId="3092" xr:uid="{D3DAEE31-FE86-4C08-A44E-6DA386ADC704}"/>
    <cellStyle name="20% - Accent1 5 3 2 2" xfId="3093" xr:uid="{D9BE9ADB-E8EF-4268-8D32-04914AD5764D}"/>
    <cellStyle name="20% - Accent1 5 3 3" xfId="3094" xr:uid="{029C3C20-328F-49A6-BCE7-4EE551868EF8}"/>
    <cellStyle name="20% - Accent1 5 4" xfId="3095" xr:uid="{E7D144EE-7705-4CF4-AB2F-0800CD5233E4}"/>
    <cellStyle name="20% - Accent1 5 4 2" xfId="3096" xr:uid="{E9E3A800-7FA8-4178-BC0D-67E54CAB430C}"/>
    <cellStyle name="20% - Accent1 5 4 3" xfId="3097" xr:uid="{29EBA7D9-DC8A-4350-A850-68C6C153F7B4}"/>
    <cellStyle name="20% - Accent1 5 5" xfId="3098" xr:uid="{B32B9AD8-F3CF-4332-AF9D-37616D683466}"/>
    <cellStyle name="20% - Accent1 5 6" xfId="3099" xr:uid="{90B6635E-8B8D-41B9-B902-74F63F027E94}"/>
    <cellStyle name="20% - Accent1 5 7" xfId="3100" xr:uid="{5E03D9DF-3B80-4EB8-82DE-01E01F109397}"/>
    <cellStyle name="20% - Accent1 5 8" xfId="3101" xr:uid="{3695A11E-209E-4CF0-90D9-C37C051A36FF}"/>
    <cellStyle name="20% - Accent1 5 9" xfId="3102" xr:uid="{E7CF122E-43A6-4FE1-8B29-420CFD5EDF1D}"/>
    <cellStyle name="20% - Accent1 50" xfId="3103" xr:uid="{F6E046BE-9AE6-4252-930C-8F1B5B5583A6}"/>
    <cellStyle name="20% - Accent1 50 2" xfId="3104" xr:uid="{00CDFFC8-06B4-4C04-8309-E730549C272A}"/>
    <cellStyle name="20% - Accent1 51" xfId="3105" xr:uid="{9872459C-43B3-42C7-9107-B89F738B522A}"/>
    <cellStyle name="20% - Accent1 51 2" xfId="3106" xr:uid="{6716A9D0-7041-40C4-A4FF-C8EAED195045}"/>
    <cellStyle name="20% - Accent1 52" xfId="3107" xr:uid="{24F70C32-E738-4352-A860-51E0A033344F}"/>
    <cellStyle name="20% - Accent1 52 2" xfId="3108" xr:uid="{563A0B2E-4E5E-4657-9843-329A8C76178D}"/>
    <cellStyle name="20% - Accent1 53" xfId="3109" xr:uid="{C20500FD-1EA4-45DC-9BDE-E51ECE83A02B}"/>
    <cellStyle name="20% - Accent1 53 2" xfId="3110" xr:uid="{38812412-430C-4AD0-A6A5-B68D7125D269}"/>
    <cellStyle name="20% - Accent1 54" xfId="3111" xr:uid="{C465672C-4244-4EF1-8021-BA1924523105}"/>
    <cellStyle name="20% - Accent1 54 2" xfId="3112" xr:uid="{BCA9827F-01DE-461A-A4C9-559F5D62FCFF}"/>
    <cellStyle name="20% - Accent1 55" xfId="3113" xr:uid="{B153E46E-5BDC-4863-AB7B-662A4AE5F9BD}"/>
    <cellStyle name="20% - Accent1 55 2" xfId="3114" xr:uid="{5EF103E5-7AD7-4CBA-A465-9B1950666EE7}"/>
    <cellStyle name="20% - Accent1 56" xfId="3115" xr:uid="{19037B1C-4FE6-4B06-BEE5-0C03974EAFFF}"/>
    <cellStyle name="20% - Accent1 56 2" xfId="3116" xr:uid="{248648A4-2748-4433-B747-99F059259A2E}"/>
    <cellStyle name="20% - Accent1 57" xfId="3117" xr:uid="{0980A028-2930-4466-94A7-7FF737A168F5}"/>
    <cellStyle name="20% - Accent1 57 2" xfId="3118" xr:uid="{A1E2B327-B4B0-4AF8-8A5B-A669C54A36DF}"/>
    <cellStyle name="20% - Accent1 58" xfId="3119" xr:uid="{BC32A465-7AFC-4054-9622-7BDF69A9EC82}"/>
    <cellStyle name="20% - Accent1 59" xfId="3120" xr:uid="{F1640AEE-AC21-41AC-B886-106C30D5A643}"/>
    <cellStyle name="20% - Accent1 6" xfId="3121" xr:uid="{0D43F670-A46A-40DD-B75C-DECFE3D2B302}"/>
    <cellStyle name="20% - Accent1 6 2" xfId="3122" xr:uid="{0E720976-9421-4A3A-BE73-FBE7564335EF}"/>
    <cellStyle name="20% - Accent1 6 2 2" xfId="3123" xr:uid="{C59AB5AD-AA94-4052-ABDB-E2444812A4CA}"/>
    <cellStyle name="20% - Accent1 6 2 2 2" xfId="3124" xr:uid="{1A251558-ED67-47E1-87A7-BED83CB42C55}"/>
    <cellStyle name="20% - Accent1 6 2 3" xfId="3125" xr:uid="{07C20B0F-EAD2-4B3B-965A-BDC453777302}"/>
    <cellStyle name="20% - Accent1 6 2 4" xfId="3126" xr:uid="{E3E23AF6-EA89-429E-A925-37A358E108CF}"/>
    <cellStyle name="20% - Accent1 6 3" xfId="3127" xr:uid="{1D7D9121-5748-4F31-9512-C3B44BC4D9E8}"/>
    <cellStyle name="20% - Accent1 6 3 2" xfId="3128" xr:uid="{D35259B4-06DD-42D6-840D-B89762D0F85B}"/>
    <cellStyle name="20% - Accent1 6 3 2 2" xfId="3129" xr:uid="{7D983087-7398-490F-B40E-3E3DFBC92773}"/>
    <cellStyle name="20% - Accent1 6 3 3" xfId="3130" xr:uid="{B0711C69-6020-47A5-9EE9-EF6567E09BBB}"/>
    <cellStyle name="20% - Accent1 6 4" xfId="3131" xr:uid="{87D7E2B9-B7A8-4670-95BB-2F59AE95084E}"/>
    <cellStyle name="20% - Accent1 6 4 2" xfId="3132" xr:uid="{C3518C54-ABDD-4901-BDF3-8B0A2410AFBC}"/>
    <cellStyle name="20% - Accent1 6 4 3" xfId="3133" xr:uid="{36B639F7-5EBA-4EEF-A3EF-07263FC5B570}"/>
    <cellStyle name="20% - Accent1 6 5" xfId="3134" xr:uid="{C01A1499-FDF4-4EA7-BCFE-689416E022EE}"/>
    <cellStyle name="20% - Accent1 6 6" xfId="3135" xr:uid="{7F0BB379-64D9-40DE-A644-053C9A8FEA6A}"/>
    <cellStyle name="20% - Accent1 6 7" xfId="3136" xr:uid="{71EF4B96-5E26-401B-B133-5FB34B5CDAD7}"/>
    <cellStyle name="20% - Accent1 60" xfId="3137" xr:uid="{E2F2DDD9-BB8C-4B0A-B053-1C5B18D4172E}"/>
    <cellStyle name="20% - Accent1 61" xfId="3138" xr:uid="{CC21E70D-1A7C-4577-85B3-DB4A9CF27283}"/>
    <cellStyle name="20% - Accent1 62" xfId="3139" xr:uid="{CE5E05CE-A1DB-48DE-B1AD-F046FA40BD12}"/>
    <cellStyle name="20% - Accent1 63" xfId="3140" xr:uid="{7DEF49F2-A3C3-4ED7-9110-55CBA0552EB1}"/>
    <cellStyle name="20% - Accent1 64" xfId="3141" xr:uid="{28F12914-F9BA-460B-8234-35F39DCE6397}"/>
    <cellStyle name="20% - Accent1 65" xfId="3142" xr:uid="{ABD2013A-4A16-4E12-9818-CD95D070A346}"/>
    <cellStyle name="20% - Accent1 66" xfId="3143" xr:uid="{A2423039-21EB-46A3-AE3D-7210F888C3C2}"/>
    <cellStyle name="20% - Accent1 67" xfId="3144" xr:uid="{54214C14-756C-4AC7-BBF9-90DBFBF49A9F}"/>
    <cellStyle name="20% - Accent1 68" xfId="3145" xr:uid="{1E63818C-FFDB-4928-BDE6-E242A0C20D33}"/>
    <cellStyle name="20% - Accent1 69" xfId="3146" xr:uid="{EEE00D0B-7174-43BA-8900-651F4CC95B20}"/>
    <cellStyle name="20% - Accent1 7" xfId="3147" xr:uid="{E11F4FCD-54A5-4CA6-ABE5-15425035283C}"/>
    <cellStyle name="20% - Accent1 7 2" xfId="3148" xr:uid="{6A025430-42B9-405B-AE2D-5D299C1BB2DD}"/>
    <cellStyle name="20% - Accent1 7 2 2" xfId="3149" xr:uid="{3F8FFF11-D342-4C0C-9F32-89B0A519DBEE}"/>
    <cellStyle name="20% - Accent1 7 3" xfId="3150" xr:uid="{9986998D-97DA-49E3-9ADE-8D02451E3DC8}"/>
    <cellStyle name="20% - Accent1 70" xfId="3151" xr:uid="{5D7A571C-21C4-4C26-A954-A91A24A6A1EF}"/>
    <cellStyle name="20% - Accent1 71" xfId="3152" xr:uid="{B5995C46-417D-4868-BBFE-9417AB77F45E}"/>
    <cellStyle name="20% - Accent1 72" xfId="3153" xr:uid="{C69B3794-C593-4E46-BCBE-8D38A8E2FB28}"/>
    <cellStyle name="20% - Accent1 73" xfId="3154" xr:uid="{144395E3-0CEE-49B5-B2AF-1D62911AE500}"/>
    <cellStyle name="20% - Accent1 74" xfId="3155" xr:uid="{BEB0915B-6B27-4EC7-91E4-F08699DEDBD8}"/>
    <cellStyle name="20% - Accent1 75" xfId="3156" xr:uid="{7012B833-AF8C-40C7-BB2A-1FEA607202F1}"/>
    <cellStyle name="20% - Accent1 76" xfId="3157" xr:uid="{6C01295C-6E94-4C23-A9D1-7FDD034FF2A9}"/>
    <cellStyle name="20% - Accent1 77" xfId="3158" xr:uid="{090BB1F4-1BA2-4494-A1BD-A9A2BA7538E4}"/>
    <cellStyle name="20% - Accent1 78" xfId="3159" xr:uid="{E4C9C472-0F6E-41F1-8AC4-3FF7483B2E28}"/>
    <cellStyle name="20% - Accent1 79" xfId="3160" xr:uid="{9C98F826-EDC4-4AA0-A66F-79D5D7BBBB33}"/>
    <cellStyle name="20% - Accent1 8" xfId="3161" xr:uid="{D72CC8DE-DBEA-4CD3-9426-21151733B8C3}"/>
    <cellStyle name="20% - Accent1 8 2" xfId="3162" xr:uid="{1CE2ECC0-60DC-43F5-842E-486F6B94276A}"/>
    <cellStyle name="20% - Accent1 8 2 2" xfId="3163" xr:uid="{7C5274F7-C2BB-4EEA-A890-55AC2ADC9C6D}"/>
    <cellStyle name="20% - Accent1 8 2 2 2" xfId="3164" xr:uid="{ED5298A0-5CAB-49A2-B978-581ED024A06A}"/>
    <cellStyle name="20% - Accent1 8 2 2 3" xfId="3165" xr:uid="{DF234837-501C-4E30-BB1D-83C1CC0FEAB6}"/>
    <cellStyle name="20% - Accent1 8 2 3" xfId="3166" xr:uid="{5C4AE173-3124-4A4A-B4D4-696CFC4C0F9C}"/>
    <cellStyle name="20% - Accent1 8 2 4" xfId="3167" xr:uid="{B8EDC433-8FAC-492E-8752-B3E2313A8FEB}"/>
    <cellStyle name="20% - Accent1 8 3" xfId="3168" xr:uid="{3148B479-4164-427A-8AD9-7095226249CF}"/>
    <cellStyle name="20% - Accent1 8 3 2" xfId="3169" xr:uid="{1D2558A2-CE68-4E76-8B02-96AAB4E6DFAF}"/>
    <cellStyle name="20% - Accent1 8 3 2 2" xfId="3170" xr:uid="{36571F12-95E2-4CF9-A23C-16551225F79F}"/>
    <cellStyle name="20% - Accent1 8 3 3" xfId="3171" xr:uid="{9FDB6E53-5FC2-4434-BE4E-84F36D1F053C}"/>
    <cellStyle name="20% - Accent1 8 4" xfId="3172" xr:uid="{7C0B072D-29B6-46B4-833F-025B80914849}"/>
    <cellStyle name="20% - Accent1 8 4 2" xfId="3173" xr:uid="{1DCAD4B9-44D8-4B6F-B753-9D395CAB3D60}"/>
    <cellStyle name="20% - Accent1 8 5" xfId="3174" xr:uid="{F346B171-874E-40BD-B0DA-B24B631EF4F8}"/>
    <cellStyle name="20% - Accent1 8 6" xfId="3175" xr:uid="{763CA7B2-85B3-4325-ACE0-12CD4DE3498E}"/>
    <cellStyle name="20% - Accent1 8 7" xfId="3176" xr:uid="{831F1C18-41F3-4646-A176-BFFBEF1AB141}"/>
    <cellStyle name="20% - Accent1 80" xfId="3177" xr:uid="{ABA91082-1062-4E80-A504-0F66EEF20823}"/>
    <cellStyle name="20% - Accent1 81" xfId="3178" xr:uid="{EC41F088-E209-4C5F-A790-861135CFE639}"/>
    <cellStyle name="20% - Accent1 82" xfId="3179" xr:uid="{B9397CE3-BEE0-49ED-A11C-6292EBACDFB3}"/>
    <cellStyle name="20% - Accent1 83" xfId="3180" xr:uid="{D86165BE-CBAB-42AA-9403-4E10BA98DE84}"/>
    <cellStyle name="20% - Accent1 84" xfId="3181" xr:uid="{96F13AE6-4217-4C56-83FF-D62CBD26DBBE}"/>
    <cellStyle name="20% - Accent1 85" xfId="3182" xr:uid="{94A376DD-AB91-42D3-B053-81EE8921E16C}"/>
    <cellStyle name="20% - Accent1 86" xfId="3183" xr:uid="{CA2AC383-7790-4098-9C65-163CFC47FC41}"/>
    <cellStyle name="20% - Accent1 87" xfId="3184" xr:uid="{30F12689-BEBF-42C5-8B95-8E5B92AF7E10}"/>
    <cellStyle name="20% - Accent1 88" xfId="3185" xr:uid="{9BC48C57-8AA6-472B-8498-10B68F3FE894}"/>
    <cellStyle name="20% - Accent1 89" xfId="3186" xr:uid="{38E862EE-DEA1-4C75-A13D-F2A7B9513969}"/>
    <cellStyle name="20% - Accent1 9" xfId="3187" xr:uid="{D360A669-E3E8-4BC8-A81E-F210832C9E47}"/>
    <cellStyle name="20% - Accent1 9 2" xfId="3188" xr:uid="{EDAD974D-08A5-4D89-B4E4-56DB0748885C}"/>
    <cellStyle name="20% - Accent1 9 2 2" xfId="3189" xr:uid="{F4D41350-3237-42C3-91B7-7E0470FD19E9}"/>
    <cellStyle name="20% - Accent1 9 2 2 2" xfId="3190" xr:uid="{57C946FD-FE05-4A93-B330-08C0F8A35807}"/>
    <cellStyle name="20% - Accent1 9 2 2 3" xfId="3191" xr:uid="{0797BAC6-C2EB-421F-823F-0DB8D254EB15}"/>
    <cellStyle name="20% - Accent1 9 2 3" xfId="3192" xr:uid="{A5657762-DDF1-4A54-B186-06D879BDEC37}"/>
    <cellStyle name="20% - Accent1 9 2 4" xfId="3193" xr:uid="{A7D0F563-FE85-4C46-9603-4081EC67A8BA}"/>
    <cellStyle name="20% - Accent1 9 3" xfId="3194" xr:uid="{17023579-FE98-46B6-91F0-687713FF53F2}"/>
    <cellStyle name="20% - Accent1 9 3 2" xfId="3195" xr:uid="{37568659-5D26-45EE-BC56-D5DB5F660F71}"/>
    <cellStyle name="20% - Accent1 9 3 2 2" xfId="3196" xr:uid="{61F7F41F-8154-4885-B8DC-22BAD1ED1F4C}"/>
    <cellStyle name="20% - Accent1 9 3 3" xfId="3197" xr:uid="{2257AAFE-45E5-407A-8CA6-0C41E2CF8322}"/>
    <cellStyle name="20% - Accent1 9 4" xfId="3198" xr:uid="{038C2908-2138-4CAC-90F1-A9FFC979CCE1}"/>
    <cellStyle name="20% - Accent1 9 4 2" xfId="3199" xr:uid="{5637929E-E0DF-46CC-882D-77C8AC44C7B1}"/>
    <cellStyle name="20% - Accent1 9 5" xfId="3200" xr:uid="{632F019A-B7D0-41F6-9F91-DB0203161BFE}"/>
    <cellStyle name="20% - Accent1 9 6" xfId="3201" xr:uid="{04B0A525-56F3-458E-987B-BDD3C8AB063B}"/>
    <cellStyle name="20% - Accent1 9 7" xfId="3202" xr:uid="{D7502EE5-FEEC-49E7-962A-E8499DEA464D}"/>
    <cellStyle name="20% - Accent1 90" xfId="3203" xr:uid="{61A01452-7DB9-4DAA-BF6F-1FDE3F473432}"/>
    <cellStyle name="20% - Accent1 91" xfId="3204" xr:uid="{19C79541-3B4F-470D-AE6C-15D14291E8FE}"/>
    <cellStyle name="20% - Accent1 92" xfId="3205" xr:uid="{236BB6CC-6DC2-4610-A912-20E614C49C64}"/>
    <cellStyle name="20% - Accent1 93" xfId="3206" xr:uid="{1E83F628-9D1E-476B-943E-7B712366C404}"/>
    <cellStyle name="20% - Accent1 94" xfId="3207" xr:uid="{6D69489D-536D-47AE-BBA3-6DAF5E7C5B66}"/>
    <cellStyle name="20% - Accent1 95" xfId="3208" xr:uid="{35CDA61E-111A-49F0-9C29-49AD35F06938}"/>
    <cellStyle name="20% - Accent1 96" xfId="3209" xr:uid="{58626A92-E73B-4CD9-B21D-43E25096D301}"/>
    <cellStyle name="20% - Accent1 97" xfId="3210" xr:uid="{2BE5671C-0584-4934-9923-ECAF100CB45E}"/>
    <cellStyle name="20% - Accent1 98" xfId="3211" xr:uid="{2F700676-7933-4C8A-8C18-A6EB9D7A2F59}"/>
    <cellStyle name="20% - Accent1 99" xfId="3212" xr:uid="{7EEC0B5E-B4FA-4238-A79A-C468613F30A9}"/>
    <cellStyle name="20% - Accent1 with Border" xfId="3213" xr:uid="{E25768F5-D5EB-490E-ACBE-9C26DA446345}"/>
    <cellStyle name="20% - Accent1 with Border 2" xfId="3214" xr:uid="{2EE3610B-0750-4DAC-9595-DE0D71371ED9}"/>
    <cellStyle name="20% - Accent1 with Border Number" xfId="3215" xr:uid="{CABC39B6-B5D6-46F2-BFB7-00E65F18B37C}"/>
    <cellStyle name="20% - Accent1 with Border Number 2" xfId="3216" xr:uid="{D8EA1121-F9B0-41A0-8273-CDA8CB2C1073}"/>
    <cellStyle name="20% - Accent2 10" xfId="3217" xr:uid="{2EA5673F-7173-4261-B118-C26B3EA090A7}"/>
    <cellStyle name="20% - Accent2 10 2" xfId="3218" xr:uid="{35D0B076-4947-46BB-8D12-416B55B4244C}"/>
    <cellStyle name="20% - Accent2 10 2 2" xfId="3219" xr:uid="{53C047C0-10EA-42DC-9ADC-C2C64FFBC58C}"/>
    <cellStyle name="20% - Accent2 10 2 2 2" xfId="3220" xr:uid="{968A6228-B32C-4D1A-B21C-7FCEB5BC1398}"/>
    <cellStyle name="20% - Accent2 10 2 2 3" xfId="3221" xr:uid="{E161694B-8CC3-42C8-A5A1-6B2A74C73F14}"/>
    <cellStyle name="20% - Accent2 10 2 3" xfId="3222" xr:uid="{FBEF6700-8196-4CB0-993C-05227AFB46E6}"/>
    <cellStyle name="20% - Accent2 10 2 4" xfId="3223" xr:uid="{9C7E4CDE-18D5-4F3E-B5FE-87B48025F89D}"/>
    <cellStyle name="20% - Accent2 10 3" xfId="3224" xr:uid="{24FBEDCD-F23F-4CCD-BA3B-5DD31633DA95}"/>
    <cellStyle name="20% - Accent2 10 3 2" xfId="3225" xr:uid="{E35A061F-48FD-4A2D-9687-3569E2B53A26}"/>
    <cellStyle name="20% - Accent2 10 3 2 2" xfId="3226" xr:uid="{C93C81A9-FD89-49F7-A9AE-7B67E9D0DE05}"/>
    <cellStyle name="20% - Accent2 10 3 3" xfId="3227" xr:uid="{35E7BE46-3879-4D86-85A6-0198FD1600BE}"/>
    <cellStyle name="20% - Accent2 10 3 4" xfId="3228" xr:uid="{3A76DD1E-4DBE-4241-A5AD-CB107BB21E78}"/>
    <cellStyle name="20% - Accent2 10 4" xfId="3229" xr:uid="{22A93D1A-05C3-43F4-B874-6F8C4B7216C0}"/>
    <cellStyle name="20% - Accent2 10 4 2" xfId="3230" xr:uid="{0473E9E4-A8EC-4D75-A9CE-06CE679B8928}"/>
    <cellStyle name="20% - Accent2 10 5" xfId="3231" xr:uid="{F7EB75FB-3D66-40E5-B332-009FAA391EBD}"/>
    <cellStyle name="20% - Accent2 10 6" xfId="3232" xr:uid="{41721812-74A3-434D-B198-DF97FD1EC7BD}"/>
    <cellStyle name="20% - Accent2 100" xfId="3233" xr:uid="{866351A0-85F4-4029-A049-D1EC7A415C85}"/>
    <cellStyle name="20% - Accent2 101" xfId="3234" xr:uid="{BF4EA3BA-5FA1-4011-8AF5-972C069A2DDF}"/>
    <cellStyle name="20% - Accent2 102" xfId="3235" xr:uid="{D32953CC-C072-40F9-B17E-1DE7CA3CBD10}"/>
    <cellStyle name="20% - Accent2 103" xfId="3236" xr:uid="{FD754023-98ED-4B5D-8D76-04B77D69590F}"/>
    <cellStyle name="20% - Accent2 104" xfId="3237" xr:uid="{A02B19F9-10D2-43F5-98B2-C6BC6C0251F0}"/>
    <cellStyle name="20% - Accent2 105" xfId="3238" xr:uid="{BFBF6D22-F6B8-4552-810B-A2800C713850}"/>
    <cellStyle name="20% - Accent2 106" xfId="3239" xr:uid="{7DAF33A0-FC87-45CB-AFD7-7C71DFEDB4C1}"/>
    <cellStyle name="20% - Accent2 107" xfId="3240" xr:uid="{7D7CF118-60CF-4BBE-B41C-085C4EB9F92C}"/>
    <cellStyle name="20% - Accent2 108" xfId="3241" xr:uid="{5FD676D5-35EB-4287-8A28-108233416064}"/>
    <cellStyle name="20% - Accent2 109" xfId="3242" xr:uid="{046B34C1-968B-4DAC-AAAB-2D7330B398B1}"/>
    <cellStyle name="20% - Accent2 11" xfId="3243" xr:uid="{E356C7CB-D3C5-4EEB-9CFF-643429BF388E}"/>
    <cellStyle name="20% - Accent2 11 2" xfId="3244" xr:uid="{2B74CCB4-281F-4F2C-8D07-2F2E829D30F9}"/>
    <cellStyle name="20% - Accent2 11 2 2" xfId="3245" xr:uid="{040E8CBA-81E9-4518-B2C0-C5A4678F6243}"/>
    <cellStyle name="20% - Accent2 11 3" xfId="3246" xr:uid="{719BFF38-88DC-467C-9948-179F90FCF388}"/>
    <cellStyle name="20% - Accent2 11 3 2" xfId="3247" xr:uid="{BC81CD4D-E0FD-46AE-B9F9-33A5B0FAE3A8}"/>
    <cellStyle name="20% - Accent2 11 4" xfId="3248" xr:uid="{554575D5-CE53-4E1C-8A60-D5B1FBEC1C79}"/>
    <cellStyle name="20% - Accent2 110" xfId="3249" xr:uid="{A7D17397-F82E-4257-89B0-46D2077E70ED}"/>
    <cellStyle name="20% - Accent2 111" xfId="3250" xr:uid="{D9176DD8-4E9B-4279-8D35-1FD22E432C47}"/>
    <cellStyle name="20% - Accent2 112" xfId="3251" xr:uid="{075063C5-AF5A-40AA-B37C-5127453FC78B}"/>
    <cellStyle name="20% - Accent2 113" xfId="3252" xr:uid="{5623DDC6-7B23-4BA7-8120-68490F87576A}"/>
    <cellStyle name="20% - Accent2 114" xfId="3253" xr:uid="{D5AF3F46-1522-4AE8-9EE5-AAEFC18AD7AE}"/>
    <cellStyle name="20% - Accent2 115" xfId="3254" xr:uid="{4831DE27-A8DD-44F3-BE15-70650F4F513F}"/>
    <cellStyle name="20% - Accent2 116" xfId="3255" xr:uid="{26D8622E-4435-4655-B9C2-BFDC567803EB}"/>
    <cellStyle name="20% - Accent2 117" xfId="3256" xr:uid="{6478B024-0EFF-47DE-A94B-0BC0247B39B4}"/>
    <cellStyle name="20% - Accent2 12" xfId="3257" xr:uid="{90A68951-0E3C-4CB2-96B9-3FA1D9A7A79A}"/>
    <cellStyle name="20% - Accent2 12 2" xfId="3258" xr:uid="{084EB5B9-A088-45DA-B6E4-6C4BF0AE6570}"/>
    <cellStyle name="20% - Accent2 12 2 2" xfId="3259" xr:uid="{CFD6B027-0974-470A-B8F7-57E8DCA69877}"/>
    <cellStyle name="20% - Accent2 12 3" xfId="3260" xr:uid="{2FBC46CE-DFAA-4A67-91A4-EE163EC436B2}"/>
    <cellStyle name="20% - Accent2 12 4" xfId="3261" xr:uid="{F0F677BF-16A7-4B49-AE81-829FD564EB6A}"/>
    <cellStyle name="20% - Accent2 13" xfId="3262" xr:uid="{D2BCBBD8-76D6-4FF2-B7FF-3BC7CEB445C0}"/>
    <cellStyle name="20% - Accent2 13 2" xfId="3263" xr:uid="{E0C97C30-6B4E-4072-8CFB-1E9008F3A086}"/>
    <cellStyle name="20% - Accent2 13 2 2" xfId="3264" xr:uid="{1F5591BD-BB57-4DC4-B2F4-B0809A369F3F}"/>
    <cellStyle name="20% - Accent2 13 3" xfId="3265" xr:uid="{9A62DC30-4927-4A3B-A5CA-8C5F47662D25}"/>
    <cellStyle name="20% - Accent2 13 4" xfId="3266" xr:uid="{82908712-D398-4506-A162-DFD8A64EF5B4}"/>
    <cellStyle name="20% - Accent2 14" xfId="3267" xr:uid="{862CE935-5A37-48C0-8144-B8D2517150D8}"/>
    <cellStyle name="20% - Accent2 14 2" xfId="3268" xr:uid="{E9CC296D-95EF-4D3A-916C-F5140EA561AB}"/>
    <cellStyle name="20% - Accent2 14 2 2" xfId="3269" xr:uid="{6C41640A-F561-429C-95D9-3879C4C3BDD0}"/>
    <cellStyle name="20% - Accent2 14 3" xfId="3270" xr:uid="{1188BFC8-45B9-4355-A430-EC346D7F57AF}"/>
    <cellStyle name="20% - Accent2 14 4" xfId="3271" xr:uid="{566774C9-4131-416B-AE3A-7A8A37845C63}"/>
    <cellStyle name="20% - Accent2 15" xfId="3272" xr:uid="{75A4F019-0862-4466-9B9E-F7E685379357}"/>
    <cellStyle name="20% - Accent2 15 2" xfId="3273" xr:uid="{6F808213-D0DC-4F19-BD81-5B589B0FDEBF}"/>
    <cellStyle name="20% - Accent2 15 2 2" xfId="3274" xr:uid="{C24BD5D1-FC6F-4693-8FBE-25A880DF13CB}"/>
    <cellStyle name="20% - Accent2 15 3" xfId="3275" xr:uid="{4D4B2A0D-7198-40F9-BC83-61EB41C36E71}"/>
    <cellStyle name="20% - Accent2 15 4" xfId="3276" xr:uid="{74764689-7B8A-4583-AA45-23BDF4FF271B}"/>
    <cellStyle name="20% - Accent2 16" xfId="3277" xr:uid="{5EA0D7CF-30B2-41B3-ACF0-4FEEC8C7E417}"/>
    <cellStyle name="20% - Accent2 16 2" xfId="3278" xr:uid="{06AE245A-C5ED-40B0-8535-F2933DF09941}"/>
    <cellStyle name="20% - Accent2 16 2 2" xfId="3279" xr:uid="{0CA5049B-77FB-43A3-B97E-09934DF45BAF}"/>
    <cellStyle name="20% - Accent2 16 3" xfId="3280" xr:uid="{890459BB-2947-4140-A486-97A4BB73222F}"/>
    <cellStyle name="20% - Accent2 16 4" xfId="3281" xr:uid="{961DBEAA-B0E9-44CA-ADF5-A2001C3768FA}"/>
    <cellStyle name="20% - Accent2 17" xfId="3282" xr:uid="{A9835E15-9CDA-43DF-8237-7E5888D3AEFE}"/>
    <cellStyle name="20% - Accent2 17 2" xfId="3283" xr:uid="{AD46FB15-6D5A-4EA1-8798-F8094AE91879}"/>
    <cellStyle name="20% - Accent2 17 2 2" xfId="3284" xr:uid="{A2535460-8F6D-4570-9FAF-74B90AD0457E}"/>
    <cellStyle name="20% - Accent2 17 3" xfId="3285" xr:uid="{5464BBEC-952F-45F9-8CB8-CBF1A64F0CFD}"/>
    <cellStyle name="20% - Accent2 17 4" xfId="3286" xr:uid="{ABF63E4F-56D1-4862-97DA-68F985ED3BD3}"/>
    <cellStyle name="20% - Accent2 18" xfId="3287" xr:uid="{5FEBEB38-6146-49A3-BE14-FDFA5ABA9854}"/>
    <cellStyle name="20% - Accent2 18 2" xfId="3288" xr:uid="{5FAB30C1-3A7E-4B39-B06B-B0AF6E7B3B42}"/>
    <cellStyle name="20% - Accent2 18 2 2" xfId="3289" xr:uid="{7CE7AE76-2CF2-4ED2-8549-11A11B658618}"/>
    <cellStyle name="20% - Accent2 18 3" xfId="3290" xr:uid="{C9B68DED-41A3-4379-AD0E-19A9E085F264}"/>
    <cellStyle name="20% - Accent2 19" xfId="3291" xr:uid="{72CC0C28-BD85-4CD8-8A98-5E4C08004B20}"/>
    <cellStyle name="20% - Accent2 19 2" xfId="3292" xr:uid="{D96A79BC-2EA1-4EBF-9BD4-870AF61A339B}"/>
    <cellStyle name="20% - Accent2 19 2 2" xfId="3293" xr:uid="{2311F133-C995-4330-BEC8-CB34B884669F}"/>
    <cellStyle name="20% - Accent2 19 3" xfId="3294" xr:uid="{11E772D2-AD3B-494B-A525-EE1A5D10790A}"/>
    <cellStyle name="20% - Accent2 2" xfId="63" xr:uid="{00000000-0005-0000-0000-000021000000}"/>
    <cellStyle name="20% - Accent2 2 10" xfId="3296" xr:uid="{112D6A8F-77D3-4197-8749-6164A4786579}"/>
    <cellStyle name="20% - Accent2 2 2" xfId="3297" xr:uid="{A67673D8-7607-4086-BAB9-8B29BE5EF689}"/>
    <cellStyle name="20% - Accent2 2 2 10" xfId="3298" xr:uid="{CE835FC8-23EA-42BC-8C0D-8CC7CD36A3E1}"/>
    <cellStyle name="20% - Accent2 2 2 2" xfId="3299" xr:uid="{24F9120B-0051-4358-ABCD-4A35CF198A8E}"/>
    <cellStyle name="20% - Accent2 2 2 2 2" xfId="3300" xr:uid="{7C89D4C6-D19E-48EF-A382-37C84179263A}"/>
    <cellStyle name="20% - Accent2 2 2 2 2 2" xfId="3301" xr:uid="{A84A0B7E-F981-4DDD-A53A-9C1C7AA1F5AD}"/>
    <cellStyle name="20% - Accent2 2 2 2 2 2 2" xfId="3302" xr:uid="{11070CA1-C789-4DAE-8A00-5FF93A5B3C7F}"/>
    <cellStyle name="20% - Accent2 2 2 2 2 2 2 2" xfId="3303" xr:uid="{E0AA4567-73FA-40BC-A11E-374719589AED}"/>
    <cellStyle name="20% - Accent2 2 2 2 2 2 3" xfId="3304" xr:uid="{C51687C2-6F7F-4E23-AC26-466D34C2D13D}"/>
    <cellStyle name="20% - Accent2 2 2 2 2 3" xfId="3305" xr:uid="{9EEB1721-1465-4478-9CAA-89214EB4BBF1}"/>
    <cellStyle name="20% - Accent2 2 2 2 2 3 2" xfId="3306" xr:uid="{4548B8DF-2CC9-4547-B451-7AAB4CE24822}"/>
    <cellStyle name="20% - Accent2 2 2 2 2 4" xfId="3307" xr:uid="{AB0CB89F-44C1-4FF1-9E60-1AABC32BFD5B}"/>
    <cellStyle name="20% - Accent2 2 2 2 2 5" xfId="3308" xr:uid="{AFF7B03F-04CE-49A9-9562-9D5ADC9E8B33}"/>
    <cellStyle name="20% - Accent2 2 2 2 3" xfId="3309" xr:uid="{4A4A7D57-30C4-45CE-84F1-F524DE065D71}"/>
    <cellStyle name="20% - Accent2 2 2 2 3 2" xfId="3310" xr:uid="{E2CDC6FA-42DE-4F61-A5EF-1A7FB347616D}"/>
    <cellStyle name="20% - Accent2 2 2 2 3 2 2" xfId="3311" xr:uid="{DB52B2D6-8E4A-47BD-B993-F075537177AA}"/>
    <cellStyle name="20% - Accent2 2 2 2 3 3" xfId="3312" xr:uid="{094A11AD-BBCB-46C7-9F99-CAAAEAC24955}"/>
    <cellStyle name="20% - Accent2 2 2 2 4" xfId="3313" xr:uid="{1C2D975F-74A5-4056-96C2-985DB1DC2B33}"/>
    <cellStyle name="20% - Accent2 2 2 2 4 2" xfId="3314" xr:uid="{54A67762-1BFC-4E07-AAD0-CA3C54F9CBE3}"/>
    <cellStyle name="20% - Accent2 2 2 2 5" xfId="3315" xr:uid="{BD5079FF-820D-464D-9D59-60FA545EB9CD}"/>
    <cellStyle name="20% - Accent2 2 2 2 6" xfId="3316" xr:uid="{DB1789AA-42E0-4562-A817-2E5E717BF290}"/>
    <cellStyle name="20% - Accent2 2 2 3" xfId="3317" xr:uid="{9487F658-F3D5-42A9-8B9C-0BEC41BA7F01}"/>
    <cellStyle name="20% - Accent2 2 2 3 2" xfId="3318" xr:uid="{D8A910B3-EB84-47C8-8108-E4BE95510049}"/>
    <cellStyle name="20% - Accent2 2 2 3 2 2" xfId="3319" xr:uid="{97770179-3E1E-491E-9CCF-A7E4DE5C0747}"/>
    <cellStyle name="20% - Accent2 2 2 3 2 2 2" xfId="3320" xr:uid="{DE41AA5F-9AF0-4C08-A8D9-A63DF63EEAED}"/>
    <cellStyle name="20% - Accent2 2 2 3 2 2 2 2" xfId="3321" xr:uid="{2B69EBF3-314A-4C3D-992B-915DD3604184}"/>
    <cellStyle name="20% - Accent2 2 2 3 2 2 3" xfId="3322" xr:uid="{B448555F-3268-4A07-96AF-B0F25B19478E}"/>
    <cellStyle name="20% - Accent2 2 2 3 2 2 4" xfId="3323" xr:uid="{3F9A895A-A9E6-4C20-AEDE-3EC2D4AC0DF4}"/>
    <cellStyle name="20% - Accent2 2 2 3 2 3" xfId="3324" xr:uid="{78FF130F-4EDC-4B52-8667-31BC234BEEA6}"/>
    <cellStyle name="20% - Accent2 2 2 3 2 3 2" xfId="3325" xr:uid="{BC2D0C09-438A-44E1-A54C-BC1AB50C130E}"/>
    <cellStyle name="20% - Accent2 2 2 3 2 4" xfId="3326" xr:uid="{977CABC2-5145-4D05-98F9-BA0F5A90045B}"/>
    <cellStyle name="20% - Accent2 2 2 3 2 5" xfId="3327" xr:uid="{76D13DAE-42CC-4809-BB32-F22DC8DCF5F6}"/>
    <cellStyle name="20% - Accent2 2 2 3 3" xfId="3328" xr:uid="{2951E7F4-CA9F-444F-8D45-8A83F4AB6262}"/>
    <cellStyle name="20% - Accent2 2 2 3 3 2" xfId="3329" xr:uid="{2E1C25B2-F664-42F7-8C5D-C736E7D260A3}"/>
    <cellStyle name="20% - Accent2 2 2 3 3 2 2" xfId="3330" xr:uid="{DCE747BE-2DE2-4945-90B5-59F444C90FFE}"/>
    <cellStyle name="20% - Accent2 2 2 3 3 3" xfId="3331" xr:uid="{FA84B348-6197-4BF1-8448-E5A96DA2C09F}"/>
    <cellStyle name="20% - Accent2 2 2 3 4" xfId="3332" xr:uid="{3F4BB589-0472-4EF3-B621-5A5F81C80BC8}"/>
    <cellStyle name="20% - Accent2 2 2 3 4 2" xfId="3333" xr:uid="{6B74D824-90C2-4463-BD93-F11516712502}"/>
    <cellStyle name="20% - Accent2 2 2 3 5" xfId="3334" xr:uid="{4D520D8C-50C1-42A6-9B03-357E9DE51057}"/>
    <cellStyle name="20% - Accent2 2 2 3 6" xfId="3335" xr:uid="{016BB736-0FAF-4718-85BF-1141A614F788}"/>
    <cellStyle name="20% - Accent2 2 2 4" xfId="3336" xr:uid="{4A2DE8B5-29FD-4801-9215-1916DB840C2D}"/>
    <cellStyle name="20% - Accent2 2 2 4 2" xfId="3337" xr:uid="{2056B2A7-F9FF-4960-A243-91D8BAAD3ACC}"/>
    <cellStyle name="20% - Accent2 2 2 4 2 2" xfId="3338" xr:uid="{5A1E1F15-2820-424A-9621-6CD43F5CD570}"/>
    <cellStyle name="20% - Accent2 2 2 4 2 2 2" xfId="3339" xr:uid="{5717B082-19DF-4BA2-85F2-6B0B74A4EE41}"/>
    <cellStyle name="20% - Accent2 2 2 4 2 3" xfId="3340" xr:uid="{2A6F8A47-A2DD-464D-9DF6-695EB473602F}"/>
    <cellStyle name="20% - Accent2 2 2 4 3" xfId="3341" xr:uid="{DB3C53C8-C4AE-40D6-857B-8F2F42713B66}"/>
    <cellStyle name="20% - Accent2 2 2 4 3 2" xfId="3342" xr:uid="{99E3AEE2-4F87-4D3B-BF7C-308D1B9CF554}"/>
    <cellStyle name="20% - Accent2 2 2 4 4" xfId="3343" xr:uid="{9A551476-FF51-4ACE-8F10-41FC2E4BF3B8}"/>
    <cellStyle name="20% - Accent2 2 2 4 5" xfId="3344" xr:uid="{9A4CCBA6-8DB7-4B5A-9E15-397301F0E61D}"/>
    <cellStyle name="20% - Accent2 2 2 5" xfId="3345" xr:uid="{56E59B82-45F4-4025-AE19-E605B90BC9B8}"/>
    <cellStyle name="20% - Accent2 2 2 5 2" xfId="3346" xr:uid="{AF490EBE-0784-4A6D-9123-9C192C6736C0}"/>
    <cellStyle name="20% - Accent2 2 2 5 2 2" xfId="3347" xr:uid="{94678E4E-036E-4E75-B537-BB38B84E8750}"/>
    <cellStyle name="20% - Accent2 2 2 5 3" xfId="3348" xr:uid="{7B84012A-7509-4CED-BB04-89754F4C4472}"/>
    <cellStyle name="20% - Accent2 2 2 6" xfId="3349" xr:uid="{9A86AC84-4354-4494-9FFF-01376E5F01F2}"/>
    <cellStyle name="20% - Accent2 2 2 6 2" xfId="3350" xr:uid="{47A1842F-6A06-4187-99CE-162FA6D1970D}"/>
    <cellStyle name="20% - Accent2 2 2 7" xfId="3351" xr:uid="{4951C976-5BF8-4171-911B-4FB3E0489F3B}"/>
    <cellStyle name="20% - Accent2 2 2 8" xfId="3352" xr:uid="{24652A2B-7281-4D69-9E24-F0B3573EC783}"/>
    <cellStyle name="20% - Accent2 2 2 9" xfId="3353" xr:uid="{A2C98FC2-36E1-4F7C-BC75-24E6E0ECACC9}"/>
    <cellStyle name="20% - Accent2 2 3" xfId="3354" xr:uid="{09D99000-BD95-4F18-8876-55EAE709643C}"/>
    <cellStyle name="20% - Accent2 2 3 2" xfId="3355" xr:uid="{9E57CA69-918C-4D61-B0D1-EB24AEA60BF2}"/>
    <cellStyle name="20% - Accent2 2 3 2 2" xfId="3356" xr:uid="{55598CA8-A7CD-4737-9C99-9B3CAE9FE0DA}"/>
    <cellStyle name="20% - Accent2 2 3 2 2 2" xfId="3357" xr:uid="{0ACA1467-5564-4318-A8CC-C529B4D4B078}"/>
    <cellStyle name="20% - Accent2 2 3 2 2 2 2" xfId="3358" xr:uid="{28EA63BC-071C-4260-914C-D0D552BE4121}"/>
    <cellStyle name="20% - Accent2 2 3 2 2 3" xfId="3359" xr:uid="{8E10C296-776C-47C0-9753-585B6486C174}"/>
    <cellStyle name="20% - Accent2 2 3 2 3" xfId="3360" xr:uid="{EBE561B5-0B61-4BB8-9B76-FDF0865ACAE7}"/>
    <cellStyle name="20% - Accent2 2 3 2 3 2" xfId="3361" xr:uid="{7E72E542-ED64-4BAC-A06D-1319519B6216}"/>
    <cellStyle name="20% - Accent2 2 3 2 4" xfId="3362" xr:uid="{289D5D83-32B4-4D7E-BEBE-D1472A410114}"/>
    <cellStyle name="20% - Accent2 2 3 3" xfId="3363" xr:uid="{EB74DFD2-60A1-440A-A1F8-5C0427A92B76}"/>
    <cellStyle name="20% - Accent2 2 3 3 2" xfId="3364" xr:uid="{E341A45E-C2B2-47BA-8897-344C4D25C4F8}"/>
    <cellStyle name="20% - Accent2 2 3 3 2 2" xfId="3365" xr:uid="{631DBB25-E9CB-4A4B-8B8E-95C0C75EFE96}"/>
    <cellStyle name="20% - Accent2 2 3 3 2 2 2" xfId="3366" xr:uid="{C20B1824-0575-4FC0-A926-B83369EFC977}"/>
    <cellStyle name="20% - Accent2 2 3 3 2 3" xfId="3367" xr:uid="{5612A45A-51FD-4CD2-9699-26EB53642312}"/>
    <cellStyle name="20% - Accent2 2 3 3 3" xfId="3368" xr:uid="{D0FB68B9-DC70-4A4E-B6AE-435D02E67E04}"/>
    <cellStyle name="20% - Accent2 2 3 3 3 2" xfId="3369" xr:uid="{63490828-BA3B-4F17-824C-4A4B9CA9B40F}"/>
    <cellStyle name="20% - Accent2 2 3 3 4" xfId="3370" xr:uid="{21DEC48B-5F2E-4D36-B331-AC0DE981F6EF}"/>
    <cellStyle name="20% - Accent2 2 3 4" xfId="3371" xr:uid="{7AA3FBF9-30D9-471B-B7C0-2C3B8C329F7E}"/>
    <cellStyle name="20% - Accent2 2 3 4 2" xfId="3372" xr:uid="{8F68BBA8-5CD5-40A9-9916-754A5CB102CB}"/>
    <cellStyle name="20% - Accent2 2 3 4 2 2" xfId="3373" xr:uid="{FF642748-77FB-467E-A140-2866D1BD2C3B}"/>
    <cellStyle name="20% - Accent2 2 3 4 3" xfId="3374" xr:uid="{9D9E2F8A-955C-492A-A64B-FE8ECE5AD72F}"/>
    <cellStyle name="20% - Accent2 2 3 5" xfId="3375" xr:uid="{BA0755B9-26D9-4172-82B7-C27D253D064B}"/>
    <cellStyle name="20% - Accent2 2 3 5 2" xfId="3376" xr:uid="{3BF45E4E-2426-49F8-A60B-92304DF6F20A}"/>
    <cellStyle name="20% - Accent2 2 3 6" xfId="3377" xr:uid="{0F6A82A1-D39D-45AE-88DE-892655B5D703}"/>
    <cellStyle name="20% - Accent2 2 4" xfId="3378" xr:uid="{7A470805-9115-4CAF-A507-9244BAF875C6}"/>
    <cellStyle name="20% - Accent2 2 4 2" xfId="3379" xr:uid="{B4ECBBA8-DAAC-4C8F-B63E-E9E49CFDEC55}"/>
    <cellStyle name="20% - Accent2 2 4 2 2" xfId="3380" xr:uid="{47C2C82D-6E3C-4CAF-9790-992DBD193788}"/>
    <cellStyle name="20% - Accent2 2 4 2 2 2" xfId="3381" xr:uid="{66E4786D-9BC0-4DBB-B8AA-9C2F2ED7442F}"/>
    <cellStyle name="20% - Accent2 2 4 2 3" xfId="3382" xr:uid="{07788529-EE12-48BB-8AA4-700BA70CEEB4}"/>
    <cellStyle name="20% - Accent2 2 4 3" xfId="3383" xr:uid="{87CED2BE-2BBD-4D45-8D64-43196FAE2362}"/>
    <cellStyle name="20% - Accent2 2 4 3 2" xfId="3384" xr:uid="{C406DC53-3405-45E6-9888-DD46677C051A}"/>
    <cellStyle name="20% - Accent2 2 4 4" xfId="3385" xr:uid="{EE048B9F-34CE-4A89-8B6E-2A655893597E}"/>
    <cellStyle name="20% - Accent2 2 5" xfId="3386" xr:uid="{DDA42E08-B8F4-42A2-8224-3ABDBC100DBB}"/>
    <cellStyle name="20% - Accent2 2 5 2" xfId="3387" xr:uid="{283065FB-CD19-4CD1-83F3-EA5861631AC7}"/>
    <cellStyle name="20% - Accent2 2 5 2 2" xfId="3388" xr:uid="{1F851017-B8AB-4DEC-8D62-7953738ABC59}"/>
    <cellStyle name="20% - Accent2 2 5 2 2 2" xfId="3389" xr:uid="{C8DF97B9-0FE3-4566-8AA2-08567F755B23}"/>
    <cellStyle name="20% - Accent2 2 5 2 3" xfId="3390" xr:uid="{6ECCB05A-2BE1-48DE-BAE2-37D3A9C7EFBA}"/>
    <cellStyle name="20% - Accent2 2 5 3" xfId="3391" xr:uid="{A2AAE1CE-F02F-4BD4-93CA-3FA17D20229B}"/>
    <cellStyle name="20% - Accent2 2 5 3 2" xfId="3392" xr:uid="{BA1D05E9-7E0E-4CB0-B15C-B83E1C44DEEF}"/>
    <cellStyle name="20% - Accent2 2 5 4" xfId="3393" xr:uid="{4A81EF17-B037-4FCB-82FF-BA6A08BDB90B}"/>
    <cellStyle name="20% - Accent2 2 6" xfId="3394" xr:uid="{B94EC4DF-26FF-4297-9784-24B9DAC3213F}"/>
    <cellStyle name="20% - Accent2 2 6 2" xfId="3395" xr:uid="{B6AC5A43-334E-461F-90DC-B38F93260AC3}"/>
    <cellStyle name="20% - Accent2 2 6 2 2" xfId="3396" xr:uid="{E18DC8E6-A9D3-4B16-8DBC-E9FE6297333A}"/>
    <cellStyle name="20% - Accent2 2 6 3" xfId="3397" xr:uid="{2F1665D0-C51D-46F6-A6AF-026F9E8705FC}"/>
    <cellStyle name="20% - Accent2 2 7" xfId="3398" xr:uid="{1F512DAD-D1FD-4F81-BE24-AB7C43F1312C}"/>
    <cellStyle name="20% - Accent2 2 7 2" xfId="3399" xr:uid="{9190C552-8E41-49C2-B73B-B5307DA8B0AC}"/>
    <cellStyle name="20% - Accent2 2 7 2 2" xfId="3400" xr:uid="{64FF2307-A53E-40C3-9362-E9585A2D6584}"/>
    <cellStyle name="20% - Accent2 2 7 3" xfId="3401" xr:uid="{98AC67A2-5D70-4A9D-8A65-F04FE99C5521}"/>
    <cellStyle name="20% - Accent2 2 8" xfId="3402" xr:uid="{99827325-4B05-4F5B-834B-EFE76AFFEE25}"/>
    <cellStyle name="20% - Accent2 2 8 2" xfId="3403" xr:uid="{B908698C-CB2D-4D5A-A1E0-316D32907F89}"/>
    <cellStyle name="20% - Accent2 2 9" xfId="3404" xr:uid="{8503ACA4-4BA1-4796-B74D-8246CC62D403}"/>
    <cellStyle name="20% - Accent2 2_Base year" xfId="3295" xr:uid="{FAAA29BA-1711-48C9-BCAF-B2D29E9E64EF}"/>
    <cellStyle name="20% - Accent2 20" xfId="3405" xr:uid="{F7FBFF86-7728-401B-8A23-64F6EC9AB65C}"/>
    <cellStyle name="20% - Accent2 20 2" xfId="3406" xr:uid="{3A05AC85-4522-4633-9B9D-B7B7A7891EB9}"/>
    <cellStyle name="20% - Accent2 21" xfId="3407" xr:uid="{7D7A4AD8-A806-4171-8AD7-54DD3C1B5E44}"/>
    <cellStyle name="20% - Accent2 21 2" xfId="3408" xr:uid="{886F7451-9B87-4559-9316-6344ED9B0965}"/>
    <cellStyle name="20% - Accent2 21 3" xfId="3409" xr:uid="{0495A21B-FF36-499B-8488-06883717EE3C}"/>
    <cellStyle name="20% - Accent2 22" xfId="3410" xr:uid="{9BCBD514-EC26-46FE-AF99-B787050FB3F7}"/>
    <cellStyle name="20% - Accent2 22 2" xfId="3411" xr:uid="{B6D548FC-8891-4B65-9597-6255483493E2}"/>
    <cellStyle name="20% - Accent2 22 3" xfId="3412" xr:uid="{651AE050-7AA7-4FDE-B22E-E737C146F2F9}"/>
    <cellStyle name="20% - Accent2 23" xfId="3413" xr:uid="{9CCD5433-86BF-4D12-9375-B714FCD16FD7}"/>
    <cellStyle name="20% - Accent2 23 2" xfId="3414" xr:uid="{799644EF-0446-4B41-8EC2-FB63D6F1873D}"/>
    <cellStyle name="20% - Accent2 24" xfId="3415" xr:uid="{B1DD6966-5ABE-4FF4-8823-F19640BDFC55}"/>
    <cellStyle name="20% - Accent2 24 2" xfId="3416" xr:uid="{8F58F52B-60DC-4798-A32D-83EBF5D7B7AB}"/>
    <cellStyle name="20% - Accent2 25" xfId="3417" xr:uid="{796A8841-1CFC-43F4-90A8-0A52C47F7547}"/>
    <cellStyle name="20% - Accent2 25 2" xfId="3418" xr:uid="{02A9AD4D-3638-457E-A773-405BC2C30D05}"/>
    <cellStyle name="20% - Accent2 26" xfId="3419" xr:uid="{906B2F88-56DF-453D-BBAA-FE624B4B2518}"/>
    <cellStyle name="20% - Accent2 26 2" xfId="3420" xr:uid="{582953B6-E493-41FF-86AA-EB7E04D2571B}"/>
    <cellStyle name="20% - Accent2 27" xfId="3421" xr:uid="{14617F97-D23E-40B6-B6D9-F3016AE83C0C}"/>
    <cellStyle name="20% - Accent2 27 2" xfId="3422" xr:uid="{95BB9F5E-ABB3-41F2-85EB-3ACC17775F4B}"/>
    <cellStyle name="20% - Accent2 28" xfId="3423" xr:uid="{E6FF9026-E6D6-4381-97FC-E1E346E25452}"/>
    <cellStyle name="20% - Accent2 28 2" xfId="3424" xr:uid="{9167C263-B6C5-42EB-90E2-86991C0E566A}"/>
    <cellStyle name="20% - Accent2 29" xfId="3425" xr:uid="{B594C1B6-3275-4164-A4AF-E5FBA572290A}"/>
    <cellStyle name="20% - Accent2 29 2" xfId="3426" xr:uid="{D6B816B5-D52C-4372-BEAC-7639121C7A20}"/>
    <cellStyle name="20% - Accent2 3" xfId="3427" xr:uid="{98611DFF-E959-4E47-A174-66F9E17A6A94}"/>
    <cellStyle name="20% - Accent2 3 10" xfId="3428" xr:uid="{0AB377B1-6CBE-449B-B8BB-89E661C78B0F}"/>
    <cellStyle name="20% - Accent2 3 10 2" xfId="3429" xr:uid="{A48CE9C0-C15B-467F-BF94-7924DE01E118}"/>
    <cellStyle name="20% - Accent2 3 10 3" xfId="3430" xr:uid="{EA02CAAF-D59E-44DC-9A86-6F2576856693}"/>
    <cellStyle name="20% - Accent2 3 11" xfId="3431" xr:uid="{285DF8D8-A618-4034-A9ED-B99036CA1FE3}"/>
    <cellStyle name="20% - Accent2 3 11 2" xfId="3432" xr:uid="{00775C5B-487D-4EE5-AE31-406B53B16D93}"/>
    <cellStyle name="20% - Accent2 3 12" xfId="3433" xr:uid="{33A520E7-D49F-412E-860B-09A9237C67CB}"/>
    <cellStyle name="20% - Accent2 3 13" xfId="3434" xr:uid="{137C5E42-A46B-43DE-B7AF-611F761F4560}"/>
    <cellStyle name="20% - Accent2 3 14" xfId="3435" xr:uid="{9854F70F-B2E4-4FAF-9B19-6F26EC5D5850}"/>
    <cellStyle name="20% - Accent2 3 2" xfId="3436" xr:uid="{632A636B-02B6-433D-9670-0617193AC1AE}"/>
    <cellStyle name="20% - Accent2 3 2 2" xfId="3437" xr:uid="{B3BF1033-710A-40B7-8AF5-3446E4099966}"/>
    <cellStyle name="20% - Accent2 3 2 2 2" xfId="3438" xr:uid="{10840B68-A962-40D6-AEA0-0F057E978438}"/>
    <cellStyle name="20% - Accent2 3 2 2 2 2" xfId="3439" xr:uid="{0FEEED60-1017-4413-96EA-0AA0969B0D1B}"/>
    <cellStyle name="20% - Accent2 3 2 2 2 2 2" xfId="3440" xr:uid="{0FC2D643-7447-4E3B-A197-9D06FA2F13C9}"/>
    <cellStyle name="20% - Accent2 3 2 2 2 2 3" xfId="3441" xr:uid="{642D8481-F389-49F7-B345-A7CB229CE06D}"/>
    <cellStyle name="20% - Accent2 3 2 2 2 3" xfId="3442" xr:uid="{5DEBCBCA-5FB1-43F2-8EE3-2768A7370400}"/>
    <cellStyle name="20% - Accent2 3 2 2 2 4" xfId="3443" xr:uid="{32108528-524D-4922-97F4-9A675223539F}"/>
    <cellStyle name="20% - Accent2 3 2 2 2 5" xfId="3444" xr:uid="{9F9F79D6-2D43-4649-966F-F0539731005F}"/>
    <cellStyle name="20% - Accent2 3 2 2 3" xfId="3445" xr:uid="{61CC1FD6-5FEB-44AF-A3BC-E915C35A9D61}"/>
    <cellStyle name="20% - Accent2 3 2 2 3 2" xfId="3446" xr:uid="{ECDF8F76-DF3F-4DEA-BEC7-15352DA85495}"/>
    <cellStyle name="20% - Accent2 3 2 2 3 3" xfId="3447" xr:uid="{D01DB568-C825-4098-8D94-BB7ED5023F53}"/>
    <cellStyle name="20% - Accent2 3 2 2 4" xfId="3448" xr:uid="{230D9F0C-67D3-48DA-A59F-0E28B9F37D7A}"/>
    <cellStyle name="20% - Accent2 3 2 2 5" xfId="3449" xr:uid="{4DB9FA6F-5316-4898-9346-B1429BC9B865}"/>
    <cellStyle name="20% - Accent2 3 2 2 6" xfId="3450" xr:uid="{5BB549F3-F21A-4F01-BE31-77A386C90E37}"/>
    <cellStyle name="20% - Accent2 3 2 3" xfId="3451" xr:uid="{D2D8A84B-E50C-4BF4-ADB6-55CB6F46CC95}"/>
    <cellStyle name="20% - Accent2 3 2 3 2" xfId="3452" xr:uid="{06ED6AD8-13C4-4DF4-B742-D147783BA14D}"/>
    <cellStyle name="20% - Accent2 3 2 3 2 2" xfId="3453" xr:uid="{EECC5A67-A229-4AE7-B773-50AA5099CE63}"/>
    <cellStyle name="20% - Accent2 3 2 3 2 2 2" xfId="3454" xr:uid="{BFEF0E9A-E0BD-4A18-949B-C099C126F6E2}"/>
    <cellStyle name="20% - Accent2 3 2 3 2 2 3" xfId="3455" xr:uid="{59B45B46-27F0-498C-BDA3-4E79EFDC2677}"/>
    <cellStyle name="20% - Accent2 3 2 3 2 3" xfId="3456" xr:uid="{69690F25-77DB-453F-B072-4F22F1DC9149}"/>
    <cellStyle name="20% - Accent2 3 2 3 2 4" xfId="3457" xr:uid="{46DB1A51-085C-4B18-ACD5-47E31935BF60}"/>
    <cellStyle name="20% - Accent2 3 2 3 2 5" xfId="3458" xr:uid="{84B81442-AC27-46A4-8B67-F75DA01BFF36}"/>
    <cellStyle name="20% - Accent2 3 2 3 3" xfId="3459" xr:uid="{4A41DDC9-6BD9-436F-9543-23A3F3365B4D}"/>
    <cellStyle name="20% - Accent2 3 2 3 3 2" xfId="3460" xr:uid="{761FDA81-D2B4-4625-B07E-72AFEFBC485E}"/>
    <cellStyle name="20% - Accent2 3 2 3 3 3" xfId="3461" xr:uid="{85BF4080-73E7-49B0-82F0-8F5340FD1DA3}"/>
    <cellStyle name="20% - Accent2 3 2 3 4" xfId="3462" xr:uid="{9049135D-E52B-47DF-A876-4081A2ABBEAF}"/>
    <cellStyle name="20% - Accent2 3 2 3 5" xfId="3463" xr:uid="{0A55306B-A93D-4F91-AF77-05A963687369}"/>
    <cellStyle name="20% - Accent2 3 2 3 6" xfId="3464" xr:uid="{20CA0BCD-863C-48EB-8A92-F47CC50BAAD7}"/>
    <cellStyle name="20% - Accent2 3 2 4" xfId="3465" xr:uid="{6F60D643-4BA5-41CE-A81E-267D6C28FF6D}"/>
    <cellStyle name="20% - Accent2 3 2 4 2" xfId="3466" xr:uid="{EB2CAD10-9E43-4D25-B07C-634E12507555}"/>
    <cellStyle name="20% - Accent2 3 2 4 2 2" xfId="3467" xr:uid="{C8990608-605B-4977-946B-CCCBF25E2C97}"/>
    <cellStyle name="20% - Accent2 3 2 4 2 3" xfId="3468" xr:uid="{41D6F342-6F00-4E8F-A98E-5CE15DE02C97}"/>
    <cellStyle name="20% - Accent2 3 2 4 3" xfId="3469" xr:uid="{71416275-1B1A-406E-91E3-8972DEF69217}"/>
    <cellStyle name="20% - Accent2 3 2 4 4" xfId="3470" xr:uid="{A98AD521-30DE-407F-A511-3BD97A5C3EE5}"/>
    <cellStyle name="20% - Accent2 3 2 4 5" xfId="3471" xr:uid="{E5327482-6F22-4079-A78D-F44999E558B7}"/>
    <cellStyle name="20% - Accent2 3 2 5" xfId="3472" xr:uid="{062A5249-F75C-4B2E-A60E-39A499AF512C}"/>
    <cellStyle name="20% - Accent2 3 2 5 2" xfId="3473" xr:uid="{14353073-F113-49C8-B4A7-9D3CCAFCF629}"/>
    <cellStyle name="20% - Accent2 3 2 5 3" xfId="3474" xr:uid="{47B8EB6F-21A7-4E3C-9ECA-79BEAB7B76BF}"/>
    <cellStyle name="20% - Accent2 3 2 6" xfId="3475" xr:uid="{C997295B-56B9-4055-B43C-3AE1F0944740}"/>
    <cellStyle name="20% - Accent2 3 2 7" xfId="3476" xr:uid="{1C0A36F5-9D71-4AC5-BB57-EF93334208E6}"/>
    <cellStyle name="20% - Accent2 3 2 8" xfId="3477" xr:uid="{B7965905-2A3F-4951-838F-F8D276CB5E06}"/>
    <cellStyle name="20% - Accent2 3 3" xfId="3478" xr:uid="{7297E317-6446-4D26-BFB9-588B20384188}"/>
    <cellStyle name="20% - Accent2 3 3 2" xfId="3479" xr:uid="{53C22EAE-B4AD-4009-B94E-42D5694F43D3}"/>
    <cellStyle name="20% - Accent2 3 3 2 2" xfId="3480" xr:uid="{9C6F316D-D92E-47BB-8CEA-A14950CEE267}"/>
    <cellStyle name="20% - Accent2 3 3 2 2 2" xfId="3481" xr:uid="{CFF0F59A-E8A7-4EAA-BBAB-76FD39EEABA3}"/>
    <cellStyle name="20% - Accent2 3 3 2 2 3" xfId="3482" xr:uid="{15DCDA7A-5AE8-4EBF-AEF9-2F258D1D751D}"/>
    <cellStyle name="20% - Accent2 3 3 2 3" xfId="3483" xr:uid="{CB29BE68-1332-49FD-AFB4-4DF45D9DE3CD}"/>
    <cellStyle name="20% - Accent2 3 3 2 4" xfId="3484" xr:uid="{E57B7AA4-B465-413A-AB59-FB9C19F0518F}"/>
    <cellStyle name="20% - Accent2 3 3 2 5" xfId="3485" xr:uid="{54E25D99-AB39-44EF-AD77-71D5A26BAEC7}"/>
    <cellStyle name="20% - Accent2 3 3 3" xfId="3486" xr:uid="{44874D4E-4120-4A9B-BB5B-78116A0FD1EF}"/>
    <cellStyle name="20% - Accent2 3 3 3 2" xfId="3487" xr:uid="{C60A89AE-FF92-4070-988B-178C86347CE1}"/>
    <cellStyle name="20% - Accent2 3 3 3 3" xfId="3488" xr:uid="{288532F9-4B3D-44C7-9168-860CFDBE83BC}"/>
    <cellStyle name="20% - Accent2 3 3 4" xfId="3489" xr:uid="{C9624FEA-0681-437C-827F-0FD67C55F7F4}"/>
    <cellStyle name="20% - Accent2 3 3 5" xfId="3490" xr:uid="{F54DDB9B-41C2-49C2-9962-71348ACBA614}"/>
    <cellStyle name="20% - Accent2 3 3 6" xfId="3491" xr:uid="{CCA51251-F287-473A-9B7E-56016C341480}"/>
    <cellStyle name="20% - Accent2 3 4" xfId="3492" xr:uid="{BE942EEB-0894-494F-AB48-03A81A12D231}"/>
    <cellStyle name="20% - Accent2 3 4 2" xfId="3493" xr:uid="{7A795E53-5A9A-49CE-A14F-1CDA22EA5824}"/>
    <cellStyle name="20% - Accent2 3 4 2 2" xfId="3494" xr:uid="{05A9FE33-DCBD-456F-8A89-27F84748CF1B}"/>
    <cellStyle name="20% - Accent2 3 4 2 2 2" xfId="3495" xr:uid="{C04C178F-7032-47D2-AF79-B7FF0D138F74}"/>
    <cellStyle name="20% - Accent2 3 4 2 2 3" xfId="3496" xr:uid="{D937839B-8F9C-4543-883C-DCDDB3E8A1A0}"/>
    <cellStyle name="20% - Accent2 3 4 2 3" xfId="3497" xr:uid="{628ECF1F-268F-4EB8-A697-F8DC9128C643}"/>
    <cellStyle name="20% - Accent2 3 4 2 4" xfId="3498" xr:uid="{BAB6AB01-665D-4B8A-91EB-89C8917E87BC}"/>
    <cellStyle name="20% - Accent2 3 4 2 5" xfId="3499" xr:uid="{88D1EF36-7287-4786-B2BB-2BBE6336AD98}"/>
    <cellStyle name="20% - Accent2 3 4 3" xfId="3500" xr:uid="{D9B912E2-711A-4D4A-87A7-3BE73F9B7335}"/>
    <cellStyle name="20% - Accent2 3 4 3 2" xfId="3501" xr:uid="{BF6E354D-82B3-4E29-A6B3-D7B1C5345408}"/>
    <cellStyle name="20% - Accent2 3 4 3 3" xfId="3502" xr:uid="{E1883C24-E5C7-4544-99E6-F74F55813A08}"/>
    <cellStyle name="20% - Accent2 3 4 4" xfId="3503" xr:uid="{B16B3B17-9050-4871-8DD3-7F453F29E5C1}"/>
    <cellStyle name="20% - Accent2 3 4 5" xfId="3504" xr:uid="{26DCFBDD-812A-4C59-B3B9-2B70798E1DD3}"/>
    <cellStyle name="20% - Accent2 3 4 6" xfId="3505" xr:uid="{8EF22DFD-49E5-4A35-864E-089540283C96}"/>
    <cellStyle name="20% - Accent2 3 5" xfId="3506" xr:uid="{EB6F2DAF-371D-4E54-AC5A-E2C957040A7A}"/>
    <cellStyle name="20% - Accent2 3 5 2" xfId="3507" xr:uid="{2BCDE208-1A69-40E0-AEF8-A477C917D1DF}"/>
    <cellStyle name="20% - Accent2 3 6" xfId="3508" xr:uid="{6F3844F4-B055-4764-BBE3-27A6161EA1F7}"/>
    <cellStyle name="20% - Accent2 3 6 2" xfId="3509" xr:uid="{D94FF29B-938C-4A74-9632-819612EB1110}"/>
    <cellStyle name="20% - Accent2 3 7" xfId="3510" xr:uid="{84F08D1B-92F1-4C28-A860-6D6D82786BA5}"/>
    <cellStyle name="20% - Accent2 3 7 2" xfId="3511" xr:uid="{D6DDD4CA-F7C6-423B-9068-2358A8C99230}"/>
    <cellStyle name="20% - Accent2 3 8" xfId="3512" xr:uid="{6220B032-B471-4337-BBC0-C50002774E10}"/>
    <cellStyle name="20% - Accent2 3 8 2" xfId="3513" xr:uid="{71C209A7-CF70-4B2D-9559-CBABA0D040AA}"/>
    <cellStyle name="20% - Accent2 3 9" xfId="3514" xr:uid="{1CCF9F2C-2D4B-443A-BA2E-DD9A6BDB5382}"/>
    <cellStyle name="20% - Accent2 3 9 2" xfId="3515" xr:uid="{1ABE8F42-94E4-4D88-99A4-BDBDC9709601}"/>
    <cellStyle name="20% - Accent2 3 9 2 2" xfId="3516" xr:uid="{4E6091AC-0BBB-48DA-B762-BBD51D57F10C}"/>
    <cellStyle name="20% - Accent2 3 9 2 3" xfId="3517" xr:uid="{B2110781-EDA7-4D09-B1B5-687587539723}"/>
    <cellStyle name="20% - Accent2 3 9 3" xfId="3518" xr:uid="{F45DD0CF-A636-4455-9A56-57E083F30C3C}"/>
    <cellStyle name="20% - Accent2 3 9 4" xfId="3519" xr:uid="{5B28DBC0-CEA1-428D-B751-9A4174FD905F}"/>
    <cellStyle name="20% - Accent2 3 9 5" xfId="3520" xr:uid="{C8713968-0AA0-4D15-BF8D-213D74034DCC}"/>
    <cellStyle name="20% - Accent2 30" xfId="3521" xr:uid="{44E38BE7-022D-4497-BDFB-42AB592131A4}"/>
    <cellStyle name="20% - Accent2 30 2" xfId="3522" xr:uid="{E62BBF65-5FA9-458B-8B22-5433E607276B}"/>
    <cellStyle name="20% - Accent2 31" xfId="3523" xr:uid="{0C8888EE-B1DD-498D-A933-90520667B347}"/>
    <cellStyle name="20% - Accent2 31 2" xfId="3524" xr:uid="{A4401D4F-9DA9-4F5E-BF98-707360CD2E8B}"/>
    <cellStyle name="20% - Accent2 32" xfId="3525" xr:uid="{68E8F27F-8B92-4973-9551-CEE775B701EE}"/>
    <cellStyle name="20% - Accent2 32 2" xfId="3526" xr:uid="{CC84D8F2-81DD-4D5E-B576-BA0C806DBCC9}"/>
    <cellStyle name="20% - Accent2 33" xfId="3527" xr:uid="{3C8DC9E1-D14D-4968-8B81-FF743A58B719}"/>
    <cellStyle name="20% - Accent2 33 2" xfId="3528" xr:uid="{5557AD34-EEDF-4160-A172-13B01E893D44}"/>
    <cellStyle name="20% - Accent2 34" xfId="3529" xr:uid="{BB7BF12C-8B79-45EE-BDED-600934A5F400}"/>
    <cellStyle name="20% - Accent2 34 2" xfId="3530" xr:uid="{3309F21C-6B42-42FF-A78E-CB8CD33DE0BC}"/>
    <cellStyle name="20% - Accent2 35" xfId="3531" xr:uid="{769BF065-C338-4E1A-A77F-0686C19CF108}"/>
    <cellStyle name="20% - Accent2 35 2" xfId="3532" xr:uid="{3DA2D5FA-3BF5-41D5-8E61-B3C9E253F94E}"/>
    <cellStyle name="20% - Accent2 36" xfId="3533" xr:uid="{CD18083A-46B8-4776-B1A9-F5ECC90D6536}"/>
    <cellStyle name="20% - Accent2 36 2" xfId="3534" xr:uid="{F657BA78-6546-484F-A7F6-A181F29FDD1C}"/>
    <cellStyle name="20% - Accent2 37" xfId="3535" xr:uid="{8027B7BC-A1AA-41B8-A291-202DEC9ADF24}"/>
    <cellStyle name="20% - Accent2 37 2" xfId="3536" xr:uid="{01F9F16E-72FD-4CB1-8FD1-85877EA1C127}"/>
    <cellStyle name="20% - Accent2 38" xfId="3537" xr:uid="{EDB3612A-9D97-4326-8F27-C04927054B5A}"/>
    <cellStyle name="20% - Accent2 38 2" xfId="3538" xr:uid="{B65EFF46-A472-437C-B784-014FEB6DFAA6}"/>
    <cellStyle name="20% - Accent2 39" xfId="3539" xr:uid="{CE6A56D0-AD85-4734-AB20-F2099BBD8CAC}"/>
    <cellStyle name="20% - Accent2 39 2" xfId="3540" xr:uid="{82748346-D950-47DD-9F8D-08BB286E8321}"/>
    <cellStyle name="20% - Accent2 4" xfId="3541" xr:uid="{B084FFD1-40DA-494B-8FF6-312ACDA32E0A}"/>
    <cellStyle name="20% - Accent2 4 10" xfId="3542" xr:uid="{1CF6036C-F7AD-450F-A805-DB7CC3F17150}"/>
    <cellStyle name="20% - Accent2 4 11" xfId="3543" xr:uid="{D32D2260-600F-48DE-84D9-53B9642AA6FD}"/>
    <cellStyle name="20% - Accent2 4 2" xfId="3544" xr:uid="{F690E1A3-2385-489E-9B4A-AE5DDF80795A}"/>
    <cellStyle name="20% - Accent2 4 2 2" xfId="3545" xr:uid="{2FD4B8DB-2203-4CEB-8168-87703127548C}"/>
    <cellStyle name="20% - Accent2 4 2 2 2" xfId="3546" xr:uid="{6D93AB44-CC47-443A-A449-46D2223E4AE3}"/>
    <cellStyle name="20% - Accent2 4 2 2 2 2" xfId="3547" xr:uid="{968391BD-08C2-4BD3-96EB-6E9B669A78B6}"/>
    <cellStyle name="20% - Accent2 4 2 2 2 3" xfId="3548" xr:uid="{1CAB4FDB-07CB-4893-8DBD-28476B0E61EB}"/>
    <cellStyle name="20% - Accent2 4 2 2 3" xfId="3549" xr:uid="{E082D916-91F6-4FCD-BFB8-58B32298F4CE}"/>
    <cellStyle name="20% - Accent2 4 2 2 4" xfId="3550" xr:uid="{9F736E1C-3893-4910-B72B-743D75A415A0}"/>
    <cellStyle name="20% - Accent2 4 2 2 5" xfId="3551" xr:uid="{D8AF46EF-2D58-48DE-99E9-BA97D10E39E5}"/>
    <cellStyle name="20% - Accent2 4 2 2 6" xfId="3552" xr:uid="{A7C1C2AB-4EEC-4B13-9563-D0AB113F5E6D}"/>
    <cellStyle name="20% - Accent2 4 2 2 7" xfId="3553" xr:uid="{29374433-CEA2-46EA-AAB1-25EC6CDC2598}"/>
    <cellStyle name="20% - Accent2 4 2 3" xfId="3554" xr:uid="{9EC896EA-28FA-4242-AF85-70EE5F612439}"/>
    <cellStyle name="20% - Accent2 4 2 3 2" xfId="3555" xr:uid="{EC147403-0EAA-42DE-A059-28BE75F33BD0}"/>
    <cellStyle name="20% - Accent2 4 2 3 3" xfId="3556" xr:uid="{CCDA132C-B0DC-434B-9871-D1EBE8DE8478}"/>
    <cellStyle name="20% - Accent2 4 2 4" xfId="3557" xr:uid="{5B7E91A0-3EAA-4937-89FE-FC918B50F2CA}"/>
    <cellStyle name="20% - Accent2 4 2 5" xfId="3558" xr:uid="{3757C1EC-CD33-400C-AC7B-AA9F16558004}"/>
    <cellStyle name="20% - Accent2 4 2 6" xfId="3559" xr:uid="{F4B41276-DED2-40AE-8FBD-579638D8AFED}"/>
    <cellStyle name="20% - Accent2 4 2 7" xfId="3560" xr:uid="{F57D9F77-FDBB-44C1-9199-5DCA034CF032}"/>
    <cellStyle name="20% - Accent2 4 2 8" xfId="3561" xr:uid="{0A6C24E5-FBE6-492C-A603-2D4F5FDE9E12}"/>
    <cellStyle name="20% - Accent2 4 3" xfId="3562" xr:uid="{A5ECCCD9-3159-4160-9F32-558516E6CD1D}"/>
    <cellStyle name="20% - Accent2 4 3 2" xfId="3563" xr:uid="{020444F4-6B25-446A-A3F4-6C52F6FB3E47}"/>
    <cellStyle name="20% - Accent2 4 3 2 2" xfId="3564" xr:uid="{04074949-C249-4209-A852-0A31BE3DACAF}"/>
    <cellStyle name="20% - Accent2 4 3 2 2 2" xfId="3565" xr:uid="{A9C01114-3F3F-4DAB-B0A1-C8078BDADFF9}"/>
    <cellStyle name="20% - Accent2 4 3 2 2 3" xfId="3566" xr:uid="{5059EAB4-14C4-4F8F-A523-56963F44253F}"/>
    <cellStyle name="20% - Accent2 4 3 2 3" xfId="3567" xr:uid="{55C73104-AEEA-4E55-8D4B-7252B341F36F}"/>
    <cellStyle name="20% - Accent2 4 3 2 4" xfId="3568" xr:uid="{B5AB8B55-4929-4691-8FD7-E9429D97761D}"/>
    <cellStyle name="20% - Accent2 4 3 2 5" xfId="3569" xr:uid="{C1316C17-BED0-4217-AAB0-CE986C70099F}"/>
    <cellStyle name="20% - Accent2 4 3 2 6" xfId="3570" xr:uid="{18689CEF-952D-4E68-9A1F-0E075D11EE31}"/>
    <cellStyle name="20% - Accent2 4 3 2 7" xfId="3571" xr:uid="{5E71ECC9-1538-457D-8C7C-BB06C336F8FB}"/>
    <cellStyle name="20% - Accent2 4 3 3" xfId="3572" xr:uid="{9AB595DF-3ADC-4737-9B33-DAAA2AA5584B}"/>
    <cellStyle name="20% - Accent2 4 3 3 2" xfId="3573" xr:uid="{8ABD246B-1241-4B5C-88A2-258CC2214697}"/>
    <cellStyle name="20% - Accent2 4 3 3 3" xfId="3574" xr:uid="{F33A3D29-1D63-40B8-A8C6-330ED112ED7D}"/>
    <cellStyle name="20% - Accent2 4 3 4" xfId="3575" xr:uid="{B0822F58-39CD-473E-BCC9-62B8E13465A0}"/>
    <cellStyle name="20% - Accent2 4 3 5" xfId="3576" xr:uid="{B6F34C38-4517-41F3-A5C3-95C85847A648}"/>
    <cellStyle name="20% - Accent2 4 3 6" xfId="3577" xr:uid="{8C54BC2B-D64E-4E16-ADC4-983C96A5D7B5}"/>
    <cellStyle name="20% - Accent2 4 3 7" xfId="3578" xr:uid="{6C18FE3A-6EAC-465A-AD2B-25B2B0A1D011}"/>
    <cellStyle name="20% - Accent2 4 3 8" xfId="3579" xr:uid="{6EE013C3-CD9B-4643-98D7-6986776E24DF}"/>
    <cellStyle name="20% - Accent2 4 4" xfId="3580" xr:uid="{BC9F25D7-A21D-415B-BFF7-1C8C4C335901}"/>
    <cellStyle name="20% - Accent2 4 4 2" xfId="3581" xr:uid="{EED64378-C18A-42A4-951B-C8ADFA777ED2}"/>
    <cellStyle name="20% - Accent2 4 4 2 2" xfId="3582" xr:uid="{9F28BDE2-543A-4662-A4D3-01FB4B7E9F91}"/>
    <cellStyle name="20% - Accent2 4 4 2 3" xfId="3583" xr:uid="{62B7B99E-0FDF-4E5A-A795-89F40368CE0F}"/>
    <cellStyle name="20% - Accent2 4 4 3" xfId="3584" xr:uid="{90074BFA-67F6-4125-85ED-29382D7B1307}"/>
    <cellStyle name="20% - Accent2 4 4 4" xfId="3585" xr:uid="{3B9F1ADC-B5F4-4826-AE90-198BF86E22FB}"/>
    <cellStyle name="20% - Accent2 4 4 5" xfId="3586" xr:uid="{4E0542F9-FE46-441E-80A9-9CE4E8A23ABF}"/>
    <cellStyle name="20% - Accent2 4 4 6" xfId="3587" xr:uid="{CB4E9E86-8686-413D-A5B1-C18F19F2A638}"/>
    <cellStyle name="20% - Accent2 4 4 7" xfId="3588" xr:uid="{B6FC8F00-A92A-42F9-B44A-821ED1628A42}"/>
    <cellStyle name="20% - Accent2 4 5" xfId="3589" xr:uid="{9B116DC1-616E-470E-B555-7FA73912D97C}"/>
    <cellStyle name="20% - Accent2 4 5 2" xfId="3590" xr:uid="{FD2B7F11-144C-4706-8B9A-092ED2714DFC}"/>
    <cellStyle name="20% - Accent2 4 5 3" xfId="3591" xr:uid="{C310B302-F235-4780-9B1B-C85CF83CCC19}"/>
    <cellStyle name="20% - Accent2 4 6" xfId="3592" xr:uid="{0F041434-50DB-4036-A1C5-BC1BB22C764A}"/>
    <cellStyle name="20% - Accent2 4 7" xfId="3593" xr:uid="{A738658C-FDC2-4C5E-9D3B-9CA8B0619843}"/>
    <cellStyle name="20% - Accent2 4 8" xfId="3594" xr:uid="{261E4153-76C0-4935-9C1A-55FAFBF174F8}"/>
    <cellStyle name="20% - Accent2 4 9" xfId="3595" xr:uid="{CC402B75-3DED-4FC1-A902-A4B4DB806F9D}"/>
    <cellStyle name="20% - Accent2 40" xfId="3596" xr:uid="{F5AA7271-E422-48EE-80B1-F20848E7FDC4}"/>
    <cellStyle name="20% - Accent2 40 2" xfId="3597" xr:uid="{8EA82EA3-082E-43BA-8934-DE7F578E3DC9}"/>
    <cellStyle name="20% - Accent2 41" xfId="3598" xr:uid="{215E0E1D-2A92-46C7-BBE8-2A8EF473C2B3}"/>
    <cellStyle name="20% - Accent2 41 2" xfId="3599" xr:uid="{40D51B54-D702-414A-80D0-D81E45CAE90A}"/>
    <cellStyle name="20% - Accent2 42" xfId="3600" xr:uid="{912A02ED-4B64-4788-9302-8B6AF0C6DE26}"/>
    <cellStyle name="20% - Accent2 42 2" xfId="3601" xr:uid="{D7A15CD5-D451-4F92-B4B7-41CEE8AF8E03}"/>
    <cellStyle name="20% - Accent2 43" xfId="3602" xr:uid="{66B4903E-025D-4FA2-B6A7-2102E2BB4DAF}"/>
    <cellStyle name="20% - Accent2 43 2" xfId="3603" xr:uid="{28CE1B19-4811-4D2A-B839-8F95782A8B6F}"/>
    <cellStyle name="20% - Accent2 44" xfId="3604" xr:uid="{AAC0BC01-0716-46B5-A6F1-4429D6703C78}"/>
    <cellStyle name="20% - Accent2 44 2" xfId="3605" xr:uid="{EE37CE4F-AAF7-468B-AD20-9315311220FC}"/>
    <cellStyle name="20% - Accent2 45" xfId="3606" xr:uid="{26F83FE6-C12B-4F34-86D5-6F0725A4F370}"/>
    <cellStyle name="20% - Accent2 45 2" xfId="3607" xr:uid="{445F81DA-E973-4C42-94F6-B150A0E2386D}"/>
    <cellStyle name="20% - Accent2 46" xfId="3608" xr:uid="{B3DF3BAE-9289-4718-A85B-229D9DF22F32}"/>
    <cellStyle name="20% - Accent2 46 2" xfId="3609" xr:uid="{CF739FB8-B7FC-47DE-9970-662062B55037}"/>
    <cellStyle name="20% - Accent2 47" xfId="3610" xr:uid="{1C5AF97C-60F7-48AB-BFD1-6EFA7054AB27}"/>
    <cellStyle name="20% - Accent2 47 2" xfId="3611" xr:uid="{9417DC86-53D9-4ACE-B628-18AEA90CBE8B}"/>
    <cellStyle name="20% - Accent2 48" xfId="3612" xr:uid="{2CF12C62-E1FA-4A11-94AE-D9F5EA6EBF97}"/>
    <cellStyle name="20% - Accent2 48 2" xfId="3613" xr:uid="{92205C4C-DF14-4A93-98C5-4747BF657427}"/>
    <cellStyle name="20% - Accent2 49" xfId="3614" xr:uid="{1C301AAC-1CCE-4166-B482-460368364097}"/>
    <cellStyle name="20% - Accent2 49 2" xfId="3615" xr:uid="{9BFBD265-5914-4D0B-B6ED-5645AA5F16C2}"/>
    <cellStyle name="20% - Accent2 5" xfId="3616" xr:uid="{794C6AA8-9C70-4BB9-875A-8810BB9DD109}"/>
    <cellStyle name="20% - Accent2 5 2" xfId="3617" xr:uid="{09A11EDD-1091-4A34-8572-F6F70D04E370}"/>
    <cellStyle name="20% - Accent2 5 2 2" xfId="3618" xr:uid="{4E8BF1D2-1EBC-498F-9288-D5D6CC9A7FD9}"/>
    <cellStyle name="20% - Accent2 5 2 2 2" xfId="3619" xr:uid="{3C8D5E8A-AF49-4B6E-9447-33EB299DA4B2}"/>
    <cellStyle name="20% - Accent2 5 2 3" xfId="3620" xr:uid="{B905A4E7-E5C6-414A-91E7-6164AC4CFDB3}"/>
    <cellStyle name="20% - Accent2 5 2 4" xfId="3621" xr:uid="{66D0D716-6A8A-4A19-B00B-FE77C7847E51}"/>
    <cellStyle name="20% - Accent2 5 3" xfId="3622" xr:uid="{BCE09B6D-D8E8-4A96-B128-EB12BFFC4CF4}"/>
    <cellStyle name="20% - Accent2 5 3 2" xfId="3623" xr:uid="{7C202B87-E8D1-45D1-AEDC-99310683FD5E}"/>
    <cellStyle name="20% - Accent2 5 3 2 2" xfId="3624" xr:uid="{4E00DBAE-21B9-4530-B2E3-EDD54653A1B4}"/>
    <cellStyle name="20% - Accent2 5 3 3" xfId="3625" xr:uid="{09941037-791F-4203-A44D-EA11629D4C59}"/>
    <cellStyle name="20% - Accent2 5 4" xfId="3626" xr:uid="{071C46D8-2E59-4DB3-8ACC-FA66C9397F80}"/>
    <cellStyle name="20% - Accent2 5 4 2" xfId="3627" xr:uid="{744FBF4D-E029-4D3C-AF75-2DE5ABE9D463}"/>
    <cellStyle name="20% - Accent2 5 4 3" xfId="3628" xr:uid="{AAB5D442-CF07-4C71-802F-267046C2BFDB}"/>
    <cellStyle name="20% - Accent2 5 5" xfId="3629" xr:uid="{78889926-8E08-466E-9556-6C3F100E3D20}"/>
    <cellStyle name="20% - Accent2 5 6" xfId="3630" xr:uid="{9B770565-EC53-4A36-9FCB-D93683D1E5CF}"/>
    <cellStyle name="20% - Accent2 5 7" xfId="3631" xr:uid="{87B4A7FC-0A11-45FF-9C3B-E3FCA1B2CA18}"/>
    <cellStyle name="20% - Accent2 5 8" xfId="3632" xr:uid="{E33E327A-4DDB-4DB4-A9A6-51720A6A0CC8}"/>
    <cellStyle name="20% - Accent2 5 9" xfId="3633" xr:uid="{03BF2675-044D-4882-ADED-A117B1B764FA}"/>
    <cellStyle name="20% - Accent2 50" xfId="3634" xr:uid="{488AE466-545C-40A2-A76E-690333473F22}"/>
    <cellStyle name="20% - Accent2 50 2" xfId="3635" xr:uid="{AE40DDAE-BE98-409E-9B38-01C31604D199}"/>
    <cellStyle name="20% - Accent2 51" xfId="3636" xr:uid="{86FA788F-2EA5-4668-8DD8-7B2883D441EA}"/>
    <cellStyle name="20% - Accent2 51 2" xfId="3637" xr:uid="{AD5EE5C3-6017-445E-9C8A-312E5BC7A635}"/>
    <cellStyle name="20% - Accent2 52" xfId="3638" xr:uid="{07CCC748-EDFB-45BF-8017-FAFF7BBF4E63}"/>
    <cellStyle name="20% - Accent2 52 2" xfId="3639" xr:uid="{E8B1A88D-CE31-49C7-80B6-CE97FED88820}"/>
    <cellStyle name="20% - Accent2 53" xfId="3640" xr:uid="{33D6863A-B725-47D1-8A90-01E17B575279}"/>
    <cellStyle name="20% - Accent2 53 2" xfId="3641" xr:uid="{7A885613-8585-4C84-9992-A5DB1AC059B3}"/>
    <cellStyle name="20% - Accent2 54" xfId="3642" xr:uid="{DA90328C-612E-4D62-BA1B-024F0A9FF948}"/>
    <cellStyle name="20% - Accent2 54 2" xfId="3643" xr:uid="{15E4F38D-37FA-469E-81EF-D64965A545D9}"/>
    <cellStyle name="20% - Accent2 55" xfId="3644" xr:uid="{0AAA6520-8470-43DA-A308-3F4DA41AE2D3}"/>
    <cellStyle name="20% - Accent2 55 2" xfId="3645" xr:uid="{DE5B617E-EA27-49BF-A831-B95760F594B5}"/>
    <cellStyle name="20% - Accent2 56" xfId="3646" xr:uid="{5E54443C-38C8-4361-9EBD-AC192304F2CB}"/>
    <cellStyle name="20% - Accent2 56 2" xfId="3647" xr:uid="{4EC21BFA-7587-4462-90EB-CE5050D06483}"/>
    <cellStyle name="20% - Accent2 57" xfId="3648" xr:uid="{1383DA7E-1712-4C99-910B-0483732605F4}"/>
    <cellStyle name="20% - Accent2 57 2" xfId="3649" xr:uid="{42D4A6D3-AE83-411F-B400-7F9503DD582A}"/>
    <cellStyle name="20% - Accent2 58" xfId="3650" xr:uid="{4C7718A1-F526-402B-BD8C-508E61265E38}"/>
    <cellStyle name="20% - Accent2 59" xfId="3651" xr:uid="{80C53AFF-2E8C-4689-990B-74CDB4644416}"/>
    <cellStyle name="20% - Accent2 6" xfId="3652" xr:uid="{BDF7CB96-376D-462A-9432-E7EB50C3E005}"/>
    <cellStyle name="20% - Accent2 6 2" xfId="3653" xr:uid="{21104194-1263-4162-87AC-F1CFD5B81829}"/>
    <cellStyle name="20% - Accent2 6 2 2" xfId="3654" xr:uid="{564077CA-BE28-447C-AD44-5A0EFA4392E0}"/>
    <cellStyle name="20% - Accent2 6 2 2 2" xfId="3655" xr:uid="{1927B360-4AA9-42B7-B29D-60C2D47888D3}"/>
    <cellStyle name="20% - Accent2 6 2 3" xfId="3656" xr:uid="{611A6E19-7968-4B53-B44E-187D05A5A649}"/>
    <cellStyle name="20% - Accent2 6 2 4" xfId="3657" xr:uid="{323DB4F0-E461-4F56-ACF5-3F3D74ED2309}"/>
    <cellStyle name="20% - Accent2 6 3" xfId="3658" xr:uid="{198DC2E3-CCA1-4DD0-8354-F5E552E29C07}"/>
    <cellStyle name="20% - Accent2 6 3 2" xfId="3659" xr:uid="{8B06D921-475B-45D2-8D18-E9397D27E6C8}"/>
    <cellStyle name="20% - Accent2 6 3 2 2" xfId="3660" xr:uid="{608B1005-D43A-4BF5-A22A-079372B4F1A9}"/>
    <cellStyle name="20% - Accent2 6 3 3" xfId="3661" xr:uid="{A4EF3DAB-4245-491F-9EAE-BF8EB221E0ED}"/>
    <cellStyle name="20% - Accent2 6 4" xfId="3662" xr:uid="{E0DC2488-14EC-404C-A021-B14D1AB191B3}"/>
    <cellStyle name="20% - Accent2 6 4 2" xfId="3663" xr:uid="{B6EFD016-7309-4EE2-AD4E-B5582B1A0F9B}"/>
    <cellStyle name="20% - Accent2 6 4 3" xfId="3664" xr:uid="{E8C021BA-8430-4025-9EE5-14198B39B02D}"/>
    <cellStyle name="20% - Accent2 6 5" xfId="3665" xr:uid="{0DB97A16-ADD5-4FA6-9D43-41DE42D541C0}"/>
    <cellStyle name="20% - Accent2 6 6" xfId="3666" xr:uid="{432AF205-EC34-4892-A5C4-78D323263257}"/>
    <cellStyle name="20% - Accent2 6 7" xfId="3667" xr:uid="{3119FD78-CB42-4D8F-A464-1AC145151C54}"/>
    <cellStyle name="20% - Accent2 60" xfId="3668" xr:uid="{1883A07F-033D-4945-BD8E-6A154854EAB9}"/>
    <cellStyle name="20% - Accent2 61" xfId="3669" xr:uid="{47462FC6-E354-42DF-AD4C-B9B77D578C10}"/>
    <cellStyle name="20% - Accent2 62" xfId="3670" xr:uid="{B54AA86E-1F65-4514-BD4B-5855F0318934}"/>
    <cellStyle name="20% - Accent2 63" xfId="3671" xr:uid="{AD062F16-8FFE-4B7F-9226-EBD7EA6113A4}"/>
    <cellStyle name="20% - Accent2 64" xfId="3672" xr:uid="{E8033D6D-06CF-4EA1-A3BC-B4FEA3AFF110}"/>
    <cellStyle name="20% - Accent2 65" xfId="3673" xr:uid="{20D582DA-D9CA-41F6-9607-3D8CAC9CF6BC}"/>
    <cellStyle name="20% - Accent2 66" xfId="3674" xr:uid="{78D59141-8333-47D8-AB05-A49055869E28}"/>
    <cellStyle name="20% - Accent2 67" xfId="3675" xr:uid="{F3BB6468-FF9F-4D11-AF41-FE79E80F6DA8}"/>
    <cellStyle name="20% - Accent2 68" xfId="3676" xr:uid="{DBA76699-FEB2-4E84-B622-D9EF72F080D5}"/>
    <cellStyle name="20% - Accent2 69" xfId="3677" xr:uid="{272216F4-199F-49A9-B6DA-745D2CC6EB07}"/>
    <cellStyle name="20% - Accent2 7" xfId="3678" xr:uid="{D43E904E-6F70-4F26-9796-E8AC777E9113}"/>
    <cellStyle name="20% - Accent2 7 2" xfId="3679" xr:uid="{A7DE722F-902F-42DC-888D-41E82861B3B4}"/>
    <cellStyle name="20% - Accent2 7 2 2" xfId="3680" xr:uid="{889C3E6E-4805-495E-A409-81E7C09F8641}"/>
    <cellStyle name="20% - Accent2 7 3" xfId="3681" xr:uid="{E2DD16BD-EF35-47A0-ADA4-0DDB1BCE9C6E}"/>
    <cellStyle name="20% - Accent2 70" xfId="3682" xr:uid="{5E93184C-8096-4F8D-863B-4320D6C2253F}"/>
    <cellStyle name="20% - Accent2 71" xfId="3683" xr:uid="{B0D82627-0560-49BA-B327-CF5FA443E8B2}"/>
    <cellStyle name="20% - Accent2 72" xfId="3684" xr:uid="{43BF1A67-4BD5-4BF5-BDB6-B23EF5FC6970}"/>
    <cellStyle name="20% - Accent2 73" xfId="3685" xr:uid="{55D3F76E-E9E1-4F22-830D-E2B718D84C42}"/>
    <cellStyle name="20% - Accent2 74" xfId="3686" xr:uid="{F4B08E68-135E-4A03-A5DD-A3090D4B1A26}"/>
    <cellStyle name="20% - Accent2 75" xfId="3687" xr:uid="{C37D6F00-03DC-44FC-9B42-17C9BAE36698}"/>
    <cellStyle name="20% - Accent2 76" xfId="3688" xr:uid="{4CF32CDF-78F9-4483-AA69-373F33412DD1}"/>
    <cellStyle name="20% - Accent2 77" xfId="3689" xr:uid="{04790735-AA9E-4233-AB58-5D01C14488B6}"/>
    <cellStyle name="20% - Accent2 78" xfId="3690" xr:uid="{BEBF50E4-E8AE-4C59-B3E3-E5C0B631715A}"/>
    <cellStyle name="20% - Accent2 79" xfId="3691" xr:uid="{E33AE872-6491-4C08-970E-03159F89E965}"/>
    <cellStyle name="20% - Accent2 8" xfId="3692" xr:uid="{FAF08339-8949-4AEC-9BF4-34E8EEF04316}"/>
    <cellStyle name="20% - Accent2 8 2" xfId="3693" xr:uid="{59BE0975-5A5F-4AED-A6CF-197E4DA31177}"/>
    <cellStyle name="20% - Accent2 8 2 2" xfId="3694" xr:uid="{A377187B-ED02-4CC5-9415-71AE79C90FB8}"/>
    <cellStyle name="20% - Accent2 8 2 2 2" xfId="3695" xr:uid="{A54FCD90-2C78-420B-89F2-06F514D27963}"/>
    <cellStyle name="20% - Accent2 8 2 2 3" xfId="3696" xr:uid="{0CA9681A-238D-40D7-8BA6-52F7ADC9EE3F}"/>
    <cellStyle name="20% - Accent2 8 2 3" xfId="3697" xr:uid="{75A65E35-5BB1-43B7-9B11-FEAFD3A32D65}"/>
    <cellStyle name="20% - Accent2 8 2 4" xfId="3698" xr:uid="{413AD49E-6D1B-466F-814C-821D97981AD1}"/>
    <cellStyle name="20% - Accent2 8 3" xfId="3699" xr:uid="{5A799432-D487-4597-8233-7296BE9B9B78}"/>
    <cellStyle name="20% - Accent2 8 3 2" xfId="3700" xr:uid="{5585F4C4-513D-4CA2-B920-B4C36D8CEE17}"/>
    <cellStyle name="20% - Accent2 8 3 2 2" xfId="3701" xr:uid="{93D53C8C-1F39-41CA-9980-2D372E26D4DA}"/>
    <cellStyle name="20% - Accent2 8 3 3" xfId="3702" xr:uid="{2F830FCE-088E-4A10-B4CA-7E940CD953F4}"/>
    <cellStyle name="20% - Accent2 8 4" xfId="3703" xr:uid="{0334A1B6-7C53-4DE0-B13E-6B74A220665E}"/>
    <cellStyle name="20% - Accent2 8 4 2" xfId="3704" xr:uid="{C7F4CE1B-64B1-4632-9A50-332135569F5F}"/>
    <cellStyle name="20% - Accent2 8 5" xfId="3705" xr:uid="{CE461048-9325-4CF4-981B-7A1622DFCE50}"/>
    <cellStyle name="20% - Accent2 8 6" xfId="3706" xr:uid="{E47F0758-1206-410A-97D4-F885462711D8}"/>
    <cellStyle name="20% - Accent2 8 7" xfId="3707" xr:uid="{7A35050C-DF18-4B3C-B1FD-EA66AA8E7B09}"/>
    <cellStyle name="20% - Accent2 80" xfId="3708" xr:uid="{65F63F61-E1B9-43AD-B5D6-6972F927D959}"/>
    <cellStyle name="20% - Accent2 81" xfId="3709" xr:uid="{B96827B3-0A1A-41F9-A8C6-AF6C06DFA25C}"/>
    <cellStyle name="20% - Accent2 82" xfId="3710" xr:uid="{059B0E92-C13A-4657-BA99-B3549830907F}"/>
    <cellStyle name="20% - Accent2 83" xfId="3711" xr:uid="{74B445B8-B9DD-44A4-8C16-19B184E7EC0A}"/>
    <cellStyle name="20% - Accent2 84" xfId="3712" xr:uid="{735261D3-BE2C-49F7-AC68-84BD27687B9E}"/>
    <cellStyle name="20% - Accent2 85" xfId="3713" xr:uid="{E688CEB3-C531-4A5E-9D0C-3834B80083A5}"/>
    <cellStyle name="20% - Accent2 86" xfId="3714" xr:uid="{973ADE68-3986-427B-B557-0950A15AD090}"/>
    <cellStyle name="20% - Accent2 87" xfId="3715" xr:uid="{A9E69AAF-BF40-47A5-88AB-E8883958FB71}"/>
    <cellStyle name="20% - Accent2 88" xfId="3716" xr:uid="{25DECA40-F714-489D-86E7-BE268C61CF06}"/>
    <cellStyle name="20% - Accent2 89" xfId="3717" xr:uid="{AF4DC56A-6030-416E-BA1A-E3A93B05DA01}"/>
    <cellStyle name="20% - Accent2 9" xfId="3718" xr:uid="{5BE90953-0E04-4BA6-A933-0DCEF273AB7A}"/>
    <cellStyle name="20% - Accent2 9 2" xfId="3719" xr:uid="{5669CD3C-799F-429A-A6FE-593EADB1EEFF}"/>
    <cellStyle name="20% - Accent2 9 2 2" xfId="3720" xr:uid="{E6FD03DE-732D-4AA2-B54D-DAF97A9FFCE9}"/>
    <cellStyle name="20% - Accent2 9 2 2 2" xfId="3721" xr:uid="{2F095082-29B5-451B-AF3A-60E5677501EB}"/>
    <cellStyle name="20% - Accent2 9 2 2 3" xfId="3722" xr:uid="{EDB6FD13-2860-4799-B625-97C3904FAB76}"/>
    <cellStyle name="20% - Accent2 9 2 3" xfId="3723" xr:uid="{6654CB0E-3888-45AF-A18D-2AC95E49D450}"/>
    <cellStyle name="20% - Accent2 9 2 4" xfId="3724" xr:uid="{E8232934-C996-43F3-884A-7EE3B1C40443}"/>
    <cellStyle name="20% - Accent2 9 3" xfId="3725" xr:uid="{95B6B2A0-C74D-4CEB-AD94-A73B90A8FD32}"/>
    <cellStyle name="20% - Accent2 9 3 2" xfId="3726" xr:uid="{3D886184-AA25-4370-9557-590082751F8F}"/>
    <cellStyle name="20% - Accent2 9 3 2 2" xfId="3727" xr:uid="{75464685-EC61-4331-97A0-7BD59BF1744D}"/>
    <cellStyle name="20% - Accent2 9 3 3" xfId="3728" xr:uid="{D6EFE635-BEDE-406E-B9B6-A019ADD31C98}"/>
    <cellStyle name="20% - Accent2 9 4" xfId="3729" xr:uid="{3694A990-BB3A-4B83-B91D-775DB42D0148}"/>
    <cellStyle name="20% - Accent2 9 4 2" xfId="3730" xr:uid="{AD565094-A53D-4A17-BD73-D23C1B19AC48}"/>
    <cellStyle name="20% - Accent2 9 5" xfId="3731" xr:uid="{130AB6B3-DD2B-4C16-BE32-6E6CA9756806}"/>
    <cellStyle name="20% - Accent2 9 6" xfId="3732" xr:uid="{565B7E18-040D-4DBD-B61A-DE48C9DF819E}"/>
    <cellStyle name="20% - Accent2 9 7" xfId="3733" xr:uid="{DFA342DD-1D8A-453B-B7DB-94C4F933C9D9}"/>
    <cellStyle name="20% - Accent2 90" xfId="3734" xr:uid="{77C71C52-1677-4630-9392-443DFB90FF5B}"/>
    <cellStyle name="20% - Accent2 91" xfId="3735" xr:uid="{C88279A2-9C89-4071-8722-9D2312392399}"/>
    <cellStyle name="20% - Accent2 92" xfId="3736" xr:uid="{8D725CEA-10F6-4A18-A711-1FFF14A4D02F}"/>
    <cellStyle name="20% - Accent2 93" xfId="3737" xr:uid="{25329791-56E0-4DB8-B614-20A5D6D654E6}"/>
    <cellStyle name="20% - Accent2 94" xfId="3738" xr:uid="{66998675-29BB-43D6-881F-2EAEAFF96408}"/>
    <cellStyle name="20% - Accent2 95" xfId="3739" xr:uid="{95FE12EA-36D9-4BAE-96A9-7A2CB41778B5}"/>
    <cellStyle name="20% - Accent2 96" xfId="3740" xr:uid="{A7CC7B9E-5FA2-4C4D-B667-B6C23F977EB3}"/>
    <cellStyle name="20% - Accent2 97" xfId="3741" xr:uid="{E7F1486C-18B8-44E8-99FF-657541271A9D}"/>
    <cellStyle name="20% - Accent2 98" xfId="3742" xr:uid="{3BB49271-832D-40BE-9044-D1A45129391F}"/>
    <cellStyle name="20% - Accent2 99" xfId="3743" xr:uid="{C7AF8881-FA76-4CCA-92A0-7869E0A5A71E}"/>
    <cellStyle name="20% - Accent3 10" xfId="3744" xr:uid="{E14FB9C5-6D82-4354-8BBA-EF2A20ACDB0E}"/>
    <cellStyle name="20% - Accent3 10 2" xfId="3745" xr:uid="{5F35E0F7-B0A1-421A-B81C-D15EDDD8172E}"/>
    <cellStyle name="20% - Accent3 10 2 2" xfId="3746" xr:uid="{BB6EC0C8-387B-4CB4-A86A-F6949D6500CF}"/>
    <cellStyle name="20% - Accent3 10 2 2 2" xfId="3747" xr:uid="{CB1626AE-D17F-4B23-AC04-7E2439B7A137}"/>
    <cellStyle name="20% - Accent3 10 2 2 3" xfId="3748" xr:uid="{9942C724-7C55-4370-B14D-B84D8429B69D}"/>
    <cellStyle name="20% - Accent3 10 2 3" xfId="3749" xr:uid="{491FC866-09B2-4EC2-A243-7A2BDAB04E31}"/>
    <cellStyle name="20% - Accent3 10 2 4" xfId="3750" xr:uid="{AA46E574-374C-454C-8298-8DE019B5B329}"/>
    <cellStyle name="20% - Accent3 10 3" xfId="3751" xr:uid="{FFD674F4-275B-4D9F-8A1B-23CA2253048A}"/>
    <cellStyle name="20% - Accent3 10 3 2" xfId="3752" xr:uid="{DDF849DC-2878-4EC1-B85C-C375242BA0F6}"/>
    <cellStyle name="20% - Accent3 10 3 2 2" xfId="3753" xr:uid="{676F1733-4857-4814-9458-B94B7FA85DC0}"/>
    <cellStyle name="20% - Accent3 10 3 3" xfId="3754" xr:uid="{015B8DBA-22C1-489A-B9D4-BDE6B5E2A3F0}"/>
    <cellStyle name="20% - Accent3 10 3 4" xfId="3755" xr:uid="{2B344BD3-DA98-4B08-AD41-BDCECF3CB481}"/>
    <cellStyle name="20% - Accent3 10 4" xfId="3756" xr:uid="{0BEC1DFA-7E9F-493C-87EF-3DC70945B86C}"/>
    <cellStyle name="20% - Accent3 10 4 2" xfId="3757" xr:uid="{5C05E049-341A-4884-8750-EB9DB2749BAE}"/>
    <cellStyle name="20% - Accent3 10 5" xfId="3758" xr:uid="{DF92FF95-2B5C-49BC-988D-E4FFECE966FD}"/>
    <cellStyle name="20% - Accent3 10 6" xfId="3759" xr:uid="{C9D20C22-9A4A-4F96-85D5-F3212040E655}"/>
    <cellStyle name="20% - Accent3 100" xfId="3760" xr:uid="{884B0EE0-C867-4A93-A3A8-2C0612BDA537}"/>
    <cellStyle name="20% - Accent3 101" xfId="3761" xr:uid="{C74FAE2D-7F60-4FB9-AF29-69D61EB95045}"/>
    <cellStyle name="20% - Accent3 102" xfId="3762" xr:uid="{79D0833A-264B-4F29-A344-755C05F57CEA}"/>
    <cellStyle name="20% - Accent3 103" xfId="3763" xr:uid="{991256E8-3D73-47E8-B56B-8A5B61E345C0}"/>
    <cellStyle name="20% - Accent3 104" xfId="3764" xr:uid="{E3101813-DFF0-4D69-878B-16FCA081D3CB}"/>
    <cellStyle name="20% - Accent3 105" xfId="3765" xr:uid="{D70CD275-555A-405A-BA52-16C97A9331F9}"/>
    <cellStyle name="20% - Accent3 106" xfId="3766" xr:uid="{3AC3F09A-A37C-4195-BACB-941BDCBAC873}"/>
    <cellStyle name="20% - Accent3 107" xfId="3767" xr:uid="{4A248363-124A-4FBC-9CED-87E797FF4ADA}"/>
    <cellStyle name="20% - Accent3 108" xfId="3768" xr:uid="{C099ABC4-E44E-437E-87C3-02727259C82C}"/>
    <cellStyle name="20% - Accent3 109" xfId="3769" xr:uid="{7243073A-C1DB-48B5-A674-9BD70ABC2C39}"/>
    <cellStyle name="20% - Accent3 11" xfId="3770" xr:uid="{EE8BD484-7752-4BF4-B9D0-FC5358C452B7}"/>
    <cellStyle name="20% - Accent3 11 2" xfId="3771" xr:uid="{EED91478-7A70-4AE6-ACB7-1513B0F7FBBF}"/>
    <cellStyle name="20% - Accent3 11 2 2" xfId="3772" xr:uid="{07054008-F9FB-4D41-B068-E7C4E3DDB79B}"/>
    <cellStyle name="20% - Accent3 11 3" xfId="3773" xr:uid="{A57940B7-D6AD-496A-B01E-041D6A12C5A6}"/>
    <cellStyle name="20% - Accent3 11 3 2" xfId="3774" xr:uid="{459B9DC3-2FC5-4AB7-93D2-BA4B377060AF}"/>
    <cellStyle name="20% - Accent3 11 4" xfId="3775" xr:uid="{0E1AE4DF-6411-4DC6-96DA-24CDF793497F}"/>
    <cellStyle name="20% - Accent3 110" xfId="3776" xr:uid="{26B75AA4-1743-47B5-B836-4EC3D7DD5443}"/>
    <cellStyle name="20% - Accent3 111" xfId="3777" xr:uid="{62D528BA-6404-4A02-B8C5-39F382DED30A}"/>
    <cellStyle name="20% - Accent3 112" xfId="3778" xr:uid="{816B3451-4F37-4E92-BC7D-49B258DA2210}"/>
    <cellStyle name="20% - Accent3 113" xfId="3779" xr:uid="{1C1FDB7D-CCB9-4CF0-A88E-0F8A5662C347}"/>
    <cellStyle name="20% - Accent3 114" xfId="3780" xr:uid="{D7B77A10-CBDF-4CF9-8B06-16C3BBD08895}"/>
    <cellStyle name="20% - Accent3 115" xfId="3781" xr:uid="{572D209E-4117-46A8-B385-A51B175303BF}"/>
    <cellStyle name="20% - Accent3 116" xfId="3782" xr:uid="{A1A53750-DFAB-40FE-985C-154DA8A385B8}"/>
    <cellStyle name="20% - Accent3 117" xfId="3783" xr:uid="{D2AD5571-1E3F-4534-9BFA-8816B6AB340C}"/>
    <cellStyle name="20% - Accent3 12" xfId="3784" xr:uid="{F8E24CBB-394D-4308-A950-28A7E6F346E7}"/>
    <cellStyle name="20% - Accent3 12 2" xfId="3785" xr:uid="{67D981D1-DC76-4132-B36F-69AC10C6EF27}"/>
    <cellStyle name="20% - Accent3 12 2 2" xfId="3786" xr:uid="{A4DE8F3C-EB02-4166-B46A-E9DBCC71BD1A}"/>
    <cellStyle name="20% - Accent3 12 3" xfId="3787" xr:uid="{F597FC2C-660E-448B-99DD-BA0EAA6A67AC}"/>
    <cellStyle name="20% - Accent3 12 4" xfId="3788" xr:uid="{2B87DD44-04AB-42FF-9424-94C553FF5241}"/>
    <cellStyle name="20% - Accent3 13" xfId="3789" xr:uid="{DAD0A58D-B5E0-4E26-9284-2F04F54A3B5F}"/>
    <cellStyle name="20% - Accent3 13 2" xfId="3790" xr:uid="{5DE50939-43D9-42F8-A14A-415ED64ECCED}"/>
    <cellStyle name="20% - Accent3 13 2 2" xfId="3791" xr:uid="{9AE276A6-AFE7-40F6-843D-603D5931B73F}"/>
    <cellStyle name="20% - Accent3 13 3" xfId="3792" xr:uid="{727EF8C1-CE88-46BF-81C8-051F9B28C2E2}"/>
    <cellStyle name="20% - Accent3 13 4" xfId="3793" xr:uid="{97384C81-6370-4D3F-8288-0AC6A7E5B735}"/>
    <cellStyle name="20% - Accent3 14" xfId="3794" xr:uid="{C9B1E054-2747-4306-B4D2-0303E41BA1AD}"/>
    <cellStyle name="20% - Accent3 14 2" xfId="3795" xr:uid="{A23D2963-9247-4093-9217-0CE3381CEC7E}"/>
    <cellStyle name="20% - Accent3 14 2 2" xfId="3796" xr:uid="{1796A75D-0A57-4D49-9162-7FCF2E8F29FE}"/>
    <cellStyle name="20% - Accent3 14 3" xfId="3797" xr:uid="{02DFFBB2-AE18-4283-8F31-9EDF88245870}"/>
    <cellStyle name="20% - Accent3 14 4" xfId="3798" xr:uid="{9C309C5F-108B-4067-98D0-170B379D3E39}"/>
    <cellStyle name="20% - Accent3 15" xfId="3799" xr:uid="{632EA4BC-325C-4E2B-8F3F-79274ED73C89}"/>
    <cellStyle name="20% - Accent3 15 2" xfId="3800" xr:uid="{5D6B7C73-CE5A-4AAE-B31B-1C4B558C65E2}"/>
    <cellStyle name="20% - Accent3 15 2 2" xfId="3801" xr:uid="{0CA2425F-2A8B-4E22-ADAB-E12E0F493DC2}"/>
    <cellStyle name="20% - Accent3 15 3" xfId="3802" xr:uid="{A7401A6B-A927-4F5D-B799-3E241BE4B481}"/>
    <cellStyle name="20% - Accent3 15 4" xfId="3803" xr:uid="{F7BB0B4C-2F68-4E21-9831-20716CC239D5}"/>
    <cellStyle name="20% - Accent3 16" xfId="3804" xr:uid="{FF021991-E0AB-4565-BF92-2BDD7CC72328}"/>
    <cellStyle name="20% - Accent3 16 2" xfId="3805" xr:uid="{81AA7B5C-1E28-419B-A30F-5609007BE345}"/>
    <cellStyle name="20% - Accent3 16 2 2" xfId="3806" xr:uid="{AF2DD7B7-8A62-4174-9B9F-74AB8DAD77E1}"/>
    <cellStyle name="20% - Accent3 16 3" xfId="3807" xr:uid="{EE974FF9-FC5E-4D8B-817D-9FDF5F3CECA7}"/>
    <cellStyle name="20% - Accent3 16 4" xfId="3808" xr:uid="{58F0E235-DD0C-4E3F-9E89-904232D0DDF1}"/>
    <cellStyle name="20% - Accent3 17" xfId="3809" xr:uid="{9CF30E1E-6FD1-4971-8AE4-CDDA2EBDA606}"/>
    <cellStyle name="20% - Accent3 17 2" xfId="3810" xr:uid="{4551586D-B65E-469C-9529-F7655729F39C}"/>
    <cellStyle name="20% - Accent3 17 2 2" xfId="3811" xr:uid="{0079004B-FCB5-4646-9AEC-C75F7E67C278}"/>
    <cellStyle name="20% - Accent3 17 3" xfId="3812" xr:uid="{FD34B135-7E83-44BC-B55C-A8473211550C}"/>
    <cellStyle name="20% - Accent3 17 4" xfId="3813" xr:uid="{D3E31AD3-A7BF-4C62-89DE-C4BAA9C6EE6C}"/>
    <cellStyle name="20% - Accent3 18" xfId="3814" xr:uid="{50913209-3D69-497B-A507-DB21C48364C9}"/>
    <cellStyle name="20% - Accent3 18 2" xfId="3815" xr:uid="{DD9B0433-B9D1-43B3-A710-9A2C76D19221}"/>
    <cellStyle name="20% - Accent3 18 2 2" xfId="3816" xr:uid="{2160D01D-E1E5-4C48-B59D-EE882932FEA6}"/>
    <cellStyle name="20% - Accent3 18 3" xfId="3817" xr:uid="{024ABADB-99F1-4BC8-9B21-D06C3B75A11E}"/>
    <cellStyle name="20% - Accent3 19" xfId="3818" xr:uid="{4630C174-C445-4970-9928-39539E35E422}"/>
    <cellStyle name="20% - Accent3 19 2" xfId="3819" xr:uid="{775CFECD-E57F-41B1-B4A3-60F655B9B794}"/>
    <cellStyle name="20% - Accent3 19 2 2" xfId="3820" xr:uid="{FF2C0F6F-D2FC-43FA-BAC3-FDD2D6F70A62}"/>
    <cellStyle name="20% - Accent3 19 3" xfId="3821" xr:uid="{053FA5C0-76AB-4424-84C9-D29EF4B7D662}"/>
    <cellStyle name="20% - Accent3 2" xfId="64" xr:uid="{00000000-0005-0000-0000-000022000000}"/>
    <cellStyle name="20% - Accent3 2 10" xfId="3823" xr:uid="{E16BF2B2-3E4E-43E9-8490-2F92376741D2}"/>
    <cellStyle name="20% - Accent3 2 2" xfId="3824" xr:uid="{EA8E585F-7020-4BBD-8123-9159AB64A676}"/>
    <cellStyle name="20% - Accent3 2 2 10" xfId="3825" xr:uid="{7831A72F-FFFF-4088-AEA7-E125AEA63359}"/>
    <cellStyle name="20% - Accent3 2 2 2" xfId="3826" xr:uid="{A96D9291-868A-4092-8D05-E7B5032A212C}"/>
    <cellStyle name="20% - Accent3 2 2 2 2" xfId="3827" xr:uid="{53107555-3AC1-4467-85D5-4A02CF8B0457}"/>
    <cellStyle name="20% - Accent3 2 2 2 2 2" xfId="3828" xr:uid="{C9AFC05E-FDEA-4BAB-A9A4-9A0F5BC4C78A}"/>
    <cellStyle name="20% - Accent3 2 2 2 2 2 2" xfId="3829" xr:uid="{02CCB5E8-3102-4541-ADDA-C167CDE1ADD3}"/>
    <cellStyle name="20% - Accent3 2 2 2 2 2 2 2" xfId="3830" xr:uid="{42CED472-2870-4494-B15E-AA9CE2266EEA}"/>
    <cellStyle name="20% - Accent3 2 2 2 2 2 3" xfId="3831" xr:uid="{9AA1FD5F-31A5-4C8B-B0E6-44B72EDA04AF}"/>
    <cellStyle name="20% - Accent3 2 2 2 2 3" xfId="3832" xr:uid="{7F263534-E273-4C57-A24D-08D956BC28FF}"/>
    <cellStyle name="20% - Accent3 2 2 2 2 3 2" xfId="3833" xr:uid="{0B9E74B8-F6A8-40DF-9F1C-56A8A9198098}"/>
    <cellStyle name="20% - Accent3 2 2 2 2 4" xfId="3834" xr:uid="{B430355C-7160-404E-97A9-9A38C6F72DC8}"/>
    <cellStyle name="20% - Accent3 2 2 2 2 5" xfId="3835" xr:uid="{4FEDD56C-1691-4431-B171-352953FDB06C}"/>
    <cellStyle name="20% - Accent3 2 2 2 3" xfId="3836" xr:uid="{FF13D0A2-3CCB-4CCD-9B23-581BEF9E5FA5}"/>
    <cellStyle name="20% - Accent3 2 2 2 3 2" xfId="3837" xr:uid="{C849F889-1EC7-461B-9A5A-0ACEAD4258B5}"/>
    <cellStyle name="20% - Accent3 2 2 2 3 2 2" xfId="3838" xr:uid="{A2F05B3B-14BE-4ACF-AC43-3B6AC9696CF9}"/>
    <cellStyle name="20% - Accent3 2 2 2 3 3" xfId="3839" xr:uid="{FFC7129F-7588-4E4B-B1D1-5E9279908D77}"/>
    <cellStyle name="20% - Accent3 2 2 2 4" xfId="3840" xr:uid="{CF798596-6B77-4E89-BB52-5024208AB958}"/>
    <cellStyle name="20% - Accent3 2 2 2 4 2" xfId="3841" xr:uid="{61F59CDF-38D2-47DC-BAB5-5430B5E60FBA}"/>
    <cellStyle name="20% - Accent3 2 2 2 5" xfId="3842" xr:uid="{53C96149-BD3F-4625-99C4-AD82FE7B5143}"/>
    <cellStyle name="20% - Accent3 2 2 2 6" xfId="3843" xr:uid="{0FDED9EF-FF08-4B85-9B68-9B72CB907B99}"/>
    <cellStyle name="20% - Accent3 2 2 3" xfId="3844" xr:uid="{FB9ADFC2-400E-40C8-B76C-BDAED4E99241}"/>
    <cellStyle name="20% - Accent3 2 2 3 2" xfId="3845" xr:uid="{26E5F2C9-9263-4065-B96E-1524D4AA9973}"/>
    <cellStyle name="20% - Accent3 2 2 3 2 2" xfId="3846" xr:uid="{C3DE5953-2C89-4601-B645-269EDBF72BB6}"/>
    <cellStyle name="20% - Accent3 2 2 3 2 2 2" xfId="3847" xr:uid="{C070BBD0-3453-4EAB-9CFB-0CA9CB1FA7AA}"/>
    <cellStyle name="20% - Accent3 2 2 3 2 2 2 2" xfId="3848" xr:uid="{54C31C5C-CE55-460A-825E-C9FC8256D560}"/>
    <cellStyle name="20% - Accent3 2 2 3 2 2 3" xfId="3849" xr:uid="{2CC2D2D7-CEDC-4D72-8BC9-56B80BACC20E}"/>
    <cellStyle name="20% - Accent3 2 2 3 2 2 4" xfId="3850" xr:uid="{27B80FD5-DF8B-4CCE-B557-2378DAE52521}"/>
    <cellStyle name="20% - Accent3 2 2 3 2 3" xfId="3851" xr:uid="{36D57A79-4B86-4023-AA9F-D5FB5F9877EE}"/>
    <cellStyle name="20% - Accent3 2 2 3 2 3 2" xfId="3852" xr:uid="{550324D8-1247-485B-A48F-536A865A5E8E}"/>
    <cellStyle name="20% - Accent3 2 2 3 2 4" xfId="3853" xr:uid="{7CB99125-1806-4803-A670-4BF15632D5C6}"/>
    <cellStyle name="20% - Accent3 2 2 3 2 5" xfId="3854" xr:uid="{B5AAE9E5-5657-442E-ACF5-6F17DF5403D6}"/>
    <cellStyle name="20% - Accent3 2 2 3 3" xfId="3855" xr:uid="{7335926D-D339-46CF-AB5F-43DFDD5651C1}"/>
    <cellStyle name="20% - Accent3 2 2 3 3 2" xfId="3856" xr:uid="{94D16617-2DBD-43AA-8CC8-4DAFC316534C}"/>
    <cellStyle name="20% - Accent3 2 2 3 3 2 2" xfId="3857" xr:uid="{3BBA218A-EC8C-44CC-970F-EF14024AEC87}"/>
    <cellStyle name="20% - Accent3 2 2 3 3 3" xfId="3858" xr:uid="{FB4029F5-AEC1-46F1-B733-8E28B1E0F4B5}"/>
    <cellStyle name="20% - Accent3 2 2 3 4" xfId="3859" xr:uid="{79F53D3B-8C81-4F1C-BD60-340601E01C44}"/>
    <cellStyle name="20% - Accent3 2 2 3 4 2" xfId="3860" xr:uid="{3AB37A99-BD39-4BDB-928E-738955F795EC}"/>
    <cellStyle name="20% - Accent3 2 2 3 5" xfId="3861" xr:uid="{2109275F-9A9E-402B-B952-3D52FF5B054C}"/>
    <cellStyle name="20% - Accent3 2 2 3 6" xfId="3862" xr:uid="{00D37E17-D0E0-466A-B461-BEA3AEB2419A}"/>
    <cellStyle name="20% - Accent3 2 2 4" xfId="3863" xr:uid="{7D8D7733-216B-417E-88B9-CFD9A5680921}"/>
    <cellStyle name="20% - Accent3 2 2 4 2" xfId="3864" xr:uid="{09233933-9CA9-47B8-948B-FA0ED1C26F56}"/>
    <cellStyle name="20% - Accent3 2 2 4 2 2" xfId="3865" xr:uid="{8D31377B-530C-4B37-B521-ADC7236EBE38}"/>
    <cellStyle name="20% - Accent3 2 2 4 2 2 2" xfId="3866" xr:uid="{333ABFEE-4F40-4F26-9C9F-1D7F49DCE908}"/>
    <cellStyle name="20% - Accent3 2 2 4 2 3" xfId="3867" xr:uid="{CE7CE27D-33B6-4DB1-94C6-9DC415488B08}"/>
    <cellStyle name="20% - Accent3 2 2 4 3" xfId="3868" xr:uid="{F01C4889-30B9-43B2-A21F-8903C24E3B68}"/>
    <cellStyle name="20% - Accent3 2 2 4 3 2" xfId="3869" xr:uid="{94C138D9-C1B5-4856-9A06-26CED0D63B63}"/>
    <cellStyle name="20% - Accent3 2 2 4 4" xfId="3870" xr:uid="{50A196CA-205A-471C-989B-4BE6DC69365F}"/>
    <cellStyle name="20% - Accent3 2 2 4 5" xfId="3871" xr:uid="{5EB3DBF5-773A-4848-974A-AC3F0023315C}"/>
    <cellStyle name="20% - Accent3 2 2 5" xfId="3872" xr:uid="{D3136F36-6443-4CBC-B3FC-844E1622C3C0}"/>
    <cellStyle name="20% - Accent3 2 2 5 2" xfId="3873" xr:uid="{808F511C-6AC8-41D7-80DF-86B1C887BA3A}"/>
    <cellStyle name="20% - Accent3 2 2 5 2 2" xfId="3874" xr:uid="{DB1A9E56-7691-4050-AE9E-A413CC97399D}"/>
    <cellStyle name="20% - Accent3 2 2 5 3" xfId="3875" xr:uid="{BA056A29-2FAC-4530-83B4-C30BAF063549}"/>
    <cellStyle name="20% - Accent3 2 2 6" xfId="3876" xr:uid="{6DAB752E-CA1B-4B02-82EA-E4FEEB8C8C1D}"/>
    <cellStyle name="20% - Accent3 2 2 6 2" xfId="3877" xr:uid="{9F2BB9F6-1D36-40EC-9A6B-42CE8BF3BBDD}"/>
    <cellStyle name="20% - Accent3 2 2 7" xfId="3878" xr:uid="{B77F3DBD-B686-460D-BC99-F6300FB89260}"/>
    <cellStyle name="20% - Accent3 2 2 8" xfId="3879" xr:uid="{6B8D2317-99C6-4455-BC67-11FA80A1F7AE}"/>
    <cellStyle name="20% - Accent3 2 2 9" xfId="3880" xr:uid="{36784399-3220-46B7-99A6-9E2FAA4F48CC}"/>
    <cellStyle name="20% - Accent3 2 3" xfId="3881" xr:uid="{1395CE4D-8F50-4E2A-9736-9C4FABA1329D}"/>
    <cellStyle name="20% - Accent3 2 3 2" xfId="3882" xr:uid="{6BDF2B7C-5EB7-4BB7-A33A-575CBA73193A}"/>
    <cellStyle name="20% - Accent3 2 3 2 2" xfId="3883" xr:uid="{3E2DBE9E-A5DE-4021-9622-7684FA085826}"/>
    <cellStyle name="20% - Accent3 2 3 2 2 2" xfId="3884" xr:uid="{C7741878-659B-45C4-B085-BC2EBE70D023}"/>
    <cellStyle name="20% - Accent3 2 3 2 2 2 2" xfId="3885" xr:uid="{ADE23B04-351C-4876-BF63-2D7CCA78559B}"/>
    <cellStyle name="20% - Accent3 2 3 2 2 3" xfId="3886" xr:uid="{3696EB23-702A-4770-A003-5C57821C5007}"/>
    <cellStyle name="20% - Accent3 2 3 2 3" xfId="3887" xr:uid="{BAD346C2-D552-42F4-8B3A-27BBF91A88AC}"/>
    <cellStyle name="20% - Accent3 2 3 2 3 2" xfId="3888" xr:uid="{C8744882-ED07-452B-8795-071F56FD0CBA}"/>
    <cellStyle name="20% - Accent3 2 3 2 4" xfId="3889" xr:uid="{5D1E6E37-060F-4D2E-91FF-DAA4F9CB408E}"/>
    <cellStyle name="20% - Accent3 2 3 3" xfId="3890" xr:uid="{4D4CAA2C-31C1-4ACD-A906-17EF9BC71398}"/>
    <cellStyle name="20% - Accent3 2 3 3 2" xfId="3891" xr:uid="{8C9DB8F2-6AFA-4C31-9AC9-6C2037E7098C}"/>
    <cellStyle name="20% - Accent3 2 3 3 2 2" xfId="3892" xr:uid="{463F53F3-3159-4CFD-B8C9-9AC0EE0B2BA7}"/>
    <cellStyle name="20% - Accent3 2 3 3 2 2 2" xfId="3893" xr:uid="{C85BE093-AAA2-40FA-9228-D472FB6AEB06}"/>
    <cellStyle name="20% - Accent3 2 3 3 2 3" xfId="3894" xr:uid="{264AFE0A-3C26-4687-9A0E-B1B7A0B95C96}"/>
    <cellStyle name="20% - Accent3 2 3 3 3" xfId="3895" xr:uid="{BEF91BEC-58B4-482B-9571-9517612B9516}"/>
    <cellStyle name="20% - Accent3 2 3 3 3 2" xfId="3896" xr:uid="{EDEE1DFF-91B4-4727-80BC-0F42B4848E45}"/>
    <cellStyle name="20% - Accent3 2 3 3 4" xfId="3897" xr:uid="{86F91043-8457-4A02-8F8F-83942AF3D699}"/>
    <cellStyle name="20% - Accent3 2 3 4" xfId="3898" xr:uid="{72B3C727-C220-46AB-BF6B-5C68BCCF8E07}"/>
    <cellStyle name="20% - Accent3 2 3 4 2" xfId="3899" xr:uid="{63DF5D90-BE96-4D26-9FD7-8553A75EB19D}"/>
    <cellStyle name="20% - Accent3 2 3 4 2 2" xfId="3900" xr:uid="{A484E720-E784-49DD-A3BF-B65C19B006C4}"/>
    <cellStyle name="20% - Accent3 2 3 4 3" xfId="3901" xr:uid="{CF6372A7-2E60-4543-B4D6-639C3048CF6F}"/>
    <cellStyle name="20% - Accent3 2 3 5" xfId="3902" xr:uid="{A7F5F0A5-238D-4F5C-AFB2-E7C134DC5A6F}"/>
    <cellStyle name="20% - Accent3 2 3 5 2" xfId="3903" xr:uid="{39C697D5-CA81-4386-AC0A-17AEF04E21ED}"/>
    <cellStyle name="20% - Accent3 2 3 6" xfId="3904" xr:uid="{9F0B19A7-A3B3-455D-A82B-8D9E1FDDE6A7}"/>
    <cellStyle name="20% - Accent3 2 4" xfId="3905" xr:uid="{0BFDB7AE-ABF6-487E-ABF6-5CEC84EB8D02}"/>
    <cellStyle name="20% - Accent3 2 4 2" xfId="3906" xr:uid="{4F02E98C-21B6-46DB-9DB4-3321C142F14A}"/>
    <cellStyle name="20% - Accent3 2 4 2 2" xfId="3907" xr:uid="{100C89C3-9CAB-4F62-9A5B-E3534DBA18EE}"/>
    <cellStyle name="20% - Accent3 2 4 2 2 2" xfId="3908" xr:uid="{F8D51AAD-B250-47E8-B079-89ED42A44319}"/>
    <cellStyle name="20% - Accent3 2 4 2 3" xfId="3909" xr:uid="{334AE114-C78D-479A-83B6-A9424D554E30}"/>
    <cellStyle name="20% - Accent3 2 4 3" xfId="3910" xr:uid="{B3BAF29D-F522-46B6-9A88-0C0C2581E80B}"/>
    <cellStyle name="20% - Accent3 2 4 3 2" xfId="3911" xr:uid="{B2D6218B-52B8-4481-B290-E523A695EA94}"/>
    <cellStyle name="20% - Accent3 2 4 4" xfId="3912" xr:uid="{F77914B8-B8C9-43B5-9512-17EE1DBD74EA}"/>
    <cellStyle name="20% - Accent3 2 5" xfId="3913" xr:uid="{6AA938EC-D639-460A-AD6D-8D1C27B04218}"/>
    <cellStyle name="20% - Accent3 2 5 2" xfId="3914" xr:uid="{76093F0B-1371-4AAE-AD59-F262E14AF95D}"/>
    <cellStyle name="20% - Accent3 2 5 2 2" xfId="3915" xr:uid="{5687E34A-9767-4324-B59B-1DF440152391}"/>
    <cellStyle name="20% - Accent3 2 5 2 2 2" xfId="3916" xr:uid="{F21702BC-E5FD-4D08-A461-7EF490408F29}"/>
    <cellStyle name="20% - Accent3 2 5 2 3" xfId="3917" xr:uid="{CA850469-B59E-4CA7-9D7D-3BFE6C9FBB02}"/>
    <cellStyle name="20% - Accent3 2 5 3" xfId="3918" xr:uid="{D1FFE766-0576-4014-8D56-3FDB641F3866}"/>
    <cellStyle name="20% - Accent3 2 5 3 2" xfId="3919" xr:uid="{F80DF8BE-A32D-4D12-8753-14B1DA891200}"/>
    <cellStyle name="20% - Accent3 2 5 4" xfId="3920" xr:uid="{52566CF9-CE70-4909-BB3A-F29C6A8ACF74}"/>
    <cellStyle name="20% - Accent3 2 6" xfId="3921" xr:uid="{23456F8D-6DD0-4E10-9B70-C8A4D4AE3C10}"/>
    <cellStyle name="20% - Accent3 2 6 2" xfId="3922" xr:uid="{CC35AF52-C261-4A68-BB17-141981EE814F}"/>
    <cellStyle name="20% - Accent3 2 6 2 2" xfId="3923" xr:uid="{10601813-7115-4B9D-BED9-C2A9B2DA523C}"/>
    <cellStyle name="20% - Accent3 2 6 3" xfId="3924" xr:uid="{E2334CED-B558-452F-BDB3-9D4682C8D4E7}"/>
    <cellStyle name="20% - Accent3 2 7" xfId="3925" xr:uid="{13E76B8B-D811-4056-B15C-71FF4522020A}"/>
    <cellStyle name="20% - Accent3 2 7 2" xfId="3926" xr:uid="{F20AC989-01F3-4950-9F74-392B9FB4B057}"/>
    <cellStyle name="20% - Accent3 2 7 2 2" xfId="3927" xr:uid="{D661AA64-AEC6-4874-9B7F-D6EE20967CAF}"/>
    <cellStyle name="20% - Accent3 2 7 3" xfId="3928" xr:uid="{3398B99E-4BA6-4EB2-AB59-8434A35AD6EC}"/>
    <cellStyle name="20% - Accent3 2 8" xfId="3929" xr:uid="{23A6EEE5-EE22-487D-9AC7-71E9F7EDAB3E}"/>
    <cellStyle name="20% - Accent3 2 8 2" xfId="3930" xr:uid="{4E066F81-47C7-4408-88F7-88E1BBC05804}"/>
    <cellStyle name="20% - Accent3 2 9" xfId="3931" xr:uid="{C46B6357-0823-4632-9915-B0000EBE1555}"/>
    <cellStyle name="20% - Accent3 2_Base year" xfId="3822" xr:uid="{EEC1C71C-79D4-440D-8981-7C191F6A4033}"/>
    <cellStyle name="20% - Accent3 20" xfId="3932" xr:uid="{261A5844-B920-440B-848A-3DCBD83030A9}"/>
    <cellStyle name="20% - Accent3 20 2" xfId="3933" xr:uid="{E1F1BF74-D7FA-48C3-9A0B-F4F5615DC532}"/>
    <cellStyle name="20% - Accent3 21" xfId="3934" xr:uid="{AF913825-D541-4A0B-95B6-510C0EDC016F}"/>
    <cellStyle name="20% - Accent3 21 2" xfId="3935" xr:uid="{2ED67916-0A9E-4A15-9B81-75369C12B21D}"/>
    <cellStyle name="20% - Accent3 21 3" xfId="3936" xr:uid="{8817AE31-14DE-42AF-8535-2B2E8E7EE2C6}"/>
    <cellStyle name="20% - Accent3 22" xfId="3937" xr:uid="{573E5DE6-30AD-4347-B8A3-5F50C2780FA2}"/>
    <cellStyle name="20% - Accent3 22 2" xfId="3938" xr:uid="{B2ECA6F3-2D10-4C30-8800-60F3E868F0BA}"/>
    <cellStyle name="20% - Accent3 22 3" xfId="3939" xr:uid="{EADCC15E-CB30-463C-92C7-2AC4402F2671}"/>
    <cellStyle name="20% - Accent3 23" xfId="3940" xr:uid="{E5DCDFAA-36C0-4BA4-A68D-4DFFD55E95CA}"/>
    <cellStyle name="20% - Accent3 23 2" xfId="3941" xr:uid="{2DF95E1D-5597-43C9-8DCC-B58990DD18E2}"/>
    <cellStyle name="20% - Accent3 24" xfId="3942" xr:uid="{3CA1A81F-E624-4712-8AD4-1D14FCAA3D48}"/>
    <cellStyle name="20% - Accent3 24 2" xfId="3943" xr:uid="{08F222F3-FCF1-4D86-BF55-9FCCF458C9BD}"/>
    <cellStyle name="20% - Accent3 25" xfId="3944" xr:uid="{5EB00272-245B-46E6-ADB3-3281B65BE6B0}"/>
    <cellStyle name="20% - Accent3 25 2" xfId="3945" xr:uid="{9E3F6D91-FC77-485A-8499-0535661669EC}"/>
    <cellStyle name="20% - Accent3 26" xfId="3946" xr:uid="{CC1FBF42-F84D-4079-8F1C-807849D004DC}"/>
    <cellStyle name="20% - Accent3 26 2" xfId="3947" xr:uid="{473AFFE2-44A2-4092-AC44-592C43194454}"/>
    <cellStyle name="20% - Accent3 27" xfId="3948" xr:uid="{5907E3EF-B455-4976-B190-8655CB6A88AA}"/>
    <cellStyle name="20% - Accent3 27 2" xfId="3949" xr:uid="{3B5663AB-A2A7-432D-B9F3-7BAC99D9B9D8}"/>
    <cellStyle name="20% - Accent3 28" xfId="3950" xr:uid="{7E38E8C1-B632-4E02-9BB3-AE10A3ACEE31}"/>
    <cellStyle name="20% - Accent3 28 2" xfId="3951" xr:uid="{C1740274-762B-4EBC-9D7F-E2DD534F41E2}"/>
    <cellStyle name="20% - Accent3 29" xfId="3952" xr:uid="{4D828AC6-24F4-47F7-BFE7-55A72EBAE674}"/>
    <cellStyle name="20% - Accent3 29 2" xfId="3953" xr:uid="{3FF79FA6-756A-4746-8D66-39CC5A42C37A}"/>
    <cellStyle name="20% - Accent3 3" xfId="3954" xr:uid="{49663F94-1A0C-46FD-8D3B-D2A20B61A905}"/>
    <cellStyle name="20% - Accent3 3 10" xfId="3955" xr:uid="{B442DEE8-0563-4E7E-9F9A-77341F31D479}"/>
    <cellStyle name="20% - Accent3 3 10 2" xfId="3956" xr:uid="{F722BAF7-D44D-4CAC-A1B1-5BDE04080DBA}"/>
    <cellStyle name="20% - Accent3 3 10 3" xfId="3957" xr:uid="{E623C1AB-601C-4F1D-A727-00B570975397}"/>
    <cellStyle name="20% - Accent3 3 11" xfId="3958" xr:uid="{6AE65656-FAF2-4850-9129-49231ACAA4A9}"/>
    <cellStyle name="20% - Accent3 3 11 2" xfId="3959" xr:uid="{76F725C8-BDCC-4021-AE2C-AAB9B625C1E1}"/>
    <cellStyle name="20% - Accent3 3 12" xfId="3960" xr:uid="{1BB080F2-DEEC-432A-9655-23C8562A2726}"/>
    <cellStyle name="20% - Accent3 3 13" xfId="3961" xr:uid="{6C491960-0465-4670-A760-526839F72DCD}"/>
    <cellStyle name="20% - Accent3 3 14" xfId="3962" xr:uid="{A9EA36CF-BD14-47D3-8360-ADC6D89E867F}"/>
    <cellStyle name="20% - Accent3 3 2" xfId="3963" xr:uid="{EE661AF4-ECDA-4C9F-910C-B3C8C28E7BB7}"/>
    <cellStyle name="20% - Accent3 3 2 2" xfId="3964" xr:uid="{A87436D9-1137-4F07-B6DF-8ACB4CC1C4CC}"/>
    <cellStyle name="20% - Accent3 3 2 2 2" xfId="3965" xr:uid="{FE37A759-1586-4EF9-8354-C303AD0B0B08}"/>
    <cellStyle name="20% - Accent3 3 2 2 2 2" xfId="3966" xr:uid="{44C1182D-7344-4CF3-97E5-B44356CDF081}"/>
    <cellStyle name="20% - Accent3 3 2 2 2 2 2" xfId="3967" xr:uid="{592E4C08-C807-4B2A-B1DA-BA53C27F2039}"/>
    <cellStyle name="20% - Accent3 3 2 2 2 2 3" xfId="3968" xr:uid="{F5743B3D-2ACF-4A89-BDBB-6AAA9B0AE0E0}"/>
    <cellStyle name="20% - Accent3 3 2 2 2 3" xfId="3969" xr:uid="{15A0967C-9447-4FCB-81CD-5FDFAB86196F}"/>
    <cellStyle name="20% - Accent3 3 2 2 2 4" xfId="3970" xr:uid="{76C18ED9-2906-44F2-95BA-32551CD61C1F}"/>
    <cellStyle name="20% - Accent3 3 2 2 2 5" xfId="3971" xr:uid="{2123CAC2-AFCB-47C5-88AC-823DE603AC42}"/>
    <cellStyle name="20% - Accent3 3 2 2 3" xfId="3972" xr:uid="{849148CA-6674-4FC0-A4D2-977E9C17A636}"/>
    <cellStyle name="20% - Accent3 3 2 2 3 2" xfId="3973" xr:uid="{E34C3144-9EC0-4A9D-BC63-8E621ADB0A6A}"/>
    <cellStyle name="20% - Accent3 3 2 2 3 3" xfId="3974" xr:uid="{F83A1365-24D5-4F57-A997-CE76475F73FC}"/>
    <cellStyle name="20% - Accent3 3 2 2 4" xfId="3975" xr:uid="{F44E3628-73E2-492C-A216-16DC38431FEB}"/>
    <cellStyle name="20% - Accent3 3 2 2 5" xfId="3976" xr:uid="{D86A4789-56E8-4DF0-9B31-BDA00F6A49BF}"/>
    <cellStyle name="20% - Accent3 3 2 2 6" xfId="3977" xr:uid="{ECEE24BB-5EE3-495A-939C-3344FAE863BF}"/>
    <cellStyle name="20% - Accent3 3 2 3" xfId="3978" xr:uid="{A00DA2A8-895F-4DB1-B677-B5F2E79FA8C4}"/>
    <cellStyle name="20% - Accent3 3 2 3 2" xfId="3979" xr:uid="{4D4565B9-40AF-4B82-87CD-8F6AD51966EA}"/>
    <cellStyle name="20% - Accent3 3 2 3 2 2" xfId="3980" xr:uid="{13DD5B41-AE17-4D6A-9D85-F238E7843BE5}"/>
    <cellStyle name="20% - Accent3 3 2 3 2 2 2" xfId="3981" xr:uid="{860884E1-01F0-43CF-9BAE-F3BC4F23FD5A}"/>
    <cellStyle name="20% - Accent3 3 2 3 2 2 3" xfId="3982" xr:uid="{EA5A01E1-D0C5-4D6B-BD0B-C97ADF8D3814}"/>
    <cellStyle name="20% - Accent3 3 2 3 2 3" xfId="3983" xr:uid="{50787026-394B-4364-8D3A-C8B50EDFAF4A}"/>
    <cellStyle name="20% - Accent3 3 2 3 2 4" xfId="3984" xr:uid="{0FEF3829-A581-4DBC-8A0A-9A9A8C47C78C}"/>
    <cellStyle name="20% - Accent3 3 2 3 2 5" xfId="3985" xr:uid="{A5E70891-22DD-457E-AFB9-EBF9D9706133}"/>
    <cellStyle name="20% - Accent3 3 2 3 3" xfId="3986" xr:uid="{B0DE121E-5686-4F61-8DAC-616FB8851114}"/>
    <cellStyle name="20% - Accent3 3 2 3 3 2" xfId="3987" xr:uid="{B364C38E-0390-4576-AC83-208EF0050C96}"/>
    <cellStyle name="20% - Accent3 3 2 3 3 3" xfId="3988" xr:uid="{5F27064F-DDDB-4F75-B915-2FCB5B670233}"/>
    <cellStyle name="20% - Accent3 3 2 3 4" xfId="3989" xr:uid="{DC04E8B3-EDEB-4F73-BFC0-54B8B435C3F8}"/>
    <cellStyle name="20% - Accent3 3 2 3 5" xfId="3990" xr:uid="{EE7CD7FD-6DA1-43D2-B575-21EDEC4B4F09}"/>
    <cellStyle name="20% - Accent3 3 2 3 6" xfId="3991" xr:uid="{C2D853A5-8345-49C1-88D7-E8F5BFB0E3A2}"/>
    <cellStyle name="20% - Accent3 3 2 4" xfId="3992" xr:uid="{6F275D5F-43C1-42FB-A02C-C242641D55A3}"/>
    <cellStyle name="20% - Accent3 3 2 4 2" xfId="3993" xr:uid="{30BD7D5C-E92B-42E2-B071-0B49E6A5F53F}"/>
    <cellStyle name="20% - Accent3 3 2 4 2 2" xfId="3994" xr:uid="{C5B54524-2CCB-4BB6-8062-A4033C13028C}"/>
    <cellStyle name="20% - Accent3 3 2 4 2 3" xfId="3995" xr:uid="{A0B26A29-0DFA-4CAA-BD6B-114A87252637}"/>
    <cellStyle name="20% - Accent3 3 2 4 3" xfId="3996" xr:uid="{47E905ED-1962-4B2A-87CB-4A900ADD2BCF}"/>
    <cellStyle name="20% - Accent3 3 2 4 4" xfId="3997" xr:uid="{9333FB11-10BE-45E6-A953-E1CAB159F04D}"/>
    <cellStyle name="20% - Accent3 3 2 4 5" xfId="3998" xr:uid="{E10EFEF2-2E47-42AB-B5FD-31638D835D32}"/>
    <cellStyle name="20% - Accent3 3 2 5" xfId="3999" xr:uid="{9EC2297D-F5B0-423B-B47D-ED99540FD767}"/>
    <cellStyle name="20% - Accent3 3 2 5 2" xfId="4000" xr:uid="{A838E48E-9AA1-4B47-AFD1-DF1E67D5F0E8}"/>
    <cellStyle name="20% - Accent3 3 2 5 3" xfId="4001" xr:uid="{330DFA61-4EE4-478F-ABCB-5618BE27255D}"/>
    <cellStyle name="20% - Accent3 3 2 6" xfId="4002" xr:uid="{2650857E-7338-4A8F-A70A-2FA69C93BB66}"/>
    <cellStyle name="20% - Accent3 3 2 7" xfId="4003" xr:uid="{93D5B060-7533-4129-86E6-8D62C3EE3175}"/>
    <cellStyle name="20% - Accent3 3 2 8" xfId="4004" xr:uid="{9C05119D-80DE-4A75-824B-1B122A1CD95B}"/>
    <cellStyle name="20% - Accent3 3 3" xfId="4005" xr:uid="{B0E1C12F-B4EA-4493-849E-8DBFF580C356}"/>
    <cellStyle name="20% - Accent3 3 3 2" xfId="4006" xr:uid="{ED5D81D6-6891-4571-A079-20E105E693DE}"/>
    <cellStyle name="20% - Accent3 3 3 2 2" xfId="4007" xr:uid="{9C3509B8-3308-4F59-9F63-B41BA3EE0408}"/>
    <cellStyle name="20% - Accent3 3 3 2 2 2" xfId="4008" xr:uid="{F790D172-F4C0-453E-9F92-F7B662561C75}"/>
    <cellStyle name="20% - Accent3 3 3 2 2 3" xfId="4009" xr:uid="{EF78CEB5-2363-4EA6-8A2B-7C37280752C9}"/>
    <cellStyle name="20% - Accent3 3 3 2 3" xfId="4010" xr:uid="{38540CD7-8128-492A-B2E1-0FAA03C51E94}"/>
    <cellStyle name="20% - Accent3 3 3 2 4" xfId="4011" xr:uid="{84663215-3DF2-4CCA-9B5A-E8832A4AB519}"/>
    <cellStyle name="20% - Accent3 3 3 2 5" xfId="4012" xr:uid="{6804130E-8339-4F38-85FA-A4D832C6E46C}"/>
    <cellStyle name="20% - Accent3 3 3 3" xfId="4013" xr:uid="{FCA1A854-223D-4064-AC32-6B270AE04DB2}"/>
    <cellStyle name="20% - Accent3 3 3 3 2" xfId="4014" xr:uid="{F0B6EC72-F7A1-47B4-A93E-5BB7AEEF5149}"/>
    <cellStyle name="20% - Accent3 3 3 3 3" xfId="4015" xr:uid="{B373AFAA-EDAE-4D6A-9936-D3178FC80572}"/>
    <cellStyle name="20% - Accent3 3 3 4" xfId="4016" xr:uid="{6DF4103B-D6A7-4944-81E9-242776BD1F1F}"/>
    <cellStyle name="20% - Accent3 3 3 5" xfId="4017" xr:uid="{5CE78940-0E34-4F84-A95F-FF5458C34619}"/>
    <cellStyle name="20% - Accent3 3 3 6" xfId="4018" xr:uid="{C1A4EA9F-FABB-40D0-9510-C1BC11DE2742}"/>
    <cellStyle name="20% - Accent3 3 4" xfId="4019" xr:uid="{77D05CA4-FE4E-435F-9304-5C8212E7BEF7}"/>
    <cellStyle name="20% - Accent3 3 4 2" xfId="4020" xr:uid="{87CF9B15-C1E5-4D8D-A352-DE514EB2DE5D}"/>
    <cellStyle name="20% - Accent3 3 4 2 2" xfId="4021" xr:uid="{3670CC00-FE6C-45A5-B470-73EDD892D9C6}"/>
    <cellStyle name="20% - Accent3 3 4 2 2 2" xfId="4022" xr:uid="{764E5335-6F88-434B-9C9D-A76D9C7F9D17}"/>
    <cellStyle name="20% - Accent3 3 4 2 2 3" xfId="4023" xr:uid="{5C4219A4-C023-41BB-854B-C5ABBD736D0E}"/>
    <cellStyle name="20% - Accent3 3 4 2 3" xfId="4024" xr:uid="{6EA18EF1-8A68-4BC3-BA03-3A094483D3F2}"/>
    <cellStyle name="20% - Accent3 3 4 2 4" xfId="4025" xr:uid="{A951F9DF-EDA1-4FE1-A8CF-2826ED29110A}"/>
    <cellStyle name="20% - Accent3 3 4 2 5" xfId="4026" xr:uid="{7771D87F-A479-4A8E-9AA4-82C592D48C80}"/>
    <cellStyle name="20% - Accent3 3 4 3" xfId="4027" xr:uid="{FBA33B9B-08C2-401C-B694-E7A7FB4087AB}"/>
    <cellStyle name="20% - Accent3 3 4 3 2" xfId="4028" xr:uid="{50D2CC9F-095A-45A2-A750-0BEAF1C2C112}"/>
    <cellStyle name="20% - Accent3 3 4 3 3" xfId="4029" xr:uid="{4C3413AA-A7D7-4729-A853-D4632101B9BB}"/>
    <cellStyle name="20% - Accent3 3 4 4" xfId="4030" xr:uid="{90926933-DA42-4034-84B5-7816666FEE86}"/>
    <cellStyle name="20% - Accent3 3 4 5" xfId="4031" xr:uid="{21D18FF2-6EC5-446C-91FA-D2F09FE5A9A5}"/>
    <cellStyle name="20% - Accent3 3 4 6" xfId="4032" xr:uid="{23C1AB41-02B4-4A69-B00D-A45534939959}"/>
    <cellStyle name="20% - Accent3 3 5" xfId="4033" xr:uid="{20D9EA86-C961-4EA8-BAC2-543D2676AD14}"/>
    <cellStyle name="20% - Accent3 3 5 2" xfId="4034" xr:uid="{432EA66B-C6AB-4264-B01E-842FACE5B052}"/>
    <cellStyle name="20% - Accent3 3 6" xfId="4035" xr:uid="{88E43A44-8693-4728-800D-58DA3EC12563}"/>
    <cellStyle name="20% - Accent3 3 6 2" xfId="4036" xr:uid="{4090EB2A-67D0-4B6F-84BF-279B7B539FE1}"/>
    <cellStyle name="20% - Accent3 3 7" xfId="4037" xr:uid="{DEDFFBFA-603B-4DC0-9295-3D50F520228A}"/>
    <cellStyle name="20% - Accent3 3 7 2" xfId="4038" xr:uid="{19D436D5-1550-4F88-BBD2-B69DFB2C302F}"/>
    <cellStyle name="20% - Accent3 3 8" xfId="4039" xr:uid="{87212BFE-4B44-41A2-B015-7FF2A8FFC3E3}"/>
    <cellStyle name="20% - Accent3 3 8 2" xfId="4040" xr:uid="{DA9A0221-4EAA-4CDC-896C-9C4E58615FDB}"/>
    <cellStyle name="20% - Accent3 3 9" xfId="4041" xr:uid="{A6BE6A6B-6AA5-47E2-82F9-E7F827E6902A}"/>
    <cellStyle name="20% - Accent3 3 9 2" xfId="4042" xr:uid="{12A09D2D-7E22-4956-BEBD-37B0958F0203}"/>
    <cellStyle name="20% - Accent3 3 9 2 2" xfId="4043" xr:uid="{CBC3D3B6-8D5B-40AC-82DE-60E9F878777F}"/>
    <cellStyle name="20% - Accent3 3 9 2 3" xfId="4044" xr:uid="{FCCA06D6-4286-4176-A7FC-2C0D426C28A8}"/>
    <cellStyle name="20% - Accent3 3 9 3" xfId="4045" xr:uid="{046CBD26-C367-4934-B175-0800A6276A1B}"/>
    <cellStyle name="20% - Accent3 3 9 4" xfId="4046" xr:uid="{3FDA0D13-5C20-4186-B3E5-80C291B1523A}"/>
    <cellStyle name="20% - Accent3 3 9 5" xfId="4047" xr:uid="{4182BFF9-A0B0-46A9-9B6B-0E6C511076FF}"/>
    <cellStyle name="20% - Accent3 30" xfId="4048" xr:uid="{51AAE3D4-1421-490C-B25F-34DBE4A16E7B}"/>
    <cellStyle name="20% - Accent3 30 2" xfId="4049" xr:uid="{F8027BEE-3E4A-49D3-9E06-040B9C5704F1}"/>
    <cellStyle name="20% - Accent3 31" xfId="4050" xr:uid="{4814865E-1276-40BE-ABBC-DC5D3691165B}"/>
    <cellStyle name="20% - Accent3 31 2" xfId="4051" xr:uid="{C8301065-CCCC-4112-BA6C-24B608EF67CB}"/>
    <cellStyle name="20% - Accent3 32" xfId="4052" xr:uid="{E83BB0CC-BE7C-4877-8A32-3ADAFD97B8A2}"/>
    <cellStyle name="20% - Accent3 32 2" xfId="4053" xr:uid="{A9F9BF3B-6DE3-4A49-A0E7-858FD143CBAA}"/>
    <cellStyle name="20% - Accent3 33" xfId="4054" xr:uid="{17FAA8B2-27B0-4764-8DDC-65B474C62152}"/>
    <cellStyle name="20% - Accent3 33 2" xfId="4055" xr:uid="{B0A2855F-8673-4C5B-82C0-2C3596E6C59F}"/>
    <cellStyle name="20% - Accent3 34" xfId="4056" xr:uid="{F067E503-1FB5-4F4B-A049-EA1CF010687B}"/>
    <cellStyle name="20% - Accent3 34 2" xfId="4057" xr:uid="{2DAD341E-2261-4350-ADE1-5F46EE885B66}"/>
    <cellStyle name="20% - Accent3 35" xfId="4058" xr:uid="{33845CB0-775D-474F-A81E-5739224F2919}"/>
    <cellStyle name="20% - Accent3 35 2" xfId="4059" xr:uid="{3A429E6E-D8D1-4F15-A9E3-FF970EB2B9E9}"/>
    <cellStyle name="20% - Accent3 36" xfId="4060" xr:uid="{D5CFDC4D-E5B5-4D39-8BEE-DA11CF9E328D}"/>
    <cellStyle name="20% - Accent3 36 2" xfId="4061" xr:uid="{9F48D0AD-1EB5-40A8-83AB-12A7EC28BEAC}"/>
    <cellStyle name="20% - Accent3 37" xfId="4062" xr:uid="{1566051D-2FDB-4DE7-BE8A-66EA11ED628E}"/>
    <cellStyle name="20% - Accent3 37 2" xfId="4063" xr:uid="{0A9AB32E-5AAC-4098-A856-8DBE87D35AB1}"/>
    <cellStyle name="20% - Accent3 38" xfId="4064" xr:uid="{02CF2BDC-C327-4A84-A298-161DBEFC09EA}"/>
    <cellStyle name="20% - Accent3 38 2" xfId="4065" xr:uid="{801E2993-5B00-4AF8-A3D8-887576BF6AF2}"/>
    <cellStyle name="20% - Accent3 39" xfId="4066" xr:uid="{356A97B6-596A-4E61-8F80-F93F0BCE842F}"/>
    <cellStyle name="20% - Accent3 39 2" xfId="4067" xr:uid="{04BB11E0-069F-4A0C-9FA6-34BDF2EC03C6}"/>
    <cellStyle name="20% - Accent3 4" xfId="4068" xr:uid="{B1396DF7-7F98-40DB-ADEA-371D8F63708C}"/>
    <cellStyle name="20% - Accent3 4 10" xfId="4069" xr:uid="{FA45A5FC-30A2-4E0F-BB55-43C41EBDFC4A}"/>
    <cellStyle name="20% - Accent3 4 11" xfId="4070" xr:uid="{4A57D137-0F2D-423A-B75F-366E6CF3865D}"/>
    <cellStyle name="20% - Accent3 4 2" xfId="4071" xr:uid="{FDCAC5B3-EB10-4C42-ABA7-889D7255AE6D}"/>
    <cellStyle name="20% - Accent3 4 2 2" xfId="4072" xr:uid="{42F9CC4C-7EDE-448F-8468-AE0590BB7349}"/>
    <cellStyle name="20% - Accent3 4 2 2 2" xfId="4073" xr:uid="{743BD9B0-85DE-4610-8750-20F1DF15D02D}"/>
    <cellStyle name="20% - Accent3 4 2 2 2 2" xfId="4074" xr:uid="{9BE179D2-FA21-40AE-9A6C-149EC5CAD5B1}"/>
    <cellStyle name="20% - Accent3 4 2 2 2 3" xfId="4075" xr:uid="{663EE62E-633D-4BC2-80BA-3BA713698863}"/>
    <cellStyle name="20% - Accent3 4 2 2 3" xfId="4076" xr:uid="{A7C318E6-A483-4F75-8BC3-4D4A7AE8D7E5}"/>
    <cellStyle name="20% - Accent3 4 2 2 4" xfId="4077" xr:uid="{6D4A20E4-1052-4E1F-9DD1-7EA821D71EAE}"/>
    <cellStyle name="20% - Accent3 4 2 2 5" xfId="4078" xr:uid="{56B377BC-1A57-4748-8E6D-12405CF35A7C}"/>
    <cellStyle name="20% - Accent3 4 2 2 6" xfId="4079" xr:uid="{9E458D60-D112-4422-AA3F-6CBBAA8AC167}"/>
    <cellStyle name="20% - Accent3 4 2 2 7" xfId="4080" xr:uid="{C1D051AD-6F39-4393-AF45-CA922CE73D4F}"/>
    <cellStyle name="20% - Accent3 4 2 3" xfId="4081" xr:uid="{07353F3B-6208-4E42-9DBB-B1DD58CBC37E}"/>
    <cellStyle name="20% - Accent3 4 2 3 2" xfId="4082" xr:uid="{32E1C4F1-C268-47F3-9801-C752CF714328}"/>
    <cellStyle name="20% - Accent3 4 2 3 3" xfId="4083" xr:uid="{8DF7BCC9-7127-4EDE-9E26-6DAA99C110CA}"/>
    <cellStyle name="20% - Accent3 4 2 4" xfId="4084" xr:uid="{CE439D1C-C243-45BD-9AC6-1431B0A22DA1}"/>
    <cellStyle name="20% - Accent3 4 2 5" xfId="4085" xr:uid="{AF620F7E-8CE3-4B84-B44F-AA3D6D466488}"/>
    <cellStyle name="20% - Accent3 4 2 6" xfId="4086" xr:uid="{46E8F143-2249-43A2-A19F-B95FB998BC34}"/>
    <cellStyle name="20% - Accent3 4 2 7" xfId="4087" xr:uid="{149E8037-7A78-4DFE-B5DE-07404D11D7B4}"/>
    <cellStyle name="20% - Accent3 4 2 8" xfId="4088" xr:uid="{2864030D-72A1-486A-A44E-248C8FB7A0ED}"/>
    <cellStyle name="20% - Accent3 4 3" xfId="4089" xr:uid="{9ECBB188-C4BF-44DC-9024-152F732CB714}"/>
    <cellStyle name="20% - Accent3 4 3 2" xfId="4090" xr:uid="{6B107F9F-2399-494D-8228-ADD574F55945}"/>
    <cellStyle name="20% - Accent3 4 3 2 2" xfId="4091" xr:uid="{0E4A01D3-CE47-4374-A278-CE7F2B6937A0}"/>
    <cellStyle name="20% - Accent3 4 3 2 2 2" xfId="4092" xr:uid="{C38968A5-E154-4468-BB05-A6B2799D340A}"/>
    <cellStyle name="20% - Accent3 4 3 2 2 3" xfId="4093" xr:uid="{D7E9E3ED-6830-4327-A1AA-729F5C72F965}"/>
    <cellStyle name="20% - Accent3 4 3 2 3" xfId="4094" xr:uid="{F057E1CC-C280-4C54-8463-0FAD1410ABCE}"/>
    <cellStyle name="20% - Accent3 4 3 2 4" xfId="4095" xr:uid="{7AE0DAAB-18B3-414D-A991-C9C125C1DC64}"/>
    <cellStyle name="20% - Accent3 4 3 2 5" xfId="4096" xr:uid="{DAF2D6F6-F1B2-4F50-ABDC-613F14387793}"/>
    <cellStyle name="20% - Accent3 4 3 2 6" xfId="4097" xr:uid="{F3B9F038-308B-4B47-9B1A-BC1083DC8A1F}"/>
    <cellStyle name="20% - Accent3 4 3 2 7" xfId="4098" xr:uid="{393F19E9-1C9B-4A50-B76F-30E12848123C}"/>
    <cellStyle name="20% - Accent3 4 3 3" xfId="4099" xr:uid="{8CB172D0-41B4-4872-B288-4A71CE621440}"/>
    <cellStyle name="20% - Accent3 4 3 3 2" xfId="4100" xr:uid="{5E8038B6-8F6A-41E7-B657-453A1FBBF49C}"/>
    <cellStyle name="20% - Accent3 4 3 3 3" xfId="4101" xr:uid="{79686A74-444F-4811-85AF-2B23F28DBDCB}"/>
    <cellStyle name="20% - Accent3 4 3 4" xfId="4102" xr:uid="{BDC0363D-9621-4BEA-8EE1-90C5F93BDF6A}"/>
    <cellStyle name="20% - Accent3 4 3 5" xfId="4103" xr:uid="{EBAC5105-1188-464F-9FD7-EB3D145581BB}"/>
    <cellStyle name="20% - Accent3 4 3 6" xfId="4104" xr:uid="{B880D796-7BBB-4792-8425-5F81255A808A}"/>
    <cellStyle name="20% - Accent3 4 3 7" xfId="4105" xr:uid="{321C2A0E-0CA1-415F-A090-8DEAB0ADADA0}"/>
    <cellStyle name="20% - Accent3 4 3 8" xfId="4106" xr:uid="{9C7A1C3E-D262-4645-BC36-1884BA4F1D98}"/>
    <cellStyle name="20% - Accent3 4 4" xfId="4107" xr:uid="{F6FA909A-B0C0-491B-A802-A245558F637A}"/>
    <cellStyle name="20% - Accent3 4 4 2" xfId="4108" xr:uid="{00C84F4C-3E61-45DA-B8D9-E2BBDCF6B061}"/>
    <cellStyle name="20% - Accent3 4 4 2 2" xfId="4109" xr:uid="{3F2E0602-9374-4948-8BFC-69FBBB74B167}"/>
    <cellStyle name="20% - Accent3 4 4 2 3" xfId="4110" xr:uid="{FAA28873-C6D8-4C63-BC63-27B2971D5CDB}"/>
    <cellStyle name="20% - Accent3 4 4 3" xfId="4111" xr:uid="{7DCE0D76-A726-4359-B968-F1097A6AA233}"/>
    <cellStyle name="20% - Accent3 4 4 4" xfId="4112" xr:uid="{2DBE1A26-3AC6-4CFD-BB9C-0BD4C07C015B}"/>
    <cellStyle name="20% - Accent3 4 4 5" xfId="4113" xr:uid="{70EF6546-6414-46BC-A1EC-84AE0DF647E7}"/>
    <cellStyle name="20% - Accent3 4 4 6" xfId="4114" xr:uid="{E5D3AF18-AE75-4B67-9147-D82B8A49067E}"/>
    <cellStyle name="20% - Accent3 4 4 7" xfId="4115" xr:uid="{9B7B4D0B-CDC7-4105-80F3-2459DE26238C}"/>
    <cellStyle name="20% - Accent3 4 5" xfId="4116" xr:uid="{F91D07EE-2F78-496A-A621-4E60A1FEE364}"/>
    <cellStyle name="20% - Accent3 4 5 2" xfId="4117" xr:uid="{330F1514-D2EC-4A95-859E-BBEDA3006F80}"/>
    <cellStyle name="20% - Accent3 4 5 3" xfId="4118" xr:uid="{5DE5676C-B0DB-4811-9E85-5C8EA34AF190}"/>
    <cellStyle name="20% - Accent3 4 6" xfId="4119" xr:uid="{A0747211-CCC2-45F2-A20D-3F7D419F82AC}"/>
    <cellStyle name="20% - Accent3 4 7" xfId="4120" xr:uid="{C717C19D-3CE0-4893-8622-5790B406EBDA}"/>
    <cellStyle name="20% - Accent3 4 8" xfId="4121" xr:uid="{99B27B0B-1A86-435C-9FCD-5E194D88B9FF}"/>
    <cellStyle name="20% - Accent3 4 9" xfId="4122" xr:uid="{124FCC0E-F047-4B7F-8992-D8C1BA780390}"/>
    <cellStyle name="20% - Accent3 40" xfId="4123" xr:uid="{5A87AA57-23AC-4A36-9805-32C16EC77238}"/>
    <cellStyle name="20% - Accent3 40 2" xfId="4124" xr:uid="{21807231-AE9A-4432-B3FF-5EBCDD29E3E7}"/>
    <cellStyle name="20% - Accent3 41" xfId="4125" xr:uid="{CCBBDC2C-DE5B-4D33-A25D-E0964E0F487D}"/>
    <cellStyle name="20% - Accent3 41 2" xfId="4126" xr:uid="{627DC9E6-248D-408E-A95C-C445EF192FC8}"/>
    <cellStyle name="20% - Accent3 42" xfId="4127" xr:uid="{BA667143-8EF5-4CD5-8145-934618292632}"/>
    <cellStyle name="20% - Accent3 42 2" xfId="4128" xr:uid="{7897FBC0-94F7-4272-BF80-A121FFB60F30}"/>
    <cellStyle name="20% - Accent3 43" xfId="4129" xr:uid="{6EB85B8F-FFB9-4A74-B666-F8445766A7A4}"/>
    <cellStyle name="20% - Accent3 43 2" xfId="4130" xr:uid="{D408DD84-544B-4529-9EC9-125A603C27D0}"/>
    <cellStyle name="20% - Accent3 44" xfId="4131" xr:uid="{E06D22B9-B633-4C3C-8DD1-24C7D13523F9}"/>
    <cellStyle name="20% - Accent3 44 2" xfId="4132" xr:uid="{A3355E97-EAC9-4AFA-9815-4C2ABA07EBD1}"/>
    <cellStyle name="20% - Accent3 45" xfId="4133" xr:uid="{CBA6F72F-B776-497F-85DE-B7BCB5DD256B}"/>
    <cellStyle name="20% - Accent3 45 2" xfId="4134" xr:uid="{6DF21155-4208-4245-8793-89002C6F020F}"/>
    <cellStyle name="20% - Accent3 46" xfId="4135" xr:uid="{025CCF6D-D31D-4F66-83AF-86A5B1DE8EF2}"/>
    <cellStyle name="20% - Accent3 46 2" xfId="4136" xr:uid="{4C6200B9-83E3-4644-9887-CB9B9986D633}"/>
    <cellStyle name="20% - Accent3 47" xfId="4137" xr:uid="{C5E1E5A0-01EB-42FB-B427-F5413B1F56D9}"/>
    <cellStyle name="20% - Accent3 47 2" xfId="4138" xr:uid="{3D20482F-DC27-4343-9B98-4350DA4A648B}"/>
    <cellStyle name="20% - Accent3 48" xfId="4139" xr:uid="{8F809A36-BA09-4C22-B5F2-4EF92379A495}"/>
    <cellStyle name="20% - Accent3 48 2" xfId="4140" xr:uid="{75E6B2B4-3818-4120-9D5F-1A822F036779}"/>
    <cellStyle name="20% - Accent3 49" xfId="4141" xr:uid="{D4504BFD-C9AD-4BD3-98FE-A6181FEF00CA}"/>
    <cellStyle name="20% - Accent3 49 2" xfId="4142" xr:uid="{AF08F3E5-BDAD-49E8-B054-CF9B74BAA919}"/>
    <cellStyle name="20% - Accent3 5" xfId="4143" xr:uid="{7FC8EA60-79F9-413E-8C8E-D3AAB3D33274}"/>
    <cellStyle name="20% - Accent3 5 2" xfId="4144" xr:uid="{2EDE3E00-B638-497C-A23C-6612F421228A}"/>
    <cellStyle name="20% - Accent3 5 2 2" xfId="4145" xr:uid="{374A2E15-2566-44E8-864D-2FA92DE21FB6}"/>
    <cellStyle name="20% - Accent3 5 2 2 2" xfId="4146" xr:uid="{89FBEC67-B78C-4CD3-ABDE-E685A0DD45DF}"/>
    <cellStyle name="20% - Accent3 5 2 3" xfId="4147" xr:uid="{3DA53115-AE3F-4D66-99D2-1826D555DA02}"/>
    <cellStyle name="20% - Accent3 5 2 4" xfId="4148" xr:uid="{3D7DC862-0F95-4C0C-B377-279FB644B59A}"/>
    <cellStyle name="20% - Accent3 5 3" xfId="4149" xr:uid="{653743A6-491C-4044-8040-631F8D3AB7BE}"/>
    <cellStyle name="20% - Accent3 5 3 2" xfId="4150" xr:uid="{CA38DE6F-1036-487B-AB5D-24282965EC60}"/>
    <cellStyle name="20% - Accent3 5 3 2 2" xfId="4151" xr:uid="{21762551-E72C-46DD-9DA4-BCEB87C620EC}"/>
    <cellStyle name="20% - Accent3 5 3 3" xfId="4152" xr:uid="{067A1277-C0B5-4F6E-A923-2B9235039DA0}"/>
    <cellStyle name="20% - Accent3 5 4" xfId="4153" xr:uid="{CFB88777-0072-4B4B-92CA-2147FDB531D7}"/>
    <cellStyle name="20% - Accent3 5 4 2" xfId="4154" xr:uid="{FCD4C66F-03DC-4D5F-B06C-19F84364F04C}"/>
    <cellStyle name="20% - Accent3 5 4 3" xfId="4155" xr:uid="{7B63892F-F2E3-4EC8-A648-03AF6C0DA8D0}"/>
    <cellStyle name="20% - Accent3 5 5" xfId="4156" xr:uid="{94DA8C58-3DD6-4505-B85E-F73D55787E5E}"/>
    <cellStyle name="20% - Accent3 5 6" xfId="4157" xr:uid="{642FD8D0-8C4C-4DF1-A41C-C6BD308AEF01}"/>
    <cellStyle name="20% - Accent3 5 7" xfId="4158" xr:uid="{3D3FC4A2-0C61-48CF-A48E-6CC80F752FD3}"/>
    <cellStyle name="20% - Accent3 5 8" xfId="4159" xr:uid="{16129EBD-2D33-4D8A-8094-DBB6B5840F5A}"/>
    <cellStyle name="20% - Accent3 5 9" xfId="4160" xr:uid="{E9536984-1230-481E-9DFA-B247CD054666}"/>
    <cellStyle name="20% - Accent3 50" xfId="4161" xr:uid="{1B74D7B3-590B-4DF9-AF79-4485A181B434}"/>
    <cellStyle name="20% - Accent3 50 2" xfId="4162" xr:uid="{5741D331-ADC8-4205-9975-A0769ED4BDC5}"/>
    <cellStyle name="20% - Accent3 51" xfId="4163" xr:uid="{F8FA2CF1-0A9A-4680-8BBB-3FCEF2E90721}"/>
    <cellStyle name="20% - Accent3 51 2" xfId="4164" xr:uid="{3B658D24-F7CB-4EA5-A64B-B95D3333BD5C}"/>
    <cellStyle name="20% - Accent3 52" xfId="4165" xr:uid="{E360CA56-F631-457A-AC55-5A1511B2D4E0}"/>
    <cellStyle name="20% - Accent3 52 2" xfId="4166" xr:uid="{67966F73-E292-4BFF-B9CA-7A229902BE49}"/>
    <cellStyle name="20% - Accent3 53" xfId="4167" xr:uid="{7B215FEC-3DB9-4E21-A268-6E3167514327}"/>
    <cellStyle name="20% - Accent3 53 2" xfId="4168" xr:uid="{AFF0FFDE-D54E-421D-BB7F-91124A0BD8EE}"/>
    <cellStyle name="20% - Accent3 54" xfId="4169" xr:uid="{EB336C7F-5836-4ED7-871C-CC992468298C}"/>
    <cellStyle name="20% - Accent3 54 2" xfId="4170" xr:uid="{ED5A9116-29BB-44FF-AE86-CAF642B00E42}"/>
    <cellStyle name="20% - Accent3 55" xfId="4171" xr:uid="{249DB327-3155-4961-910A-C04A791F0483}"/>
    <cellStyle name="20% - Accent3 55 2" xfId="4172" xr:uid="{559C6F68-A4E9-4EB5-BC3D-097CD974D4AD}"/>
    <cellStyle name="20% - Accent3 56" xfId="4173" xr:uid="{13B24F2F-E7C7-47E6-88EF-91CC5D1AD672}"/>
    <cellStyle name="20% - Accent3 56 2" xfId="4174" xr:uid="{A64BC78A-1417-46E8-A6E9-74BDC83BD280}"/>
    <cellStyle name="20% - Accent3 57" xfId="4175" xr:uid="{821DD410-63C0-4314-941C-EB0E64C1CBBF}"/>
    <cellStyle name="20% - Accent3 57 2" xfId="4176" xr:uid="{51698EEB-50F1-43FD-82B5-5EAF3A5CA4E8}"/>
    <cellStyle name="20% - Accent3 58" xfId="4177" xr:uid="{9513CBBB-71AD-453E-8BE9-6CB87E8D96F9}"/>
    <cellStyle name="20% - Accent3 59" xfId="4178" xr:uid="{818B9237-953C-4862-BBA7-B955E4749F10}"/>
    <cellStyle name="20% - Accent3 6" xfId="4179" xr:uid="{E48C6909-464D-414C-86C1-C74F4BA68C03}"/>
    <cellStyle name="20% - Accent3 6 2" xfId="4180" xr:uid="{9DF67F2F-E264-4A40-9AB6-71FB9CFCB993}"/>
    <cellStyle name="20% - Accent3 6 2 2" xfId="4181" xr:uid="{D67FA361-E410-40F6-9947-A9B8EDE44804}"/>
    <cellStyle name="20% - Accent3 6 2 2 2" xfId="4182" xr:uid="{FE0831E0-5ACF-404D-933F-BA24E7695D3D}"/>
    <cellStyle name="20% - Accent3 6 2 3" xfId="4183" xr:uid="{0ACF5120-C477-467C-871B-39B4183884FF}"/>
    <cellStyle name="20% - Accent3 6 2 4" xfId="4184" xr:uid="{F20815AF-6E51-48C8-B5D8-58B1442181ED}"/>
    <cellStyle name="20% - Accent3 6 3" xfId="4185" xr:uid="{C2D23604-4470-4AC1-8D38-3D8D80302D74}"/>
    <cellStyle name="20% - Accent3 6 3 2" xfId="4186" xr:uid="{49801750-A14C-4F5C-A67E-6F394A058723}"/>
    <cellStyle name="20% - Accent3 6 3 2 2" xfId="4187" xr:uid="{A5B7EFAD-C2A2-4519-BB31-4350D5C2F822}"/>
    <cellStyle name="20% - Accent3 6 3 3" xfId="4188" xr:uid="{9BA322C6-FB93-422A-A377-F1865F8249C6}"/>
    <cellStyle name="20% - Accent3 6 4" xfId="4189" xr:uid="{067B4A04-FAA3-45AD-8A88-345DEBD1A432}"/>
    <cellStyle name="20% - Accent3 6 4 2" xfId="4190" xr:uid="{61823E14-8F90-451C-BE22-C4E23732603E}"/>
    <cellStyle name="20% - Accent3 6 4 3" xfId="4191" xr:uid="{C0B14946-DDC1-4C91-B8BE-744E32B8C80B}"/>
    <cellStyle name="20% - Accent3 6 5" xfId="4192" xr:uid="{C21FCAD0-35D2-4E3C-9EA7-963994F9D205}"/>
    <cellStyle name="20% - Accent3 6 6" xfId="4193" xr:uid="{325FB00F-F968-4B09-9C3D-AA9E3D2280ED}"/>
    <cellStyle name="20% - Accent3 6 7" xfId="4194" xr:uid="{1888AEA6-B7CF-4088-978B-7C9555DA8C3C}"/>
    <cellStyle name="20% - Accent3 60" xfId="4195" xr:uid="{346A12BC-812A-4316-896C-EA7C4F81FBD7}"/>
    <cellStyle name="20% - Accent3 61" xfId="4196" xr:uid="{D699EA88-E130-4DAC-B5F6-375BECE228B6}"/>
    <cellStyle name="20% - Accent3 62" xfId="4197" xr:uid="{6E5A0A80-3B9E-47A0-95F8-FD92ED692359}"/>
    <cellStyle name="20% - Accent3 63" xfId="4198" xr:uid="{F8444848-D6D4-4ED2-B2E2-9520C0E6DF42}"/>
    <cellStyle name="20% - Accent3 64" xfId="4199" xr:uid="{004C80FA-9082-4D49-A0A3-E23C8D14C2CD}"/>
    <cellStyle name="20% - Accent3 65" xfId="4200" xr:uid="{6DE1B154-8E5C-4ED0-BBEF-914F872371DB}"/>
    <cellStyle name="20% - Accent3 66" xfId="4201" xr:uid="{8FE7EB32-4E13-4318-9EED-20FD8BB85953}"/>
    <cellStyle name="20% - Accent3 67" xfId="4202" xr:uid="{70C06DFE-77CB-4640-A025-A83E1AFE0EE7}"/>
    <cellStyle name="20% - Accent3 68" xfId="4203" xr:uid="{3698DABB-04F9-4F11-B7C2-4B62910F0922}"/>
    <cellStyle name="20% - Accent3 69" xfId="4204" xr:uid="{BBF5564D-98CF-4732-A3AA-256D42FD5E3F}"/>
    <cellStyle name="20% - Accent3 7" xfId="4205" xr:uid="{E4D32754-2190-4E48-B9C0-AF37A8F9DE8F}"/>
    <cellStyle name="20% - Accent3 7 2" xfId="4206" xr:uid="{9B9E4522-FE03-4DBD-AEAE-488CEC46CBEA}"/>
    <cellStyle name="20% - Accent3 7 2 2" xfId="4207" xr:uid="{E2A95915-451A-4F95-BA07-1C2D09F2129F}"/>
    <cellStyle name="20% - Accent3 7 3" xfId="4208" xr:uid="{88549717-94BC-4220-A14B-4A7C741B6239}"/>
    <cellStyle name="20% - Accent3 70" xfId="4209" xr:uid="{BA919AE7-CFCC-4915-B887-D48C7BC2D9E9}"/>
    <cellStyle name="20% - Accent3 71" xfId="4210" xr:uid="{0EAC8203-8CC6-4D42-8BAB-BB29C5A1814D}"/>
    <cellStyle name="20% - Accent3 72" xfId="4211" xr:uid="{8162F7E2-B4C0-4F9B-9532-8B3A9B5A350D}"/>
    <cellStyle name="20% - Accent3 73" xfId="4212" xr:uid="{7D50C6D5-176F-45C9-B2F1-3BECD256C685}"/>
    <cellStyle name="20% - Accent3 74" xfId="4213" xr:uid="{6B23F5FD-AEAD-4B5C-AA1D-4D14C7161679}"/>
    <cellStyle name="20% - Accent3 75" xfId="4214" xr:uid="{417A2FA9-5B1A-4E24-9025-CEEEBBFDA3EA}"/>
    <cellStyle name="20% - Accent3 76" xfId="4215" xr:uid="{43109F06-F644-49E1-849D-ED3647D7FD47}"/>
    <cellStyle name="20% - Accent3 77" xfId="4216" xr:uid="{B6B8990C-FB11-473D-A1F0-F05AFE2E1D86}"/>
    <cellStyle name="20% - Accent3 78" xfId="4217" xr:uid="{7A7A8E5D-7738-4151-8722-15BA34DA3FB1}"/>
    <cellStyle name="20% - Accent3 79" xfId="4218" xr:uid="{E133DC34-5268-4EAB-A642-C976FB32727B}"/>
    <cellStyle name="20% - Accent3 8" xfId="4219" xr:uid="{C40AD9F5-9D4E-43DD-95D4-BE348CD2CC12}"/>
    <cellStyle name="20% - Accent3 8 2" xfId="4220" xr:uid="{38373997-05A1-4195-A5C8-ABC52E82EC11}"/>
    <cellStyle name="20% - Accent3 8 2 2" xfId="4221" xr:uid="{A1B2DC44-3228-451C-B39E-462BAD0AA48B}"/>
    <cellStyle name="20% - Accent3 8 2 2 2" xfId="4222" xr:uid="{7405DFD0-701F-49C7-86F5-67256D3F780A}"/>
    <cellStyle name="20% - Accent3 8 2 2 3" xfId="4223" xr:uid="{19A4C85D-3913-4F98-8170-E9FBD3F6DA5E}"/>
    <cellStyle name="20% - Accent3 8 2 3" xfId="4224" xr:uid="{C9F4ED7E-F1CC-4CFF-8ACF-ABF36B46C3FC}"/>
    <cellStyle name="20% - Accent3 8 2 4" xfId="4225" xr:uid="{A13D89D6-6FEB-4C88-9738-EFD0E57995E9}"/>
    <cellStyle name="20% - Accent3 8 3" xfId="4226" xr:uid="{DC879722-05A1-4DBD-AF72-4484F471F133}"/>
    <cellStyle name="20% - Accent3 8 3 2" xfId="4227" xr:uid="{B7F407BA-E2E4-4126-B5AB-796A892AE85A}"/>
    <cellStyle name="20% - Accent3 8 3 2 2" xfId="4228" xr:uid="{38BA250A-8745-485E-A294-F2179F8C6DD8}"/>
    <cellStyle name="20% - Accent3 8 3 3" xfId="4229" xr:uid="{9067CA7C-F752-4B58-9889-8923A814F75F}"/>
    <cellStyle name="20% - Accent3 8 4" xfId="4230" xr:uid="{E10E4C3D-0330-425A-B74B-8F3F248EC6F6}"/>
    <cellStyle name="20% - Accent3 8 4 2" xfId="4231" xr:uid="{D5F828EB-D11E-4136-A4FA-C56DF95EB3C2}"/>
    <cellStyle name="20% - Accent3 8 5" xfId="4232" xr:uid="{7D9F4911-2AD4-4582-B1D2-1F27A3595FA4}"/>
    <cellStyle name="20% - Accent3 8 6" xfId="4233" xr:uid="{1D235027-9269-4DE0-8E15-4BF6335425F4}"/>
    <cellStyle name="20% - Accent3 8 7" xfId="4234" xr:uid="{4E9D8116-A432-4B06-AF82-93FB6607F604}"/>
    <cellStyle name="20% - Accent3 80" xfId="4235" xr:uid="{94FA2B20-FEEB-43CC-A95D-113E1C7D46F8}"/>
    <cellStyle name="20% - Accent3 81" xfId="4236" xr:uid="{E8EE3A07-108D-4DDC-9D5F-A1601128444F}"/>
    <cellStyle name="20% - Accent3 82" xfId="4237" xr:uid="{87AB3FDC-ED7E-40FC-9C3E-FDC9DCF99669}"/>
    <cellStyle name="20% - Accent3 83" xfId="4238" xr:uid="{5BA2307B-B1EE-4EAF-95C3-A57665DDFB0A}"/>
    <cellStyle name="20% - Accent3 84" xfId="4239" xr:uid="{42095B61-0666-4AF0-91A7-333D395E5B43}"/>
    <cellStyle name="20% - Accent3 85" xfId="4240" xr:uid="{CDA5CA28-2D5C-443A-8EC4-66461CE8D785}"/>
    <cellStyle name="20% - Accent3 86" xfId="4241" xr:uid="{C33C7037-EE61-4037-AB55-91C87F20B283}"/>
    <cellStyle name="20% - Accent3 87" xfId="4242" xr:uid="{4BE056A0-1B8E-496A-934F-F69A2F6FB1D9}"/>
    <cellStyle name="20% - Accent3 88" xfId="4243" xr:uid="{552C5C86-35E8-42C4-BB48-2BDBAB00DBEC}"/>
    <cellStyle name="20% - Accent3 89" xfId="4244" xr:uid="{0940E310-4BF9-4405-B0F2-A931D2419075}"/>
    <cellStyle name="20% - Accent3 9" xfId="4245" xr:uid="{C76FE811-C832-498F-8E7F-519FE9CEBC1E}"/>
    <cellStyle name="20% - Accent3 9 2" xfId="4246" xr:uid="{321CAF7D-DECC-4AAF-AB58-91992F4925DA}"/>
    <cellStyle name="20% - Accent3 9 2 2" xfId="4247" xr:uid="{69DE827A-D1DF-4F15-9A81-771854D2B12F}"/>
    <cellStyle name="20% - Accent3 9 2 2 2" xfId="4248" xr:uid="{7E926CF2-5545-4FBB-AD41-D6DAAA2D463F}"/>
    <cellStyle name="20% - Accent3 9 2 2 3" xfId="4249" xr:uid="{F4BBE6B9-550F-4801-AE9C-673F74500B38}"/>
    <cellStyle name="20% - Accent3 9 2 3" xfId="4250" xr:uid="{F3FDF6E4-0A69-4052-850A-FE393295E33A}"/>
    <cellStyle name="20% - Accent3 9 2 4" xfId="4251" xr:uid="{955A2726-5C2F-412F-974A-1615F2EDBA8A}"/>
    <cellStyle name="20% - Accent3 9 3" xfId="4252" xr:uid="{8FD48984-36AC-4BD3-A092-D89F0174861F}"/>
    <cellStyle name="20% - Accent3 9 3 2" xfId="4253" xr:uid="{33525BED-04FA-41A4-A9D4-8387F0E434CB}"/>
    <cellStyle name="20% - Accent3 9 3 2 2" xfId="4254" xr:uid="{F10B017D-76C7-41D4-A717-F91C7C40DE22}"/>
    <cellStyle name="20% - Accent3 9 3 3" xfId="4255" xr:uid="{6FAC41A9-BE9B-46A5-A39F-73F5FB7342CB}"/>
    <cellStyle name="20% - Accent3 9 4" xfId="4256" xr:uid="{E47A041B-8B1D-4CF4-9B9E-A9B8CDEB4D5C}"/>
    <cellStyle name="20% - Accent3 9 4 2" xfId="4257" xr:uid="{820DA4D6-3682-4B71-A66E-6F399485EC93}"/>
    <cellStyle name="20% - Accent3 9 5" xfId="4258" xr:uid="{B8472BDC-88F6-4BFF-8649-A7E5BBEE63D8}"/>
    <cellStyle name="20% - Accent3 9 6" xfId="4259" xr:uid="{F34E87B4-9986-498E-A3F0-C5D00F8183A9}"/>
    <cellStyle name="20% - Accent3 9 7" xfId="4260" xr:uid="{7E465CFC-8DC8-4112-AD97-7E79F057C17F}"/>
    <cellStyle name="20% - Accent3 90" xfId="4261" xr:uid="{1B4EF992-ACDD-446F-A91B-943E1652FC92}"/>
    <cellStyle name="20% - Accent3 91" xfId="4262" xr:uid="{6529E742-16B6-4C91-9BEB-90C181F57AEE}"/>
    <cellStyle name="20% - Accent3 92" xfId="4263" xr:uid="{DF466EEE-C867-4607-850A-43855A5E6CE8}"/>
    <cellStyle name="20% - Accent3 93" xfId="4264" xr:uid="{73DA2C09-9BFE-45D5-BDF9-10648BC1AD08}"/>
    <cellStyle name="20% - Accent3 94" xfId="4265" xr:uid="{EFC451DB-52A3-4BFA-8400-F486D7F1D7CF}"/>
    <cellStyle name="20% - Accent3 95" xfId="4266" xr:uid="{44A9007D-08D3-4D98-919E-5FCE5E83ACAD}"/>
    <cellStyle name="20% - Accent3 96" xfId="4267" xr:uid="{7BF4BEC5-1AE7-47F7-AAAC-E154AF2CFB2F}"/>
    <cellStyle name="20% - Accent3 97" xfId="4268" xr:uid="{114559EA-5919-4AF8-BFBE-92F7FECBC574}"/>
    <cellStyle name="20% - Accent3 98" xfId="4269" xr:uid="{138B9EC0-9C02-402D-8AE0-6388CF7DA6F8}"/>
    <cellStyle name="20% - Accent3 99" xfId="4270" xr:uid="{2D926042-A5F5-41F7-8B15-19F266F84B0B}"/>
    <cellStyle name="20% - Accent4 10" xfId="4271" xr:uid="{B193C3A0-3278-4132-8554-3A1B3BE2D1F4}"/>
    <cellStyle name="20% - Accent4 10 2" xfId="4272" xr:uid="{4650C7F1-3DC8-46C8-9868-99C3B82705D6}"/>
    <cellStyle name="20% - Accent4 10 2 2" xfId="4273" xr:uid="{4309318F-A466-4B0B-93F0-B358EC5D72A1}"/>
    <cellStyle name="20% - Accent4 10 2 2 2" xfId="4274" xr:uid="{88E5DFE3-7F98-4399-8027-5CF514F29FDD}"/>
    <cellStyle name="20% - Accent4 10 2 2 3" xfId="4275" xr:uid="{7C454841-7D3C-4DCC-8D9E-BB28DA93DE6F}"/>
    <cellStyle name="20% - Accent4 10 2 3" xfId="4276" xr:uid="{A95C5954-229B-4A82-9EFD-0D8BE764B551}"/>
    <cellStyle name="20% - Accent4 10 2 4" xfId="4277" xr:uid="{1A36EA9A-094E-4CEE-AF95-F193456DBF3B}"/>
    <cellStyle name="20% - Accent4 10 3" xfId="4278" xr:uid="{047D31B1-D088-44F4-AB57-7AA4CCAB87DE}"/>
    <cellStyle name="20% - Accent4 10 3 2" xfId="4279" xr:uid="{BB0535A3-18C8-4888-81BE-3198EAF99EB3}"/>
    <cellStyle name="20% - Accent4 10 3 2 2" xfId="4280" xr:uid="{1EF8B76F-B454-47AD-8A86-3AAFECE1F795}"/>
    <cellStyle name="20% - Accent4 10 3 3" xfId="4281" xr:uid="{584F9E36-2FC1-4E15-9444-3550B78816F5}"/>
    <cellStyle name="20% - Accent4 10 3 4" xfId="4282" xr:uid="{133BA7F1-B838-42FD-B662-33CBA062D7F2}"/>
    <cellStyle name="20% - Accent4 10 4" xfId="4283" xr:uid="{4CA2AC51-5CFE-4F65-9FA4-83778E7C0FEC}"/>
    <cellStyle name="20% - Accent4 10 4 2" xfId="4284" xr:uid="{EBAC076B-3A31-4DFC-853D-6D287CB9BE16}"/>
    <cellStyle name="20% - Accent4 10 5" xfId="4285" xr:uid="{BE94E02A-B731-4C00-B258-D9FAB4F3BBF9}"/>
    <cellStyle name="20% - Accent4 10 6" xfId="4286" xr:uid="{2087267F-02F7-4445-AC85-714B043AFB27}"/>
    <cellStyle name="20% - Accent4 100" xfId="4287" xr:uid="{02723CAF-0823-441B-879E-327B02BF8C42}"/>
    <cellStyle name="20% - Accent4 101" xfId="4288" xr:uid="{B2CFF554-099B-4D15-99B7-D971A84B0E27}"/>
    <cellStyle name="20% - Accent4 102" xfId="4289" xr:uid="{F7EC8919-5523-45B9-942C-87305BF7A9C9}"/>
    <cellStyle name="20% - Accent4 103" xfId="4290" xr:uid="{C3BDAAD6-8728-4FDC-B0FD-B9668D0B4ED5}"/>
    <cellStyle name="20% - Accent4 104" xfId="4291" xr:uid="{CECB60E0-0BE0-48FA-B153-293AFD26002F}"/>
    <cellStyle name="20% - Accent4 105" xfId="4292" xr:uid="{8297362D-B68D-4CA3-8A5B-22DAFB0E86B3}"/>
    <cellStyle name="20% - Accent4 106" xfId="4293" xr:uid="{6687DFC2-9083-4CAB-BCF5-D93AEE585094}"/>
    <cellStyle name="20% - Accent4 107" xfId="4294" xr:uid="{539F24D1-B85B-4D0E-9B2E-7D7DCD81F679}"/>
    <cellStyle name="20% - Accent4 108" xfId="4295" xr:uid="{584EAAE4-F59D-4A9A-81B8-54C98BB8B286}"/>
    <cellStyle name="20% - Accent4 109" xfId="4296" xr:uid="{16DC082D-6FD2-409A-B79C-4ED9B2768626}"/>
    <cellStyle name="20% - Accent4 11" xfId="4297" xr:uid="{3406C245-DB58-484C-8BD1-B74B6D56E178}"/>
    <cellStyle name="20% - Accent4 11 2" xfId="4298" xr:uid="{2904B08C-9EBC-447F-9AB0-F50259D044E4}"/>
    <cellStyle name="20% - Accent4 11 2 2" xfId="4299" xr:uid="{0E22AF04-E8EF-4633-8B7A-AD801EEEEB6C}"/>
    <cellStyle name="20% - Accent4 11 3" xfId="4300" xr:uid="{E41A753F-2A15-454A-8956-CAFFDCFE135F}"/>
    <cellStyle name="20% - Accent4 11 3 2" xfId="4301" xr:uid="{855C6D42-FBFB-498D-A8EE-32B62F689E1C}"/>
    <cellStyle name="20% - Accent4 11 4" xfId="4302" xr:uid="{ED1840F8-0335-4760-AD35-E628D3110CE6}"/>
    <cellStyle name="20% - Accent4 110" xfId="4303" xr:uid="{6010878A-DED9-4EA9-BEDE-68A9037B57E9}"/>
    <cellStyle name="20% - Accent4 111" xfId="4304" xr:uid="{EA4D15AA-BA99-444B-B17C-F41562640DD7}"/>
    <cellStyle name="20% - Accent4 112" xfId="4305" xr:uid="{F13EFF2C-0B0A-4DFF-A9DB-D64C25E44B3B}"/>
    <cellStyle name="20% - Accent4 113" xfId="4306" xr:uid="{C7C57251-12C7-43CC-A07A-E0E8B5886A4D}"/>
    <cellStyle name="20% - Accent4 114" xfId="4307" xr:uid="{8C5D4933-118E-4D6C-8DDF-364FC484E05F}"/>
    <cellStyle name="20% - Accent4 115" xfId="4308" xr:uid="{F5D758A4-3082-4133-9825-B913B1320CB7}"/>
    <cellStyle name="20% - Accent4 116" xfId="4309" xr:uid="{EFF6AE5F-8F12-49E5-9D8F-859310D5A536}"/>
    <cellStyle name="20% - Accent4 117" xfId="4310" xr:uid="{7340FAFF-CDFF-43C4-B741-ABA46A8F53B2}"/>
    <cellStyle name="20% - Accent4 12" xfId="4311" xr:uid="{7B8A3F9A-62E0-497C-B08A-583D6F06D32E}"/>
    <cellStyle name="20% - Accent4 12 2" xfId="4312" xr:uid="{0703C5FB-3800-4A39-881B-E54235DD5FE2}"/>
    <cellStyle name="20% - Accent4 12 2 2" xfId="4313" xr:uid="{C574111D-B278-4E4C-81CE-57268587A625}"/>
    <cellStyle name="20% - Accent4 12 3" xfId="4314" xr:uid="{4AF63139-C0D5-4FFA-B396-285702E81CF1}"/>
    <cellStyle name="20% - Accent4 12 4" xfId="4315" xr:uid="{082A0D97-CA7D-43F4-8EDA-43B762F34481}"/>
    <cellStyle name="20% - Accent4 13" xfId="4316" xr:uid="{5F6786C1-E272-457E-8FB8-AE8BE0BCCCEC}"/>
    <cellStyle name="20% - Accent4 13 2" xfId="4317" xr:uid="{AB3BEDDB-DB8F-4A90-8A92-6DD3F807DEDA}"/>
    <cellStyle name="20% - Accent4 13 2 2" xfId="4318" xr:uid="{4B17A0E0-0124-4D12-BF9B-F3C893CE80BF}"/>
    <cellStyle name="20% - Accent4 13 3" xfId="4319" xr:uid="{EFE94DA0-6B07-4064-9BDA-4001CCF3204D}"/>
    <cellStyle name="20% - Accent4 13 4" xfId="4320" xr:uid="{A7A86C90-39C1-45FC-B46E-C126D97ED377}"/>
    <cellStyle name="20% - Accent4 14" xfId="4321" xr:uid="{4708FEBD-CC4D-4D34-8F82-0E675E2FEF3A}"/>
    <cellStyle name="20% - Accent4 14 2" xfId="4322" xr:uid="{A4A9EC1C-3C69-4062-BFD9-EBEE8FDE657B}"/>
    <cellStyle name="20% - Accent4 14 2 2" xfId="4323" xr:uid="{A165532B-F0EA-472D-8F31-9624D7F0C3B7}"/>
    <cellStyle name="20% - Accent4 14 3" xfId="4324" xr:uid="{5A5DEAAC-5895-40A0-8CA5-4ED65F420DB9}"/>
    <cellStyle name="20% - Accent4 14 4" xfId="4325" xr:uid="{C8F2239E-8F7F-4E60-9F13-CEC1443ECDC2}"/>
    <cellStyle name="20% - Accent4 15" xfId="4326" xr:uid="{315E4283-C445-482F-A501-6821C527AECE}"/>
    <cellStyle name="20% - Accent4 15 2" xfId="4327" xr:uid="{308EBA38-E951-4119-9BE9-F9BD48D38F13}"/>
    <cellStyle name="20% - Accent4 15 2 2" xfId="4328" xr:uid="{09373742-68C5-4A6F-BE9C-44BA22DC4366}"/>
    <cellStyle name="20% - Accent4 15 3" xfId="4329" xr:uid="{50E5FC52-D903-48F6-8538-51B1312737AA}"/>
    <cellStyle name="20% - Accent4 15 4" xfId="4330" xr:uid="{A227F78D-D006-4049-A624-B9F750BE1368}"/>
    <cellStyle name="20% - Accent4 16" xfId="4331" xr:uid="{5B7905E9-3E2F-4F8A-A66A-A59B2149CF21}"/>
    <cellStyle name="20% - Accent4 16 2" xfId="4332" xr:uid="{4368179A-BD8A-4230-8858-984C3FAD01F7}"/>
    <cellStyle name="20% - Accent4 16 2 2" xfId="4333" xr:uid="{21BF4ACB-D853-48BA-B763-6AFDF0B58F3B}"/>
    <cellStyle name="20% - Accent4 16 3" xfId="4334" xr:uid="{7E7EAB92-1AD1-46C4-ACA8-81B32A0C3AB6}"/>
    <cellStyle name="20% - Accent4 16 4" xfId="4335" xr:uid="{AFD50296-9CDA-43EC-83E5-C1B342C01160}"/>
    <cellStyle name="20% - Accent4 17" xfId="4336" xr:uid="{EB4760AD-FCBD-48F4-AC1F-AF51D8551FDE}"/>
    <cellStyle name="20% - Accent4 17 2" xfId="4337" xr:uid="{77310D3A-7DAA-438E-9713-4219BBADDE38}"/>
    <cellStyle name="20% - Accent4 17 2 2" xfId="4338" xr:uid="{4F4F9D11-9858-4F7E-9150-5AD5019B9A61}"/>
    <cellStyle name="20% - Accent4 17 3" xfId="4339" xr:uid="{5599704F-05E6-4B00-B596-0F9F7E9DBDC2}"/>
    <cellStyle name="20% - Accent4 17 4" xfId="4340" xr:uid="{658A268D-C6AB-4767-B81E-F48CE8166E98}"/>
    <cellStyle name="20% - Accent4 18" xfId="4341" xr:uid="{1910E898-D28F-4CC3-96E3-86C370CBBCC1}"/>
    <cellStyle name="20% - Accent4 18 2" xfId="4342" xr:uid="{19BA2225-3C94-4D36-B7BC-736A48BB2B0F}"/>
    <cellStyle name="20% - Accent4 18 2 2" xfId="4343" xr:uid="{9F8EF246-3AAE-4EDD-8FE8-B250F8F9567C}"/>
    <cellStyle name="20% - Accent4 18 3" xfId="4344" xr:uid="{3AD9C412-3E3B-480A-8838-A8849FEAE332}"/>
    <cellStyle name="20% - Accent4 19" xfId="4345" xr:uid="{267E456B-763C-4AD9-AD46-52FECB4ED74A}"/>
    <cellStyle name="20% - Accent4 19 2" xfId="4346" xr:uid="{8C69A33E-69C4-4195-92D3-19B84D8077EA}"/>
    <cellStyle name="20% - Accent4 19 2 2" xfId="4347" xr:uid="{B0526C80-D495-44E3-83BF-490EE303A327}"/>
    <cellStyle name="20% - Accent4 19 3" xfId="4348" xr:uid="{F87393A7-B004-4265-956B-9AD378232780}"/>
    <cellStyle name="20% - Accent4 2" xfId="65" xr:uid="{00000000-0005-0000-0000-000023000000}"/>
    <cellStyle name="20% - Accent4 2 10" xfId="4350" xr:uid="{E90166CE-30B3-4640-A958-DB19B8C71114}"/>
    <cellStyle name="20% - Accent4 2 2" xfId="4351" xr:uid="{2321CBEA-8E0A-44A8-A1F7-A278A6747DB3}"/>
    <cellStyle name="20% - Accent4 2 2 10" xfId="4352" xr:uid="{6F157142-BA60-4729-8CE2-7779B96AEC3A}"/>
    <cellStyle name="20% - Accent4 2 2 2" xfId="4353" xr:uid="{47B34554-6FF1-467B-9150-AE89CE5177F0}"/>
    <cellStyle name="20% - Accent4 2 2 2 2" xfId="4354" xr:uid="{98C152E2-1567-46C7-8E4E-BA191690F6D3}"/>
    <cellStyle name="20% - Accent4 2 2 2 2 2" xfId="4355" xr:uid="{F841BFBB-A833-4133-8D44-45AC0F6AA161}"/>
    <cellStyle name="20% - Accent4 2 2 2 2 2 2" xfId="4356" xr:uid="{7F953C49-CE61-487F-B193-3D9A08380DAF}"/>
    <cellStyle name="20% - Accent4 2 2 2 2 2 2 2" xfId="4357" xr:uid="{52D023C2-F295-4168-92A7-CF5ED245F58D}"/>
    <cellStyle name="20% - Accent4 2 2 2 2 2 3" xfId="4358" xr:uid="{EB810A9B-B27B-43D4-B475-3B019E1E2A50}"/>
    <cellStyle name="20% - Accent4 2 2 2 2 3" xfId="4359" xr:uid="{8E8D0633-D687-435D-9403-9A5D53906526}"/>
    <cellStyle name="20% - Accent4 2 2 2 2 3 2" xfId="4360" xr:uid="{920B2BE4-902C-438E-8558-5AAF70D710E4}"/>
    <cellStyle name="20% - Accent4 2 2 2 2 4" xfId="4361" xr:uid="{9897DBCA-8D99-4B39-8796-AAD9D2E1BAF6}"/>
    <cellStyle name="20% - Accent4 2 2 2 2 5" xfId="4362" xr:uid="{D241BDE5-8C83-488C-97B0-A5D46E2DE524}"/>
    <cellStyle name="20% - Accent4 2 2 2 3" xfId="4363" xr:uid="{58CF7965-F3F3-41DA-BC99-1EB719118350}"/>
    <cellStyle name="20% - Accent4 2 2 2 3 2" xfId="4364" xr:uid="{DC3661EB-12C9-48DF-8C16-BBC732120C6D}"/>
    <cellStyle name="20% - Accent4 2 2 2 3 2 2" xfId="4365" xr:uid="{44A3E24A-7529-4792-B950-D5904859A871}"/>
    <cellStyle name="20% - Accent4 2 2 2 3 3" xfId="4366" xr:uid="{4CCCCF44-A47A-4EF6-BAFF-4D227CAB94E3}"/>
    <cellStyle name="20% - Accent4 2 2 2 4" xfId="4367" xr:uid="{3C814BFA-931B-4C21-939E-7DCFE8FFB2B2}"/>
    <cellStyle name="20% - Accent4 2 2 2 4 2" xfId="4368" xr:uid="{7EADAB42-82DF-4896-BA8C-E5604626FCBC}"/>
    <cellStyle name="20% - Accent4 2 2 2 5" xfId="4369" xr:uid="{ADD52B55-A964-45F9-BBBB-0A44CCC56E87}"/>
    <cellStyle name="20% - Accent4 2 2 2 6" xfId="4370" xr:uid="{CB34B4C6-0583-4445-A0F4-7F4AF004BC8E}"/>
    <cellStyle name="20% - Accent4 2 2 3" xfId="4371" xr:uid="{53F31068-2A56-49FD-94CA-E6DF21E3A4A0}"/>
    <cellStyle name="20% - Accent4 2 2 3 2" xfId="4372" xr:uid="{8E78AC36-6584-4587-B831-41A8F14E4E65}"/>
    <cellStyle name="20% - Accent4 2 2 3 2 2" xfId="4373" xr:uid="{273D34BF-F378-4C09-BFB1-052B8300B164}"/>
    <cellStyle name="20% - Accent4 2 2 3 2 2 2" xfId="4374" xr:uid="{5FEE1205-D865-49E2-A2AF-A7110B76D59E}"/>
    <cellStyle name="20% - Accent4 2 2 3 2 2 2 2" xfId="4375" xr:uid="{BF7E398D-8533-4DC4-9E1A-2B9CFD060FD2}"/>
    <cellStyle name="20% - Accent4 2 2 3 2 2 3" xfId="4376" xr:uid="{CC44E6B1-9BB1-420A-9557-7406B4B71319}"/>
    <cellStyle name="20% - Accent4 2 2 3 2 2 4" xfId="4377" xr:uid="{A40E97E8-1795-418C-BF4C-D0847B54339D}"/>
    <cellStyle name="20% - Accent4 2 2 3 2 3" xfId="4378" xr:uid="{368DD840-224A-43E4-9D77-2A44D42FC72D}"/>
    <cellStyle name="20% - Accent4 2 2 3 2 3 2" xfId="4379" xr:uid="{23B59DD3-FF7B-43AA-A318-4FD22670B9FF}"/>
    <cellStyle name="20% - Accent4 2 2 3 2 4" xfId="4380" xr:uid="{D3D3E5B1-C6CA-4671-8DBC-C85394F94BE4}"/>
    <cellStyle name="20% - Accent4 2 2 3 2 5" xfId="4381" xr:uid="{F10CF4B5-3FFE-46C7-A030-CA792F1D92FF}"/>
    <cellStyle name="20% - Accent4 2 2 3 3" xfId="4382" xr:uid="{47BE648A-1306-4A5D-AD1F-4C296A3A6486}"/>
    <cellStyle name="20% - Accent4 2 2 3 3 2" xfId="4383" xr:uid="{E4343658-FC94-4806-8F73-A1D848B49CC4}"/>
    <cellStyle name="20% - Accent4 2 2 3 3 2 2" xfId="4384" xr:uid="{7D86CABC-F263-45A1-93BA-DD9E521B44A5}"/>
    <cellStyle name="20% - Accent4 2 2 3 3 3" xfId="4385" xr:uid="{9DC2FD84-BC3F-44B5-A244-0DF9E8872D26}"/>
    <cellStyle name="20% - Accent4 2 2 3 4" xfId="4386" xr:uid="{EB854DA6-8702-4762-8320-015E74FBB524}"/>
    <cellStyle name="20% - Accent4 2 2 3 4 2" xfId="4387" xr:uid="{B50A9FCD-8AF1-4037-A276-558ED5828F6D}"/>
    <cellStyle name="20% - Accent4 2 2 3 5" xfId="4388" xr:uid="{4A9B3FD0-C5A9-4F73-B84C-53DABF915804}"/>
    <cellStyle name="20% - Accent4 2 2 3 6" xfId="4389" xr:uid="{8913FC74-1FEE-4D14-B2F5-BEE2E022D778}"/>
    <cellStyle name="20% - Accent4 2 2 4" xfId="4390" xr:uid="{F690AD30-48B4-4B5D-BF43-D6154889F59E}"/>
    <cellStyle name="20% - Accent4 2 2 4 2" xfId="4391" xr:uid="{7EB46512-4046-4836-B99F-6536C7553E32}"/>
    <cellStyle name="20% - Accent4 2 2 4 2 2" xfId="4392" xr:uid="{FA18DCED-9A16-4E22-B80D-E13B49D7C198}"/>
    <cellStyle name="20% - Accent4 2 2 4 2 2 2" xfId="4393" xr:uid="{8D6967B5-39B9-4ECC-9784-CD1EDA31D3E8}"/>
    <cellStyle name="20% - Accent4 2 2 4 2 3" xfId="4394" xr:uid="{AB54A912-53EB-44F0-900B-B5F12B4FEB7B}"/>
    <cellStyle name="20% - Accent4 2 2 4 3" xfId="4395" xr:uid="{8EEA091D-A2B9-42FC-81A3-2F72600A45C1}"/>
    <cellStyle name="20% - Accent4 2 2 4 3 2" xfId="4396" xr:uid="{1EF23DB0-C23D-4A9B-B07D-39CDB45CFA82}"/>
    <cellStyle name="20% - Accent4 2 2 4 4" xfId="4397" xr:uid="{6AD585C1-FC51-458B-BE62-98FF8949A359}"/>
    <cellStyle name="20% - Accent4 2 2 4 5" xfId="4398" xr:uid="{51D7A721-7965-4745-B69D-173CBF9CC680}"/>
    <cellStyle name="20% - Accent4 2 2 5" xfId="4399" xr:uid="{5150B832-6E28-45AF-BA07-EF70042DB332}"/>
    <cellStyle name="20% - Accent4 2 2 5 2" xfId="4400" xr:uid="{7D5AEF07-88F7-41CC-A475-2CD2E2E0FBAC}"/>
    <cellStyle name="20% - Accent4 2 2 5 2 2" xfId="4401" xr:uid="{D1B0A916-FD00-4B4C-9CD7-E50FC527F853}"/>
    <cellStyle name="20% - Accent4 2 2 5 3" xfId="4402" xr:uid="{41F08342-EAE8-46F0-8B09-2E128E0BDDC9}"/>
    <cellStyle name="20% - Accent4 2 2 6" xfId="4403" xr:uid="{A1E307A3-D95E-4BFA-B504-35243FE7521E}"/>
    <cellStyle name="20% - Accent4 2 2 6 2" xfId="4404" xr:uid="{75CB545F-9DAA-4AD4-99D0-57A71F5E2F89}"/>
    <cellStyle name="20% - Accent4 2 2 7" xfId="4405" xr:uid="{178BDA28-AA0D-4E49-A70F-4895363E70B2}"/>
    <cellStyle name="20% - Accent4 2 2 8" xfId="4406" xr:uid="{DDE220DE-8F90-490A-ACDA-A40FD39AA2EB}"/>
    <cellStyle name="20% - Accent4 2 2 9" xfId="4407" xr:uid="{B807EEAD-4CE6-4CA8-8A70-0C53A190B433}"/>
    <cellStyle name="20% - Accent4 2 3" xfId="4408" xr:uid="{C5A71292-CD63-4866-8A00-A016A2BD24FA}"/>
    <cellStyle name="20% - Accent4 2 3 2" xfId="4409" xr:uid="{56C48682-3AAA-4E23-A0E0-59C1CC6BAFD3}"/>
    <cellStyle name="20% - Accent4 2 3 2 2" xfId="4410" xr:uid="{EC528D7C-6EB2-464B-892D-26D87CF5F1F6}"/>
    <cellStyle name="20% - Accent4 2 3 2 2 2" xfId="4411" xr:uid="{9248E267-D124-4873-8EA9-DE617DAEFCEE}"/>
    <cellStyle name="20% - Accent4 2 3 2 2 2 2" xfId="4412" xr:uid="{468750FB-376A-447E-92B2-F85F29BB3C2B}"/>
    <cellStyle name="20% - Accent4 2 3 2 2 3" xfId="4413" xr:uid="{E0E1558A-EDB2-4C96-A61A-1AE3C3D3CFA0}"/>
    <cellStyle name="20% - Accent4 2 3 2 3" xfId="4414" xr:uid="{442312EE-5E66-402C-AB5E-8D2F22F5B59A}"/>
    <cellStyle name="20% - Accent4 2 3 2 3 2" xfId="4415" xr:uid="{24968BA4-68D3-47A5-AA86-8FB5B0C197EC}"/>
    <cellStyle name="20% - Accent4 2 3 2 4" xfId="4416" xr:uid="{34F42DB2-0D9D-43C4-A75E-CDB7651EDC13}"/>
    <cellStyle name="20% - Accent4 2 3 3" xfId="4417" xr:uid="{C95F66EA-16EB-4D92-8656-9D2598920618}"/>
    <cellStyle name="20% - Accent4 2 3 3 2" xfId="4418" xr:uid="{0407D252-82B3-47F1-ACB1-3A951A96AF29}"/>
    <cellStyle name="20% - Accent4 2 3 3 2 2" xfId="4419" xr:uid="{0BEBABE3-4133-4AE8-8EC9-0D4BD2DA093A}"/>
    <cellStyle name="20% - Accent4 2 3 3 2 2 2" xfId="4420" xr:uid="{B01FDF2F-B216-45A6-AFC4-6A7A7AB7CE34}"/>
    <cellStyle name="20% - Accent4 2 3 3 2 3" xfId="4421" xr:uid="{C2A2C46C-767C-48DD-91E7-081E43741449}"/>
    <cellStyle name="20% - Accent4 2 3 3 3" xfId="4422" xr:uid="{995F249F-CAC2-42CD-BB8B-395F0C7907EC}"/>
    <cellStyle name="20% - Accent4 2 3 3 3 2" xfId="4423" xr:uid="{D2080D86-B722-468E-90EA-C918D50D760A}"/>
    <cellStyle name="20% - Accent4 2 3 3 4" xfId="4424" xr:uid="{15443AB2-F955-4D20-8EF2-CD4AA5F2AAF1}"/>
    <cellStyle name="20% - Accent4 2 3 4" xfId="4425" xr:uid="{FAE78EED-25FF-418A-BEC2-08080713070E}"/>
    <cellStyle name="20% - Accent4 2 3 4 2" xfId="4426" xr:uid="{255E32FB-88C5-4677-ABAF-54C00C424EF8}"/>
    <cellStyle name="20% - Accent4 2 3 4 2 2" xfId="4427" xr:uid="{7B15E3C6-48C8-485E-9E2A-3B183E8A4B1D}"/>
    <cellStyle name="20% - Accent4 2 3 4 3" xfId="4428" xr:uid="{D25E0B15-F423-4ECB-BBF4-290D6F0D62E6}"/>
    <cellStyle name="20% - Accent4 2 3 5" xfId="4429" xr:uid="{F94B46C7-A9A8-469D-8C54-F5CFC261189D}"/>
    <cellStyle name="20% - Accent4 2 3 5 2" xfId="4430" xr:uid="{A6407515-0AA9-4EA6-A5BF-A73B8888629C}"/>
    <cellStyle name="20% - Accent4 2 3 6" xfId="4431" xr:uid="{5F3CFA49-9CE5-48F1-980C-0FAB7034B1FD}"/>
    <cellStyle name="20% - Accent4 2 4" xfId="4432" xr:uid="{9805525C-3C16-4EFF-9973-5665A8DF3D0D}"/>
    <cellStyle name="20% - Accent4 2 4 2" xfId="4433" xr:uid="{E596AAF9-1764-497E-80EE-FAE296BE8FBB}"/>
    <cellStyle name="20% - Accent4 2 4 2 2" xfId="4434" xr:uid="{EF9D989A-7711-4422-81F2-99FCA0D1FD6F}"/>
    <cellStyle name="20% - Accent4 2 4 2 2 2" xfId="4435" xr:uid="{BA323D47-0F24-4D4E-95EE-607D9B60015E}"/>
    <cellStyle name="20% - Accent4 2 4 2 3" xfId="4436" xr:uid="{D1B91415-0A43-4C74-881D-4BE67608107E}"/>
    <cellStyle name="20% - Accent4 2 4 3" xfId="4437" xr:uid="{A17B0883-84FC-49D5-B9F7-7F74BD692DC9}"/>
    <cellStyle name="20% - Accent4 2 4 3 2" xfId="4438" xr:uid="{4B6C278D-9DA3-4FC8-92A2-89C43D9247E0}"/>
    <cellStyle name="20% - Accent4 2 4 4" xfId="4439" xr:uid="{F1902C84-0151-4955-923E-1818E2A5BA42}"/>
    <cellStyle name="20% - Accent4 2 5" xfId="4440" xr:uid="{04EB7CAA-5D09-48ED-A976-1AF5CF620DC7}"/>
    <cellStyle name="20% - Accent4 2 5 2" xfId="4441" xr:uid="{3D167A32-EC02-4861-BE89-F0249AF2CC65}"/>
    <cellStyle name="20% - Accent4 2 5 2 2" xfId="4442" xr:uid="{8FE47519-515C-41B8-891D-1C15E1E628C3}"/>
    <cellStyle name="20% - Accent4 2 5 2 2 2" xfId="4443" xr:uid="{684978D7-3CB5-45E0-9554-3E92F5695E11}"/>
    <cellStyle name="20% - Accent4 2 5 2 3" xfId="4444" xr:uid="{B1D87096-EA29-4CF8-83B0-EF812970AC4F}"/>
    <cellStyle name="20% - Accent4 2 5 3" xfId="4445" xr:uid="{92741459-5A7D-4175-9FF3-0B73A794176A}"/>
    <cellStyle name="20% - Accent4 2 5 3 2" xfId="4446" xr:uid="{E122875B-CB9F-4F7B-A30D-8A465F2F34C3}"/>
    <cellStyle name="20% - Accent4 2 5 4" xfId="4447" xr:uid="{3401670D-89DB-467D-B848-2660FD6EF12D}"/>
    <cellStyle name="20% - Accent4 2 6" xfId="4448" xr:uid="{6F748784-32CE-49D0-9970-2245A8E1136E}"/>
    <cellStyle name="20% - Accent4 2 6 2" xfId="4449" xr:uid="{BDB88141-C692-48EA-8059-8B74230C2D56}"/>
    <cellStyle name="20% - Accent4 2 6 2 2" xfId="4450" xr:uid="{FF882BDC-A93F-4CA2-A03C-88ABB8F03901}"/>
    <cellStyle name="20% - Accent4 2 6 3" xfId="4451" xr:uid="{B70C7E3B-68BC-491B-AF81-990ABCB95819}"/>
    <cellStyle name="20% - Accent4 2 7" xfId="4452" xr:uid="{B5BD7FEC-F058-422F-8D0F-1E8DB6C5E082}"/>
    <cellStyle name="20% - Accent4 2 7 2" xfId="4453" xr:uid="{655E196C-1BE3-4CD8-A737-3CCF84C25335}"/>
    <cellStyle name="20% - Accent4 2 7 2 2" xfId="4454" xr:uid="{BF7D8EF4-6CEC-49BD-B4D0-204C8DE35EF6}"/>
    <cellStyle name="20% - Accent4 2 7 3" xfId="4455" xr:uid="{03F9115E-5C22-4DA9-A96A-E67D6CA29150}"/>
    <cellStyle name="20% - Accent4 2 8" xfId="4456" xr:uid="{3E7755BD-59E6-45ED-9761-437C46DED744}"/>
    <cellStyle name="20% - Accent4 2 8 2" xfId="4457" xr:uid="{E0444D73-B4F0-4DB3-ABF6-9412CAA2BE13}"/>
    <cellStyle name="20% - Accent4 2 9" xfId="4458" xr:uid="{A526E932-B25D-49EA-B2F8-5D2F4E1094DF}"/>
    <cellStyle name="20% - Accent4 2_Base year" xfId="4349" xr:uid="{2A70E923-65F7-4C71-AC09-0CDB01A82740}"/>
    <cellStyle name="20% - Accent4 20" xfId="4459" xr:uid="{307E17AF-852D-44FB-BCB6-EFD4359192D5}"/>
    <cellStyle name="20% - Accent4 20 2" xfId="4460" xr:uid="{69C54497-37EF-4079-B0B9-17456124B410}"/>
    <cellStyle name="20% - Accent4 21" xfId="4461" xr:uid="{6239B1AA-7CD6-48D1-882A-F652BE7B2673}"/>
    <cellStyle name="20% - Accent4 21 2" xfId="4462" xr:uid="{5E08B08D-C2C2-4AB5-85F4-CF2924000944}"/>
    <cellStyle name="20% - Accent4 21 3" xfId="4463" xr:uid="{D020138A-6126-45F8-88AD-E80DF079474D}"/>
    <cellStyle name="20% - Accent4 22" xfId="4464" xr:uid="{E61958BF-75CF-47B2-BA0E-C5CE76C59C6D}"/>
    <cellStyle name="20% - Accent4 22 2" xfId="4465" xr:uid="{E8CD321F-D7E3-432A-97F1-04325DFA840C}"/>
    <cellStyle name="20% - Accent4 22 3" xfId="4466" xr:uid="{FD065BAC-1DC4-4B37-8537-49A346DD3278}"/>
    <cellStyle name="20% - Accent4 23" xfId="4467" xr:uid="{6D67F758-4B7E-4343-80AF-F37A4762C74E}"/>
    <cellStyle name="20% - Accent4 23 2" xfId="4468" xr:uid="{D6650C8A-1047-4556-A378-8FF2510F5A68}"/>
    <cellStyle name="20% - Accent4 24" xfId="4469" xr:uid="{E4ED1220-1A72-49D0-8315-82CE2ADFE8B4}"/>
    <cellStyle name="20% - Accent4 24 2" xfId="4470" xr:uid="{0652F9C7-1B02-4A22-A3F8-5FEE971961AD}"/>
    <cellStyle name="20% - Accent4 25" xfId="4471" xr:uid="{A3C68046-BCE8-4D8D-BEF4-D18A8A7EABDF}"/>
    <cellStyle name="20% - Accent4 25 2" xfId="4472" xr:uid="{19421948-22E7-4C8F-8621-2013017804C4}"/>
    <cellStyle name="20% - Accent4 26" xfId="4473" xr:uid="{25CF2293-8603-4234-9802-D71D53DF87DE}"/>
    <cellStyle name="20% - Accent4 26 2" xfId="4474" xr:uid="{0E71EE1A-0196-43E9-8A34-5812660CB9CB}"/>
    <cellStyle name="20% - Accent4 27" xfId="4475" xr:uid="{7F4F3A79-6CF1-41C7-A641-997FF630D632}"/>
    <cellStyle name="20% - Accent4 27 2" xfId="4476" xr:uid="{0741B05C-13A6-499C-A4F6-3C19B3837224}"/>
    <cellStyle name="20% - Accent4 28" xfId="4477" xr:uid="{753141F8-C8AA-49DD-9598-E002E2C41EB1}"/>
    <cellStyle name="20% - Accent4 28 2" xfId="4478" xr:uid="{DBAFD4CC-DDBE-4D35-A4DB-DE4938345336}"/>
    <cellStyle name="20% - Accent4 29" xfId="4479" xr:uid="{5E71BC97-20F1-4D05-A6BD-38129C49BB8C}"/>
    <cellStyle name="20% - Accent4 29 2" xfId="4480" xr:uid="{0DF4A09D-8FDC-4503-85CA-FD9954624B81}"/>
    <cellStyle name="20% - Accent4 3" xfId="4481" xr:uid="{716E5381-CEDE-47BC-995E-9D4D3CDC5992}"/>
    <cellStyle name="20% - Accent4 3 10" xfId="4482" xr:uid="{9FF949E4-3363-42F2-B5B1-56D2E834B569}"/>
    <cellStyle name="20% - Accent4 3 10 2" xfId="4483" xr:uid="{936BC168-4DAF-4F1E-862A-D228558A90DE}"/>
    <cellStyle name="20% - Accent4 3 10 3" xfId="4484" xr:uid="{0081CDBD-D9FE-430D-A1D4-2D2EE56FA3AE}"/>
    <cellStyle name="20% - Accent4 3 11" xfId="4485" xr:uid="{D56F51CA-E1EF-4BFF-A65B-8691697DCAD9}"/>
    <cellStyle name="20% - Accent4 3 11 2" xfId="4486" xr:uid="{2509197C-15B8-4CB1-9B8C-4A3C9D1FD16E}"/>
    <cellStyle name="20% - Accent4 3 12" xfId="4487" xr:uid="{D241B130-CC00-4DC6-9632-50DA29FF405C}"/>
    <cellStyle name="20% - Accent4 3 13" xfId="4488" xr:uid="{9CFC6970-A9C3-4A8C-8AE4-7423DBF8801F}"/>
    <cellStyle name="20% - Accent4 3 14" xfId="4489" xr:uid="{5ABE3B46-B7AF-4771-B04B-E76FD09A0FA5}"/>
    <cellStyle name="20% - Accent4 3 2" xfId="4490" xr:uid="{D801BB2D-2364-4352-9BD8-A09293FF5493}"/>
    <cellStyle name="20% - Accent4 3 2 2" xfId="4491" xr:uid="{DED935C8-58F3-44AB-A4DA-2CD597E5B132}"/>
    <cellStyle name="20% - Accent4 3 2 2 2" xfId="4492" xr:uid="{9AFA0773-5F16-41CE-907F-C84642B4A7CB}"/>
    <cellStyle name="20% - Accent4 3 2 2 2 2" xfId="4493" xr:uid="{7D44680E-9152-47AF-9FE1-D9D4143E5643}"/>
    <cellStyle name="20% - Accent4 3 2 2 2 2 2" xfId="4494" xr:uid="{190B0BEC-A612-4D89-B7EE-DB650099B8A4}"/>
    <cellStyle name="20% - Accent4 3 2 2 2 2 3" xfId="4495" xr:uid="{22A450C8-B713-430F-8B8E-204E340F73CF}"/>
    <cellStyle name="20% - Accent4 3 2 2 2 3" xfId="4496" xr:uid="{3D9DA35A-0E11-494E-A5AD-138A048A4321}"/>
    <cellStyle name="20% - Accent4 3 2 2 2 4" xfId="4497" xr:uid="{12F7A6F2-7160-4E98-B3B5-E32980D96DEB}"/>
    <cellStyle name="20% - Accent4 3 2 2 2 5" xfId="4498" xr:uid="{6E182595-CEB4-41D0-8668-2AAD5D03939A}"/>
    <cellStyle name="20% - Accent4 3 2 2 3" xfId="4499" xr:uid="{335989DB-71BE-450C-9948-1C8B940439A8}"/>
    <cellStyle name="20% - Accent4 3 2 2 3 2" xfId="4500" xr:uid="{7FFE26CB-0AE8-4147-8B5C-A1092E45EE0C}"/>
    <cellStyle name="20% - Accent4 3 2 2 3 3" xfId="4501" xr:uid="{4F7657AA-A311-4E1B-A270-BD9CD00CCAB9}"/>
    <cellStyle name="20% - Accent4 3 2 2 4" xfId="4502" xr:uid="{638AAC06-D3FF-4FD1-99DC-72C25EF585AE}"/>
    <cellStyle name="20% - Accent4 3 2 2 5" xfId="4503" xr:uid="{8F609703-6DE9-410F-A0A7-09EBE3B91527}"/>
    <cellStyle name="20% - Accent4 3 2 2 6" xfId="4504" xr:uid="{A1B42390-7621-4206-A0AE-1C888776A234}"/>
    <cellStyle name="20% - Accent4 3 2 3" xfId="4505" xr:uid="{C97F5D8D-D822-4385-A749-1526BFFB2226}"/>
    <cellStyle name="20% - Accent4 3 2 3 2" xfId="4506" xr:uid="{34E35A7E-E58B-4C57-AD06-1354209CB38E}"/>
    <cellStyle name="20% - Accent4 3 2 3 2 2" xfId="4507" xr:uid="{232372A4-F191-4C7B-AB66-2B4B95DFD881}"/>
    <cellStyle name="20% - Accent4 3 2 3 2 2 2" xfId="4508" xr:uid="{DE41A5B5-31D8-4BD7-B207-4C3A1561ABBF}"/>
    <cellStyle name="20% - Accent4 3 2 3 2 2 3" xfId="4509" xr:uid="{12C4628F-1DCD-4F88-A297-C4078FE436A9}"/>
    <cellStyle name="20% - Accent4 3 2 3 2 3" xfId="4510" xr:uid="{F797EA7B-29AA-4D35-9513-D72D34E541E2}"/>
    <cellStyle name="20% - Accent4 3 2 3 2 4" xfId="4511" xr:uid="{35586A87-D74D-4C46-9CB7-8F27A3BB1248}"/>
    <cellStyle name="20% - Accent4 3 2 3 2 5" xfId="4512" xr:uid="{F3830EA3-7351-4554-B479-C28EDAC67BD9}"/>
    <cellStyle name="20% - Accent4 3 2 3 3" xfId="4513" xr:uid="{6685D6BA-F81A-44BF-8DA3-696042D04F79}"/>
    <cellStyle name="20% - Accent4 3 2 3 3 2" xfId="4514" xr:uid="{1EEEA854-F2D6-4BDC-9674-56D852CFCE3E}"/>
    <cellStyle name="20% - Accent4 3 2 3 3 3" xfId="4515" xr:uid="{657FFA68-D392-40AB-80F5-2C0AEDAF819A}"/>
    <cellStyle name="20% - Accent4 3 2 3 4" xfId="4516" xr:uid="{0F0166AB-9317-4D07-BA6C-A74D9B77F129}"/>
    <cellStyle name="20% - Accent4 3 2 3 5" xfId="4517" xr:uid="{EDADD1E0-E3AC-446E-95BA-3FF2D6D482E8}"/>
    <cellStyle name="20% - Accent4 3 2 3 6" xfId="4518" xr:uid="{1A9171DD-65CA-4D63-86FB-3818D9DEA264}"/>
    <cellStyle name="20% - Accent4 3 2 4" xfId="4519" xr:uid="{6B0EEE01-8EE7-4925-B198-C9F483821BE6}"/>
    <cellStyle name="20% - Accent4 3 2 4 2" xfId="4520" xr:uid="{C6FF9CFC-1BD8-4612-8EEC-3CF178FED715}"/>
    <cellStyle name="20% - Accent4 3 2 4 2 2" xfId="4521" xr:uid="{8DCE213D-7E8C-475E-897B-63E77592C4AA}"/>
    <cellStyle name="20% - Accent4 3 2 4 2 3" xfId="4522" xr:uid="{11023F8A-5E56-4F47-A927-7D0AD3ADBEF5}"/>
    <cellStyle name="20% - Accent4 3 2 4 3" xfId="4523" xr:uid="{7C9D08E8-66E9-46AC-B751-A731278481F7}"/>
    <cellStyle name="20% - Accent4 3 2 4 4" xfId="4524" xr:uid="{428D35DF-BD8B-46CB-9D1E-602DEA4F13FF}"/>
    <cellStyle name="20% - Accent4 3 2 4 5" xfId="4525" xr:uid="{03FC27BD-C0DD-4320-9E03-76F6657CB804}"/>
    <cellStyle name="20% - Accent4 3 2 5" xfId="4526" xr:uid="{2D96B06C-69AD-451A-9E1D-2E2E9F85A3D8}"/>
    <cellStyle name="20% - Accent4 3 2 5 2" xfId="4527" xr:uid="{3DC89171-F653-4A4D-958E-3BDBC1306C7B}"/>
    <cellStyle name="20% - Accent4 3 2 5 3" xfId="4528" xr:uid="{194F7FA5-8AFA-4397-9C15-132CA74BB3B7}"/>
    <cellStyle name="20% - Accent4 3 2 6" xfId="4529" xr:uid="{523A0E42-200D-4BCB-B199-6B04E790BB42}"/>
    <cellStyle name="20% - Accent4 3 2 7" xfId="4530" xr:uid="{7F80EC1C-23E2-442A-A957-B9BB33110605}"/>
    <cellStyle name="20% - Accent4 3 2 8" xfId="4531" xr:uid="{B0C4C772-48F6-41EC-8797-D5F8BAF607B7}"/>
    <cellStyle name="20% - Accent4 3 3" xfId="4532" xr:uid="{D12DA8D0-519E-4A0F-8E86-FD23651278D9}"/>
    <cellStyle name="20% - Accent4 3 3 2" xfId="4533" xr:uid="{225FECEB-BB4C-49C5-9A73-FBE421003D5E}"/>
    <cellStyle name="20% - Accent4 3 3 2 2" xfId="4534" xr:uid="{504ED45D-F432-4D52-A3CC-06275CC95CAE}"/>
    <cellStyle name="20% - Accent4 3 3 2 2 2" xfId="4535" xr:uid="{A27B9B2D-4B3C-4A83-BB69-D6FC01B456B1}"/>
    <cellStyle name="20% - Accent4 3 3 2 2 3" xfId="4536" xr:uid="{E7FDFDAD-785D-44E7-A329-84DE1BE4F512}"/>
    <cellStyle name="20% - Accent4 3 3 2 3" xfId="4537" xr:uid="{61D16B82-15EA-4118-BCC5-024774EBF605}"/>
    <cellStyle name="20% - Accent4 3 3 2 4" xfId="4538" xr:uid="{3A0571AB-D446-47D0-B22C-76FFB416B9AF}"/>
    <cellStyle name="20% - Accent4 3 3 2 5" xfId="4539" xr:uid="{A067EFB3-769E-458A-9CC1-E9938C41A5EA}"/>
    <cellStyle name="20% - Accent4 3 3 3" xfId="4540" xr:uid="{01EEFB5A-97D4-4428-96D0-058D25BE8C5B}"/>
    <cellStyle name="20% - Accent4 3 3 3 2" xfId="4541" xr:uid="{BE4BDA8D-49BF-4A35-A668-AE77973C1C10}"/>
    <cellStyle name="20% - Accent4 3 3 3 3" xfId="4542" xr:uid="{50064A2B-FFE0-40DA-BE24-C2398F0219DC}"/>
    <cellStyle name="20% - Accent4 3 3 4" xfId="4543" xr:uid="{3F59FCD9-C6FD-456F-B3DB-1AE009CDFFA4}"/>
    <cellStyle name="20% - Accent4 3 3 5" xfId="4544" xr:uid="{DF24D563-B240-44A0-85BA-E1BEB43F55FF}"/>
    <cellStyle name="20% - Accent4 3 3 6" xfId="4545" xr:uid="{AF0385BD-6716-4564-9648-EE721B6E2728}"/>
    <cellStyle name="20% - Accent4 3 4" xfId="4546" xr:uid="{71DCCE24-8263-4915-B32F-DD9692926BA1}"/>
    <cellStyle name="20% - Accent4 3 4 2" xfId="4547" xr:uid="{87AD6C4E-BF73-45A1-A984-5B0E45786CEE}"/>
    <cellStyle name="20% - Accent4 3 4 2 2" xfId="4548" xr:uid="{08CCBA5C-B5E4-40B6-9ED2-0329A15DC265}"/>
    <cellStyle name="20% - Accent4 3 4 2 2 2" xfId="4549" xr:uid="{FB603099-E51E-4ADD-9B18-E17F72B30487}"/>
    <cellStyle name="20% - Accent4 3 4 2 2 3" xfId="4550" xr:uid="{E915B855-0C1E-46D3-83D7-BEB9DB8A52EA}"/>
    <cellStyle name="20% - Accent4 3 4 2 3" xfId="4551" xr:uid="{160AB0AF-4E64-47FC-A97F-8A9682AA5DDC}"/>
    <cellStyle name="20% - Accent4 3 4 2 4" xfId="4552" xr:uid="{47B30AF5-D253-47C0-AB0A-69C0715F068F}"/>
    <cellStyle name="20% - Accent4 3 4 2 5" xfId="4553" xr:uid="{925916F8-C58A-45A6-B8D0-8790D0C29154}"/>
    <cellStyle name="20% - Accent4 3 4 3" xfId="4554" xr:uid="{C3C5D575-4E58-4C0D-BD00-669765C26C50}"/>
    <cellStyle name="20% - Accent4 3 4 3 2" xfId="4555" xr:uid="{B8189990-94CD-4341-A762-2648EDFD216C}"/>
    <cellStyle name="20% - Accent4 3 4 3 3" xfId="4556" xr:uid="{7C886D6D-3798-418A-B9EE-41FB2436DEB6}"/>
    <cellStyle name="20% - Accent4 3 4 4" xfId="4557" xr:uid="{4EAD572A-70DB-4700-8E3B-9A758727BA06}"/>
    <cellStyle name="20% - Accent4 3 4 5" xfId="4558" xr:uid="{CDD7939F-92F2-468A-A6D7-804AE7CB8B84}"/>
    <cellStyle name="20% - Accent4 3 4 6" xfId="4559" xr:uid="{7496A643-69DD-4FC8-84FB-490BAB678ADB}"/>
    <cellStyle name="20% - Accent4 3 5" xfId="4560" xr:uid="{C2134BD5-B176-422A-BC88-D1C953D89082}"/>
    <cellStyle name="20% - Accent4 3 5 2" xfId="4561" xr:uid="{C34F238D-3E9D-401F-91F8-DAEEE7168062}"/>
    <cellStyle name="20% - Accent4 3 6" xfId="4562" xr:uid="{BFADDFB2-61DA-40FD-BBA9-2181708A65E1}"/>
    <cellStyle name="20% - Accent4 3 6 2" xfId="4563" xr:uid="{A0C5CF40-515F-42BF-BC3F-590B32C3FA5D}"/>
    <cellStyle name="20% - Accent4 3 7" xfId="4564" xr:uid="{227DCA62-B932-4DCB-8E01-44C40EB25D11}"/>
    <cellStyle name="20% - Accent4 3 7 2" xfId="4565" xr:uid="{F479A3CB-BB3B-4EE7-8BA4-290DD320FC48}"/>
    <cellStyle name="20% - Accent4 3 8" xfId="4566" xr:uid="{0831191E-2B5C-4598-835E-047FDF97C541}"/>
    <cellStyle name="20% - Accent4 3 8 2" xfId="4567" xr:uid="{5CFC20DC-D4C4-4C7F-8A19-71AE28000852}"/>
    <cellStyle name="20% - Accent4 3 9" xfId="4568" xr:uid="{A1C8DF0E-FB86-4F2E-BBDC-E75991ED4242}"/>
    <cellStyle name="20% - Accent4 3 9 2" xfId="4569" xr:uid="{F0844D13-7565-48CE-BDC6-D7F4BF580E4B}"/>
    <cellStyle name="20% - Accent4 3 9 2 2" xfId="4570" xr:uid="{572A87E9-8563-4DE6-A505-F169E6DDB56B}"/>
    <cellStyle name="20% - Accent4 3 9 2 3" xfId="4571" xr:uid="{B1401B98-F7D8-4963-A710-A478719C027C}"/>
    <cellStyle name="20% - Accent4 3 9 3" xfId="4572" xr:uid="{A162F19D-7FCC-494A-890A-9316D8F30F4B}"/>
    <cellStyle name="20% - Accent4 3 9 4" xfId="4573" xr:uid="{7B1900CA-ADC7-4DE9-A9BA-FFDD7D18A920}"/>
    <cellStyle name="20% - Accent4 3 9 5" xfId="4574" xr:uid="{050D803B-19A4-4E5E-B5B5-861B4D55970C}"/>
    <cellStyle name="20% - Accent4 30" xfId="4575" xr:uid="{9DE2C0AD-FA91-48D8-88C8-093DA4F01BFD}"/>
    <cellStyle name="20% - Accent4 30 2" xfId="4576" xr:uid="{613478E4-4EB4-4D1B-A2A1-0633A801F21E}"/>
    <cellStyle name="20% - Accent4 31" xfId="4577" xr:uid="{FEB5DDDD-A204-48E0-8F4F-30CB0E9AC861}"/>
    <cellStyle name="20% - Accent4 31 2" xfId="4578" xr:uid="{B232419F-1E3D-406A-AFBF-94BE04F8BC4C}"/>
    <cellStyle name="20% - Accent4 32" xfId="4579" xr:uid="{A1883494-57A8-4EEA-B38C-F2E54B7138C5}"/>
    <cellStyle name="20% - Accent4 32 2" xfId="4580" xr:uid="{14B5B523-CBB7-47EA-A48B-CF40C77083DC}"/>
    <cellStyle name="20% - Accent4 33" xfId="4581" xr:uid="{FF0DAB39-8FA0-49A3-ACA0-9E5B9A6293A8}"/>
    <cellStyle name="20% - Accent4 33 2" xfId="4582" xr:uid="{A2F3B4F1-ADD4-4356-B77C-47A0E3A902A5}"/>
    <cellStyle name="20% - Accent4 34" xfId="4583" xr:uid="{36324A04-1245-4576-AD2D-3E81ECD69A6E}"/>
    <cellStyle name="20% - Accent4 34 2" xfId="4584" xr:uid="{BD723ECD-0A22-45E8-A266-0BDDF90113DE}"/>
    <cellStyle name="20% - Accent4 35" xfId="4585" xr:uid="{C62F21A0-7F72-4846-8277-CA224612F80D}"/>
    <cellStyle name="20% - Accent4 35 2" xfId="4586" xr:uid="{EB4155F1-2C24-4C85-8E0B-13C526B297D0}"/>
    <cellStyle name="20% - Accent4 36" xfId="4587" xr:uid="{A2BD74F4-9690-4AEE-BE24-7A027F51A2EA}"/>
    <cellStyle name="20% - Accent4 36 2" xfId="4588" xr:uid="{51C92DC0-ED8E-42D3-89BD-83FB440801D3}"/>
    <cellStyle name="20% - Accent4 37" xfId="4589" xr:uid="{E87F0219-D7D6-4C38-BAEC-CB69AE076251}"/>
    <cellStyle name="20% - Accent4 37 2" xfId="4590" xr:uid="{447E9006-3DA8-4B35-9B49-9D6B269D7A41}"/>
    <cellStyle name="20% - Accent4 38" xfId="4591" xr:uid="{E469D811-66A1-4554-96F1-23D91FBB4BB1}"/>
    <cellStyle name="20% - Accent4 38 2" xfId="4592" xr:uid="{9488076C-1D2A-450C-A96D-AAED854A1EA2}"/>
    <cellStyle name="20% - Accent4 39" xfId="4593" xr:uid="{F3643B77-C47C-4EA5-8B75-6F7D349F8EBC}"/>
    <cellStyle name="20% - Accent4 39 2" xfId="4594" xr:uid="{2ED3B8FD-E544-49D3-B099-3C97355A4B11}"/>
    <cellStyle name="20% - Accent4 4" xfId="4595" xr:uid="{C6912153-7A29-45E6-B678-FFFAB758618C}"/>
    <cellStyle name="20% - Accent4 4 10" xfId="4596" xr:uid="{BDF6B935-96F1-4901-8854-36E048BEE038}"/>
    <cellStyle name="20% - Accent4 4 11" xfId="4597" xr:uid="{40C1DB25-4CA2-4CB7-8416-D2AC7FA81098}"/>
    <cellStyle name="20% - Accent4 4 2" xfId="4598" xr:uid="{F1FC59C2-FDD9-4C86-AE15-4C5A0BD59E40}"/>
    <cellStyle name="20% - Accent4 4 2 2" xfId="4599" xr:uid="{55AFF732-E7EF-4013-965D-FAAE4383FFD8}"/>
    <cellStyle name="20% - Accent4 4 2 2 2" xfId="4600" xr:uid="{0021A099-6C1C-4D5C-8786-8B0E5DE66DFF}"/>
    <cellStyle name="20% - Accent4 4 2 2 2 2" xfId="4601" xr:uid="{ECF695EE-042E-4FD4-8BA3-04EDCBF16018}"/>
    <cellStyle name="20% - Accent4 4 2 2 2 3" xfId="4602" xr:uid="{467BDEC1-5940-42CA-8024-892E9DC745F1}"/>
    <cellStyle name="20% - Accent4 4 2 2 3" xfId="4603" xr:uid="{269D967F-2291-46F2-BE25-1A44A2FBAE94}"/>
    <cellStyle name="20% - Accent4 4 2 2 4" xfId="4604" xr:uid="{CB563014-2F54-4AE2-AA18-357192AD34A3}"/>
    <cellStyle name="20% - Accent4 4 2 2 5" xfId="4605" xr:uid="{FBD94F57-C19A-4B1F-8AE4-533B1FC295A9}"/>
    <cellStyle name="20% - Accent4 4 2 2 6" xfId="4606" xr:uid="{3B18D366-7A0A-48B7-9C30-CE404C65B744}"/>
    <cellStyle name="20% - Accent4 4 2 2 7" xfId="4607" xr:uid="{74409689-084A-4B10-BC90-5354B64FF0A4}"/>
    <cellStyle name="20% - Accent4 4 2 3" xfId="4608" xr:uid="{1C8DF26D-1811-4A62-AD6C-BBBE8D77312A}"/>
    <cellStyle name="20% - Accent4 4 2 3 2" xfId="4609" xr:uid="{7E67B57B-F294-46F7-8E6A-0B587841721E}"/>
    <cellStyle name="20% - Accent4 4 2 3 3" xfId="4610" xr:uid="{3E261D46-650B-4D9E-ACDF-ADEEF5807DE8}"/>
    <cellStyle name="20% - Accent4 4 2 4" xfId="4611" xr:uid="{7B16180C-5DF8-4E04-BAD4-47E83319B876}"/>
    <cellStyle name="20% - Accent4 4 2 5" xfId="4612" xr:uid="{63D95C0F-B747-4C3C-A45A-7704E5DDB894}"/>
    <cellStyle name="20% - Accent4 4 2 6" xfId="4613" xr:uid="{F37D9561-ACF4-4806-9CB5-3FFA9D74DD49}"/>
    <cellStyle name="20% - Accent4 4 2 7" xfId="4614" xr:uid="{AFC36435-EF62-455A-A8EE-31C8AB09FD22}"/>
    <cellStyle name="20% - Accent4 4 2 8" xfId="4615" xr:uid="{72FB148A-69ED-4E3F-8B3C-513E98D4CB7C}"/>
    <cellStyle name="20% - Accent4 4 3" xfId="4616" xr:uid="{8B6329F3-2430-4460-9446-4B3CFCE3C2CF}"/>
    <cellStyle name="20% - Accent4 4 3 2" xfId="4617" xr:uid="{E4A01FAE-4600-43B0-8FB9-AB0256DA78A4}"/>
    <cellStyle name="20% - Accent4 4 3 2 2" xfId="4618" xr:uid="{568D7077-DAC9-4FB1-B882-E0AFAF2F2530}"/>
    <cellStyle name="20% - Accent4 4 3 2 2 2" xfId="4619" xr:uid="{B3C6328A-7818-4301-8B67-73C61A658632}"/>
    <cellStyle name="20% - Accent4 4 3 2 2 3" xfId="4620" xr:uid="{468AED7D-CB23-4595-9B73-89338462CF14}"/>
    <cellStyle name="20% - Accent4 4 3 2 3" xfId="4621" xr:uid="{8A1BA9BE-2781-4A83-98F9-84F3A2B357E2}"/>
    <cellStyle name="20% - Accent4 4 3 2 4" xfId="4622" xr:uid="{BB349F3D-12C0-4BAA-9CBF-13F841E2FF93}"/>
    <cellStyle name="20% - Accent4 4 3 2 5" xfId="4623" xr:uid="{E6CF9D4C-F6BD-4665-BB3E-8A7773E96330}"/>
    <cellStyle name="20% - Accent4 4 3 2 6" xfId="4624" xr:uid="{92449EC4-8B3B-427B-BC3E-ACFCF379FEB3}"/>
    <cellStyle name="20% - Accent4 4 3 2 7" xfId="4625" xr:uid="{C3A478CA-D753-4A03-B9C9-5F87B3EB8EEC}"/>
    <cellStyle name="20% - Accent4 4 3 3" xfId="4626" xr:uid="{256B0231-3186-4A99-A778-9FCAE1BE46CD}"/>
    <cellStyle name="20% - Accent4 4 3 3 2" xfId="4627" xr:uid="{5D8CC539-62E9-4E14-A269-CDB4311ED2DF}"/>
    <cellStyle name="20% - Accent4 4 3 3 3" xfId="4628" xr:uid="{C236E126-0DDA-4C24-9ECE-124F68F689FF}"/>
    <cellStyle name="20% - Accent4 4 3 4" xfId="4629" xr:uid="{EC00A8E8-E985-4615-ACB7-F1CED4916FCA}"/>
    <cellStyle name="20% - Accent4 4 3 5" xfId="4630" xr:uid="{D23E8B10-F63E-4C04-A348-D00824944280}"/>
    <cellStyle name="20% - Accent4 4 3 6" xfId="4631" xr:uid="{BE9452D9-6AAF-46CA-98B6-733D6C29F4AE}"/>
    <cellStyle name="20% - Accent4 4 3 7" xfId="4632" xr:uid="{36982151-BCA4-47E8-B343-4BA20BAF60C8}"/>
    <cellStyle name="20% - Accent4 4 3 8" xfId="4633" xr:uid="{E2D0C0DF-9885-40C6-8066-1361AA4F18DD}"/>
    <cellStyle name="20% - Accent4 4 4" xfId="4634" xr:uid="{79CB488B-6A22-4583-A413-DE473A7DE433}"/>
    <cellStyle name="20% - Accent4 4 4 2" xfId="4635" xr:uid="{D1922860-D0E3-4CB0-BC75-8A62DC649C9C}"/>
    <cellStyle name="20% - Accent4 4 4 2 2" xfId="4636" xr:uid="{CC0DC08F-260E-42DB-AC6A-ED8B29A62218}"/>
    <cellStyle name="20% - Accent4 4 4 2 3" xfId="4637" xr:uid="{7BD5DDB3-B810-45F4-A6E9-814D064430A8}"/>
    <cellStyle name="20% - Accent4 4 4 3" xfId="4638" xr:uid="{A5716EE7-46AE-4742-8BF3-6E231419F24A}"/>
    <cellStyle name="20% - Accent4 4 4 4" xfId="4639" xr:uid="{F0691378-5039-420D-ABE1-0148EB37BFB0}"/>
    <cellStyle name="20% - Accent4 4 4 5" xfId="4640" xr:uid="{7CCBD126-FC1D-411C-8E7D-A9F9524E3995}"/>
    <cellStyle name="20% - Accent4 4 4 6" xfId="4641" xr:uid="{E9601928-A738-4FCE-B329-4D6FA3D56C74}"/>
    <cellStyle name="20% - Accent4 4 4 7" xfId="4642" xr:uid="{B9E0D412-F86E-4150-98A7-F7129FB6A4CD}"/>
    <cellStyle name="20% - Accent4 4 5" xfId="4643" xr:uid="{E1674390-F095-42A7-A851-E5F6F7B3D653}"/>
    <cellStyle name="20% - Accent4 4 5 2" xfId="4644" xr:uid="{FC2E6F48-465F-4FE6-9C13-9CB6C09A1774}"/>
    <cellStyle name="20% - Accent4 4 5 3" xfId="4645" xr:uid="{C44EE938-B5C5-45ED-9028-5093F4448D06}"/>
    <cellStyle name="20% - Accent4 4 6" xfId="4646" xr:uid="{3A83C12C-46B0-4FB3-B3BB-BB84247A3B83}"/>
    <cellStyle name="20% - Accent4 4 7" xfId="4647" xr:uid="{8AA37F88-996A-43F2-9E3C-540B6734CFF3}"/>
    <cellStyle name="20% - Accent4 4 8" xfId="4648" xr:uid="{C2948B6B-FA2E-4C1A-A0D5-90244F37440A}"/>
    <cellStyle name="20% - Accent4 4 9" xfId="4649" xr:uid="{AAD8AD9D-71E9-41C2-82C9-779797EF1477}"/>
    <cellStyle name="20% - Accent4 40" xfId="4650" xr:uid="{953BCC9A-2E41-4919-886B-58CA96380622}"/>
    <cellStyle name="20% - Accent4 40 2" xfId="4651" xr:uid="{7674CC78-7660-4903-8678-14CF94ABDC2C}"/>
    <cellStyle name="20% - Accent4 41" xfId="4652" xr:uid="{6B904D77-4A7E-44EA-B93D-FA5B3077AD45}"/>
    <cellStyle name="20% - Accent4 41 2" xfId="4653" xr:uid="{91B4FD61-CC59-45A9-A988-53D799269836}"/>
    <cellStyle name="20% - Accent4 42" xfId="4654" xr:uid="{2132F0F7-F1F2-44AC-BF4D-F660835EDADF}"/>
    <cellStyle name="20% - Accent4 42 2" xfId="4655" xr:uid="{1561A10A-7AB1-4E06-A1B1-5CBE930A084E}"/>
    <cellStyle name="20% - Accent4 43" xfId="4656" xr:uid="{EA8FD382-A9D5-4B2D-A262-1E84B63D2EBD}"/>
    <cellStyle name="20% - Accent4 43 2" xfId="4657" xr:uid="{7FFE86D2-08B5-49CB-AA02-DFDD83DE62D2}"/>
    <cellStyle name="20% - Accent4 44" xfId="4658" xr:uid="{D5605136-F697-4829-889E-8D46994FC841}"/>
    <cellStyle name="20% - Accent4 44 2" xfId="4659" xr:uid="{25CD8714-4EFE-4E0D-BBC0-2A27859DACA9}"/>
    <cellStyle name="20% - Accent4 45" xfId="4660" xr:uid="{CF858DD9-1E53-4E73-B39F-F4B8657450C6}"/>
    <cellStyle name="20% - Accent4 45 2" xfId="4661" xr:uid="{898D1EA8-6C74-450A-9699-A430DDC71115}"/>
    <cellStyle name="20% - Accent4 46" xfId="4662" xr:uid="{D8AA19BE-F07B-45EE-83AC-C6114BCDD871}"/>
    <cellStyle name="20% - Accent4 46 2" xfId="4663" xr:uid="{10847712-593F-4BBF-BFC8-F437D0ADB3C2}"/>
    <cellStyle name="20% - Accent4 47" xfId="4664" xr:uid="{62C2DF87-C28A-4546-B0B6-067F29CF73C8}"/>
    <cellStyle name="20% - Accent4 47 2" xfId="4665" xr:uid="{414F22F0-2F67-4EEB-9198-D69156791FB7}"/>
    <cellStyle name="20% - Accent4 48" xfId="4666" xr:uid="{F71CFD86-44F1-41A3-A262-58A8D0C15187}"/>
    <cellStyle name="20% - Accent4 48 2" xfId="4667" xr:uid="{DDF5AE0D-0C5C-4A93-973C-27261A32D3F3}"/>
    <cellStyle name="20% - Accent4 49" xfId="4668" xr:uid="{D4B986B9-DCA8-44DD-88B1-7B276DEDC68A}"/>
    <cellStyle name="20% - Accent4 49 2" xfId="4669" xr:uid="{3549CE59-7A06-4129-9559-5233DEBCD3E9}"/>
    <cellStyle name="20% - Accent4 5" xfId="4670" xr:uid="{262B7568-F859-496D-8651-A6028C3F0BFF}"/>
    <cellStyle name="20% - Accent4 5 2" xfId="4671" xr:uid="{D59FF530-380F-4FD0-8619-0B981192D85E}"/>
    <cellStyle name="20% - Accent4 5 2 2" xfId="4672" xr:uid="{A60A65D0-445E-4E2B-A7FC-3B9D8CB4619E}"/>
    <cellStyle name="20% - Accent4 5 2 2 2" xfId="4673" xr:uid="{4D7BAF7C-ACD4-4130-91EE-B09428790565}"/>
    <cellStyle name="20% - Accent4 5 2 3" xfId="4674" xr:uid="{BB5202D9-D582-4284-A2DF-C3E7A63798CC}"/>
    <cellStyle name="20% - Accent4 5 2 4" xfId="4675" xr:uid="{0BFD0161-A6E9-482B-A375-E678D6E41613}"/>
    <cellStyle name="20% - Accent4 5 3" xfId="4676" xr:uid="{65A4B45E-20A8-42C0-AC3E-BC275306F305}"/>
    <cellStyle name="20% - Accent4 5 3 2" xfId="4677" xr:uid="{88607199-90A3-4DF2-9838-BBC1D6BFBBBD}"/>
    <cellStyle name="20% - Accent4 5 3 2 2" xfId="4678" xr:uid="{022244F7-E4F9-4B24-AC46-8D585AC744B6}"/>
    <cellStyle name="20% - Accent4 5 3 3" xfId="4679" xr:uid="{0FB21F68-047C-483C-B5EA-260FDD9CE3A0}"/>
    <cellStyle name="20% - Accent4 5 4" xfId="4680" xr:uid="{84EAE02C-E4A3-4379-9685-DA647B470772}"/>
    <cellStyle name="20% - Accent4 5 4 2" xfId="4681" xr:uid="{4BEF75EC-A458-4830-A05D-4A2FCF4B9F33}"/>
    <cellStyle name="20% - Accent4 5 4 3" xfId="4682" xr:uid="{F5560912-1516-4A49-BFBB-26A8D6C03682}"/>
    <cellStyle name="20% - Accent4 5 5" xfId="4683" xr:uid="{12DBA2D3-15E4-4F94-8C87-EDBB1023D423}"/>
    <cellStyle name="20% - Accent4 5 6" xfId="4684" xr:uid="{19EA3DB8-D178-4036-A74B-FC363FADA852}"/>
    <cellStyle name="20% - Accent4 5 7" xfId="4685" xr:uid="{25DF9C56-8FEE-4E58-BF5B-BD84CA105942}"/>
    <cellStyle name="20% - Accent4 5 8" xfId="4686" xr:uid="{08F13D88-44E3-4CDE-BB13-B5D1FE82848E}"/>
    <cellStyle name="20% - Accent4 5 9" xfId="4687" xr:uid="{84D1D9BE-68C4-4260-A535-B980B44CD81E}"/>
    <cellStyle name="20% - Accent4 50" xfId="4688" xr:uid="{7D0B9E9C-3EC8-4E35-9D60-A955004C8E06}"/>
    <cellStyle name="20% - Accent4 50 2" xfId="4689" xr:uid="{132335C3-B8E7-4946-87A0-07751F92FE5B}"/>
    <cellStyle name="20% - Accent4 51" xfId="4690" xr:uid="{9F439998-1AD9-417F-8B72-B0F47B592F31}"/>
    <cellStyle name="20% - Accent4 51 2" xfId="4691" xr:uid="{7B676E23-3E1E-4249-A2D7-54238BE38B44}"/>
    <cellStyle name="20% - Accent4 52" xfId="4692" xr:uid="{918E5736-F6C8-4A9A-9AB7-CDB236A9E502}"/>
    <cellStyle name="20% - Accent4 52 2" xfId="4693" xr:uid="{0DE90E67-F2D5-417B-B561-93B2A440DAD7}"/>
    <cellStyle name="20% - Accent4 53" xfId="4694" xr:uid="{53E69167-0276-4EB2-9E23-05DD3EC1C5E8}"/>
    <cellStyle name="20% - Accent4 53 2" xfId="4695" xr:uid="{437C6516-7072-42F9-931E-743D42B36346}"/>
    <cellStyle name="20% - Accent4 54" xfId="4696" xr:uid="{2805BC94-092E-4A6F-B884-0B05D071BF54}"/>
    <cellStyle name="20% - Accent4 54 2" xfId="4697" xr:uid="{F7610C42-0C2D-4977-BD2B-BAAF5B29DBB3}"/>
    <cellStyle name="20% - Accent4 55" xfId="4698" xr:uid="{F093BF52-4939-4B22-8C8D-CCA6BC6C7099}"/>
    <cellStyle name="20% - Accent4 55 2" xfId="4699" xr:uid="{6C715B0D-EE8A-4AC4-AE40-C82675C517BF}"/>
    <cellStyle name="20% - Accent4 56" xfId="4700" xr:uid="{6254D2C6-F4D5-4047-9467-7AC294A5B3FE}"/>
    <cellStyle name="20% - Accent4 56 2" xfId="4701" xr:uid="{72686F41-14F2-477E-95C4-AEBBA95B0EF2}"/>
    <cellStyle name="20% - Accent4 57" xfId="4702" xr:uid="{084C5757-F553-4327-A572-98EA93C4B610}"/>
    <cellStyle name="20% - Accent4 57 2" xfId="4703" xr:uid="{0D3EE970-37DE-4A91-859C-144879654654}"/>
    <cellStyle name="20% - Accent4 58" xfId="4704" xr:uid="{95549092-2B23-4755-8E91-566F51AE4A73}"/>
    <cellStyle name="20% - Accent4 59" xfId="4705" xr:uid="{9C4A110A-D29E-4D96-8B5D-2986DB5E7507}"/>
    <cellStyle name="20% - Accent4 6" xfId="4706" xr:uid="{EA94370E-E7F5-4788-B17F-E74F13D11EFB}"/>
    <cellStyle name="20% - Accent4 6 2" xfId="4707" xr:uid="{A00E1A00-E06D-49A7-A922-25741C1050D6}"/>
    <cellStyle name="20% - Accent4 6 2 2" xfId="4708" xr:uid="{A08EC2BC-8C35-41C0-81A6-925D3B93282C}"/>
    <cellStyle name="20% - Accent4 6 2 2 2" xfId="4709" xr:uid="{075EB4D7-985E-43F6-8147-15809E2A6F62}"/>
    <cellStyle name="20% - Accent4 6 2 3" xfId="4710" xr:uid="{4A3EF970-7105-4BAF-BFCA-8A0E2F5072B7}"/>
    <cellStyle name="20% - Accent4 6 2 4" xfId="4711" xr:uid="{9CA4AD80-4E4C-40F5-BE19-D8D47E8F118C}"/>
    <cellStyle name="20% - Accent4 6 3" xfId="4712" xr:uid="{9C422C87-86FE-45C3-B1B3-70F978A50723}"/>
    <cellStyle name="20% - Accent4 6 3 2" xfId="4713" xr:uid="{A740EE1F-AC0A-4033-97D9-2E7EE012EA07}"/>
    <cellStyle name="20% - Accent4 6 3 2 2" xfId="4714" xr:uid="{1A67B75A-7732-4CD2-B646-39952C89D784}"/>
    <cellStyle name="20% - Accent4 6 3 3" xfId="4715" xr:uid="{387C17F1-B4C0-4230-9653-7A5D4BCF93B5}"/>
    <cellStyle name="20% - Accent4 6 4" xfId="4716" xr:uid="{3CF910E8-D5C2-4F4A-B488-B476B8E1210A}"/>
    <cellStyle name="20% - Accent4 6 4 2" xfId="4717" xr:uid="{0433144B-CFE0-4CAC-8CB4-E785D6150636}"/>
    <cellStyle name="20% - Accent4 6 4 3" xfId="4718" xr:uid="{193707DA-2384-4008-85CB-DABEBA389F85}"/>
    <cellStyle name="20% - Accent4 6 5" xfId="4719" xr:uid="{4716C7F4-D6BF-483D-BE9E-66846BEDEB59}"/>
    <cellStyle name="20% - Accent4 6 6" xfId="4720" xr:uid="{62C32E11-FD86-4A44-A50F-94779D0FDB05}"/>
    <cellStyle name="20% - Accent4 6 7" xfId="4721" xr:uid="{55286F12-6D44-491F-82E7-87528F260F99}"/>
    <cellStyle name="20% - Accent4 60" xfId="4722" xr:uid="{0473E466-92B6-4698-AF9F-70F58B46173A}"/>
    <cellStyle name="20% - Accent4 61" xfId="4723" xr:uid="{B239C47F-FFBB-46F1-8CB4-F2C2EBE35AE8}"/>
    <cellStyle name="20% - Accent4 62" xfId="4724" xr:uid="{69DF84A9-81DE-46BC-ACD0-8D843BC3761B}"/>
    <cellStyle name="20% - Accent4 63" xfId="4725" xr:uid="{EEDAED78-44A3-42BC-ACA1-E2D7897FF455}"/>
    <cellStyle name="20% - Accent4 64" xfId="4726" xr:uid="{C7ECAB64-73CB-404A-BA76-B6390630C0AE}"/>
    <cellStyle name="20% - Accent4 65" xfId="4727" xr:uid="{76D5C2FC-BCA8-4413-8B6E-2A4E76F37A91}"/>
    <cellStyle name="20% - Accent4 66" xfId="4728" xr:uid="{D6198B0E-25AC-41B4-94CA-AEE71C61B42D}"/>
    <cellStyle name="20% - Accent4 67" xfId="4729" xr:uid="{9A4D4BC5-69BE-45D2-8677-4E1C22B9EB8D}"/>
    <cellStyle name="20% - Accent4 68" xfId="4730" xr:uid="{05092E92-9A46-423D-A2CA-0B53FC990D56}"/>
    <cellStyle name="20% - Accent4 69" xfId="4731" xr:uid="{7F5EDEB3-87AB-4CAB-87D4-D8DE93E63D1C}"/>
    <cellStyle name="20% - Accent4 7" xfId="4732" xr:uid="{E1825449-7ADA-42D1-B9A8-00697C45E6A7}"/>
    <cellStyle name="20% - Accent4 7 2" xfId="4733" xr:uid="{C747A393-54D5-4B18-9E04-EA6ACC35EB0D}"/>
    <cellStyle name="20% - Accent4 7 2 2" xfId="4734" xr:uid="{7E9C523D-761D-41FD-B19A-9BDB052DD8C3}"/>
    <cellStyle name="20% - Accent4 7 3" xfId="4735" xr:uid="{9C3DE539-1F29-49C9-BD33-4F2C7A6B95B6}"/>
    <cellStyle name="20% - Accent4 70" xfId="4736" xr:uid="{F8E9C9C2-5EE4-44F3-BDA4-D445DCDB1C82}"/>
    <cellStyle name="20% - Accent4 71" xfId="4737" xr:uid="{4D1B848C-09F7-4ED0-ABD8-4C85221DADFF}"/>
    <cellStyle name="20% - Accent4 72" xfId="4738" xr:uid="{1551E285-BDF9-42D8-9C0C-337DDD7730C4}"/>
    <cellStyle name="20% - Accent4 73" xfId="4739" xr:uid="{359FC62A-130D-4049-AF1C-82A8A9921013}"/>
    <cellStyle name="20% - Accent4 74" xfId="4740" xr:uid="{B7187221-3EA8-42EB-B69F-C871D56C2D02}"/>
    <cellStyle name="20% - Accent4 75" xfId="4741" xr:uid="{91A5245E-86EF-41E2-9C92-D4454D1E407C}"/>
    <cellStyle name="20% - Accent4 76" xfId="4742" xr:uid="{883A6029-FFE9-4BE4-9066-E1ECEE705954}"/>
    <cellStyle name="20% - Accent4 77" xfId="4743" xr:uid="{98FF14C5-F403-4BBC-BBEF-C6A97A3D897A}"/>
    <cellStyle name="20% - Accent4 78" xfId="4744" xr:uid="{638B65EC-AD87-4ED8-8413-1969654D8F9C}"/>
    <cellStyle name="20% - Accent4 79" xfId="4745" xr:uid="{F942E15E-E77C-41DF-9154-A09E0E3F8CC6}"/>
    <cellStyle name="20% - Accent4 8" xfId="4746" xr:uid="{E1A9C318-B1EF-4479-BABB-5CD0C6BD7B3B}"/>
    <cellStyle name="20% - Accent4 8 2" xfId="4747" xr:uid="{A37E8CF6-5A9B-456F-B7FD-874842321566}"/>
    <cellStyle name="20% - Accent4 8 2 2" xfId="4748" xr:uid="{8B93BF77-D0B8-42F3-9391-1E77886C6B7B}"/>
    <cellStyle name="20% - Accent4 8 2 2 2" xfId="4749" xr:uid="{712EFDD3-82E2-4264-8160-34ECB361631A}"/>
    <cellStyle name="20% - Accent4 8 2 2 3" xfId="4750" xr:uid="{969C45B6-7410-4689-A984-1F6D177E3255}"/>
    <cellStyle name="20% - Accent4 8 2 3" xfId="4751" xr:uid="{97D30949-B2A0-4823-864B-DD9CCFE7CF69}"/>
    <cellStyle name="20% - Accent4 8 2 4" xfId="4752" xr:uid="{DA7012DE-E2BB-4193-8F41-41EFBC735D3E}"/>
    <cellStyle name="20% - Accent4 8 3" xfId="4753" xr:uid="{9E8DFF95-2DF3-4B82-AEAE-C2BC95B0B2C2}"/>
    <cellStyle name="20% - Accent4 8 3 2" xfId="4754" xr:uid="{FD8F07FE-D4C0-4355-8E4C-5C6B18F024EB}"/>
    <cellStyle name="20% - Accent4 8 3 2 2" xfId="4755" xr:uid="{A5F32BBC-4557-4261-819A-2C5FA9345D30}"/>
    <cellStyle name="20% - Accent4 8 3 3" xfId="4756" xr:uid="{0779B5E7-F277-4B22-980F-5D45AB445E82}"/>
    <cellStyle name="20% - Accent4 8 4" xfId="4757" xr:uid="{B5BD0D81-3B91-43D2-9708-0BB37C442225}"/>
    <cellStyle name="20% - Accent4 8 4 2" xfId="4758" xr:uid="{348F57E6-8B1A-4DCF-B0F9-6F15F2EB068F}"/>
    <cellStyle name="20% - Accent4 8 5" xfId="4759" xr:uid="{81A9001A-622C-423B-88F9-77D95B697FE0}"/>
    <cellStyle name="20% - Accent4 8 6" xfId="4760" xr:uid="{6983B442-FC0E-4E39-A930-C5BB00124E65}"/>
    <cellStyle name="20% - Accent4 8 7" xfId="4761" xr:uid="{EDADE791-B3BC-4F74-BE0B-99F4EA1350B7}"/>
    <cellStyle name="20% - Accent4 80" xfId="4762" xr:uid="{0BCD166F-FF4B-4695-81EA-4043830877B2}"/>
    <cellStyle name="20% - Accent4 81" xfId="4763" xr:uid="{D204B5C8-35D9-48E0-B59D-371C93D5AD1B}"/>
    <cellStyle name="20% - Accent4 82" xfId="4764" xr:uid="{9B893148-E685-4B02-B0D2-BE6F82F55427}"/>
    <cellStyle name="20% - Accent4 83" xfId="4765" xr:uid="{F7672083-7DDB-4ABD-A843-CD01268D4B13}"/>
    <cellStyle name="20% - Accent4 84" xfId="4766" xr:uid="{A15EB299-1937-4C01-A2A2-94A7296E8799}"/>
    <cellStyle name="20% - Accent4 85" xfId="4767" xr:uid="{AA383ABE-5ACF-4BE6-B24D-3824DBBBFC89}"/>
    <cellStyle name="20% - Accent4 86" xfId="4768" xr:uid="{F52AE3BC-51AD-453D-BFD1-3D38A4849034}"/>
    <cellStyle name="20% - Accent4 87" xfId="4769" xr:uid="{F2F92D2D-6BFE-4246-ABBD-EF7AC0C007DE}"/>
    <cellStyle name="20% - Accent4 88" xfId="4770" xr:uid="{E6013D52-9D2F-4A1C-997A-4B7ACD78A3B8}"/>
    <cellStyle name="20% - Accent4 89" xfId="4771" xr:uid="{88E28908-D491-476F-BF3E-14A45F4254E1}"/>
    <cellStyle name="20% - Accent4 9" xfId="4772" xr:uid="{24B4F9EB-A298-4331-A7AC-EBB6FDF4641D}"/>
    <cellStyle name="20% - Accent4 9 2" xfId="4773" xr:uid="{00FDADCC-93AE-44CA-AAB9-86007FBFDD63}"/>
    <cellStyle name="20% - Accent4 9 2 2" xfId="4774" xr:uid="{E5319F08-9520-434D-BD1F-55ED6CF77A99}"/>
    <cellStyle name="20% - Accent4 9 2 2 2" xfId="4775" xr:uid="{75BBEDCF-9264-44CB-B737-FEBBE6C6078B}"/>
    <cellStyle name="20% - Accent4 9 2 2 3" xfId="4776" xr:uid="{CBB3457B-AAC8-4F3E-9F3C-E2DF741E39C8}"/>
    <cellStyle name="20% - Accent4 9 2 3" xfId="4777" xr:uid="{3EB6DE6D-6829-4810-90B0-617A33E63E13}"/>
    <cellStyle name="20% - Accent4 9 2 4" xfId="4778" xr:uid="{EAFB5188-7B02-4564-91E5-4B19A0AA5116}"/>
    <cellStyle name="20% - Accent4 9 3" xfId="4779" xr:uid="{7D1C0F6D-E5B2-44BE-A0BC-3CA7FC6985A4}"/>
    <cellStyle name="20% - Accent4 9 3 2" xfId="4780" xr:uid="{CF4667CB-2810-4907-ADD3-1435CB6ECD37}"/>
    <cellStyle name="20% - Accent4 9 3 2 2" xfId="4781" xr:uid="{886A6A9B-F295-4758-8C28-A00726607FB9}"/>
    <cellStyle name="20% - Accent4 9 3 3" xfId="4782" xr:uid="{7F7FD27E-58AC-4B48-B013-4884E9E5D78A}"/>
    <cellStyle name="20% - Accent4 9 4" xfId="4783" xr:uid="{D8B3060F-780C-467A-9EB6-8F548B82BA55}"/>
    <cellStyle name="20% - Accent4 9 4 2" xfId="4784" xr:uid="{15BADA6F-BFEE-4E2D-9326-317AD4BA1DF2}"/>
    <cellStyle name="20% - Accent4 9 5" xfId="4785" xr:uid="{F1674DE4-CC82-464A-AB42-419EFDE3D285}"/>
    <cellStyle name="20% - Accent4 9 6" xfId="4786" xr:uid="{305763A9-B35B-46C5-B38E-47E8F9B7B5B9}"/>
    <cellStyle name="20% - Accent4 9 7" xfId="4787" xr:uid="{0522837D-1425-495B-BF07-AEC2002AD7D5}"/>
    <cellStyle name="20% - Accent4 90" xfId="4788" xr:uid="{25FD82F9-2039-4D89-AB07-B71764D6C2C2}"/>
    <cellStyle name="20% - Accent4 91" xfId="4789" xr:uid="{0D09AE56-9304-4E55-B539-6DB535ADAD70}"/>
    <cellStyle name="20% - Accent4 92" xfId="4790" xr:uid="{5793C002-9FC8-4886-8294-92131C32A6C6}"/>
    <cellStyle name="20% - Accent4 93" xfId="4791" xr:uid="{F37AC4F2-283F-4E88-9537-F9CF0E6A657E}"/>
    <cellStyle name="20% - Accent4 94" xfId="4792" xr:uid="{1672F5F4-953E-4D9A-ACD7-03352FC73697}"/>
    <cellStyle name="20% - Accent4 95" xfId="4793" xr:uid="{494A37DE-0997-4037-89C5-290B6F926F35}"/>
    <cellStyle name="20% - Accent4 96" xfId="4794" xr:uid="{61828733-46DA-4267-8CAA-044C8CCCEEEC}"/>
    <cellStyle name="20% - Accent4 97" xfId="4795" xr:uid="{9BC6BCE3-2C15-4E24-9B29-4EAC99819AA0}"/>
    <cellStyle name="20% - Accent4 98" xfId="4796" xr:uid="{863A6C42-870C-45C4-BF05-E6168895E0D3}"/>
    <cellStyle name="20% - Accent4 99" xfId="4797" xr:uid="{C137FA9D-154E-4388-8697-78FA6D1A7DD0}"/>
    <cellStyle name="20% - Accent5 10" xfId="4798" xr:uid="{151DE04C-92AF-449C-9BFE-0FE401A20F84}"/>
    <cellStyle name="20% - Accent5 10 2" xfId="4799" xr:uid="{64984D4F-DFFF-4E09-8632-CF3957F15128}"/>
    <cellStyle name="20% - Accent5 10 2 2" xfId="4800" xr:uid="{FB29F686-94B8-44B6-8947-7B5B2487AA76}"/>
    <cellStyle name="20% - Accent5 10 2 2 2" xfId="4801" xr:uid="{08C24AB8-8FD2-4444-8195-54DB9E031484}"/>
    <cellStyle name="20% - Accent5 10 2 2 3" xfId="4802" xr:uid="{CB68C612-C451-45CE-B68B-FD5B179F93C4}"/>
    <cellStyle name="20% - Accent5 10 2 3" xfId="4803" xr:uid="{76F84BA2-D43A-4599-9F91-1128F11393BD}"/>
    <cellStyle name="20% - Accent5 10 2 4" xfId="4804" xr:uid="{D65F8257-E342-45A6-AF89-236EB76C71C1}"/>
    <cellStyle name="20% - Accent5 10 3" xfId="4805" xr:uid="{9A10D514-C703-45B9-B6E0-F42812ABEEB5}"/>
    <cellStyle name="20% - Accent5 10 3 2" xfId="4806" xr:uid="{3EB6E49E-FB78-4A14-A970-D40FFF5379B5}"/>
    <cellStyle name="20% - Accent5 10 3 2 2" xfId="4807" xr:uid="{379F3110-EB3D-4105-98B6-528B4385A25A}"/>
    <cellStyle name="20% - Accent5 10 3 3" xfId="4808" xr:uid="{BA25FACA-8976-4A77-ADCC-3057756DAE15}"/>
    <cellStyle name="20% - Accent5 10 3 4" xfId="4809" xr:uid="{57935EB7-35F6-4C88-8D8F-A1E55C7CC9D8}"/>
    <cellStyle name="20% - Accent5 10 4" xfId="4810" xr:uid="{B1565588-5BE5-481B-B37F-B747C4F24A5E}"/>
    <cellStyle name="20% - Accent5 10 4 2" xfId="4811" xr:uid="{83F666E4-30CF-4465-A69D-07D22A615BE8}"/>
    <cellStyle name="20% - Accent5 10 5" xfId="4812" xr:uid="{4972BD9A-A26A-4DBD-AE04-E9F4329556A1}"/>
    <cellStyle name="20% - Accent5 10 6" xfId="4813" xr:uid="{D0CF92D1-7793-41ED-8E48-E594BF18DF4C}"/>
    <cellStyle name="20% - Accent5 100" xfId="4814" xr:uid="{512BCF5C-272D-42E3-8895-85C253F21D78}"/>
    <cellStyle name="20% - Accent5 101" xfId="4815" xr:uid="{B0116362-6C28-429D-83E8-59E4AA030633}"/>
    <cellStyle name="20% - Accent5 102" xfId="4816" xr:uid="{D37D7024-A566-4168-9C33-D78E4EF854DA}"/>
    <cellStyle name="20% - Accent5 103" xfId="4817" xr:uid="{E3BE3FC5-E1AA-475D-B2E9-34C1386D5209}"/>
    <cellStyle name="20% - Accent5 104" xfId="4818" xr:uid="{15D9D65A-B480-487E-8F6A-2A5A9C161C44}"/>
    <cellStyle name="20% - Accent5 105" xfId="4819" xr:uid="{C3403B65-D3ED-471D-AB66-8E884971B413}"/>
    <cellStyle name="20% - Accent5 106" xfId="4820" xr:uid="{437DE4A5-46F5-4E79-B52C-A3634D72DDB1}"/>
    <cellStyle name="20% - Accent5 107" xfId="4821" xr:uid="{D2C7F908-88E2-4F5C-906C-6AE22880F676}"/>
    <cellStyle name="20% - Accent5 108" xfId="4822" xr:uid="{E7D4B9E0-0CB3-4447-8E28-C427091F2977}"/>
    <cellStyle name="20% - Accent5 109" xfId="4823" xr:uid="{F070F6C5-E96C-4908-9156-57517EA7EFD5}"/>
    <cellStyle name="20% - Accent5 11" xfId="4824" xr:uid="{3AF39D0C-3010-4734-92D5-BAC1A14599F4}"/>
    <cellStyle name="20% - Accent5 11 2" xfId="4825" xr:uid="{342CEFC6-A4DB-452D-B99F-13AAE486E052}"/>
    <cellStyle name="20% - Accent5 11 2 2" xfId="4826" xr:uid="{577BDEE1-7594-47D6-A996-C067BF06A91F}"/>
    <cellStyle name="20% - Accent5 11 3" xfId="4827" xr:uid="{DB4CAECC-9F1B-427C-82B0-6ED9F03F4C26}"/>
    <cellStyle name="20% - Accent5 11 3 2" xfId="4828" xr:uid="{1E4DF8A3-3D25-47D8-BCE5-BCED8D626CA4}"/>
    <cellStyle name="20% - Accent5 11 4" xfId="4829" xr:uid="{6D440C85-025D-4498-B252-E0B2FB74575E}"/>
    <cellStyle name="20% - Accent5 110" xfId="4830" xr:uid="{C7C135D2-8120-4DF3-AE01-6D872C7798A3}"/>
    <cellStyle name="20% - Accent5 111" xfId="4831" xr:uid="{E3BAF654-D005-4FA6-ABA3-F84E29B07051}"/>
    <cellStyle name="20% - Accent5 112" xfId="4832" xr:uid="{78FB607E-3139-4C82-BFC1-67F6A71CD140}"/>
    <cellStyle name="20% - Accent5 113" xfId="4833" xr:uid="{FC8C6211-B971-4B8C-9A85-1B4CF48B3ED9}"/>
    <cellStyle name="20% - Accent5 114" xfId="4834" xr:uid="{EFEB47F0-48D7-43A8-9007-476C4842BABD}"/>
    <cellStyle name="20% - Accent5 115" xfId="4835" xr:uid="{F27C4F08-5037-4BC4-A3E9-F495C2F5060A}"/>
    <cellStyle name="20% - Accent5 116" xfId="4836" xr:uid="{705A920D-74F3-4A05-AACD-13EEFD629EA9}"/>
    <cellStyle name="20% - Accent5 117" xfId="4837" xr:uid="{D357B09D-89F3-484D-A742-ABB84D8BE069}"/>
    <cellStyle name="20% - Accent5 12" xfId="4838" xr:uid="{66173E17-79D1-4E2A-BA92-0D3DA692523E}"/>
    <cellStyle name="20% - Accent5 12 2" xfId="4839" xr:uid="{F8D80FC3-D308-4303-9849-CBEB9319A92F}"/>
    <cellStyle name="20% - Accent5 12 2 2" xfId="4840" xr:uid="{5C895785-9887-498D-871E-168693CBD3F6}"/>
    <cellStyle name="20% - Accent5 12 3" xfId="4841" xr:uid="{DBDDEC8F-A7CA-4092-9D62-B612B54A3D27}"/>
    <cellStyle name="20% - Accent5 12 4" xfId="4842" xr:uid="{7CF2BFAF-FDF9-420A-8777-0A0F1727244C}"/>
    <cellStyle name="20% - Accent5 13" xfId="4843" xr:uid="{6E22FAE3-E79D-45AB-A12B-11B4B563787B}"/>
    <cellStyle name="20% - Accent5 13 2" xfId="4844" xr:uid="{CA8FD9B7-C199-4626-9AD5-5E90E5096328}"/>
    <cellStyle name="20% - Accent5 13 2 2" xfId="4845" xr:uid="{8C0A412A-8669-4B10-BCEE-043907B5DDA1}"/>
    <cellStyle name="20% - Accent5 13 3" xfId="4846" xr:uid="{86B24C51-C865-44F1-9304-8D61BA63192A}"/>
    <cellStyle name="20% - Accent5 13 4" xfId="4847" xr:uid="{EA19DB1F-5879-4BBA-9067-1C8885341454}"/>
    <cellStyle name="20% - Accent5 14" xfId="4848" xr:uid="{EB7595E6-9BC6-4EAE-BCEF-762B5ED5A50B}"/>
    <cellStyle name="20% - Accent5 14 2" xfId="4849" xr:uid="{7005A85F-13C3-477E-A2E5-78FD5FE3DA40}"/>
    <cellStyle name="20% - Accent5 14 2 2" xfId="4850" xr:uid="{2B995694-36B4-4DC7-BA2E-7F4E23163A58}"/>
    <cellStyle name="20% - Accent5 14 3" xfId="4851" xr:uid="{83552E86-4C85-49B3-96C4-5910E06DF05D}"/>
    <cellStyle name="20% - Accent5 14 4" xfId="4852" xr:uid="{3D1FF414-8F65-4570-85AA-05E4C941C229}"/>
    <cellStyle name="20% - Accent5 15" xfId="4853" xr:uid="{32399626-37FE-4010-B82B-346D4E7FE1BC}"/>
    <cellStyle name="20% - Accent5 15 2" xfId="4854" xr:uid="{852B237F-1FFE-4AD2-B55D-2EFBC4F45169}"/>
    <cellStyle name="20% - Accent5 15 2 2" xfId="4855" xr:uid="{5B00CD66-0004-4ECF-967E-6275466B7FF4}"/>
    <cellStyle name="20% - Accent5 15 3" xfId="4856" xr:uid="{7232D024-6E8E-4D57-A336-D3DDDDBE91C7}"/>
    <cellStyle name="20% - Accent5 15 4" xfId="4857" xr:uid="{328CEF8B-D7A8-4C01-9954-C2DFB462C82F}"/>
    <cellStyle name="20% - Accent5 16" xfId="4858" xr:uid="{A6A26D8E-0147-4B22-84CC-4F06EA8BD73C}"/>
    <cellStyle name="20% - Accent5 16 2" xfId="4859" xr:uid="{2BE10A1D-2891-4120-A059-D99DD8E77875}"/>
    <cellStyle name="20% - Accent5 16 2 2" xfId="4860" xr:uid="{29A68333-89F6-4839-BFE3-9D38B035B932}"/>
    <cellStyle name="20% - Accent5 16 3" xfId="4861" xr:uid="{6E5A508D-55B9-4738-AAFA-76F44A800938}"/>
    <cellStyle name="20% - Accent5 16 4" xfId="4862" xr:uid="{BA710A41-7915-416D-B55F-645DF60F841C}"/>
    <cellStyle name="20% - Accent5 17" xfId="4863" xr:uid="{F3881614-92C9-44DF-90B3-61C6CD808A5F}"/>
    <cellStyle name="20% - Accent5 17 2" xfId="4864" xr:uid="{F74F4524-6CFF-4AFC-A69F-F56AABB9ABD7}"/>
    <cellStyle name="20% - Accent5 17 2 2" xfId="4865" xr:uid="{D98B0236-DD7D-43ED-8C16-ECFB5D01A186}"/>
    <cellStyle name="20% - Accent5 17 3" xfId="4866" xr:uid="{9685C8BF-D659-4CF6-99E0-565137042A71}"/>
    <cellStyle name="20% - Accent5 17 4" xfId="4867" xr:uid="{9D3CECED-CC8E-4A21-AEEB-33703501BCBC}"/>
    <cellStyle name="20% - Accent5 18" xfId="4868" xr:uid="{177CB47B-0C64-450F-943C-FA66855C12FF}"/>
    <cellStyle name="20% - Accent5 18 2" xfId="4869" xr:uid="{DE6D539D-ED49-4440-9833-0328DE9C4E1E}"/>
    <cellStyle name="20% - Accent5 18 2 2" xfId="4870" xr:uid="{FA82DEDC-3C1E-4D6D-B90B-0458A226C4D4}"/>
    <cellStyle name="20% - Accent5 18 3" xfId="4871" xr:uid="{9250D684-6CC0-4403-B4F6-0D4F12FD33AF}"/>
    <cellStyle name="20% - Accent5 19" xfId="4872" xr:uid="{56171C29-0A0E-433C-959C-420220BFD718}"/>
    <cellStyle name="20% - Accent5 19 2" xfId="4873" xr:uid="{BDA9344E-0449-404E-8B68-36DBC259F612}"/>
    <cellStyle name="20% - Accent5 19 2 2" xfId="4874" xr:uid="{A1D9C435-3211-4231-9A4C-8C78B07C80DB}"/>
    <cellStyle name="20% - Accent5 19 3" xfId="4875" xr:uid="{403D6C2E-913C-45A0-8843-4510028245E2}"/>
    <cellStyle name="20% - Accent5 2" xfId="66" xr:uid="{00000000-0005-0000-0000-000024000000}"/>
    <cellStyle name="20% - Accent5 2 10" xfId="4877" xr:uid="{C462DC3D-67EB-43CF-B6F7-564799D2DA45}"/>
    <cellStyle name="20% - Accent5 2 2" xfId="4878" xr:uid="{E42114DD-557A-47E4-ACF9-A4CEC58D4884}"/>
    <cellStyle name="20% - Accent5 2 2 10" xfId="4879" xr:uid="{6118E2CF-04FB-480E-BE81-3D84A0077466}"/>
    <cellStyle name="20% - Accent5 2 2 2" xfId="4880" xr:uid="{1AB5AA4D-82BC-4134-8686-9AA715A31E18}"/>
    <cellStyle name="20% - Accent5 2 2 2 2" xfId="4881" xr:uid="{C824240C-485E-4B06-AE29-5B5D3F6DE141}"/>
    <cellStyle name="20% - Accent5 2 2 2 2 2" xfId="4882" xr:uid="{0BC3EDF7-A33C-4518-B7B9-4302B0612B8E}"/>
    <cellStyle name="20% - Accent5 2 2 2 2 2 2" xfId="4883" xr:uid="{D49F508D-54B1-45F9-85EC-501A93C4185F}"/>
    <cellStyle name="20% - Accent5 2 2 2 2 2 2 2" xfId="4884" xr:uid="{CCFFD4F4-65BF-4DF7-8C37-E16FCFE7C954}"/>
    <cellStyle name="20% - Accent5 2 2 2 2 2 3" xfId="4885" xr:uid="{ADCAA56A-29B4-42E0-932D-475CD43C4ECD}"/>
    <cellStyle name="20% - Accent5 2 2 2 2 3" xfId="4886" xr:uid="{9BC4BC9B-77F2-45ED-B7BB-BFD837BAB6D8}"/>
    <cellStyle name="20% - Accent5 2 2 2 2 3 2" xfId="4887" xr:uid="{3E060C36-B38A-49CA-963D-07FE7138022D}"/>
    <cellStyle name="20% - Accent5 2 2 2 2 4" xfId="4888" xr:uid="{A91BD37C-8528-4BA6-8CAB-361FCE58532D}"/>
    <cellStyle name="20% - Accent5 2 2 2 2 5" xfId="4889" xr:uid="{EEC7901C-46C4-4EAB-BD6A-A8682DAA31AA}"/>
    <cellStyle name="20% - Accent5 2 2 2 3" xfId="4890" xr:uid="{81DA86C3-B35C-4F76-9BA9-061649273AAF}"/>
    <cellStyle name="20% - Accent5 2 2 2 3 2" xfId="4891" xr:uid="{F4D2A739-6354-4FFF-AD97-0751389E183A}"/>
    <cellStyle name="20% - Accent5 2 2 2 3 2 2" xfId="4892" xr:uid="{8702161A-A6AE-43F6-BC27-C74F19C65225}"/>
    <cellStyle name="20% - Accent5 2 2 2 3 3" xfId="4893" xr:uid="{C3CAC03E-9B33-4772-826D-FAA4A0D0F10E}"/>
    <cellStyle name="20% - Accent5 2 2 2 4" xfId="4894" xr:uid="{64E9858F-2913-4A75-8273-F50E38132087}"/>
    <cellStyle name="20% - Accent5 2 2 2 4 2" xfId="4895" xr:uid="{1E164270-CCA8-4E3B-8E9F-0D76BC6E1A82}"/>
    <cellStyle name="20% - Accent5 2 2 2 5" xfId="4896" xr:uid="{16C4E1D7-9E73-4D8F-8D49-870028D7F6AF}"/>
    <cellStyle name="20% - Accent5 2 2 2 6" xfId="4897" xr:uid="{CA2DDAEB-A00C-4266-832F-8915131AE90B}"/>
    <cellStyle name="20% - Accent5 2 2 3" xfId="4898" xr:uid="{A7ABF73D-7401-4FF4-A6A7-74B4B203DFB3}"/>
    <cellStyle name="20% - Accent5 2 2 3 2" xfId="4899" xr:uid="{F1DB644F-25E3-49A8-9341-4D7424A77B54}"/>
    <cellStyle name="20% - Accent5 2 2 3 2 2" xfId="4900" xr:uid="{2C3D70AD-7E57-43BC-B473-3BE6C6B0196D}"/>
    <cellStyle name="20% - Accent5 2 2 3 2 2 2" xfId="4901" xr:uid="{46F186D1-00C5-4EC4-911A-8B51734E4CD7}"/>
    <cellStyle name="20% - Accent5 2 2 3 2 2 2 2" xfId="4902" xr:uid="{FCF3E6C3-A529-4BA7-9707-CCBF1C9BFB34}"/>
    <cellStyle name="20% - Accent5 2 2 3 2 2 3" xfId="4903" xr:uid="{EAD11EFF-CB28-4B9C-B9C5-0372FCAD7633}"/>
    <cellStyle name="20% - Accent5 2 2 3 2 2 4" xfId="4904" xr:uid="{49EB67D3-7509-4D9B-8D2A-992A09CB34B4}"/>
    <cellStyle name="20% - Accent5 2 2 3 2 3" xfId="4905" xr:uid="{700FEF6C-641F-44C9-BAA3-C61A1F1D82AE}"/>
    <cellStyle name="20% - Accent5 2 2 3 2 3 2" xfId="4906" xr:uid="{F0DB747A-9A52-4C67-A7E2-ADE13BAFE135}"/>
    <cellStyle name="20% - Accent5 2 2 3 2 4" xfId="4907" xr:uid="{862D19E4-D72F-4257-B1B4-C46DEB8B8E76}"/>
    <cellStyle name="20% - Accent5 2 2 3 2 5" xfId="4908" xr:uid="{3C098AFE-E869-4D74-8B63-BCD368984164}"/>
    <cellStyle name="20% - Accent5 2 2 3 3" xfId="4909" xr:uid="{6DEBCF4D-A02C-4808-9A42-0E0DA5AAB68B}"/>
    <cellStyle name="20% - Accent5 2 2 3 3 2" xfId="4910" xr:uid="{9D9A54CA-2D0B-4D05-BE6C-7175CD0A6111}"/>
    <cellStyle name="20% - Accent5 2 2 3 3 2 2" xfId="4911" xr:uid="{74146DA7-F294-41AB-B52C-71397B6C359F}"/>
    <cellStyle name="20% - Accent5 2 2 3 3 3" xfId="4912" xr:uid="{F5E56281-A212-4A0D-90B2-2AD14BEA5F65}"/>
    <cellStyle name="20% - Accent5 2 2 3 4" xfId="4913" xr:uid="{B1C6AEE3-B29C-4AB9-8CE7-DF5749EA882E}"/>
    <cellStyle name="20% - Accent5 2 2 3 4 2" xfId="4914" xr:uid="{F6A8482A-0BB4-427E-AEDC-B4B50C1C7247}"/>
    <cellStyle name="20% - Accent5 2 2 3 5" xfId="4915" xr:uid="{B55843F5-1440-4C54-B1BD-583B12F3BC05}"/>
    <cellStyle name="20% - Accent5 2 2 3 6" xfId="4916" xr:uid="{C3450DB3-6BF2-4B2E-A75D-D2AFF5A4C96A}"/>
    <cellStyle name="20% - Accent5 2 2 4" xfId="4917" xr:uid="{D8DECFF4-414F-4834-BEDD-D56D3EFABF6F}"/>
    <cellStyle name="20% - Accent5 2 2 4 2" xfId="4918" xr:uid="{AFE21D74-3043-4B58-A944-9A64B7B501BC}"/>
    <cellStyle name="20% - Accent5 2 2 4 2 2" xfId="4919" xr:uid="{DC7C945C-A985-4326-B93E-FFB480278BFC}"/>
    <cellStyle name="20% - Accent5 2 2 4 2 2 2" xfId="4920" xr:uid="{95745C90-C117-49E3-8FA3-51FE0A84E3AD}"/>
    <cellStyle name="20% - Accent5 2 2 4 2 3" xfId="4921" xr:uid="{67FDC8EC-A132-4B4A-A34F-D1870E92B909}"/>
    <cellStyle name="20% - Accent5 2 2 4 3" xfId="4922" xr:uid="{7E58A264-2CE4-4D69-8342-31C1DED66E76}"/>
    <cellStyle name="20% - Accent5 2 2 4 3 2" xfId="4923" xr:uid="{1DD256CE-F6B3-41C0-842D-03503B9320D1}"/>
    <cellStyle name="20% - Accent5 2 2 4 4" xfId="4924" xr:uid="{FE67F8E2-BEFB-4AE6-993A-BA58B5125779}"/>
    <cellStyle name="20% - Accent5 2 2 4 5" xfId="4925" xr:uid="{FB0B5A01-0C69-4DC0-844D-358B2570445C}"/>
    <cellStyle name="20% - Accent5 2 2 5" xfId="4926" xr:uid="{7630BB3F-79E1-4201-A61C-D27FD986CC21}"/>
    <cellStyle name="20% - Accent5 2 2 5 2" xfId="4927" xr:uid="{351E8E41-2070-4E79-9E29-B9A1227580C8}"/>
    <cellStyle name="20% - Accent5 2 2 5 2 2" xfId="4928" xr:uid="{3B61A244-F3C5-4573-A3CD-C0A8DB5F0963}"/>
    <cellStyle name="20% - Accent5 2 2 5 3" xfId="4929" xr:uid="{559D8051-0888-4AA6-A9AC-2D0200F5B7FA}"/>
    <cellStyle name="20% - Accent5 2 2 6" xfId="4930" xr:uid="{DFE03022-A4AA-424A-A871-D76B42C7912F}"/>
    <cellStyle name="20% - Accent5 2 2 6 2" xfId="4931" xr:uid="{5DAE0476-6DE8-4045-8B1E-5D02A76C7A21}"/>
    <cellStyle name="20% - Accent5 2 2 7" xfId="4932" xr:uid="{4D67B9C7-07B3-40EA-9BDE-CF1ACC606F19}"/>
    <cellStyle name="20% - Accent5 2 2 8" xfId="4933" xr:uid="{800B2DBC-EFED-4CE3-860B-F593FD0CDA84}"/>
    <cellStyle name="20% - Accent5 2 2 9" xfId="4934" xr:uid="{13AC0E52-867F-4513-8342-5072FF037A71}"/>
    <cellStyle name="20% - Accent5 2 3" xfId="4935" xr:uid="{3D2EEFAA-21C1-41C7-89A6-1D9D9977A883}"/>
    <cellStyle name="20% - Accent5 2 3 2" xfId="4936" xr:uid="{3A87C25D-29E6-4878-A43B-A9BA872CFB30}"/>
    <cellStyle name="20% - Accent5 2 3 2 2" xfId="4937" xr:uid="{8DC7568F-C666-44F5-A955-50EA4B8CA609}"/>
    <cellStyle name="20% - Accent5 2 3 2 2 2" xfId="4938" xr:uid="{20740E1A-97A8-46BF-8470-804E5672F0E2}"/>
    <cellStyle name="20% - Accent5 2 3 2 2 2 2" xfId="4939" xr:uid="{06A72F0A-E0F7-4EB6-8B2A-17E0152BA1E8}"/>
    <cellStyle name="20% - Accent5 2 3 2 2 2_2018 v 2019 Nominal" xfId="4940" xr:uid="{EC6A821A-A7D6-461F-9BC5-A9FC463C063A}"/>
    <cellStyle name="20% - Accent5 2 3 2 2 3" xfId="4941" xr:uid="{03BD25F7-B30E-4428-9D5E-F958A4554EC1}"/>
    <cellStyle name="20% - Accent5 2 3 2 2_2018 v 2019 Nominal" xfId="4942" xr:uid="{2156A703-D3EE-4E4B-9651-4176C759835E}"/>
    <cellStyle name="20% - Accent5 2 3 2 3" xfId="4943" xr:uid="{18EFC034-E106-4639-A8DC-DA23B93AD501}"/>
    <cellStyle name="20% - Accent5 2 3 2 3 2" xfId="4944" xr:uid="{A6F7AEB7-AF61-4298-9851-EAFB647067B1}"/>
    <cellStyle name="20% - Accent5 2 3 2 3_2018 v 2019 Nominal" xfId="4945" xr:uid="{B75A836F-1301-4A5B-8443-25720F75C62E}"/>
    <cellStyle name="20% - Accent5 2 3 2 4" xfId="4946" xr:uid="{4D7DA9B8-F2D6-4397-B34E-7DA49FCFEC4E}"/>
    <cellStyle name="20% - Accent5 2 3 3" xfId="4947" xr:uid="{8F785A48-C58B-454E-940A-1A05DA08B42D}"/>
    <cellStyle name="20% - Accent5 2 3 3 2" xfId="4948" xr:uid="{B66914C8-7DAE-4B20-9B62-8749D2A5140A}"/>
    <cellStyle name="20% - Accent5 2 3 3 2 2" xfId="4949" xr:uid="{99843A3A-F3A8-431F-8A64-176E7C59BE16}"/>
    <cellStyle name="20% - Accent5 2 3 3 2 2 2" xfId="4950" xr:uid="{A11E27EE-B399-4943-A17A-E4D432B25832}"/>
    <cellStyle name="20% - Accent5 2 3 3 2 2_2018 v 2019 Nominal" xfId="4951" xr:uid="{D4573CBD-2938-4DB3-9061-8E5831F92CD0}"/>
    <cellStyle name="20% - Accent5 2 3 3 2 3" xfId="4952" xr:uid="{2D6456EC-315D-4880-BB43-FC4842849445}"/>
    <cellStyle name="20% - Accent5 2 3 3 2_2018 v 2019 Nominal" xfId="4953" xr:uid="{A13A5850-3F95-4BDC-B262-B2FDF799274C}"/>
    <cellStyle name="20% - Accent5 2 3 3 3" xfId="4954" xr:uid="{B80023CA-A253-4FAE-966E-BDAE21BE0A3F}"/>
    <cellStyle name="20% - Accent5 2 3 3 3 2" xfId="4955" xr:uid="{9CE1D9FD-FFCE-4FE3-8CA0-7328DD7868DE}"/>
    <cellStyle name="20% - Accent5 2 3 3 3_2018 v 2019 Nominal" xfId="4956" xr:uid="{0C4E31A7-1962-41F0-89FA-EE25943E37D3}"/>
    <cellStyle name="20% - Accent5 2 3 3 4" xfId="4957" xr:uid="{0A2742FC-F2D0-4C41-9548-77BF03D8E5F5}"/>
    <cellStyle name="20% - Accent5 2 3 3_2018 v 2019 Nominal" xfId="4958" xr:uid="{B5DA9BA2-AF8B-41B4-88C8-9BC1645E5388}"/>
    <cellStyle name="20% - Accent5 2 3 4" xfId="4959" xr:uid="{E8F57022-7484-424F-A450-F99BB2D45FC5}"/>
    <cellStyle name="20% - Accent5 2 3 4 2" xfId="4960" xr:uid="{4967EF6D-E041-4232-A232-88BD19641739}"/>
    <cellStyle name="20% - Accent5 2 3 4 2 2" xfId="4961" xr:uid="{5AEA1C8A-5F0B-4A3B-A686-528CE8A6EB60}"/>
    <cellStyle name="20% - Accent5 2 3 4 2_2018 v 2019 Nominal" xfId="4962" xr:uid="{A82F005C-71DE-477F-98B1-6A2E6B566FB8}"/>
    <cellStyle name="20% - Accent5 2 3 4 3" xfId="4963" xr:uid="{E4BE9373-C6E8-4CF7-9885-8CCB08106729}"/>
    <cellStyle name="20% - Accent5 2 3 4_2018 v 2019 Nominal" xfId="4964" xr:uid="{D6E29B62-E481-46BA-A3FC-937B2C749E1C}"/>
    <cellStyle name="20% - Accent5 2 3 5" xfId="4965" xr:uid="{1C19A436-32A5-441E-B9E1-F4173717A563}"/>
    <cellStyle name="20% - Accent5 2 3 5 2" xfId="4966" xr:uid="{176E8DB3-B8C6-44A2-AD59-433C1B3BAA46}"/>
    <cellStyle name="20% - Accent5 2 3 5_2018 v 2019 Nominal" xfId="4967" xr:uid="{AB35124D-214B-4DD7-8EA4-2827C456933C}"/>
    <cellStyle name="20% - Accent5 2 3 6" xfId="4968" xr:uid="{653CE2CD-06FB-4CB3-9FB5-39ADF61A4491}"/>
    <cellStyle name="20% - Accent5 2 4" xfId="4969" xr:uid="{ECA7F00B-0EF4-4FE2-A146-71ED764371F0}"/>
    <cellStyle name="20% - Accent5 2 4 2" xfId="4970" xr:uid="{6EF14A25-BA4E-45EA-A854-0619AB8F3252}"/>
    <cellStyle name="20% - Accent5 2 4 2 2" xfId="4971" xr:uid="{8D4FC1D9-8FD0-4BE5-842C-BFD9CCAD4019}"/>
    <cellStyle name="20% - Accent5 2 4 2 2 2" xfId="4972" xr:uid="{2958FB37-EF31-477F-9673-066383F124F3}"/>
    <cellStyle name="20% - Accent5 2 4 2 2_2018 v 2019 Nominal" xfId="4973" xr:uid="{C242ABE2-0FB4-459A-80A0-C95877BC4F5B}"/>
    <cellStyle name="20% - Accent5 2 4 2 3" xfId="4974" xr:uid="{62915BE6-3789-4C3B-BC21-CAEFAD25D108}"/>
    <cellStyle name="20% - Accent5 2 4 2_2018 v 2019 Nominal" xfId="4975" xr:uid="{A912CB85-8AFD-4A8F-8F95-47E7E69CA279}"/>
    <cellStyle name="20% - Accent5 2 4 3" xfId="4976" xr:uid="{62512489-D277-4CC0-B429-DAFD7534E3BD}"/>
    <cellStyle name="20% - Accent5 2 4 3 2" xfId="4977" xr:uid="{5F82A2E0-43C3-4A7E-8FD5-4777FC704F67}"/>
    <cellStyle name="20% - Accent5 2 4 3_2018 v 2019 Nominal" xfId="4978" xr:uid="{498EE509-971E-47C8-8D06-7090892236BA}"/>
    <cellStyle name="20% - Accent5 2 4 4" xfId="4979" xr:uid="{A334A0B5-C64F-469E-8CB8-2C445F9A8F8A}"/>
    <cellStyle name="20% - Accent5 2 4_2018 v 2019 Nominal" xfId="4980" xr:uid="{B089FDCC-5B37-49D1-8826-25CBA1F23B77}"/>
    <cellStyle name="20% - Accent5 2 5" xfId="4981" xr:uid="{9556276F-978D-49CC-A30F-A0E125CFE3BC}"/>
    <cellStyle name="20% - Accent5 2 5 2" xfId="4982" xr:uid="{38997415-2080-4341-BF06-2EDF5692662F}"/>
    <cellStyle name="20% - Accent5 2 5 2 2" xfId="4983" xr:uid="{A1B162A2-1059-4803-A4FD-DD281A9F89C6}"/>
    <cellStyle name="20% - Accent5 2 5 2 2 2" xfId="4984" xr:uid="{1C083960-B12B-45F0-83A2-7CAC6366D80F}"/>
    <cellStyle name="20% - Accent5 2 5 2 2_2018 v 2019 Nominal" xfId="4985" xr:uid="{D5E37ECB-249C-4238-80C8-C4DA3F88FD9F}"/>
    <cellStyle name="20% - Accent5 2 5 2 3" xfId="4986" xr:uid="{6CA9E6C0-F646-43D4-9D09-AEC77A4F4858}"/>
    <cellStyle name="20% - Accent5 2 5 2_2018 v 2019 Nominal" xfId="4987" xr:uid="{5C4D2D9A-BAFF-4A23-987F-D8EE121A755B}"/>
    <cellStyle name="20% - Accent5 2 5 3" xfId="4988" xr:uid="{174FB205-80CD-4890-88FD-623DB8733CB6}"/>
    <cellStyle name="20% - Accent5 2 5 3 2" xfId="4989" xr:uid="{F12F0B5E-6A21-45B3-A8FB-C13B8462746C}"/>
    <cellStyle name="20% - Accent5 2 5 3_2018 v 2019 Nominal" xfId="4990" xr:uid="{9ECB4173-3547-484A-9250-C533EB565B18}"/>
    <cellStyle name="20% - Accent5 2 5 4" xfId="4991" xr:uid="{BF9A5907-DE45-4907-8E78-B943F8EEFEE0}"/>
    <cellStyle name="20% - Accent5 2 5_2018 v 2019 Nominal" xfId="4992" xr:uid="{7DAF3BFB-A4A6-4854-B864-B4E5049F47F8}"/>
    <cellStyle name="20% - Accent5 2 6" xfId="4993" xr:uid="{4533F283-CDE1-47A6-9968-366B82F3C9CE}"/>
    <cellStyle name="20% - Accent5 2 6 2" xfId="4994" xr:uid="{5F891567-F60B-480D-A385-BF4A38547607}"/>
    <cellStyle name="20% - Accent5 2 6 2 2" xfId="4995" xr:uid="{CAB1E031-9597-4A7C-B5FF-7CDB42BEBA3E}"/>
    <cellStyle name="20% - Accent5 2 6 2_2018 v 2019 Nominal" xfId="4996" xr:uid="{3384F89D-805F-4FC9-B757-77AA3E130BD9}"/>
    <cellStyle name="20% - Accent5 2 6 3" xfId="4997" xr:uid="{5573FF67-D21A-41A9-A89F-3248D90F540B}"/>
    <cellStyle name="20% - Accent5 2 6_2018 v 2019 Nominal" xfId="4998" xr:uid="{5FB13990-1BA1-4168-9A0B-1A74B3B1A319}"/>
    <cellStyle name="20% - Accent5 2 7" xfId="4999" xr:uid="{58122DB0-9A43-4136-BD81-156C2A1188E1}"/>
    <cellStyle name="20% - Accent5 2 7 2" xfId="5000" xr:uid="{43A4CAA9-FD0C-468B-BE8E-6D8ACC1A1D97}"/>
    <cellStyle name="20% - Accent5 2 7 2 2" xfId="5001" xr:uid="{9397F543-6BB5-4F79-AAFD-28BD99FB556B}"/>
    <cellStyle name="20% - Accent5 2 7 2_2018 v 2019 Nominal" xfId="5002" xr:uid="{421E5E31-859E-4CE4-9E76-27581A2FA0AC}"/>
    <cellStyle name="20% - Accent5 2 7 3" xfId="5003" xr:uid="{038EFD14-3556-467A-A7F7-5B9612618B90}"/>
    <cellStyle name="20% - Accent5 2 7_2018 v 2019 Nominal" xfId="5004" xr:uid="{84064D3B-7FD0-4710-9600-9F280BB52275}"/>
    <cellStyle name="20% - Accent5 2 8" xfId="5005" xr:uid="{1D352808-4173-4098-ADA0-9DAE786B2608}"/>
    <cellStyle name="20% - Accent5 2 8 2" xfId="5006" xr:uid="{643CC065-4706-43B4-A11A-E307DF2301B2}"/>
    <cellStyle name="20% - Accent5 2 8_2018 v 2019 Nominal" xfId="5007" xr:uid="{5A74DE67-9544-412C-AEFA-99377AE560D7}"/>
    <cellStyle name="20% - Accent5 2 9" xfId="5008" xr:uid="{647A043D-1A97-49D6-8426-54E969ADBA91}"/>
    <cellStyle name="20% - Accent5 2_Base year" xfId="4876" xr:uid="{6C0C2AB1-9E74-4192-AB78-DBF8C7F1C638}"/>
    <cellStyle name="20% - Accent5 20" xfId="5009" xr:uid="{F7332504-C41B-4B6B-BC22-29B5B102A38C}"/>
    <cellStyle name="20% - Accent5 20 2" xfId="5010" xr:uid="{530A24A9-6C91-4059-B0C4-EEFFD9E3ECAE}"/>
    <cellStyle name="20% - Accent5 20_2018 v 2019 Nominal" xfId="5011" xr:uid="{129167C2-9891-4F1D-A07E-0609134AA7A7}"/>
    <cellStyle name="20% - Accent5 21" xfId="5012" xr:uid="{0D86044A-34BA-4204-80CC-9A3DCF0FC05F}"/>
    <cellStyle name="20% - Accent5 21 2" xfId="5013" xr:uid="{2D49A962-4D2B-40C7-9B6B-0339C067BC1D}"/>
    <cellStyle name="20% - Accent5 21 3" xfId="5014" xr:uid="{496BC2F6-603C-4570-BAEB-F43842C8EF5E}"/>
    <cellStyle name="20% - Accent5 21_2018 v 2019 Nominal" xfId="5015" xr:uid="{943F6F9F-805A-478B-A271-A277DAD3329B}"/>
    <cellStyle name="20% - Accent5 22" xfId="5016" xr:uid="{92EAD8C7-DD1A-4110-A315-2D8A13967902}"/>
    <cellStyle name="20% - Accent5 22 2" xfId="5017" xr:uid="{EAEE5948-AF82-41B8-9354-013ED5B7172A}"/>
    <cellStyle name="20% - Accent5 22 3" xfId="5018" xr:uid="{9393DECE-A605-4773-9C71-BC5B6F92F6E9}"/>
    <cellStyle name="20% - Accent5 22_2018 v 2019 Nominal" xfId="5019" xr:uid="{97179EB3-316C-42C6-85FD-7691B6380B6C}"/>
    <cellStyle name="20% - Accent5 23" xfId="5020" xr:uid="{DCBD0374-6C60-4A77-80DF-738D8CD4A68E}"/>
    <cellStyle name="20% - Accent5 23 2" xfId="5021" xr:uid="{D1B79FC8-5862-4628-B125-5C3A362B1105}"/>
    <cellStyle name="20% - Accent5 23_2018 v 2019 Nominal" xfId="5022" xr:uid="{FB556AA3-7C33-4492-9D26-F25BF83ED7FD}"/>
    <cellStyle name="20% - Accent5 24" xfId="5023" xr:uid="{FCD119EB-CA5E-455B-9C09-1A18334F458C}"/>
    <cellStyle name="20% - Accent5 24 2" xfId="5024" xr:uid="{A29D5AEA-A4E7-408D-9C6D-95360D7E2204}"/>
    <cellStyle name="20% - Accent5 24_2018 v 2019 Nominal" xfId="5025" xr:uid="{21D28FAF-58B5-4460-B182-B1C5099EEBFB}"/>
    <cellStyle name="20% - Accent5 25" xfId="5026" xr:uid="{636C4076-BCFE-4DDB-B542-2E855C401983}"/>
    <cellStyle name="20% - Accent5 25 2" xfId="5027" xr:uid="{0BA1E572-EE99-4A3C-9D22-E9D7A504ACEA}"/>
    <cellStyle name="20% - Accent5 25_2018 v 2019 Nominal" xfId="5028" xr:uid="{9EC227CA-FF0B-4C3D-8147-D208616593E1}"/>
    <cellStyle name="20% - Accent5 26" xfId="5029" xr:uid="{B96D669D-86AC-4677-BB15-A3352234BBFA}"/>
    <cellStyle name="20% - Accent5 26 2" xfId="5030" xr:uid="{84ED056C-DDAC-45F9-A657-8F5151790BEF}"/>
    <cellStyle name="20% - Accent5 26_2018 v 2019 Nominal" xfId="5031" xr:uid="{75A733AB-E245-43C6-8845-6CD50476F0E8}"/>
    <cellStyle name="20% - Accent5 27" xfId="5032" xr:uid="{0C159F6B-19DA-430E-AF02-7F4C3DB263D8}"/>
    <cellStyle name="20% - Accent5 27 2" xfId="5033" xr:uid="{744BB1A7-66BE-43FB-8617-F9218BB7D956}"/>
    <cellStyle name="20% - Accent5 27_2018 v 2019 Nominal" xfId="5034" xr:uid="{40A653A2-4ED4-44D5-AFCF-F65A2EA5378A}"/>
    <cellStyle name="20% - Accent5 28" xfId="5035" xr:uid="{1DD64D60-9419-4C4D-A6E6-037F63BA12EB}"/>
    <cellStyle name="20% - Accent5 28 2" xfId="5036" xr:uid="{E6ED32F3-7BA6-493B-9CF3-3A70168624BD}"/>
    <cellStyle name="20% - Accent5 28_2018 v 2019 Nominal" xfId="5037" xr:uid="{3E6790B3-058C-4E53-969E-23610B6EE3EE}"/>
    <cellStyle name="20% - Accent5 29" xfId="5038" xr:uid="{C922CF14-D83C-402B-B632-0CCFBE2C1839}"/>
    <cellStyle name="20% - Accent5 29 2" xfId="5039" xr:uid="{20DDED60-560A-4968-950E-72B38226C245}"/>
    <cellStyle name="20% - Accent5 29_2018 v 2019 Nominal" xfId="5040" xr:uid="{7A6683ED-D7F1-4FB3-8827-F138C1A431F0}"/>
    <cellStyle name="20% - Accent5 3" xfId="5041" xr:uid="{1E0FA6A5-B221-4262-BDA6-F78FFBB4D80E}"/>
    <cellStyle name="20% - Accent5 3 10" xfId="5042" xr:uid="{B04737E6-2F0C-4D5B-BDEB-DFDE13EB06E7}"/>
    <cellStyle name="20% - Accent5 3 10 2" xfId="5043" xr:uid="{FDD8E534-0250-4EF4-BBC3-2F031713FACE}"/>
    <cellStyle name="20% - Accent5 3 10 3" xfId="5044" xr:uid="{1E23A407-311E-4949-9E51-C3298BC226E9}"/>
    <cellStyle name="20% - Accent5 3 10_2018 v 2019 Nominal" xfId="5045" xr:uid="{F9BEF69E-4CB7-4235-BE19-A6EABFF5CA43}"/>
    <cellStyle name="20% - Accent5 3 11" xfId="5046" xr:uid="{354BF798-61C3-481C-B04F-287574BF4CFB}"/>
    <cellStyle name="20% - Accent5 3 11 2" xfId="5047" xr:uid="{B25F697A-1E33-4988-B473-F0241C255197}"/>
    <cellStyle name="20% - Accent5 3 11_2018 v 2019 Nominal" xfId="5048" xr:uid="{6A42B8FF-8F0C-4AAD-9187-8BFE05B4AB90}"/>
    <cellStyle name="20% - Accent5 3 12" xfId="5049" xr:uid="{815C7E8D-2628-41B5-93FD-D5ECC2196C54}"/>
    <cellStyle name="20% - Accent5 3 13" xfId="5050" xr:uid="{0D3DC955-C840-42B4-A16E-BA32B6FFB9A6}"/>
    <cellStyle name="20% - Accent5 3 14" xfId="5051" xr:uid="{D1093413-DFA5-41A4-91AD-20E34787983E}"/>
    <cellStyle name="20% - Accent5 3 2" xfId="5052" xr:uid="{DA900EE3-1784-4455-95D9-2F4767B5A1FD}"/>
    <cellStyle name="20% - Accent5 3 2 2" xfId="5053" xr:uid="{C2CC230E-FB74-4920-A956-265A1F15CF03}"/>
    <cellStyle name="20% - Accent5 3 2 2 2" xfId="5054" xr:uid="{BA6F75B2-0AE6-4524-94C1-59E897E983F8}"/>
    <cellStyle name="20% - Accent5 3 2 2 2 2" xfId="5055" xr:uid="{DF0BF5E3-35EB-4D0E-9182-534C8CC8F1BA}"/>
    <cellStyle name="20% - Accent5 3 2 2 2 2 2" xfId="5056" xr:uid="{65D5AD1A-171C-40D1-84B9-7819FFDE18C1}"/>
    <cellStyle name="20% - Accent5 3 2 2 2 2 3" xfId="5057" xr:uid="{4F8BFCD8-D6EE-431E-84EA-E45A5299253B}"/>
    <cellStyle name="20% - Accent5 3 2 2 2 2_2018 v 2019 Nominal" xfId="5058" xr:uid="{BCF65E70-4497-478A-827B-D0C816488422}"/>
    <cellStyle name="20% - Accent5 3 2 2 2 3" xfId="5059" xr:uid="{8D23CA63-4A7E-40EF-889B-812D5187B2C3}"/>
    <cellStyle name="20% - Accent5 3 2 2 2 4" xfId="5060" xr:uid="{76A279FD-2111-4740-BD6B-2FEE3B39754B}"/>
    <cellStyle name="20% - Accent5 3 2 2 2 5" xfId="5061" xr:uid="{4122655E-6748-4D68-AC44-294F45665F84}"/>
    <cellStyle name="20% - Accent5 3 2 2 2_2018 v 2019 Nominal" xfId="5062" xr:uid="{E3501859-5F78-4D12-B964-DD57C4F2BDC9}"/>
    <cellStyle name="20% - Accent5 3 2 2 3" xfId="5063" xr:uid="{95BA6F99-75E8-4D03-8E28-DD78D7F2275D}"/>
    <cellStyle name="20% - Accent5 3 2 2 3 2" xfId="5064" xr:uid="{C243D966-6253-4454-8BB4-1D596F4686AD}"/>
    <cellStyle name="20% - Accent5 3 2 2 3 3" xfId="5065" xr:uid="{7F0D2A4D-3A30-4AAB-BCEA-908D11D3E186}"/>
    <cellStyle name="20% - Accent5 3 2 2 3_2018 v 2019 Nominal" xfId="5066" xr:uid="{07933BAE-D0B3-4B98-A12A-E96693C9DF58}"/>
    <cellStyle name="20% - Accent5 3 2 2 4" xfId="5067" xr:uid="{B55E86FD-FCC5-401D-8D38-DEFBCE3D029D}"/>
    <cellStyle name="20% - Accent5 3 2 2 5" xfId="5068" xr:uid="{6237315B-8682-4E01-90E6-57D22FC5ABD5}"/>
    <cellStyle name="20% - Accent5 3 2 2 6" xfId="5069" xr:uid="{56E3E40E-A5AA-44C0-B2A7-08B94501E717}"/>
    <cellStyle name="20% - Accent5 3 2 2_2018 v 2019 Nominal" xfId="5070" xr:uid="{76A73C60-884A-433F-9E05-8D859EFA8B84}"/>
    <cellStyle name="20% - Accent5 3 2 3" xfId="5071" xr:uid="{5C067FB4-4179-463D-86D4-9A863EE14C5E}"/>
    <cellStyle name="20% - Accent5 3 2 3 2" xfId="5072" xr:uid="{8623D2BE-C801-437A-9F14-76B7984B8B17}"/>
    <cellStyle name="20% - Accent5 3 2 3 2 2" xfId="5073" xr:uid="{2329A4CA-9D16-4BFD-861C-C2CCCEB43EEE}"/>
    <cellStyle name="20% - Accent5 3 2 3 2 2 2" xfId="5074" xr:uid="{4E31204B-02A3-4220-ADFA-F3E4D7CDFAF6}"/>
    <cellStyle name="20% - Accent5 3 2 3 2 2 3" xfId="5075" xr:uid="{2F9B9166-5F71-4856-A932-A2FB3EC3F3C9}"/>
    <cellStyle name="20% - Accent5 3 2 3 2 2_2018 v 2019 Nominal" xfId="5076" xr:uid="{9F11597C-D243-412D-8DB9-5B24A4FC8934}"/>
    <cellStyle name="20% - Accent5 3 2 3 2 3" xfId="5077" xr:uid="{1ADFB3A6-5D95-4282-A9A0-E226FB35831A}"/>
    <cellStyle name="20% - Accent5 3 2 3 2 4" xfId="5078" xr:uid="{2321FBD9-FF70-4DC5-A4BF-D6B1A415FBEF}"/>
    <cellStyle name="20% - Accent5 3 2 3 2 5" xfId="5079" xr:uid="{A4F1133F-CF27-49CD-A2AB-D0C3B6F08475}"/>
    <cellStyle name="20% - Accent5 3 2 3 2_2018 v 2019 Nominal" xfId="5080" xr:uid="{3290AE7E-7F4E-4F41-9939-B96B335CE28E}"/>
    <cellStyle name="20% - Accent5 3 2 3 3" xfId="5081" xr:uid="{99E9FC86-BD9B-42B9-8FDD-6D9011663628}"/>
    <cellStyle name="20% - Accent5 3 2 3 3 2" xfId="5082" xr:uid="{5559D1AA-B5A2-4D1F-8050-05E7A47A0E4A}"/>
    <cellStyle name="20% - Accent5 3 2 3 3 3" xfId="5083" xr:uid="{C64137CD-3A3B-4E87-8A3A-1614365986BA}"/>
    <cellStyle name="20% - Accent5 3 2 3 3_2018 v 2019 Nominal" xfId="5084" xr:uid="{593FEEDA-0A91-4A42-9C9B-EC42AD5E8565}"/>
    <cellStyle name="20% - Accent5 3 2 3 4" xfId="5085" xr:uid="{C929D6EE-3B6D-435A-8C83-F76066D7B1BF}"/>
    <cellStyle name="20% - Accent5 3 2 3 5" xfId="5086" xr:uid="{0F14E884-E134-4153-8F42-762A8D5237D8}"/>
    <cellStyle name="20% - Accent5 3 2 3 6" xfId="5087" xr:uid="{58A8E0EB-774C-441F-BF40-1F1010F90D31}"/>
    <cellStyle name="20% - Accent5 3 2 3_2018 v 2019 Nominal" xfId="5088" xr:uid="{18B52242-7924-4207-A181-481326976FC1}"/>
    <cellStyle name="20% - Accent5 3 2 4" xfId="5089" xr:uid="{A75DF700-2510-4C79-9E6B-F31E8BD08624}"/>
    <cellStyle name="20% - Accent5 3 2 4 2" xfId="5090" xr:uid="{BB497F69-E93E-4D58-A795-B3BA41EBEC04}"/>
    <cellStyle name="20% - Accent5 3 2 4 2 2" xfId="5091" xr:uid="{C8EC80E1-F131-4945-A921-21B25996429E}"/>
    <cellStyle name="20% - Accent5 3 2 4 2 3" xfId="5092" xr:uid="{B5CE48FC-BF34-40C5-8459-0DF3C45E7F54}"/>
    <cellStyle name="20% - Accent5 3 2 4 2_2018 v 2019 Nominal" xfId="5093" xr:uid="{77805589-1901-4230-9224-4DF48F619868}"/>
    <cellStyle name="20% - Accent5 3 2 4 3" xfId="5094" xr:uid="{D06C7391-1C13-46F4-999F-4A695D8DBA37}"/>
    <cellStyle name="20% - Accent5 3 2 4 4" xfId="5095" xr:uid="{F33DD912-9299-4C2A-8F8F-E1E60BFEB7DC}"/>
    <cellStyle name="20% - Accent5 3 2 4 5" xfId="5096" xr:uid="{3447AB8D-11AD-4E60-921F-83D0E7D743A8}"/>
    <cellStyle name="20% - Accent5 3 2 4_2018 v 2019 Nominal" xfId="5097" xr:uid="{F6C344FE-091B-4A9D-AD7F-797953D917B9}"/>
    <cellStyle name="20% - Accent5 3 2 5" xfId="5098" xr:uid="{52C72B20-CFF2-41A6-AEF4-59392C7183EF}"/>
    <cellStyle name="20% - Accent5 3 2 5 2" xfId="5099" xr:uid="{3523DC9E-B0D9-428A-9AEF-001BC67AD344}"/>
    <cellStyle name="20% - Accent5 3 2 5 3" xfId="5100" xr:uid="{1AD56A28-3027-4C95-8D1C-87C928E10109}"/>
    <cellStyle name="20% - Accent5 3 2 5_2018 v 2019 Nominal" xfId="5101" xr:uid="{6B9EB4A9-B084-4783-8BB1-EDADE172ED06}"/>
    <cellStyle name="20% - Accent5 3 2 6" xfId="5102" xr:uid="{1EA8ED3A-8236-4CE3-AD65-A328BC558470}"/>
    <cellStyle name="20% - Accent5 3 2 7" xfId="5103" xr:uid="{343F0ED2-F7B3-43A2-8659-7F53ED44093F}"/>
    <cellStyle name="20% - Accent5 3 2 8" xfId="5104" xr:uid="{EB5C4ACE-1D19-40D1-8D0A-BF48A72A1A53}"/>
    <cellStyle name="20% - Accent5 3 2_2018 v 2019 Nominal" xfId="5105" xr:uid="{24922454-E7F6-42E1-80CA-FEAE69557AC9}"/>
    <cellStyle name="20% - Accent5 3 3" xfId="5106" xr:uid="{CF91669E-E228-497B-AACE-772C1E55E61B}"/>
    <cellStyle name="20% - Accent5 3 3 2" xfId="5107" xr:uid="{8CD55CE6-B36E-49D6-95DC-74D3E32C7E1B}"/>
    <cellStyle name="20% - Accent5 3 3 2 2" xfId="5108" xr:uid="{7A5E5711-314F-4F0C-9B1E-F4BE686A6BCF}"/>
    <cellStyle name="20% - Accent5 3 3 2 2 2" xfId="5109" xr:uid="{186988DC-E485-493C-8B15-D1A41D3EE75C}"/>
    <cellStyle name="20% - Accent5 3 3 2 2 3" xfId="5110" xr:uid="{F77D99D1-7100-44A6-AC68-0D3205DACDFF}"/>
    <cellStyle name="20% - Accent5 3 3 2 2_2018 v 2019 Nominal" xfId="5111" xr:uid="{98442B74-6580-4730-A0C6-0DAB5F50AFD9}"/>
    <cellStyle name="20% - Accent5 3 3 2 3" xfId="5112" xr:uid="{7A6D93D3-3D96-40D5-AACE-E63617829993}"/>
    <cellStyle name="20% - Accent5 3 3 2 4" xfId="5113" xr:uid="{11AAE9C2-E291-4519-AD2E-F5C0520ECCCB}"/>
    <cellStyle name="20% - Accent5 3 3 2 5" xfId="5114" xr:uid="{51D8C135-DE95-4A90-A76A-7509BA251CA4}"/>
    <cellStyle name="20% - Accent5 3 3 2_2018 v 2019 Nominal" xfId="5115" xr:uid="{BE0D2447-F4F4-4A96-BDB7-F64C648748E1}"/>
    <cellStyle name="20% - Accent5 3 3 3" xfId="5116" xr:uid="{27CF5B07-3640-464D-A6AF-B97249A60677}"/>
    <cellStyle name="20% - Accent5 3 3 3 2" xfId="5117" xr:uid="{ACAFBF4B-BBE1-4FAD-9E35-BB297923454C}"/>
    <cellStyle name="20% - Accent5 3 3 3 3" xfId="5118" xr:uid="{7FFEBE8B-A13B-4C14-B37B-C6C5F3FEB200}"/>
    <cellStyle name="20% - Accent5 3 3 3_2018 v 2019 Nominal" xfId="5119" xr:uid="{A23B90B8-97D6-458C-8F51-B7DDDFCFF72D}"/>
    <cellStyle name="20% - Accent5 3 3 4" xfId="5120" xr:uid="{5A7A4BD3-8E16-4B2C-BF2E-F62C9DD3A52A}"/>
    <cellStyle name="20% - Accent5 3 3 5" xfId="5121" xr:uid="{575E3192-AFB9-432D-A956-CCA56D954643}"/>
    <cellStyle name="20% - Accent5 3 3 6" xfId="5122" xr:uid="{6DFEC59B-54EF-4452-9BAC-DF60874E3732}"/>
    <cellStyle name="20% - Accent5 3 3_2018 v 2019 Nominal" xfId="5123" xr:uid="{25ECE36A-4D21-40CD-8A43-41423B6E5739}"/>
    <cellStyle name="20% - Accent5 3 4" xfId="5124" xr:uid="{54BF23AD-652C-420D-A78F-7BE476B4C6A7}"/>
    <cellStyle name="20% - Accent5 3 4 2" xfId="5125" xr:uid="{B2DBA52F-A0F5-489B-BE4E-688EB3C384EC}"/>
    <cellStyle name="20% - Accent5 3 4 2 2" xfId="5126" xr:uid="{505B7DC3-A9AA-4105-8754-E8F9F8F81A06}"/>
    <cellStyle name="20% - Accent5 3 4 2 2 2" xfId="5127" xr:uid="{52150992-397A-47C0-BFCD-2C5581BD8220}"/>
    <cellStyle name="20% - Accent5 3 4 2 2 3" xfId="5128" xr:uid="{BC299241-742E-4D26-907F-10233FCECE15}"/>
    <cellStyle name="20% - Accent5 3 4 2 2_2018 v 2019 Nominal" xfId="5129" xr:uid="{4866A032-0522-48AA-A5C5-FF1941239278}"/>
    <cellStyle name="20% - Accent5 3 4 2 3" xfId="5130" xr:uid="{C145E11C-3CFF-4EDE-BA86-0C51A0D9338D}"/>
    <cellStyle name="20% - Accent5 3 4 2 4" xfId="5131" xr:uid="{F347DC31-9497-475F-BE6A-CD293A2D4D92}"/>
    <cellStyle name="20% - Accent5 3 4 2 5" xfId="5132" xr:uid="{DA0203B1-6370-4A5A-B108-454C7CB11DD7}"/>
    <cellStyle name="20% - Accent5 3 4 2_2018 v 2019 Nominal" xfId="5133" xr:uid="{C7BC072C-5A49-4FCE-A5C2-A5F7EBD43660}"/>
    <cellStyle name="20% - Accent5 3 4 3" xfId="5134" xr:uid="{1CCEB5E4-9467-407C-996B-58DEE8862DEE}"/>
    <cellStyle name="20% - Accent5 3 4 3 2" xfId="5135" xr:uid="{ABCF3C0A-EF2D-4F65-B4FD-CCB8B88E55B7}"/>
    <cellStyle name="20% - Accent5 3 4 3 3" xfId="5136" xr:uid="{8DCD491D-53BD-4405-8F97-A682E0B702C5}"/>
    <cellStyle name="20% - Accent5 3 4 3_2018 v 2019 Nominal" xfId="5137" xr:uid="{532A4D86-E454-445D-BE2B-4804B6649754}"/>
    <cellStyle name="20% - Accent5 3 4 4" xfId="5138" xr:uid="{DE993D5E-CD0E-4F7C-A3B8-D77D0F7E257E}"/>
    <cellStyle name="20% - Accent5 3 4 5" xfId="5139" xr:uid="{11441A0A-819D-4EEA-B80E-17FBE28D4DF3}"/>
    <cellStyle name="20% - Accent5 3 4 6" xfId="5140" xr:uid="{93079C74-554F-4F89-BBD3-D11F3EC8673A}"/>
    <cellStyle name="20% - Accent5 3 4_2018 v 2019 Nominal" xfId="5141" xr:uid="{7B2ECE26-AAC7-4FDF-AC3D-798442B1A52E}"/>
    <cellStyle name="20% - Accent5 3 5" xfId="5142" xr:uid="{2263CEAC-E4AC-4599-A9ED-BC30F998393D}"/>
    <cellStyle name="20% - Accent5 3 5 2" xfId="5143" xr:uid="{DA50247A-E2B8-4597-ABD3-6536124B61E7}"/>
    <cellStyle name="20% - Accent5 3 5_2018 v 2019 Nominal" xfId="5144" xr:uid="{888E5619-547F-41FE-913E-744EB42CDFAD}"/>
    <cellStyle name="20% - Accent5 3 6" xfId="5145" xr:uid="{08B939CC-DDA7-4C23-97EB-BB66F604BFF1}"/>
    <cellStyle name="20% - Accent5 3 6 2" xfId="5146" xr:uid="{3158ED37-4565-4DAD-A161-E974453E06E1}"/>
    <cellStyle name="20% - Accent5 3 6_2018 v 2019 Nominal" xfId="5147" xr:uid="{E30E53D5-3DB7-423A-B3DF-F6A75CC23409}"/>
    <cellStyle name="20% - Accent5 3 7" xfId="5148" xr:uid="{02340B01-9AB9-442A-87DB-C664769927F2}"/>
    <cellStyle name="20% - Accent5 3 7 2" xfId="5149" xr:uid="{C121633B-2067-4A8D-B38C-3312BCCC4EC4}"/>
    <cellStyle name="20% - Accent5 3 7_2018 v 2019 Nominal" xfId="5150" xr:uid="{11040159-AD38-4832-8B8F-D42287B5C30F}"/>
    <cellStyle name="20% - Accent5 3 8" xfId="5151" xr:uid="{D7D164BA-2DA5-409C-B36B-045FA8E4041E}"/>
    <cellStyle name="20% - Accent5 3 8 2" xfId="5152" xr:uid="{9121A469-8C09-4EC3-9A86-6C9C49CE53AB}"/>
    <cellStyle name="20% - Accent5 3 8_2018 v 2019 Nominal" xfId="5153" xr:uid="{43743BE9-BB1D-4439-8E09-D7479A7CE1E6}"/>
    <cellStyle name="20% - Accent5 3 9" xfId="5154" xr:uid="{EFC37C9E-1E3D-4EE4-BC21-9AFED15271AE}"/>
    <cellStyle name="20% - Accent5 3 9 2" xfId="5155" xr:uid="{1BCABE1D-D992-4270-BDA5-4C29F652EC93}"/>
    <cellStyle name="20% - Accent5 3 9 2 2" xfId="5156" xr:uid="{C4FB3302-22B5-4741-9426-A576EB2DDE65}"/>
    <cellStyle name="20% - Accent5 3 9 2 3" xfId="5157" xr:uid="{5BCAD909-20BC-4B72-8947-7C0DA926FDC0}"/>
    <cellStyle name="20% - Accent5 3 9 2_2018 v 2019 Nominal" xfId="5158" xr:uid="{7A6644AC-92DC-4BE9-B54F-89B80151C4F4}"/>
    <cellStyle name="20% - Accent5 3 9 3" xfId="5159" xr:uid="{B8870F6D-FB95-4C95-851F-3825EC940376}"/>
    <cellStyle name="20% - Accent5 3 9 4" xfId="5160" xr:uid="{D6D85CE0-B407-439A-946D-505A66F5D84E}"/>
    <cellStyle name="20% - Accent5 3 9 5" xfId="5161" xr:uid="{21AAF4CB-9974-4FC4-95EE-B2A5144C9006}"/>
    <cellStyle name="20% - Accent5 3 9_2018 v 2019 Nominal" xfId="5162" xr:uid="{81CEAFDF-09CF-4044-A4C3-11B456B058F7}"/>
    <cellStyle name="20% - Accent5 3_2018 v 2019 Nominal" xfId="5163" xr:uid="{64623D43-40EE-4D36-B644-766E39494710}"/>
    <cellStyle name="20% - Accent5 30" xfId="5164" xr:uid="{33D8845D-9F2B-43DE-8C09-8817D6BCD44B}"/>
    <cellStyle name="20% - Accent5 30 2" xfId="5165" xr:uid="{FF4B9C8E-4745-4A38-A36A-630A3B8ABB89}"/>
    <cellStyle name="20% - Accent5 30_2018 v 2019 Nominal" xfId="5166" xr:uid="{358CECBA-9540-4B14-A63C-CA409C7AC495}"/>
    <cellStyle name="20% - Accent5 31" xfId="5167" xr:uid="{0CB03439-4108-4E33-9095-24385CB33342}"/>
    <cellStyle name="20% - Accent5 31 2" xfId="5168" xr:uid="{65D6E615-8027-4714-8A2E-4834CBF62FE9}"/>
    <cellStyle name="20% - Accent5 31_2018 v 2019 Nominal" xfId="5169" xr:uid="{CF49AC45-A1FA-44FC-91EC-0901BC6BD0EC}"/>
    <cellStyle name="20% - Accent5 32" xfId="5170" xr:uid="{C5DD8E80-6E5F-4DBB-B6A8-A053CCD578EC}"/>
    <cellStyle name="20% - Accent5 32 2" xfId="5171" xr:uid="{FF977526-665F-4566-848D-8620965B7677}"/>
    <cellStyle name="20% - Accent5 32_2018 v 2019 Nominal" xfId="5172" xr:uid="{14D470A1-6A40-4829-B78E-0E4C880D2E52}"/>
    <cellStyle name="20% - Accent5 33" xfId="5173" xr:uid="{21E0853E-ABBA-4563-A193-96ADE64B75B2}"/>
    <cellStyle name="20% - Accent5 33 2" xfId="5174" xr:uid="{BE153132-ED31-49A7-8DCB-23F54CCA3548}"/>
    <cellStyle name="20% - Accent5 33_2018 v 2019 Nominal" xfId="5175" xr:uid="{2E2FD1F4-569B-4A68-81C8-C60C7F8778DE}"/>
    <cellStyle name="20% - Accent5 34" xfId="5176" xr:uid="{DD6DE67F-7B22-482A-AE89-028452386104}"/>
    <cellStyle name="20% - Accent5 34 2" xfId="5177" xr:uid="{1ECE033D-1EC0-4EEB-B139-FE107C238D3E}"/>
    <cellStyle name="20% - Accent5 34_2018 v 2019 Nominal" xfId="5178" xr:uid="{3B4D9E01-0708-4343-8C66-5FDD8D5FB017}"/>
    <cellStyle name="20% - Accent5 35" xfId="5179" xr:uid="{B012338E-057E-4EAC-AE90-B6BA14C03F05}"/>
    <cellStyle name="20% - Accent5 35 2" xfId="5180" xr:uid="{7812E539-0105-42B9-A554-E9BD28E05C9A}"/>
    <cellStyle name="20% - Accent5 35_2018 v 2019 Nominal" xfId="5181" xr:uid="{18B3D9E2-7AB7-405C-A4C8-4A53F89013B0}"/>
    <cellStyle name="20% - Accent5 36" xfId="5182" xr:uid="{C1F5B9C6-F47A-4BEB-BF36-1A4F22803947}"/>
    <cellStyle name="20% - Accent5 36 2" xfId="5183" xr:uid="{DCC5C396-845B-4BB6-B200-BB88A594F6B2}"/>
    <cellStyle name="20% - Accent5 36_2018 v 2019 Nominal" xfId="5184" xr:uid="{B5419DB9-D7B6-45C9-AE9E-54330204A70A}"/>
    <cellStyle name="20% - Accent5 37" xfId="5185" xr:uid="{CDCB9FBA-AB32-431F-900A-F8BFE7A24E2E}"/>
    <cellStyle name="20% - Accent5 37 2" xfId="5186" xr:uid="{FED0773B-4E86-40D9-A10D-53D869864265}"/>
    <cellStyle name="20% - Accent5 37_2018 v 2019 Nominal" xfId="5187" xr:uid="{C0A7772A-F628-4801-8382-0DDA7543562E}"/>
    <cellStyle name="20% - Accent5 38" xfId="5188" xr:uid="{989F62EC-AC93-4AD1-817A-0C2C3C85CAF0}"/>
    <cellStyle name="20% - Accent5 38 2" xfId="5189" xr:uid="{028AA2EC-352E-4AF6-B921-696B858A9B47}"/>
    <cellStyle name="20% - Accent5 38_2018 v 2019 Nominal" xfId="5190" xr:uid="{8965CC2D-BD74-48DB-9314-01DCF44C6CF1}"/>
    <cellStyle name="20% - Accent5 39" xfId="5191" xr:uid="{8631DB3A-C8F8-49D9-B45E-1B716F1B29A6}"/>
    <cellStyle name="20% - Accent5 39 2" xfId="5192" xr:uid="{090C5913-21E3-4F46-A896-978EF898DC47}"/>
    <cellStyle name="20% - Accent5 39_2018 v 2019 Nominal" xfId="5193" xr:uid="{CE5C447D-2072-4DAD-9B17-2C948A687717}"/>
    <cellStyle name="20% - Accent5 4" xfId="5194" xr:uid="{20D3554F-F29F-4EBD-94CC-0CEEACDB80E4}"/>
    <cellStyle name="20% - Accent5 4 10" xfId="5195" xr:uid="{DBD6BF70-A8A3-4B0A-A137-909DF927E234}"/>
    <cellStyle name="20% - Accent5 4 11" xfId="5196" xr:uid="{13E1C09F-BA7C-427F-B480-F93EE0444C65}"/>
    <cellStyle name="20% - Accent5 4 2" xfId="5197" xr:uid="{9A70AEB0-86F6-479E-A043-07F68ECA41B1}"/>
    <cellStyle name="20% - Accent5 4 2 2" xfId="5198" xr:uid="{A576CFC0-F85F-4EC9-8BD5-0A7F2C96D20C}"/>
    <cellStyle name="20% - Accent5 4 2 2 2" xfId="5199" xr:uid="{2DC92DAA-7957-4CF8-9FDF-29CC03E293F7}"/>
    <cellStyle name="20% - Accent5 4 2 2 2 2" xfId="5200" xr:uid="{641DF8F8-3702-498C-A586-071A7FDB30BB}"/>
    <cellStyle name="20% - Accent5 4 2 2 2 3" xfId="5201" xr:uid="{F10120B7-A46D-4D53-905E-E5943B0F3E66}"/>
    <cellStyle name="20% - Accent5 4 2 2 2_2018 v 2019 Nominal" xfId="5202" xr:uid="{6C6C7909-BB48-472B-B886-65AE08EE695D}"/>
    <cellStyle name="20% - Accent5 4 2 2 3" xfId="5203" xr:uid="{B29C0D0D-A5B3-44C5-9AA0-7BE991ECB2E6}"/>
    <cellStyle name="20% - Accent5 4 2 2 4" xfId="5204" xr:uid="{1D2926CE-C109-49A0-8655-4EC59E11843A}"/>
    <cellStyle name="20% - Accent5 4 2 2 5" xfId="5205" xr:uid="{24D02C56-D585-4AFD-9A7C-7735038776CC}"/>
    <cellStyle name="20% - Accent5 4 2 2 6" xfId="5206" xr:uid="{F7F7CCE8-A792-481B-90E2-E86452F1FA55}"/>
    <cellStyle name="20% - Accent5 4 2 2 7" xfId="5207" xr:uid="{9372FEF5-822C-42B5-A3B3-B674756B1E93}"/>
    <cellStyle name="20% - Accent5 4 2 2_2018 v 2019 Nominal" xfId="5208" xr:uid="{F62E7471-3BEA-4C82-ACD3-D4FC946AEB82}"/>
    <cellStyle name="20% - Accent5 4 2 3" xfId="5209" xr:uid="{99AEA835-DEE1-410B-B6F8-1AC65E9525D3}"/>
    <cellStyle name="20% - Accent5 4 2 3 2" xfId="5210" xr:uid="{FEC5E61E-282C-4569-8BAB-FC2AB8447AD0}"/>
    <cellStyle name="20% - Accent5 4 2 3 3" xfId="5211" xr:uid="{999B749B-AD6C-4A36-9C0D-EE1AC960EBBC}"/>
    <cellStyle name="20% - Accent5 4 2 3_2018 v 2019 Nominal" xfId="5212" xr:uid="{56977225-E3D5-4982-A452-11FFBF00AB12}"/>
    <cellStyle name="20% - Accent5 4 2 4" xfId="5213" xr:uid="{EE788590-51B8-403D-8C51-435EC24F7DD0}"/>
    <cellStyle name="20% - Accent5 4 2 5" xfId="5214" xr:uid="{039DAD8B-D399-418D-BE37-030E593C65D2}"/>
    <cellStyle name="20% - Accent5 4 2 6" xfId="5215" xr:uid="{4CE76D08-B4B3-4D04-BC71-4E6DEBD9E1AB}"/>
    <cellStyle name="20% - Accent5 4 2 7" xfId="5216" xr:uid="{9E3DA0CB-69E0-450D-A97B-FD760ED908F8}"/>
    <cellStyle name="20% - Accent5 4 2 8" xfId="5217" xr:uid="{D9FD9F00-A77F-430B-8144-2AF96A356A99}"/>
    <cellStyle name="20% - Accent5 4 2_2018 v 2019 Nominal" xfId="5218" xr:uid="{53A83F2E-9462-420F-AB2E-CC01D673E7A6}"/>
    <cellStyle name="20% - Accent5 4 3" xfId="5219" xr:uid="{1E498EE8-C202-46D5-836F-DAF7F8355575}"/>
    <cellStyle name="20% - Accent5 4 3 2" xfId="5220" xr:uid="{2FB851A6-2A07-406C-BC52-F3BEC21D37D6}"/>
    <cellStyle name="20% - Accent5 4 3 2 2" xfId="5221" xr:uid="{8C18F4EB-5A08-4D06-A1C5-F40EECF1B4F9}"/>
    <cellStyle name="20% - Accent5 4 3 2 2 2" xfId="5222" xr:uid="{C09DC417-E85A-4C1A-B149-5EAC71693740}"/>
    <cellStyle name="20% - Accent5 4 3 2 2 3" xfId="5223" xr:uid="{58DE3D41-3156-4C3A-81C3-C12BBD6E3178}"/>
    <cellStyle name="20% - Accent5 4 3 2 2_2018 v 2019 Nominal" xfId="5224" xr:uid="{5AE24C8D-80A1-4AC7-B62D-698A44457D5F}"/>
    <cellStyle name="20% - Accent5 4 3 2 3" xfId="5225" xr:uid="{0F0C79DA-A040-4F7B-A134-758741733545}"/>
    <cellStyle name="20% - Accent5 4 3 2 4" xfId="5226" xr:uid="{FD4FFB79-9ECD-41A4-AA88-01836390FFF9}"/>
    <cellStyle name="20% - Accent5 4 3 2 5" xfId="5227" xr:uid="{B8138CC6-2581-4847-A62D-6FF22E8C7053}"/>
    <cellStyle name="20% - Accent5 4 3 2 6" xfId="5228" xr:uid="{8849B889-6C88-431C-A9AA-928F74346EF0}"/>
    <cellStyle name="20% - Accent5 4 3 2 7" xfId="5229" xr:uid="{9B892F63-5C02-4944-AAB4-46FF6FBF3D93}"/>
    <cellStyle name="20% - Accent5 4 3 2_2018 v 2019 Nominal" xfId="5230" xr:uid="{A2809447-4F0F-40F8-A223-DD82022B32FE}"/>
    <cellStyle name="20% - Accent5 4 3 3" xfId="5231" xr:uid="{2115E22E-8870-4B8D-B9B7-97174BFF5EE8}"/>
    <cellStyle name="20% - Accent5 4 3 3 2" xfId="5232" xr:uid="{6E32C178-AE22-40E5-9DC1-AA1290E7B8C4}"/>
    <cellStyle name="20% - Accent5 4 3 3 3" xfId="5233" xr:uid="{CD9C1304-0F88-402A-9E76-2C64D983E1FD}"/>
    <cellStyle name="20% - Accent5 4 3 3_2018 v 2019 Nominal" xfId="5234" xr:uid="{A431182C-ACE0-4F27-AD84-035A30E3ABB7}"/>
    <cellStyle name="20% - Accent5 4 3 4" xfId="5235" xr:uid="{EE6464CB-6990-4CF5-AEC1-246B20F31DEC}"/>
    <cellStyle name="20% - Accent5 4 3 5" xfId="5236" xr:uid="{6DF0487D-AC29-48CC-A6AB-D18E2551009D}"/>
    <cellStyle name="20% - Accent5 4 3 6" xfId="5237" xr:uid="{D27D2D73-3D8A-40FE-A2A0-1C3F9A853CDC}"/>
    <cellStyle name="20% - Accent5 4 3 7" xfId="5238" xr:uid="{6AB954C3-3B66-4F7E-A113-434AF1C979E1}"/>
    <cellStyle name="20% - Accent5 4 3 8" xfId="5239" xr:uid="{A1183F66-61F5-4E58-8FDD-502D5B5B13A3}"/>
    <cellStyle name="20% - Accent5 4 3_2018 v 2019 Nominal" xfId="5240" xr:uid="{ABB8D45C-9A51-4FAC-AFBB-B1B541EC229E}"/>
    <cellStyle name="20% - Accent5 4 4" xfId="5241" xr:uid="{5DA3123B-EAF4-46F0-AA95-AE21B43DEB1F}"/>
    <cellStyle name="20% - Accent5 4 4 2" xfId="5242" xr:uid="{24BEB8E5-C87A-4E36-B0C9-2774650BEC46}"/>
    <cellStyle name="20% - Accent5 4 4 2 2" xfId="5243" xr:uid="{59B69F96-F2E3-4ADA-A2F7-7EC53F4E1585}"/>
    <cellStyle name="20% - Accent5 4 4 2 3" xfId="5244" xr:uid="{0DAFF309-3CB2-4D20-A909-616FF3BD13F7}"/>
    <cellStyle name="20% - Accent5 4 4 2_2018 v 2019 Nominal" xfId="5245" xr:uid="{A2867AFE-20F8-4915-956F-A058B34EC77A}"/>
    <cellStyle name="20% - Accent5 4 4 3" xfId="5246" xr:uid="{7A7ED956-3CE9-4457-8156-A2DF87643DBC}"/>
    <cellStyle name="20% - Accent5 4 4 4" xfId="5247" xr:uid="{65F645F2-C5AE-4F8D-9493-409D7822B59E}"/>
    <cellStyle name="20% - Accent5 4 4 5" xfId="5248" xr:uid="{5BBFCD0F-32E6-4D84-A8A1-337C9AEA691A}"/>
    <cellStyle name="20% - Accent5 4 4 6" xfId="5249" xr:uid="{87091405-ACDF-4982-AB1E-3BB58C5A94B2}"/>
    <cellStyle name="20% - Accent5 4 4 7" xfId="5250" xr:uid="{0C3359AB-64C8-4D89-B0D1-F5A2C4A35FCD}"/>
    <cellStyle name="20% - Accent5 4 4_2018 v 2019 Nominal" xfId="5251" xr:uid="{DA40CC7C-B612-4754-80CB-ECAC3396A538}"/>
    <cellStyle name="20% - Accent5 4 5" xfId="5252" xr:uid="{F99A72AF-DBE4-4B12-9E31-A1E0532EAA62}"/>
    <cellStyle name="20% - Accent5 4 5 2" xfId="5253" xr:uid="{54B688F8-CA3C-42DC-B232-6D5BF44B857A}"/>
    <cellStyle name="20% - Accent5 4 5 3" xfId="5254" xr:uid="{29714F34-11CF-45D5-9D1B-229AF8DED34D}"/>
    <cellStyle name="20% - Accent5 4 5_2018 v 2019 Nominal" xfId="5255" xr:uid="{9906E19A-F2AB-4300-9302-63CE3BAE1E5D}"/>
    <cellStyle name="20% - Accent5 4 6" xfId="5256" xr:uid="{C28EF9D8-7AA6-4620-BF3C-0FEDFE5E26A4}"/>
    <cellStyle name="20% - Accent5 4 7" xfId="5257" xr:uid="{B1B9E93B-4A62-4839-9933-703FFF8AF1A1}"/>
    <cellStyle name="20% - Accent5 4 8" xfId="5258" xr:uid="{929C0F42-A29C-415D-8BDC-64124851E335}"/>
    <cellStyle name="20% - Accent5 4 9" xfId="5259" xr:uid="{66B3031B-45FB-4A55-B3A0-9B74EEEBBA48}"/>
    <cellStyle name="20% - Accent5 4_2018 v 2019 Nominal" xfId="5260" xr:uid="{67C71786-6D14-409C-A47E-18460CF512AE}"/>
    <cellStyle name="20% - Accent5 40" xfId="5261" xr:uid="{77E6C3F0-4591-4F30-819D-0FE857D59828}"/>
    <cellStyle name="20% - Accent5 40 2" xfId="5262" xr:uid="{3D75F5A2-2428-4EAC-9B02-16DB64DD21B1}"/>
    <cellStyle name="20% - Accent5 40_2018 v 2019 Nominal" xfId="5263" xr:uid="{B1418183-F942-43C5-9286-56571D01953A}"/>
    <cellStyle name="20% - Accent5 41" xfId="5264" xr:uid="{71F39CEE-490C-4839-9472-597EB1AD1EC1}"/>
    <cellStyle name="20% - Accent5 41 2" xfId="5265" xr:uid="{DC1382CD-32EB-4BDA-89B2-1B6223BD80DA}"/>
    <cellStyle name="20% - Accent5 41_2018 v 2019 Nominal" xfId="5266" xr:uid="{013BA088-35D2-4D61-8626-51A5E1E45375}"/>
    <cellStyle name="20% - Accent5 42" xfId="5267" xr:uid="{55507B4E-E580-4C1B-B556-986AA289B929}"/>
    <cellStyle name="20% - Accent5 42 2" xfId="5268" xr:uid="{2485C03D-9A36-4B0D-8E81-345B867BC6D7}"/>
    <cellStyle name="20% - Accent5 42_2018 v 2019 Nominal" xfId="5269" xr:uid="{03BDA471-3B6D-40F9-9DC9-B65141B5B3CD}"/>
    <cellStyle name="20% - Accent5 43" xfId="5270" xr:uid="{70356E8F-E1E7-4ADD-AF7A-AD0BDCE919BC}"/>
    <cellStyle name="20% - Accent5 43 2" xfId="5271" xr:uid="{7B408842-48F1-47D3-9140-CFA5206750D7}"/>
    <cellStyle name="20% - Accent5 43_2018 v 2019 Nominal" xfId="5272" xr:uid="{B37E206C-F415-473D-A3C1-29DC51744B12}"/>
    <cellStyle name="20% - Accent5 44" xfId="5273" xr:uid="{24BA676A-B986-4F96-AF5A-02CA38DD8BF1}"/>
    <cellStyle name="20% - Accent5 44 2" xfId="5274" xr:uid="{0FAF556A-FB3E-4B41-B728-91D94FB62961}"/>
    <cellStyle name="20% - Accent5 44_2018 v 2019 Nominal" xfId="5275" xr:uid="{ACBE927A-AB5A-435E-A0A0-CF6D62E11DDD}"/>
    <cellStyle name="20% - Accent5 45" xfId="5276" xr:uid="{C62223DE-8794-4E1F-AF41-C2E0B682AB56}"/>
    <cellStyle name="20% - Accent5 45 2" xfId="5277" xr:uid="{2CE076B4-2E42-47AE-8D39-A40D408067A3}"/>
    <cellStyle name="20% - Accent5 45_2018 v 2019 Nominal" xfId="5278" xr:uid="{BDC4957E-A3E6-41B5-A543-9EC70A71934D}"/>
    <cellStyle name="20% - Accent5 46" xfId="5279" xr:uid="{8710936C-398E-4894-A530-7438D36D4220}"/>
    <cellStyle name="20% - Accent5 46 2" xfId="5280" xr:uid="{D9F5C6B7-DDC2-43D5-961F-6429285061F2}"/>
    <cellStyle name="20% - Accent5 46_2018 v 2019 Nominal" xfId="5281" xr:uid="{D350CA08-EC20-4E7C-925D-CE25483A2A22}"/>
    <cellStyle name="20% - Accent5 47" xfId="5282" xr:uid="{F422B41B-0692-46CC-B5EC-3C2772DD9D6C}"/>
    <cellStyle name="20% - Accent5 47 2" xfId="5283" xr:uid="{C98C40DE-A2D4-44F9-A402-963B7F715F28}"/>
    <cellStyle name="20% - Accent5 47_2018 v 2019 Nominal" xfId="5284" xr:uid="{DDBC726A-3CA7-4855-9C22-E0E9BD45F13B}"/>
    <cellStyle name="20% - Accent5 48" xfId="5285" xr:uid="{40052FEE-43AB-4222-99E3-B3F5EB4B3B77}"/>
    <cellStyle name="20% - Accent5 48 2" xfId="5286" xr:uid="{18A692A9-2685-4435-A298-2415E89B7AC0}"/>
    <cellStyle name="20% - Accent5 48_2018 v 2019 Nominal" xfId="5287" xr:uid="{7A4C38FF-406A-4701-B3D6-8749E2761400}"/>
    <cellStyle name="20% - Accent5 49" xfId="5288" xr:uid="{5A8FEEA8-71E8-4743-B6F1-88E67CCCE3F3}"/>
    <cellStyle name="20% - Accent5 49 2" xfId="5289" xr:uid="{50B0D602-627A-4269-956E-60CB5AB87327}"/>
    <cellStyle name="20% - Accent5 49_2018 v 2019 Nominal" xfId="5290" xr:uid="{0C93D296-FED4-4B59-862D-E76ECEE7FF80}"/>
    <cellStyle name="20% - Accent5 5" xfId="5291" xr:uid="{AD021BD4-07E0-4022-A516-52F7CF034C3F}"/>
    <cellStyle name="20% - Accent5 5 2" xfId="5292" xr:uid="{B8C32A08-3F2D-42D1-92F1-B53D76DC4648}"/>
    <cellStyle name="20% - Accent5 5 2 2" xfId="5293" xr:uid="{E2A0445F-5F43-4282-B453-AB9ED4A3EEB9}"/>
    <cellStyle name="20% - Accent5 5 2 2 2" xfId="5294" xr:uid="{291930AD-9862-4416-9099-55A031DA8C54}"/>
    <cellStyle name="20% - Accent5 5 2 2_2018 v 2019 Nominal" xfId="5295" xr:uid="{01BD5D7E-05E3-4925-88FB-13F7744D7C34}"/>
    <cellStyle name="20% - Accent5 5 2 3" xfId="5296" xr:uid="{27713166-D9C5-495D-B474-92E3B15BDB69}"/>
    <cellStyle name="20% - Accent5 5 2 4" xfId="5297" xr:uid="{31DF4F15-F40C-48E4-BE08-242A23CAB3E7}"/>
    <cellStyle name="20% - Accent5 5 2_2018 v 2019 Nominal" xfId="5298" xr:uid="{25253BC8-7F62-435C-92E3-5E3D2E4E2517}"/>
    <cellStyle name="20% - Accent5 5 3" xfId="5299" xr:uid="{65159DDD-83A4-4485-8DEC-8C971FDE55A4}"/>
    <cellStyle name="20% - Accent5 5 3 2" xfId="5300" xr:uid="{7ED0A9EA-EDE0-4C8E-A83E-A08EB43FBB1B}"/>
    <cellStyle name="20% - Accent5 5 3 2 2" xfId="5301" xr:uid="{4BF1EAF8-266D-4866-B97E-E18831D18518}"/>
    <cellStyle name="20% - Accent5 5 3 2_2018 v 2019 Nominal" xfId="5302" xr:uid="{28CFF410-6C00-40BA-BFC9-2EF00EF016A7}"/>
    <cellStyle name="20% - Accent5 5 3 3" xfId="5303" xr:uid="{762F217B-D727-4A24-B8D2-300EAA35D2A3}"/>
    <cellStyle name="20% - Accent5 5 3_2018 v 2019 Nominal" xfId="5304" xr:uid="{D0C90DC7-E21C-41FF-AB9A-82D597300767}"/>
    <cellStyle name="20% - Accent5 5 4" xfId="5305" xr:uid="{2F91E7BA-F259-4531-BCEC-22265191DCBD}"/>
    <cellStyle name="20% - Accent5 5 4 2" xfId="5306" xr:uid="{556B10F8-70B9-4987-B3D3-BCE9A8668E9B}"/>
    <cellStyle name="20% - Accent5 5 4 3" xfId="5307" xr:uid="{16CF30F5-0738-46C1-BCAC-B08742970195}"/>
    <cellStyle name="20% - Accent5 5 4_2018 v 2019 Nominal" xfId="5308" xr:uid="{88A0AA23-EDD2-4B68-AAC2-66711CCE643F}"/>
    <cellStyle name="20% - Accent5 5 5" xfId="5309" xr:uid="{E1898CC1-250B-4BB9-AC3D-B891262C3971}"/>
    <cellStyle name="20% - Accent5 5 6" xfId="5310" xr:uid="{041BD672-E5CE-4435-AABB-F3FCCD6A5214}"/>
    <cellStyle name="20% - Accent5 5 7" xfId="5311" xr:uid="{FEC8033A-A914-45E4-AF4A-3BBD64D0116B}"/>
    <cellStyle name="20% - Accent5 5 8" xfId="5312" xr:uid="{2D945BD0-3C8F-45B1-A122-EF2F46C77E1E}"/>
    <cellStyle name="20% - Accent5 5 9" xfId="5313" xr:uid="{DC0DFDC3-0DB3-4FE2-9B13-5FD8E653FB28}"/>
    <cellStyle name="20% - Accent5 5_2018 v 2019 Nominal" xfId="5314" xr:uid="{57D1BC19-4FF5-4EB0-BD2D-CA3206677760}"/>
    <cellStyle name="20% - Accent5 50" xfId="5315" xr:uid="{80DF5E60-AFAB-4242-ACA4-9E602DFDBFC6}"/>
    <cellStyle name="20% - Accent5 50 2" xfId="5316" xr:uid="{E06CE0AB-C377-471C-868A-495134334C47}"/>
    <cellStyle name="20% - Accent5 50_2018 v 2019 Nominal" xfId="5317" xr:uid="{F4E4F00A-F8DF-4AE8-8277-BD28A6DB61B7}"/>
    <cellStyle name="20% - Accent5 51" xfId="5318" xr:uid="{589BEE12-7C46-4E4B-9076-989D7EC6DB22}"/>
    <cellStyle name="20% - Accent5 51 2" xfId="5319" xr:uid="{3208C7E1-B476-4620-B84B-6315D2167CDE}"/>
    <cellStyle name="20% - Accent5 51_2018 v 2019 Nominal" xfId="5320" xr:uid="{F0C99C42-D9E5-4D75-8DA6-FFF354687DC8}"/>
    <cellStyle name="20% - Accent5 52" xfId="5321" xr:uid="{40B3BE35-404D-4740-881D-A15CBF4ED975}"/>
    <cellStyle name="20% - Accent5 52 2" xfId="5322" xr:uid="{F4AEA6C9-C315-4794-9608-E567D8AB1DA3}"/>
    <cellStyle name="20% - Accent5 52_2018 v 2019 Nominal" xfId="5323" xr:uid="{405263CD-5BA8-4047-82B5-29F8F4F63370}"/>
    <cellStyle name="20% - Accent5 53" xfId="5324" xr:uid="{66E6E719-A83B-470D-A6CB-1D4933E7411E}"/>
    <cellStyle name="20% - Accent5 53 2" xfId="5325" xr:uid="{446CA0E1-9D0F-49FE-A03E-04E6FAAA970B}"/>
    <cellStyle name="20% - Accent5 53_2018 v 2019 Nominal" xfId="5326" xr:uid="{3C252DCF-32D1-4CC0-BE6B-4B05C4A5769B}"/>
    <cellStyle name="20% - Accent5 54" xfId="5327" xr:uid="{97060197-0FCC-4CA0-8C43-65E01F6C401C}"/>
    <cellStyle name="20% - Accent5 54 2" xfId="5328" xr:uid="{A1910B1C-E4BA-46D7-9076-320CF045B45E}"/>
    <cellStyle name="20% - Accent5 54_2018 v 2019 Nominal" xfId="5329" xr:uid="{3449C6B8-2BA3-4041-84AA-833A6F7C8C54}"/>
    <cellStyle name="20% - Accent5 55" xfId="5330" xr:uid="{8B065A71-560F-4D41-813B-C1EDDD484AE4}"/>
    <cellStyle name="20% - Accent5 55 2" xfId="5331" xr:uid="{17C43F9F-2958-4FD3-8EA4-338A87276100}"/>
    <cellStyle name="20% - Accent5 55_2018 v 2019 Nominal" xfId="5332" xr:uid="{B71E1AEA-A5DD-445D-8A63-330B08966028}"/>
    <cellStyle name="20% - Accent5 56" xfId="5333" xr:uid="{86A94FBE-BD0D-4741-B968-769BC3C847D0}"/>
    <cellStyle name="20% - Accent5 56 2" xfId="5334" xr:uid="{44E96684-E4A5-4DAD-949C-B6ADF05B5EF3}"/>
    <cellStyle name="20% - Accent5 56_2018 v 2019 Nominal" xfId="5335" xr:uid="{C248933D-03C4-472D-A9E2-113411317AB6}"/>
    <cellStyle name="20% - Accent5 57" xfId="5336" xr:uid="{9CC8F8E5-EFAA-4333-A9D2-E77B9737BFF2}"/>
    <cellStyle name="20% - Accent5 57 2" xfId="5337" xr:uid="{8D44E64A-04D1-4A66-A786-03F5A1E206B2}"/>
    <cellStyle name="20% - Accent5 57_2018 v 2019 Nominal" xfId="5338" xr:uid="{3546B1EB-565D-4136-A471-1B8B3048E16E}"/>
    <cellStyle name="20% - Accent5 58" xfId="5339" xr:uid="{7EE191AD-8F06-4CDD-ADCF-F6BBC2AB1408}"/>
    <cellStyle name="20% - Accent5 59" xfId="5340" xr:uid="{1FD679D7-2005-469E-A704-494C0D7E1BD5}"/>
    <cellStyle name="20% - Accent5 6" xfId="5341" xr:uid="{30F5CCB3-461B-46E5-8B4D-14DE2FB05423}"/>
    <cellStyle name="20% - Accent5 6 2" xfId="5342" xr:uid="{3A4D66B4-CFC3-430B-9F36-6C6427B7300C}"/>
    <cellStyle name="20% - Accent5 6 2 2" xfId="5343" xr:uid="{2B8A49F1-644B-4ADD-AB0D-0051DDB2DCCA}"/>
    <cellStyle name="20% - Accent5 6 2 2 2" xfId="5344" xr:uid="{8CED7E5D-DC54-4CA0-87EF-5410429038A7}"/>
    <cellStyle name="20% - Accent5 6 2 2_2018 v 2019 Nominal" xfId="5345" xr:uid="{FEC972C2-9DE9-419E-ACAD-33FD4FB6D7FF}"/>
    <cellStyle name="20% - Accent5 6 2 3" xfId="5346" xr:uid="{A7923B25-D5F3-4A1C-83CD-5DB416BB2C92}"/>
    <cellStyle name="20% - Accent5 6 2 4" xfId="5347" xr:uid="{086914C0-D067-4FA8-8273-FA8F05BDD009}"/>
    <cellStyle name="20% - Accent5 6 2_2018 v 2019 Nominal" xfId="5348" xr:uid="{F02EAC86-1857-4D7E-A7C6-B2A35360C686}"/>
    <cellStyle name="20% - Accent5 6 3" xfId="5349" xr:uid="{7D17C591-4646-4A6F-AC44-667B8C92001D}"/>
    <cellStyle name="20% - Accent5 6 3 2" xfId="5350" xr:uid="{8130E9D1-2DFC-45CA-B881-0206D5CBCCD2}"/>
    <cellStyle name="20% - Accent5 6 3 2 2" xfId="5351" xr:uid="{36DBA7B7-C2B3-4C77-8C84-FB2A574E2462}"/>
    <cellStyle name="20% - Accent5 6 3 2_2018 v 2019 Nominal" xfId="5352" xr:uid="{493B3BAA-5A29-45C8-B48C-9B8B936A8FC0}"/>
    <cellStyle name="20% - Accent5 6 3 3" xfId="5353" xr:uid="{8D4E6677-E0CC-49AE-8B97-1FC2E31508CC}"/>
    <cellStyle name="20% - Accent5 6 3_2018 v 2019 Nominal" xfId="5354" xr:uid="{6B9FBD7C-FF18-44B1-8211-2400CC165576}"/>
    <cellStyle name="20% - Accent5 6 4" xfId="5355" xr:uid="{2EC278EA-DB6D-4B84-AA58-9CD3B15F35F1}"/>
    <cellStyle name="20% - Accent5 6 4 2" xfId="5356" xr:uid="{A3310F56-720C-4AD0-84BE-411DC3838E78}"/>
    <cellStyle name="20% - Accent5 6 4 3" xfId="5357" xr:uid="{7442078B-FB81-433F-AC0E-E4C10DA857C7}"/>
    <cellStyle name="20% - Accent5 6 4_2018 v 2019 Nominal" xfId="5358" xr:uid="{542491D5-F456-4874-91E6-A0826287FD5B}"/>
    <cellStyle name="20% - Accent5 6 5" xfId="5359" xr:uid="{FCDD45FF-21DA-4A15-8725-77F6C7CF758A}"/>
    <cellStyle name="20% - Accent5 6 6" xfId="5360" xr:uid="{291BB6DE-2961-41C9-ACC2-B6A7AE77AA84}"/>
    <cellStyle name="20% - Accent5 6 7" xfId="5361" xr:uid="{D682CA64-EC6F-4C9B-87AA-966782CE3D6A}"/>
    <cellStyle name="20% - Accent5 6_2018 v 2019 Nominal" xfId="5362" xr:uid="{748DCB0C-2011-4030-A49C-807E103717F0}"/>
    <cellStyle name="20% - Accent5 60" xfId="5363" xr:uid="{F74803EA-26BB-4C1B-BADC-EFB25A52EDB3}"/>
    <cellStyle name="20% - Accent5 61" xfId="5364" xr:uid="{1A0EDC84-17E1-4CC6-8A0C-6405513F0361}"/>
    <cellStyle name="20% - Accent5 62" xfId="5365" xr:uid="{03C28B62-8252-4D80-A04D-825F5DF7A18B}"/>
    <cellStyle name="20% - Accent5 63" xfId="5366" xr:uid="{870CA81F-4E2C-4E75-A7AF-C81558859BCC}"/>
    <cellStyle name="20% - Accent5 64" xfId="5367" xr:uid="{001B9B94-E700-4FB4-A17E-8A50DD367FF1}"/>
    <cellStyle name="20% - Accent5 65" xfId="5368" xr:uid="{BA7A0471-7B5A-4FCB-AA26-41456623F984}"/>
    <cellStyle name="20% - Accent5 66" xfId="5369" xr:uid="{3545E370-9EED-48C5-88A6-B02FBD84E7F8}"/>
    <cellStyle name="20% - Accent5 67" xfId="5370" xr:uid="{A6E2E8C3-506B-4F23-B3EC-D509A8440076}"/>
    <cellStyle name="20% - Accent5 68" xfId="5371" xr:uid="{D257457B-E461-4002-A370-EAC64CD22134}"/>
    <cellStyle name="20% - Accent5 69" xfId="5372" xr:uid="{E119C598-512D-454A-8B91-8390192C1554}"/>
    <cellStyle name="20% - Accent5 7" xfId="5373" xr:uid="{D8BD0A0E-599B-4218-96D7-59A26F4D1E81}"/>
    <cellStyle name="20% - Accent5 7 2" xfId="5374" xr:uid="{77E7A266-A6AB-469B-87BA-85F5EE512B81}"/>
    <cellStyle name="20% - Accent5 7 2 2" xfId="5375" xr:uid="{BC5F2696-33AF-456E-B2EE-BC46159B0857}"/>
    <cellStyle name="20% - Accent5 7 2_2018 v 2019 Nominal" xfId="5376" xr:uid="{5D7C61E5-1E0E-4F64-A972-7E979A9A8DA9}"/>
    <cellStyle name="20% - Accent5 7 3" xfId="5377" xr:uid="{CCFDD232-CBD5-4AF4-9C02-C15AFC12D660}"/>
    <cellStyle name="20% - Accent5 7_2018 v 2019 Nominal" xfId="5378" xr:uid="{EE3F8787-A661-419C-801D-D606906D09FE}"/>
    <cellStyle name="20% - Accent5 70" xfId="5379" xr:uid="{A0652B5A-FFEE-45B8-9D82-49C35065C4F1}"/>
    <cellStyle name="20% - Accent5 71" xfId="5380" xr:uid="{F2557A01-BD68-41FA-9F95-F1EB0B72CA0A}"/>
    <cellStyle name="20% - Accent5 72" xfId="5381" xr:uid="{9D7F243D-6671-4C7A-A2E3-620A9E1912CA}"/>
    <cellStyle name="20% - Accent5 73" xfId="5382" xr:uid="{E757A84C-F8CC-4464-90D1-F0BBBCDFB3BF}"/>
    <cellStyle name="20% - Accent5 74" xfId="5383" xr:uid="{0BA14039-DB8B-4971-A129-38BD0099114C}"/>
    <cellStyle name="20% - Accent5 75" xfId="5384" xr:uid="{6C608BF1-8499-4F6B-9B1F-16226AF18D0C}"/>
    <cellStyle name="20% - Accent5 76" xfId="5385" xr:uid="{5226D30E-71BD-4BD9-AFAB-80D99ABCDD8F}"/>
    <cellStyle name="20% - Accent5 77" xfId="5386" xr:uid="{C8B9C805-53C4-4294-96A4-B6C375791405}"/>
    <cellStyle name="20% - Accent5 78" xfId="5387" xr:uid="{9A262CFE-98B0-47AE-BB51-64B545DD87CA}"/>
    <cellStyle name="20% - Accent5 79" xfId="5388" xr:uid="{7B78A637-CADE-49D2-9E4E-A9A6099940FE}"/>
    <cellStyle name="20% - Accent5 8" xfId="5389" xr:uid="{F1D024B4-A363-4889-BFB8-FC28E7111203}"/>
    <cellStyle name="20% - Accent5 8 2" xfId="5390" xr:uid="{FA633C0E-5759-4BDF-A22C-E2761D7BFA38}"/>
    <cellStyle name="20% - Accent5 8 2 2" xfId="5391" xr:uid="{6F5F1284-F8C0-4551-B786-07B5D541C5BC}"/>
    <cellStyle name="20% - Accent5 8 2 2 2" xfId="5392" xr:uid="{5C746C0A-60C8-43D2-B35A-A549C8F455D9}"/>
    <cellStyle name="20% - Accent5 8 2 2 3" xfId="5393" xr:uid="{AE44779C-3A32-458D-B5BD-37775B2501F4}"/>
    <cellStyle name="20% - Accent5 8 2 2_2018 v 2019 Nominal" xfId="5394" xr:uid="{2BB06EB0-9B8D-45CB-9A14-A8271D747C70}"/>
    <cellStyle name="20% - Accent5 8 2 3" xfId="5395" xr:uid="{7E263C81-60AE-46AB-BB1E-125287082F5A}"/>
    <cellStyle name="20% - Accent5 8 2 4" xfId="5396" xr:uid="{AC649C7D-89EC-4AEA-98F0-7C68A3DFAEA4}"/>
    <cellStyle name="20% - Accent5 8 2_2018 v 2019 Nominal" xfId="5397" xr:uid="{6A75BA77-8BA2-44BE-B8E0-62E3A5C379A5}"/>
    <cellStyle name="20% - Accent5 8 3" xfId="5398" xr:uid="{F60329EC-E7A3-4BB9-8925-F042F00C7ADE}"/>
    <cellStyle name="20% - Accent5 8 3 2" xfId="5399" xr:uid="{A47CD0B3-15E3-43C9-91D8-F74F359632E6}"/>
    <cellStyle name="20% - Accent5 8 3 2 2" xfId="5400" xr:uid="{C28CF1C1-7314-4EA2-8B0A-07F89A4B6D80}"/>
    <cellStyle name="20% - Accent5 8 3 2_2018 v 2019 Nominal" xfId="5401" xr:uid="{2ACD8BF3-056B-4CE2-A8CE-8A8287BB6E7C}"/>
    <cellStyle name="20% - Accent5 8 3 3" xfId="5402" xr:uid="{1DEA0BBC-9893-4EE7-80BA-49F8547C6E52}"/>
    <cellStyle name="20% - Accent5 8 3_2018 v 2019 Nominal" xfId="5403" xr:uid="{C090C605-1978-473A-8633-46E44FF40458}"/>
    <cellStyle name="20% - Accent5 8 4" xfId="5404" xr:uid="{C6CF0BF0-969E-420F-8DF3-DB1EE99629F3}"/>
    <cellStyle name="20% - Accent5 8 4 2" xfId="5405" xr:uid="{F8AB019D-A2FE-4711-A2EF-A5FC59634C5D}"/>
    <cellStyle name="20% - Accent5 8 4_2018 v 2019 Nominal" xfId="5406" xr:uid="{63D5A863-ABAC-4037-8659-C2DF152444C7}"/>
    <cellStyle name="20% - Accent5 8 5" xfId="5407" xr:uid="{23841D07-258B-42F4-B336-6E3ED44E6B0A}"/>
    <cellStyle name="20% - Accent5 8 6" xfId="5408" xr:uid="{C9BF04F4-6549-4B94-843C-16E3438D0080}"/>
    <cellStyle name="20% - Accent5 8 7" xfId="5409" xr:uid="{8504D2DB-D00D-40D1-A258-3CE397F34A7C}"/>
    <cellStyle name="20% - Accent5 8_2018 v 2019 Nominal" xfId="5410" xr:uid="{C571FB68-B6DF-4525-AD06-36FE40C6A622}"/>
    <cellStyle name="20% - Accent5 80" xfId="5411" xr:uid="{1F4DDD0C-A212-41AF-A005-04759FDAF952}"/>
    <cellStyle name="20% - Accent5 81" xfId="5412" xr:uid="{8F64A2D2-CEF0-47FD-BE66-07CA9C6601A5}"/>
    <cellStyle name="20% - Accent5 82" xfId="5413" xr:uid="{D828787A-1DB5-4D3C-9BF1-52FCE795962C}"/>
    <cellStyle name="20% - Accent5 83" xfId="5414" xr:uid="{F6DDC55A-171D-4B9E-8116-68CAA50851A7}"/>
    <cellStyle name="20% - Accent5 84" xfId="5415" xr:uid="{1646E312-A54B-4564-BEA0-B2FCD0FB9042}"/>
    <cellStyle name="20% - Accent5 85" xfId="5416" xr:uid="{F7DEB67F-1511-48DF-8AC2-935F2440DDA2}"/>
    <cellStyle name="20% - Accent5 86" xfId="5417" xr:uid="{E7C80083-5DA8-44E9-92A2-707373E27005}"/>
    <cellStyle name="20% - Accent5 87" xfId="5418" xr:uid="{AA3DECCD-95B4-4C36-AAC0-055D9883C2A0}"/>
    <cellStyle name="20% - Accent5 88" xfId="5419" xr:uid="{34759581-ADC0-4A7B-B269-D41EF56C5BE5}"/>
    <cellStyle name="20% - Accent5 89" xfId="5420" xr:uid="{28727E25-5176-4209-BD9C-11DB6C1D75CC}"/>
    <cellStyle name="20% - Accent5 9" xfId="5421" xr:uid="{D0FF6147-ADDB-4948-868C-7439BC03AB11}"/>
    <cellStyle name="20% - Accent5 9 2" xfId="5422" xr:uid="{6B64D72C-7FFF-4B85-A38C-AAEC0CF5B2E7}"/>
    <cellStyle name="20% - Accent5 9 2 2" xfId="5423" xr:uid="{E56F8904-B6E3-4AB4-8C10-F451BD3F6A19}"/>
    <cellStyle name="20% - Accent5 9 2 2 2" xfId="5424" xr:uid="{D43DF5AD-1706-470D-9B63-3E007CF48D9A}"/>
    <cellStyle name="20% - Accent5 9 2 2 3" xfId="5425" xr:uid="{2647D1D8-34CD-4555-AD9F-50DEDC53601F}"/>
    <cellStyle name="20% - Accent5 9 2 2_2018 v 2019 Nominal" xfId="5426" xr:uid="{1EFE0AE2-B805-4734-92E2-BDCB1E9E1B34}"/>
    <cellStyle name="20% - Accent5 9 2 3" xfId="5427" xr:uid="{7A6D82F4-01C8-4F9D-83CE-83850009080B}"/>
    <cellStyle name="20% - Accent5 9 2 4" xfId="5428" xr:uid="{AF3BF605-C1B4-493B-8D82-A0E0EA98E513}"/>
    <cellStyle name="20% - Accent5 9 2_2018 v 2019 Nominal" xfId="5429" xr:uid="{A7097776-7513-4592-B2D2-22BBE0D7526B}"/>
    <cellStyle name="20% - Accent5 9 3" xfId="5430" xr:uid="{F949E711-E208-443F-A084-BD4E37E40CBF}"/>
    <cellStyle name="20% - Accent5 9 3 2" xfId="5431" xr:uid="{D6AC6BED-6314-4FFC-9B2C-6C23998912B9}"/>
    <cellStyle name="20% - Accent5 9 3 2 2" xfId="5432" xr:uid="{8506DE01-4C14-47E9-9172-3B9C902FBDF7}"/>
    <cellStyle name="20% - Accent5 9 3 2_2018 v 2019 Nominal" xfId="5433" xr:uid="{070568F0-BCEC-4796-89C9-3B7060B2AC9A}"/>
    <cellStyle name="20% - Accent5 9 3 3" xfId="5434" xr:uid="{AC5FEED2-34A3-44C6-95FA-079CC940914F}"/>
    <cellStyle name="20% - Accent5 9 3_2018 v 2019 Nominal" xfId="5435" xr:uid="{FCBA9C0D-1953-4845-9688-5DAB98406046}"/>
    <cellStyle name="20% - Accent5 9 4" xfId="5436" xr:uid="{FC5DD854-E274-4C76-9FCB-717156329C87}"/>
    <cellStyle name="20% - Accent5 9 4 2" xfId="5437" xr:uid="{9F68355E-94DD-4D18-9A45-E453C71F366E}"/>
    <cellStyle name="20% - Accent5 9 4_2018 v 2019 Nominal" xfId="5438" xr:uid="{61EBA150-1CCD-4ECE-9A48-C1A8CFCFB636}"/>
    <cellStyle name="20% - Accent5 9 5" xfId="5439" xr:uid="{8607A477-8833-4E55-9058-BAE076DDA7AE}"/>
    <cellStyle name="20% - Accent5 9 6" xfId="5440" xr:uid="{12213722-8194-470C-ADE0-8798EFE14C7E}"/>
    <cellStyle name="20% - Accent5 9 7" xfId="5441" xr:uid="{B8E64C88-C7B7-4C41-9BAD-F046253828B0}"/>
    <cellStyle name="20% - Accent5 9_2018 v 2019 Nominal" xfId="5442" xr:uid="{1B6B23E6-ADB6-4164-BDB0-7E97BCA79857}"/>
    <cellStyle name="20% - Accent5 90" xfId="5443" xr:uid="{692A9BD3-3104-449E-8759-D2214CC0E6E0}"/>
    <cellStyle name="20% - Accent5 91" xfId="5444" xr:uid="{E42AEB59-D961-4016-9C8E-1D64FBFDED3B}"/>
    <cellStyle name="20% - Accent5 92" xfId="5445" xr:uid="{CB063519-7CEC-4601-A9A2-B83C7C80212A}"/>
    <cellStyle name="20% - Accent5 93" xfId="5446" xr:uid="{97D90D7A-4E3E-43C2-8E00-C2473A724329}"/>
    <cellStyle name="20% - Accent5 94" xfId="5447" xr:uid="{73D8AD38-2DC3-4766-9BB3-C203FF547A98}"/>
    <cellStyle name="20% - Accent5 95" xfId="5448" xr:uid="{EB1271C0-E1E4-4E04-9799-1D54478D058F}"/>
    <cellStyle name="20% - Accent5 96" xfId="5449" xr:uid="{D8E3735C-EC02-46D6-A757-CFA6DA5C4F01}"/>
    <cellStyle name="20% - Accent5 97" xfId="5450" xr:uid="{621C7B61-2C3D-44F7-A7F9-8BD0130A6098}"/>
    <cellStyle name="20% - Accent5 98" xfId="5451" xr:uid="{CC5B5FBA-6FC4-4168-93D1-7C870D7EBB92}"/>
    <cellStyle name="20% - Accent5 99" xfId="5452" xr:uid="{18D24BD7-44CC-4096-A9AC-B4ED0F8D836F}"/>
    <cellStyle name="20% - Accent6 10" xfId="5453" xr:uid="{8EB779A6-E34C-444F-B536-C284950126CA}"/>
    <cellStyle name="20% - Accent6 10 2" xfId="5454" xr:uid="{558A103A-171E-434E-9E19-9C75784E5606}"/>
    <cellStyle name="20% - Accent6 10 2 2" xfId="5455" xr:uid="{D0398D7B-6EF9-4CB5-90C4-432CF71B224A}"/>
    <cellStyle name="20% - Accent6 10 2 2 2" xfId="5456" xr:uid="{1C1DF6E8-0857-40E5-AAF1-F8A610D1A412}"/>
    <cellStyle name="20% - Accent6 10 2 2 3" xfId="5457" xr:uid="{EE0C9133-F6F4-4266-B4A3-11A9AA85446F}"/>
    <cellStyle name="20% - Accent6 10 2 2_2018 v 2019 Nominal" xfId="5458" xr:uid="{638BF8A2-8DD6-4119-B4F1-5EAA85996D6F}"/>
    <cellStyle name="20% - Accent6 10 2 3" xfId="5459" xr:uid="{76C503F9-5FE6-4981-A828-38EFCA431193}"/>
    <cellStyle name="20% - Accent6 10 2 4" xfId="5460" xr:uid="{123442E8-32D3-42A1-A4B5-7181A388F53D}"/>
    <cellStyle name="20% - Accent6 10 2_2018 v 2019 Nominal" xfId="5461" xr:uid="{49E3AA68-098E-49DC-A922-BF04B16AA42C}"/>
    <cellStyle name="20% - Accent6 10 3" xfId="5462" xr:uid="{CB4BC963-61E1-4E11-B1AD-430CB4ECF24B}"/>
    <cellStyle name="20% - Accent6 10 3 2" xfId="5463" xr:uid="{173104DA-34BF-465D-863B-5294DBEAEE18}"/>
    <cellStyle name="20% - Accent6 10 3 2 2" xfId="5464" xr:uid="{1B6F9AB8-8B13-4A5A-A27A-CDE11256AF3C}"/>
    <cellStyle name="20% - Accent6 10 3 2_2018 v 2019 Nominal" xfId="5465" xr:uid="{8B8B0DDC-012B-4ADA-9A91-1DA6D876C691}"/>
    <cellStyle name="20% - Accent6 10 3 3" xfId="5466" xr:uid="{6A12FB3B-8C34-4CD5-BEC0-44DD65AD0305}"/>
    <cellStyle name="20% - Accent6 10 3 4" xfId="5467" xr:uid="{E0297AFB-7543-400C-85B3-C8E6BD876FD7}"/>
    <cellStyle name="20% - Accent6 10 3_2018 v 2019 Nominal" xfId="5468" xr:uid="{55D65438-F3C0-47AF-A54E-5E43CFCC91C5}"/>
    <cellStyle name="20% - Accent6 10 4" xfId="5469" xr:uid="{83F7D273-C384-4E09-B714-346432B2F6C6}"/>
    <cellStyle name="20% - Accent6 10 4 2" xfId="5470" xr:uid="{45573EEE-54D3-4729-8266-37352D78393E}"/>
    <cellStyle name="20% - Accent6 10 4_2018 v 2019 Nominal" xfId="5471" xr:uid="{4C16E0E6-90F3-4608-8F40-E4106EFB6335}"/>
    <cellStyle name="20% - Accent6 10 5" xfId="5472" xr:uid="{B39F0FDC-ECE1-4B5C-B7B8-8D3FC5436656}"/>
    <cellStyle name="20% - Accent6 10 6" xfId="5473" xr:uid="{50112201-7C1F-46C5-B912-45BC7353B478}"/>
    <cellStyle name="20% - Accent6 10_2018 v 2019 Nominal" xfId="5474" xr:uid="{96017192-46E1-422C-AA11-FF6D9D254D10}"/>
    <cellStyle name="20% - Accent6 100" xfId="5475" xr:uid="{323EFDFE-9A41-425D-9201-130BFA896EBC}"/>
    <cellStyle name="20% - Accent6 101" xfId="5476" xr:uid="{C63DB283-6160-485B-906E-27720B9EF7F5}"/>
    <cellStyle name="20% - Accent6 102" xfId="5477" xr:uid="{571554DC-2FB8-4D01-A9FD-F889FE2B6F8F}"/>
    <cellStyle name="20% - Accent6 103" xfId="5478" xr:uid="{4CED22D7-117F-44C6-8544-F5CBCD99E64C}"/>
    <cellStyle name="20% - Accent6 104" xfId="5479" xr:uid="{C9CCFDFC-21E9-4A0C-86F0-A91105E29377}"/>
    <cellStyle name="20% - Accent6 105" xfId="5480" xr:uid="{03478205-E0CF-4216-8DD1-A35F7224C61F}"/>
    <cellStyle name="20% - Accent6 106" xfId="5481" xr:uid="{9D412ED9-5ED1-4971-8AE9-E4B1AD7E3B91}"/>
    <cellStyle name="20% - Accent6 107" xfId="5482" xr:uid="{29B099C4-5ED0-40B8-B684-ADD22BD2FCC8}"/>
    <cellStyle name="20% - Accent6 108" xfId="5483" xr:uid="{D75DF210-53EC-4D4B-8CA5-C751A68B38D8}"/>
    <cellStyle name="20% - Accent6 109" xfId="5484" xr:uid="{C2A60F11-2268-4AF3-9535-EDBC6A230DC3}"/>
    <cellStyle name="20% - Accent6 11" xfId="5485" xr:uid="{CF444BD8-87CA-44AA-9869-4ACC3465163E}"/>
    <cellStyle name="20% - Accent6 11 2" xfId="5486" xr:uid="{78AF558A-DEF6-4B85-8113-2619AB38847E}"/>
    <cellStyle name="20% - Accent6 11 2 2" xfId="5487" xr:uid="{A3FC30A9-42D3-4500-ABE8-669013FCA491}"/>
    <cellStyle name="20% - Accent6 11 2_2018 v 2019 Nominal" xfId="5488" xr:uid="{9DC1B621-45F9-43D9-A5A1-FFC32789F41F}"/>
    <cellStyle name="20% - Accent6 11 3" xfId="5489" xr:uid="{F39EC964-26B0-4000-95FB-809BAEFD9B96}"/>
    <cellStyle name="20% - Accent6 11 3 2" xfId="5490" xr:uid="{3DBC7C80-875D-42A9-9E9B-A23FADBD8A20}"/>
    <cellStyle name="20% - Accent6 11 3_2018 v 2019 Nominal" xfId="5491" xr:uid="{E50FAF1B-57F9-4E4C-BEEA-71B64D61C544}"/>
    <cellStyle name="20% - Accent6 11 4" xfId="5492" xr:uid="{67CDF3FA-43C2-44F4-9248-0965D67D5B22}"/>
    <cellStyle name="20% - Accent6 11_2018 v 2019 Nominal" xfId="5493" xr:uid="{3C2553EA-12CE-4ACE-B9E6-4B176961CAF7}"/>
    <cellStyle name="20% - Accent6 110" xfId="5494" xr:uid="{6A4C9F73-684B-4A53-92AF-5CC89AD616A5}"/>
    <cellStyle name="20% - Accent6 111" xfId="5495" xr:uid="{F482432E-9A46-4E61-9359-846509F7E873}"/>
    <cellStyle name="20% - Accent6 112" xfId="5496" xr:uid="{2F36F1BF-F214-4496-84E9-7EDB766F0E49}"/>
    <cellStyle name="20% - Accent6 113" xfId="5497" xr:uid="{B8E742E2-50A4-4AA6-B05C-F2D0D8BD512C}"/>
    <cellStyle name="20% - Accent6 114" xfId="5498" xr:uid="{8408185D-BC87-4A2F-8C37-34648AD48E5D}"/>
    <cellStyle name="20% - Accent6 115" xfId="5499" xr:uid="{3AC4E355-89D0-49DC-A2C6-BCB5E00326FA}"/>
    <cellStyle name="20% - Accent6 116" xfId="5500" xr:uid="{5976DACF-DF22-4256-95BE-7502E09E2591}"/>
    <cellStyle name="20% - Accent6 117" xfId="5501" xr:uid="{CF033A5D-7E41-4582-8CB0-773CBC750B7A}"/>
    <cellStyle name="20% - Accent6 12" xfId="5502" xr:uid="{62833B96-FD5F-4FFC-9815-515A6E9B2117}"/>
    <cellStyle name="20% - Accent6 12 2" xfId="5503" xr:uid="{1AA7333E-53FD-4C87-9140-B66104189FEA}"/>
    <cellStyle name="20% - Accent6 12 2 2" xfId="5504" xr:uid="{913D8BD3-ED2A-4331-9683-00D719380736}"/>
    <cellStyle name="20% - Accent6 12 2_2018 v 2019 Nominal" xfId="5505" xr:uid="{C5871751-0FAF-4AAD-850B-4974119A9F74}"/>
    <cellStyle name="20% - Accent6 12 3" xfId="5506" xr:uid="{D5C2B95B-F025-4222-9DD6-6CDBB660FE6E}"/>
    <cellStyle name="20% - Accent6 12 4" xfId="5507" xr:uid="{1E32A84B-1375-4810-AB1F-0E98E16FA977}"/>
    <cellStyle name="20% - Accent6 12_2018 v 2019 Nominal" xfId="5508" xr:uid="{D7B15A9F-BBF2-4104-8319-E52D59EB5F88}"/>
    <cellStyle name="20% - Accent6 13" xfId="5509" xr:uid="{85B01C6F-5617-4AC3-B902-C7B55552B768}"/>
    <cellStyle name="20% - Accent6 13 2" xfId="5510" xr:uid="{E527129E-6932-45F4-8B10-C2D7E633055C}"/>
    <cellStyle name="20% - Accent6 13 2 2" xfId="5511" xr:uid="{935E5097-E62B-4463-8F5B-1528B7F7FB39}"/>
    <cellStyle name="20% - Accent6 13 2_2018 v 2019 Nominal" xfId="5512" xr:uid="{ACE6AE54-4A0A-4E9A-9DCA-6479A92EEDD3}"/>
    <cellStyle name="20% - Accent6 13 3" xfId="5513" xr:uid="{1E23F5FD-74AE-4CB8-BCAC-A0ED3AE95E15}"/>
    <cellStyle name="20% - Accent6 13 4" xfId="5514" xr:uid="{DC3013FB-8491-446A-BDE2-8104913DB8F5}"/>
    <cellStyle name="20% - Accent6 13_2018 v 2019 Nominal" xfId="5515" xr:uid="{94714E97-05A2-4556-A56B-BE41DDE597F0}"/>
    <cellStyle name="20% - Accent6 14" xfId="5516" xr:uid="{1A42D41D-EE25-4135-ACFF-3CAF1D1CC010}"/>
    <cellStyle name="20% - Accent6 14 2" xfId="5517" xr:uid="{DBDC0D81-8B80-4036-93A6-05CF0FDA0F35}"/>
    <cellStyle name="20% - Accent6 14 2 2" xfId="5518" xr:uid="{B294ECAA-6F8F-4ECC-A72F-3301C06DF9D1}"/>
    <cellStyle name="20% - Accent6 14 2_2018 v 2019 Nominal" xfId="5519" xr:uid="{2744F45E-DD27-495B-BC67-00CC3D95EC98}"/>
    <cellStyle name="20% - Accent6 14 3" xfId="5520" xr:uid="{838AA23C-B10E-4D9A-B230-6ED90C98F74C}"/>
    <cellStyle name="20% - Accent6 14 4" xfId="5521" xr:uid="{A193CFEB-5C2E-4A52-A775-440BAE9A9C63}"/>
    <cellStyle name="20% - Accent6 14_2018 v 2019 Nominal" xfId="5522" xr:uid="{4FBD3205-DDBB-4FBC-AC69-9DB0B545A463}"/>
    <cellStyle name="20% - Accent6 15" xfId="5523" xr:uid="{0D678EA8-A186-4624-9E91-6A86723717FB}"/>
    <cellStyle name="20% - Accent6 15 2" xfId="5524" xr:uid="{F622BA70-E1E6-42AE-B0E1-72B84DFD5638}"/>
    <cellStyle name="20% - Accent6 15 2 2" xfId="5525" xr:uid="{AA91C88A-5CE1-450F-ADE7-7ED6C819D673}"/>
    <cellStyle name="20% - Accent6 15 2_2018 v 2019 Nominal" xfId="5526" xr:uid="{F44968EB-8698-4DD0-8820-A4FAF11A5C66}"/>
    <cellStyle name="20% - Accent6 15 3" xfId="5527" xr:uid="{1D98DAF0-70CC-4E35-8407-D0927840ECFE}"/>
    <cellStyle name="20% - Accent6 15 4" xfId="5528" xr:uid="{7000846A-EBDE-413B-84C7-F2B54C349C3E}"/>
    <cellStyle name="20% - Accent6 15_2018 v 2019 Nominal" xfId="5529" xr:uid="{AF56D714-3D53-4BC8-8986-D46CFF9B35C1}"/>
    <cellStyle name="20% - Accent6 16" xfId="5530" xr:uid="{6098ABCD-D5D2-419F-9896-30539DF7F504}"/>
    <cellStyle name="20% - Accent6 16 2" xfId="5531" xr:uid="{1AA4AD04-CC58-4E3D-A678-678984CF69ED}"/>
    <cellStyle name="20% - Accent6 16 2 2" xfId="5532" xr:uid="{58FB5A5A-A5AA-43D2-83DD-A8105F0F844D}"/>
    <cellStyle name="20% - Accent6 16 2_2018 v 2019 Nominal" xfId="5533" xr:uid="{EE8E2E45-5D23-4B40-8A53-6E5CE55786BE}"/>
    <cellStyle name="20% - Accent6 16 3" xfId="5534" xr:uid="{483EDCB0-B377-44E1-860D-882DD89BA074}"/>
    <cellStyle name="20% - Accent6 16 4" xfId="5535" xr:uid="{1571DB6E-B6A5-4E29-83EE-1FE2E6509231}"/>
    <cellStyle name="20% - Accent6 16_2018 v 2019 Nominal" xfId="5536" xr:uid="{D4C3A4B1-A499-4B1F-9016-D6AE5E7E260B}"/>
    <cellStyle name="20% - Accent6 17" xfId="5537" xr:uid="{5A1B7560-F5D7-423F-AC70-8C6A0296CEFE}"/>
    <cellStyle name="20% - Accent6 17 2" xfId="5538" xr:uid="{9BE2C91B-DC59-4927-8350-98BDBBF6D6CC}"/>
    <cellStyle name="20% - Accent6 17 2 2" xfId="5539" xr:uid="{A24A6CB3-AD0F-4E00-84BF-AFD7551B4F05}"/>
    <cellStyle name="20% - Accent6 17 2_2018 v 2019 Nominal" xfId="5540" xr:uid="{0F8F3889-CD8B-4977-A4EC-9FC6DF56ECFD}"/>
    <cellStyle name="20% - Accent6 17 3" xfId="5541" xr:uid="{6CB755C8-92EB-4E09-AF9C-0ACDEDB57EE2}"/>
    <cellStyle name="20% - Accent6 17 4" xfId="5542" xr:uid="{F5A54996-6BDC-4F4E-ABD7-65BAE5ACA1C2}"/>
    <cellStyle name="20% - Accent6 17_2018 v 2019 Nominal" xfId="5543" xr:uid="{E3162C7C-6748-4ACA-BF86-26545532DB13}"/>
    <cellStyle name="20% - Accent6 18" xfId="5544" xr:uid="{070C835C-3761-46EF-91EF-30B5CDD14E68}"/>
    <cellStyle name="20% - Accent6 18 2" xfId="5545" xr:uid="{6CB21235-059F-4B11-A6C4-FBD93E4D0347}"/>
    <cellStyle name="20% - Accent6 18 2 2" xfId="5546" xr:uid="{2291A784-D87A-4BB3-8C55-25DCA7DBFFAC}"/>
    <cellStyle name="20% - Accent6 18 2_2018 v 2019 Nominal" xfId="5547" xr:uid="{468B5E69-9BCC-43C6-9E37-9DEA2F025FC7}"/>
    <cellStyle name="20% - Accent6 18 3" xfId="5548" xr:uid="{AF88E754-86FA-4F7E-944C-085F9B678BAD}"/>
    <cellStyle name="20% - Accent6 18_2018 v 2019 Nominal" xfId="5549" xr:uid="{1A03723E-4D1A-4957-8315-91AC00361540}"/>
    <cellStyle name="20% - Accent6 19" xfId="5550" xr:uid="{D7504118-6C0B-464E-AD0D-654165403B6A}"/>
    <cellStyle name="20% - Accent6 19 2" xfId="5551" xr:uid="{FB877ED2-BB09-4BEE-8C16-FC3E0B9B8ED6}"/>
    <cellStyle name="20% - Accent6 19 2 2" xfId="5552" xr:uid="{5DEFC231-387B-442E-9453-C65EF252906A}"/>
    <cellStyle name="20% - Accent6 19 2_2018 v 2019 Nominal" xfId="5553" xr:uid="{845F7C5E-E37F-464A-84C7-EA492616190E}"/>
    <cellStyle name="20% - Accent6 19 3" xfId="5554" xr:uid="{35513BBE-EC8B-4927-A579-7344C2CA855D}"/>
    <cellStyle name="20% - Accent6 19_2018 v 2019 Nominal" xfId="5555" xr:uid="{FE668D1A-31CC-4809-BA5F-0B8FE9F51C85}"/>
    <cellStyle name="20% - Accent6 2" xfId="67" xr:uid="{00000000-0005-0000-0000-000025000000}"/>
    <cellStyle name="20% - Accent6 2 10" xfId="5556" xr:uid="{0512975E-E664-4D2D-B0FC-F36E12B65332}"/>
    <cellStyle name="20% - Accent6 2 2" xfId="5557" xr:uid="{ABB0EA92-3BF9-47C3-A710-C8420A9CAAA6}"/>
    <cellStyle name="20% - Accent6 2 2 10" xfId="5558" xr:uid="{69070DF1-1D4C-4CAE-8C10-03885EB0EEC1}"/>
    <cellStyle name="20% - Accent6 2 2 2" xfId="5559" xr:uid="{65C0DD00-A887-4C98-8C69-956F2DB3A8DC}"/>
    <cellStyle name="20% - Accent6 2 2 2 2" xfId="5560" xr:uid="{FFD27A22-7EE4-4DA2-B423-0CCCBE657769}"/>
    <cellStyle name="20% - Accent6 2 2 2 2 2" xfId="5561" xr:uid="{DB64E001-CCF0-43E4-8547-4899DC9847C6}"/>
    <cellStyle name="20% - Accent6 2 2 2 2 2 2" xfId="5562" xr:uid="{EB47267D-AAFB-4F06-993B-DEB64B05172F}"/>
    <cellStyle name="20% - Accent6 2 2 2 2 2 2 2" xfId="5563" xr:uid="{17951308-25DB-4614-8E87-145F3B64D4FA}"/>
    <cellStyle name="20% - Accent6 2 2 2 2 2 2_2018 v 2019 Nominal" xfId="5564" xr:uid="{748FD395-0A6F-40BF-B975-9B95F2F62867}"/>
    <cellStyle name="20% - Accent6 2 2 2 2 2 3" xfId="5565" xr:uid="{1BBCA4F2-1E9A-46A3-B1EB-8D63CA4E2500}"/>
    <cellStyle name="20% - Accent6 2 2 2 2 2_2018 v 2019 Nominal" xfId="5566" xr:uid="{B3D6159D-AE05-41B0-8039-59AE2EE49DD9}"/>
    <cellStyle name="20% - Accent6 2 2 2 2 3" xfId="5567" xr:uid="{DAEDDE0B-297B-4495-B74A-6B1268092CCF}"/>
    <cellStyle name="20% - Accent6 2 2 2 2 3 2" xfId="5568" xr:uid="{EBB55474-52CF-47E9-A1D6-6AE1C2926FD5}"/>
    <cellStyle name="20% - Accent6 2 2 2 2 3_2018 v 2019 Nominal" xfId="5569" xr:uid="{398BF006-A733-4045-9B9E-4423670A2BE1}"/>
    <cellStyle name="20% - Accent6 2 2 2 2 4" xfId="5570" xr:uid="{4ECE6E32-3A57-4EFE-94A8-44C766090D0E}"/>
    <cellStyle name="20% - Accent6 2 2 2 2 5" xfId="5571" xr:uid="{F36A7A20-E539-48B8-B4B5-1E9EF5AEBF0A}"/>
    <cellStyle name="20% - Accent6 2 2 2 2_2018 v 2019 Nominal" xfId="5572" xr:uid="{E4D822F1-3159-4DCC-A5A6-DAB69798953D}"/>
    <cellStyle name="20% - Accent6 2 2 2 3" xfId="5573" xr:uid="{1191B385-7E7E-4BBF-988F-DD426063D2AA}"/>
    <cellStyle name="20% - Accent6 2 2 2 3 2" xfId="5574" xr:uid="{51645E5E-64F4-4B0A-9B28-AC0A342DCA85}"/>
    <cellStyle name="20% - Accent6 2 2 2 3 2 2" xfId="5575" xr:uid="{893CA293-AA40-4164-BA1D-1DD2BCB511D5}"/>
    <cellStyle name="20% - Accent6 2 2 2 3 2_2018 v 2019 Nominal" xfId="5576" xr:uid="{E1AC11DE-52BB-480D-94C1-E06DDC1DE6F2}"/>
    <cellStyle name="20% - Accent6 2 2 2 3 3" xfId="5577" xr:uid="{A97768C2-24C7-46A7-AEFC-43AF866EBD52}"/>
    <cellStyle name="20% - Accent6 2 2 2 3_2018 v 2019 Nominal" xfId="5578" xr:uid="{E0AC755F-96FC-41AB-B793-F193D61B100C}"/>
    <cellStyle name="20% - Accent6 2 2 2 4" xfId="5579" xr:uid="{7A82167B-9614-490F-8A6F-142E6C09091D}"/>
    <cellStyle name="20% - Accent6 2 2 2 4 2" xfId="5580" xr:uid="{D85FB005-2149-486A-8126-1DA50A00D74B}"/>
    <cellStyle name="20% - Accent6 2 2 2 4_2018 v 2019 Nominal" xfId="5581" xr:uid="{5B192E37-E937-416C-B8DE-09185866DF68}"/>
    <cellStyle name="20% - Accent6 2 2 2 5" xfId="5582" xr:uid="{BD6871DB-3A27-4031-9134-B97BD716E04D}"/>
    <cellStyle name="20% - Accent6 2 2 2 6" xfId="5583" xr:uid="{F4CC8858-2C17-4F11-9E84-B37A0FB46683}"/>
    <cellStyle name="20% - Accent6 2 2 2_2018 v 2019 Nominal" xfId="5584" xr:uid="{610CEB81-67F8-4354-B4BF-AE77DE023C49}"/>
    <cellStyle name="20% - Accent6 2 2 3" xfId="5585" xr:uid="{FE1EFBEF-862B-4BCD-B066-1A32D8C495DA}"/>
    <cellStyle name="20% - Accent6 2 2 3 2" xfId="5586" xr:uid="{2769E3CC-DC41-4DAB-9E58-8883B9158098}"/>
    <cellStyle name="20% - Accent6 2 2 3 2 2" xfId="5587" xr:uid="{F3E61A69-D7D3-42AF-A022-DD41A9B07DE0}"/>
    <cellStyle name="20% - Accent6 2 2 3 2 2 2" xfId="5588" xr:uid="{30EE9438-4D72-4572-AE20-DF2EE963F166}"/>
    <cellStyle name="20% - Accent6 2 2 3 2 2 2 2" xfId="5589" xr:uid="{C644B5CA-BFE1-463E-BFE6-B9BB17A7E1B7}"/>
    <cellStyle name="20% - Accent6 2 2 3 2 2 2_2018 v 2019 Nominal" xfId="5590" xr:uid="{C7C7E1B7-C340-4C3A-9B4B-A312A5433863}"/>
    <cellStyle name="20% - Accent6 2 2 3 2 2 3" xfId="5591" xr:uid="{E1F64792-FBB0-4FB9-9133-0711F1522C7C}"/>
    <cellStyle name="20% - Accent6 2 2 3 2 2 4" xfId="5592" xr:uid="{EA64E2DE-8BF0-4AEB-A6DD-296B190C5085}"/>
    <cellStyle name="20% - Accent6 2 2 3 2 2_2018 v 2019 Nominal" xfId="5593" xr:uid="{F0BA9F1C-B340-479F-9932-3A9B5D97A534}"/>
    <cellStyle name="20% - Accent6 2 2 3 2 3" xfId="5594" xr:uid="{1BCF69DE-2A00-4707-9086-DE3A31CDDDCE}"/>
    <cellStyle name="20% - Accent6 2 2 3 2 3 2" xfId="5595" xr:uid="{2B3642E9-0594-441B-BC65-21516E2B8208}"/>
    <cellStyle name="20% - Accent6 2 2 3 2 3_2018 v 2019 Nominal" xfId="5596" xr:uid="{B5521723-E1D2-4A66-B78F-975923936E6A}"/>
    <cellStyle name="20% - Accent6 2 2 3 2 4" xfId="5597" xr:uid="{A9C16EBE-12DB-4F93-8A43-02302902C54D}"/>
    <cellStyle name="20% - Accent6 2 2 3 2 5" xfId="5598" xr:uid="{B993B1B6-61EA-4C8B-B54B-5D071106D6AB}"/>
    <cellStyle name="20% - Accent6 2 2 3 2_2018 v 2019 Nominal" xfId="5599" xr:uid="{FA3A149A-7666-4A60-B779-509498DE0D05}"/>
    <cellStyle name="20% - Accent6 2 2 3 3" xfId="5600" xr:uid="{0E180EFC-16F0-4B0E-BA48-329E2DAB1ADA}"/>
    <cellStyle name="20% - Accent6 2 2 3 3 2" xfId="5601" xr:uid="{934B3137-A499-4478-ADC9-8FA96BBF450B}"/>
    <cellStyle name="20% - Accent6 2 2 3 3 2 2" xfId="5602" xr:uid="{18A50087-A95F-4AB6-B737-838FC82700FC}"/>
    <cellStyle name="20% - Accent6 2 2 3 3 2_2018 v 2019 Nominal" xfId="5603" xr:uid="{9388C178-38B5-403D-9F54-7034C2F82AD8}"/>
    <cellStyle name="20% - Accent6 2 2 3 3 3" xfId="5604" xr:uid="{D6E1C9B1-CD38-49BE-A1E7-E11C5A9E9CA5}"/>
    <cellStyle name="20% - Accent6 2 2 3 3_2018 v 2019 Nominal" xfId="5605" xr:uid="{3B313A08-A4EB-43D8-AF8F-633727FD9E4F}"/>
    <cellStyle name="20% - Accent6 2 2 3 4" xfId="5606" xr:uid="{DE6218A5-86BC-4BFD-A2CB-A1EF0E950B89}"/>
    <cellStyle name="20% - Accent6 2 2 3 4 2" xfId="5607" xr:uid="{22DD80A1-7945-4B7C-80C1-0B6391E801F8}"/>
    <cellStyle name="20% - Accent6 2 2 3 4_2018 v 2019 Nominal" xfId="5608" xr:uid="{2C4013CF-B63F-484C-B848-01840B2D21AA}"/>
    <cellStyle name="20% - Accent6 2 2 3 5" xfId="5609" xr:uid="{E97A09A0-47A3-482E-ABB9-541A80C57D2C}"/>
    <cellStyle name="20% - Accent6 2 2 3 6" xfId="5610" xr:uid="{BC987024-B12D-4EE0-B5B8-E3514D1E3FD3}"/>
    <cellStyle name="20% - Accent6 2 2 3_2018 v 2019 Nominal" xfId="5611" xr:uid="{010939E3-04BA-4337-905E-C5FEE6EE537B}"/>
    <cellStyle name="20% - Accent6 2 2 4" xfId="5612" xr:uid="{495A5B60-603D-457A-A531-99AE0BAD91D2}"/>
    <cellStyle name="20% - Accent6 2 2 4 2" xfId="5613" xr:uid="{405A7B01-DB39-42FA-811F-3B847678E711}"/>
    <cellStyle name="20% - Accent6 2 2 4 2 2" xfId="5614" xr:uid="{90B7FC50-8707-41D5-AA20-A9DFDFDC544F}"/>
    <cellStyle name="20% - Accent6 2 2 4 2 2 2" xfId="5615" xr:uid="{4EE706D4-18C9-45AF-B5DC-0F73D217CB7D}"/>
    <cellStyle name="20% - Accent6 2 2 4 2 2_2018 v 2019 Nominal" xfId="5616" xr:uid="{42EA884D-577D-4596-8223-30E26C9A8B8D}"/>
    <cellStyle name="20% - Accent6 2 2 4 2 3" xfId="5617" xr:uid="{469CE906-E70D-4C78-8B90-11BE815FF5E8}"/>
    <cellStyle name="20% - Accent6 2 2 4 2_2018 v 2019 Nominal" xfId="5618" xr:uid="{E802C0A6-8EE6-4D82-AE7B-97D62F5F8657}"/>
    <cellStyle name="20% - Accent6 2 2 4 3" xfId="5619" xr:uid="{46167AEA-F737-4FA4-A1DF-F56E623ED478}"/>
    <cellStyle name="20% - Accent6 2 2 4 3 2" xfId="5620" xr:uid="{CD94460B-BA82-457B-8C6D-D1AB1CED31FF}"/>
    <cellStyle name="20% - Accent6 2 2 4 3_2018 v 2019 Nominal" xfId="5621" xr:uid="{2B19B266-6AE7-4449-8B7D-306F17BC5705}"/>
    <cellStyle name="20% - Accent6 2 2 4 4" xfId="5622" xr:uid="{D39718CD-C824-466D-A7A1-B2A9CC4253D2}"/>
    <cellStyle name="20% - Accent6 2 2 4 5" xfId="5623" xr:uid="{2AB57645-0BA0-4DAD-AA1C-B39D270AB3EB}"/>
    <cellStyle name="20% - Accent6 2 2 4_2018 v 2019 Nominal" xfId="5624" xr:uid="{30C43F87-C302-443D-9FC7-31CC0858FF7E}"/>
    <cellStyle name="20% - Accent6 2 2 5" xfId="5625" xr:uid="{4BF33633-29CF-4FD1-95A0-040C17B5F2D6}"/>
    <cellStyle name="20% - Accent6 2 2 5 2" xfId="5626" xr:uid="{CE67FA96-9515-4EFB-AD61-6ADFE64E28C1}"/>
    <cellStyle name="20% - Accent6 2 2 5 2 2" xfId="5627" xr:uid="{4C45CC22-23F7-4786-A750-9AC1FBAB37CE}"/>
    <cellStyle name="20% - Accent6 2 2 5 2_2018 v 2019 Nominal" xfId="5628" xr:uid="{F7F9540C-AA9A-4317-AD03-535E80559EA5}"/>
    <cellStyle name="20% - Accent6 2 2 5 3" xfId="5629" xr:uid="{2FEF674E-E952-496E-A954-273313E6536B}"/>
    <cellStyle name="20% - Accent6 2 2 5_2018 v 2019 Nominal" xfId="5630" xr:uid="{F3A6D137-9E03-4134-8C1C-981C0ED5E894}"/>
    <cellStyle name="20% - Accent6 2 2 6" xfId="5631" xr:uid="{8F859CAB-65BD-4430-90AE-FAE751E5566B}"/>
    <cellStyle name="20% - Accent6 2 2 6 2" xfId="5632" xr:uid="{2366BA3C-FF3A-475A-8290-A14BB995349C}"/>
    <cellStyle name="20% - Accent6 2 2 6_2018 v 2019 Nominal" xfId="5633" xr:uid="{8B2FDA6B-2AEA-4466-93DB-4E768A7CF82A}"/>
    <cellStyle name="20% - Accent6 2 2 7" xfId="5634" xr:uid="{6468F286-938D-4C34-9B53-019E2A14C806}"/>
    <cellStyle name="20% - Accent6 2 2 8" xfId="5635" xr:uid="{8B7FCE3A-B804-4096-803F-6A8F952D364B}"/>
    <cellStyle name="20% - Accent6 2 2 9" xfId="5636" xr:uid="{FE2446A7-33BF-45AB-98FB-E62146327A6E}"/>
    <cellStyle name="20% - Accent6 2 2_2018 v 2019 Nominal" xfId="5637" xr:uid="{E106302B-1AD8-4A15-BA4C-99BBEB9E6566}"/>
    <cellStyle name="20% - Accent6 2 3" xfId="5638" xr:uid="{911AA8E4-4C27-415D-82F4-625ACEF328C0}"/>
    <cellStyle name="20% - Accent6 2 3 2" xfId="5639" xr:uid="{E4D6F98E-6693-4349-9113-91186FFE7D1A}"/>
    <cellStyle name="20% - Accent6 2 3 2 2" xfId="5640" xr:uid="{459F5C45-7C79-4AC9-835F-9C9262EB086E}"/>
    <cellStyle name="20% - Accent6 2 3 2 2 2" xfId="5641" xr:uid="{403583D2-B535-400E-B9C3-7ADEE80CDADA}"/>
    <cellStyle name="20% - Accent6 2 3 2 2 2 2" xfId="5642" xr:uid="{3BB445D5-4EFF-4942-9D1F-802F68D9EB6A}"/>
    <cellStyle name="20% - Accent6 2 3 2 2 2_2018 v 2019 Nominal" xfId="5643" xr:uid="{EDD5B24F-7FA7-4802-BA94-98B88A237A53}"/>
    <cellStyle name="20% - Accent6 2 3 2 2 3" xfId="5644" xr:uid="{F55BD36A-3637-46CE-88D8-AEE266DBD945}"/>
    <cellStyle name="20% - Accent6 2 3 2 2_2018 v 2019 Nominal" xfId="5645" xr:uid="{90DEA1F1-A5D8-4216-8298-F1899E735FA2}"/>
    <cellStyle name="20% - Accent6 2 3 2 3" xfId="5646" xr:uid="{9663D9B3-E149-4602-A4D5-9CBA20277822}"/>
    <cellStyle name="20% - Accent6 2 3 2 3 2" xfId="5647" xr:uid="{71A1175D-4C77-4CA2-8EAC-0951EED4D389}"/>
    <cellStyle name="20% - Accent6 2 3 2 3_2018 v 2019 Nominal" xfId="5648" xr:uid="{87D4B428-D7D6-4B73-9E30-826F63D35FD1}"/>
    <cellStyle name="20% - Accent6 2 3 2 4" xfId="5649" xr:uid="{DEC0FE86-804A-4FBC-9ACE-870568B95C78}"/>
    <cellStyle name="20% - Accent6 2 3 2_2018 v 2019 Nominal" xfId="5650" xr:uid="{846D2859-35D2-4911-85CB-39CA83677922}"/>
    <cellStyle name="20% - Accent6 2 3 3" xfId="5651" xr:uid="{3AFED688-B23D-492A-BFB8-D7D0B485CE7A}"/>
    <cellStyle name="20% - Accent6 2 3 3 2" xfId="5652" xr:uid="{50118CB3-4B52-45C7-BCE0-94A51F96D92A}"/>
    <cellStyle name="20% - Accent6 2 3 3 2 2" xfId="5653" xr:uid="{CE9556AB-F62D-4564-8653-CDC0B84E6CDF}"/>
    <cellStyle name="20% - Accent6 2 3 3 2 2 2" xfId="5654" xr:uid="{7D90E059-E30D-44A2-9485-15DD0F36D31E}"/>
    <cellStyle name="20% - Accent6 2 3 3 2 2_2018 v 2019 Nominal" xfId="5655" xr:uid="{0DD79E96-8C33-4D4B-B483-14860E753944}"/>
    <cellStyle name="20% - Accent6 2 3 3 2 3" xfId="5656" xr:uid="{53726C1D-EC1F-4D08-ACBB-109D6E304A7D}"/>
    <cellStyle name="20% - Accent6 2 3 3 2_2018 v 2019 Nominal" xfId="5657" xr:uid="{C3FACE70-FE4D-4909-B1FB-FDF0C5ACC3A9}"/>
    <cellStyle name="20% - Accent6 2 3 3 3" xfId="5658" xr:uid="{170EA614-53F5-49F7-8B42-6346E86F9175}"/>
    <cellStyle name="20% - Accent6 2 3 3 3 2" xfId="5659" xr:uid="{899137BC-8DC5-47D3-BC8F-B65CC8A1DDBE}"/>
    <cellStyle name="20% - Accent6 2 3 3 3_2018 v 2019 Nominal" xfId="5660" xr:uid="{505AA981-535B-46D1-89FD-BB467E9F000B}"/>
    <cellStyle name="20% - Accent6 2 3 3 4" xfId="5661" xr:uid="{6E338352-3199-438E-8C97-0D19A38DD63A}"/>
    <cellStyle name="20% - Accent6 2 3 3_2018 v 2019 Nominal" xfId="5662" xr:uid="{E66D061C-38CF-4E61-98F8-8A09B214DFEC}"/>
    <cellStyle name="20% - Accent6 2 3 4" xfId="5663" xr:uid="{E5157FFB-8696-4652-8E43-8DBD5C2FFE02}"/>
    <cellStyle name="20% - Accent6 2 3 4 2" xfId="5664" xr:uid="{4E7CDA35-2151-4ED7-9C5D-EC04D2BD2F2A}"/>
    <cellStyle name="20% - Accent6 2 3 4 2 2" xfId="5665" xr:uid="{0197C260-335B-46C8-A137-36456A49963C}"/>
    <cellStyle name="20% - Accent6 2 3 4 2_2018 v 2019 Nominal" xfId="5666" xr:uid="{ADFC8D7F-C38C-4148-A55A-4130671FDA3A}"/>
    <cellStyle name="20% - Accent6 2 3 4 3" xfId="5667" xr:uid="{DBD213FD-65B2-48F6-B3F4-D972EB813441}"/>
    <cellStyle name="20% - Accent6 2 3 4_2018 v 2019 Nominal" xfId="5668" xr:uid="{DD592EEA-0A19-486A-B526-F4E068A5DC26}"/>
    <cellStyle name="20% - Accent6 2 3 5" xfId="5669" xr:uid="{15B4FC72-D87F-495B-8498-3717C1A9AE5D}"/>
    <cellStyle name="20% - Accent6 2 3 5 2" xfId="5670" xr:uid="{7CBA113D-D9A8-409B-B212-0D193BAF4B50}"/>
    <cellStyle name="20% - Accent6 2 3 5_2018 v 2019 Nominal" xfId="5671" xr:uid="{CA119F46-138A-4650-83AF-1CD94F4F813F}"/>
    <cellStyle name="20% - Accent6 2 3 6" xfId="5672" xr:uid="{0F883D93-7E3F-43A7-8353-F2DE53B86657}"/>
    <cellStyle name="20% - Accent6 2 3_2018 v 2019 Nominal" xfId="5673" xr:uid="{B8444436-F683-4ABC-8A38-FDDB002DD9E4}"/>
    <cellStyle name="20% - Accent6 2 4" xfId="5674" xr:uid="{7662EAD5-D31B-4EE9-B0DC-900460938189}"/>
    <cellStyle name="20% - Accent6 2 4 2" xfId="5675" xr:uid="{F3E703F2-A15E-4359-AD5C-C0D8FB4C2479}"/>
    <cellStyle name="20% - Accent6 2 4 2 2" xfId="5676" xr:uid="{CF40A13E-1348-48BF-BB25-EF37109B3648}"/>
    <cellStyle name="20% - Accent6 2 4 2 2 2" xfId="5677" xr:uid="{8E9A182E-57BF-4489-8B94-DDBE4292229A}"/>
    <cellStyle name="20% - Accent6 2 4 2 2_2018 v 2019 Nominal" xfId="5678" xr:uid="{678425FB-3AC1-40B8-98CF-CD6F02177247}"/>
    <cellStyle name="20% - Accent6 2 4 2 3" xfId="5679" xr:uid="{3DB15EB5-7167-422E-A0DC-7E51494F09F5}"/>
    <cellStyle name="20% - Accent6 2 4 2_2018 v 2019 Nominal" xfId="5680" xr:uid="{EB610005-BD40-405D-A86E-EA4A6C734DA8}"/>
    <cellStyle name="20% - Accent6 2 4 3" xfId="5681" xr:uid="{EFAAA455-6F61-47DC-ABF0-560FBAA8975D}"/>
    <cellStyle name="20% - Accent6 2 4 3 2" xfId="5682" xr:uid="{B080D6EE-68FA-4B30-AF62-5491858DF1CD}"/>
    <cellStyle name="20% - Accent6 2 4 3_2018 v 2019 Nominal" xfId="5683" xr:uid="{0299D8A3-2EFB-465A-B900-CC44E5400C0C}"/>
    <cellStyle name="20% - Accent6 2 4 4" xfId="5684" xr:uid="{A1C459E5-62D8-4F2F-BDFE-EA5DD33267FF}"/>
    <cellStyle name="20% - Accent6 2 4_2018 v 2019 Nominal" xfId="5685" xr:uid="{C128E549-7326-4DCC-B2D0-3F8B384AC002}"/>
    <cellStyle name="20% - Accent6 2 5" xfId="5686" xr:uid="{69CB1BA0-7A69-47BB-BB5C-EB468ED8B3CF}"/>
    <cellStyle name="20% - Accent6 2 5 2" xfId="5687" xr:uid="{903D6D7D-9A91-4DF6-B1D1-FC9B64C286A2}"/>
    <cellStyle name="20% - Accent6 2 5 2 2" xfId="5688" xr:uid="{1255A22A-8369-4586-8181-6D724EBF60E7}"/>
    <cellStyle name="20% - Accent6 2 5 2 2 2" xfId="5689" xr:uid="{D96B054E-605D-4172-AF8F-35C6EBFE175C}"/>
    <cellStyle name="20% - Accent6 2 5 2 2_2018 v 2019 Nominal" xfId="5690" xr:uid="{66ECEA32-27C6-42FC-B51A-16034789228B}"/>
    <cellStyle name="20% - Accent6 2 5 2 3" xfId="5691" xr:uid="{9DFD0FD1-1BF4-4AA3-A728-1C2FC2F4632F}"/>
    <cellStyle name="20% - Accent6 2 5 2_2018 v 2019 Nominal" xfId="5692" xr:uid="{E572BAA8-C2DE-4B9F-843C-EACCBD7719E9}"/>
    <cellStyle name="20% - Accent6 2 5 3" xfId="5693" xr:uid="{2240FAF6-F33E-4E20-ABAC-6F9F311BEB6E}"/>
    <cellStyle name="20% - Accent6 2 5 3 2" xfId="5694" xr:uid="{3E7DD3E3-AF14-4304-B4CD-BF5C1B04EBCD}"/>
    <cellStyle name="20% - Accent6 2 5 3_2018 v 2019 Nominal" xfId="5695" xr:uid="{A648FEE6-B4B3-494C-833E-205E78D2B0CE}"/>
    <cellStyle name="20% - Accent6 2 5 4" xfId="5696" xr:uid="{29A02093-8FD3-4084-959A-63FC492AD18F}"/>
    <cellStyle name="20% - Accent6 2 5_2018 v 2019 Nominal" xfId="5697" xr:uid="{6A6467BB-E0EC-4189-8307-8424B50456CF}"/>
    <cellStyle name="20% - Accent6 2 6" xfId="5698" xr:uid="{F27F8558-32F2-47BD-8865-85ED363BE2E1}"/>
    <cellStyle name="20% - Accent6 2 6 2" xfId="5699" xr:uid="{F8747EEE-B8D4-48A0-A12D-F3D7CEF945A9}"/>
    <cellStyle name="20% - Accent6 2 6 2 2" xfId="5700" xr:uid="{79A95FC6-5018-44BC-92E2-9345874EEE39}"/>
    <cellStyle name="20% - Accent6 2 6 2_2018 v 2019 Nominal" xfId="5701" xr:uid="{FC1764A2-CBDA-41BD-A9AF-4F82DD4F3976}"/>
    <cellStyle name="20% - Accent6 2 6 3" xfId="5702" xr:uid="{F7CF359F-8A0B-40C5-AF0E-2FE70CA32E28}"/>
    <cellStyle name="20% - Accent6 2 6_2018 v 2019 Nominal" xfId="5703" xr:uid="{2B3F3380-421E-4F1F-898B-5DB68704D132}"/>
    <cellStyle name="20% - Accent6 2 7" xfId="5704" xr:uid="{6D5A23A2-A0FE-4BF9-B005-A011F86CE494}"/>
    <cellStyle name="20% - Accent6 2 7 2" xfId="5705" xr:uid="{E29D2442-DFD1-46C2-8DD9-1328F87B1C83}"/>
    <cellStyle name="20% - Accent6 2 7 2 2" xfId="5706" xr:uid="{BA883507-888C-4C23-A937-7C28F4119C8F}"/>
    <cellStyle name="20% - Accent6 2 7 2_2018 v 2019 Nominal" xfId="5707" xr:uid="{30A075AC-3FFD-4B3E-BDA1-3E6E6A2C6EAC}"/>
    <cellStyle name="20% - Accent6 2 7 3" xfId="5708" xr:uid="{8F5E526F-F393-42C3-B9DC-FEA3343624A2}"/>
    <cellStyle name="20% - Accent6 2 7_2018 v 2019 Nominal" xfId="5709" xr:uid="{E98ECE6E-A595-4508-8CDD-24DA604E219E}"/>
    <cellStyle name="20% - Accent6 2 8" xfId="5710" xr:uid="{D642AD38-FDE6-4BF8-BE1F-08A877F09868}"/>
    <cellStyle name="20% - Accent6 2 8 2" xfId="5711" xr:uid="{22C535B1-16D1-4BC7-9058-CF4F88BA01C2}"/>
    <cellStyle name="20% - Accent6 2 8_2018 v 2019 Nominal" xfId="5712" xr:uid="{589841D7-3198-476A-9F72-3E99EC4B9071}"/>
    <cellStyle name="20% - Accent6 2 9" xfId="5713" xr:uid="{295AC503-7907-424C-84B4-B359A2D8B3CD}"/>
    <cellStyle name="20% - Accent6 2_2018 v 2019 Nominal" xfId="5714" xr:uid="{6DFB6B6D-D81E-4A94-8EAF-20018AB40BC5}"/>
    <cellStyle name="20% - Accent6 20" xfId="5715" xr:uid="{ED0001F4-0270-49CD-905F-3B96F57C49BE}"/>
    <cellStyle name="20% - Accent6 20 2" xfId="5716" xr:uid="{BE22BC0A-1BE2-49EF-864B-10C452D64BD9}"/>
    <cellStyle name="20% - Accent6 20_2018 v 2019 Nominal" xfId="5717" xr:uid="{BC3F0A89-8D95-4588-BC72-33EF3C7BAE8D}"/>
    <cellStyle name="20% - Accent6 21" xfId="5718" xr:uid="{338E5774-15DD-422A-96D1-A18233278873}"/>
    <cellStyle name="20% - Accent6 21 2" xfId="5719" xr:uid="{D9A3A549-C0AD-45DE-916E-A7A2DFAFAF01}"/>
    <cellStyle name="20% - Accent6 21 3" xfId="5720" xr:uid="{726736B0-D70D-43E3-ADC9-7D4AFB11FC2D}"/>
    <cellStyle name="20% - Accent6 21_2018 v 2019 Nominal" xfId="5721" xr:uid="{DE4F2761-AF97-4122-A1EC-9F723A8752E1}"/>
    <cellStyle name="20% - Accent6 22" xfId="5722" xr:uid="{9FA4DD31-16DB-4AE1-B33B-E225298614F2}"/>
    <cellStyle name="20% - Accent6 22 2" xfId="5723" xr:uid="{1DA69441-9D93-48AD-9893-AA282F13370C}"/>
    <cellStyle name="20% - Accent6 22 3" xfId="5724" xr:uid="{5C3E5A0B-DA30-4AD1-AB8A-A9814C9A9A3F}"/>
    <cellStyle name="20% - Accent6 22_2018 v 2019 Nominal" xfId="5725" xr:uid="{0D474153-653D-40CB-BC92-9FA2EECF9CC4}"/>
    <cellStyle name="20% - Accent6 23" xfId="5726" xr:uid="{C5770B5B-B63C-4583-A6CC-F0A6BEDCD4CE}"/>
    <cellStyle name="20% - Accent6 23 2" xfId="5727" xr:uid="{822B89B3-2E7F-4759-93B4-DE3FB1F82E92}"/>
    <cellStyle name="20% - Accent6 23_2018 v 2019 Nominal" xfId="5728" xr:uid="{8369B684-3F21-4134-81BE-809CA4B338D9}"/>
    <cellStyle name="20% - Accent6 24" xfId="5729" xr:uid="{BDDB3584-527C-4F04-8F45-98126CD96197}"/>
    <cellStyle name="20% - Accent6 24 2" xfId="5730" xr:uid="{DC195DCD-7F47-4075-AC18-13BBC1B3D33A}"/>
    <cellStyle name="20% - Accent6 24_2018 v 2019 Nominal" xfId="5731" xr:uid="{CD59DE42-3C72-4D50-A7AB-CCFC8209A1EB}"/>
    <cellStyle name="20% - Accent6 25" xfId="5732" xr:uid="{8186E852-729E-401E-A10F-616691C2A3A4}"/>
    <cellStyle name="20% - Accent6 25 2" xfId="5733" xr:uid="{DEE7FE7E-D4C9-4A4D-84BA-13612C4F26E5}"/>
    <cellStyle name="20% - Accent6 25_2018 v 2019 Nominal" xfId="5734" xr:uid="{56B74ACD-20DE-4F18-9804-CB7CD842E0B3}"/>
    <cellStyle name="20% - Accent6 26" xfId="5735" xr:uid="{09771DDC-BD83-4C37-9230-4E68A31320E4}"/>
    <cellStyle name="20% - Accent6 26 2" xfId="5736" xr:uid="{12745701-8E57-467A-8552-24830A292C2B}"/>
    <cellStyle name="20% - Accent6 26_2018 v 2019 Nominal" xfId="5737" xr:uid="{3B0AF05B-C60A-410E-A1E9-213A1B01B357}"/>
    <cellStyle name="20% - Accent6 27" xfId="5738" xr:uid="{DBE0BBA8-E45C-4A22-BD66-316E4E382DAD}"/>
    <cellStyle name="20% - Accent6 27 2" xfId="5739" xr:uid="{7F0192E1-A423-49D4-8BDB-D0FE2A1188A6}"/>
    <cellStyle name="20% - Accent6 27_2018 v 2019 Nominal" xfId="5740" xr:uid="{AC47EE7B-413F-4A94-942F-4125DF0926FC}"/>
    <cellStyle name="20% - Accent6 28" xfId="5741" xr:uid="{E93FFC11-80CF-413F-8020-CB27CC065C15}"/>
    <cellStyle name="20% - Accent6 28 2" xfId="5742" xr:uid="{2316E6B4-D5A5-416E-9D2E-DEBC60C1399B}"/>
    <cellStyle name="20% - Accent6 28_2018 v 2019 Nominal" xfId="5743" xr:uid="{CBDA2D89-5348-4166-8D37-CF313BDEAEC4}"/>
    <cellStyle name="20% - Accent6 29" xfId="5744" xr:uid="{309E2AFC-1870-4ACF-9381-7D64A7E742C1}"/>
    <cellStyle name="20% - Accent6 29 2" xfId="5745" xr:uid="{2150491E-5B16-4917-815F-ADBE5F80D303}"/>
    <cellStyle name="20% - Accent6 29_2018 v 2019 Nominal" xfId="5746" xr:uid="{922558E7-CFBD-417E-898B-1F775A7936E1}"/>
    <cellStyle name="20% - Accent6 3" xfId="5747" xr:uid="{A4C9F531-212E-4158-8A22-8787EB348C60}"/>
    <cellStyle name="20% - Accent6 3 10" xfId="5748" xr:uid="{7CA33F8F-0E5A-405F-A768-42BE51D722A2}"/>
    <cellStyle name="20% - Accent6 3 10 2" xfId="5749" xr:uid="{8A4998E3-01E9-4D36-A5A4-4825A517FF86}"/>
    <cellStyle name="20% - Accent6 3 10 3" xfId="5750" xr:uid="{1D71C9E2-E7D4-4DE4-8C39-EB8D0D0F58ED}"/>
    <cellStyle name="20% - Accent6 3 10_2018 v 2019 Nominal" xfId="5751" xr:uid="{FBCE9D61-6084-45A7-8F76-3688605351BB}"/>
    <cellStyle name="20% - Accent6 3 11" xfId="5752" xr:uid="{603EFAF0-FF91-4798-8B71-23C57038119B}"/>
    <cellStyle name="20% - Accent6 3 11 2" xfId="5753" xr:uid="{612BD3FC-DB04-4E00-8182-F4A90F94DCA0}"/>
    <cellStyle name="20% - Accent6 3 11_2018 v 2019 Nominal" xfId="5754" xr:uid="{5FC04A95-D5EA-428A-9096-BAE85EB465E9}"/>
    <cellStyle name="20% - Accent6 3 12" xfId="5755" xr:uid="{1439DC78-4109-4D66-BC1A-B7EDBB1E970B}"/>
    <cellStyle name="20% - Accent6 3 13" xfId="5756" xr:uid="{81D4522A-25FF-4519-AB4C-5DE0F3FB76CB}"/>
    <cellStyle name="20% - Accent6 3 14" xfId="5757" xr:uid="{B295A350-71AB-47C7-BA28-BD37D8ED496C}"/>
    <cellStyle name="20% - Accent6 3 2" xfId="5758" xr:uid="{B5765766-EEA0-47A0-9CF5-8900709C2CF8}"/>
    <cellStyle name="20% - Accent6 3 2 2" xfId="5759" xr:uid="{8C059FD3-6584-4A22-82FF-F77099173946}"/>
    <cellStyle name="20% - Accent6 3 2 2 2" xfId="5760" xr:uid="{26AA4B31-2175-4023-9737-08BE1F7C9381}"/>
    <cellStyle name="20% - Accent6 3 2 2 2 2" xfId="5761" xr:uid="{2FAB6F97-53CD-431E-ABDE-B038D1C588FC}"/>
    <cellStyle name="20% - Accent6 3 2 2 2 2 2" xfId="5762" xr:uid="{3FBC150E-43E2-4D61-8151-CB31B23FCCB9}"/>
    <cellStyle name="20% - Accent6 3 2 2 2 2 3" xfId="5763" xr:uid="{42A90610-E48C-4BC0-A126-9D638D367F6E}"/>
    <cellStyle name="20% - Accent6 3 2 2 2 2_2018 v 2019 Nominal" xfId="5764" xr:uid="{6094D7A8-D7E4-4BA4-B600-15EFE359CF20}"/>
    <cellStyle name="20% - Accent6 3 2 2 2 3" xfId="5765" xr:uid="{3D99A0E8-787C-4BA4-AC0D-C5C063ED9FFF}"/>
    <cellStyle name="20% - Accent6 3 2 2 2 4" xfId="5766" xr:uid="{BC286024-F7C8-4FC3-B4CA-48FDD2148DF7}"/>
    <cellStyle name="20% - Accent6 3 2 2 2 5" xfId="5767" xr:uid="{2789A22E-A66E-4EA7-96ED-A48C6828EA1C}"/>
    <cellStyle name="20% - Accent6 3 2 2 2_2018 v 2019 Nominal" xfId="5768" xr:uid="{874D0399-5E13-4B6F-883F-809D05854C95}"/>
    <cellStyle name="20% - Accent6 3 2 2 3" xfId="5769" xr:uid="{B715E497-3E44-4031-BF8F-BABD5F7B0DB3}"/>
    <cellStyle name="20% - Accent6 3 2 2 3 2" xfId="5770" xr:uid="{0E8A558B-D0C3-4918-8A83-B7EB0EC0F957}"/>
    <cellStyle name="20% - Accent6 3 2 2 3 3" xfId="5771" xr:uid="{F1F3FCBD-19C6-403D-8F0B-8C78FC373B6F}"/>
    <cellStyle name="20% - Accent6 3 2 2 3_2018 v 2019 Nominal" xfId="5772" xr:uid="{529D880C-A0A5-4DF7-9DEE-A6AA6744544F}"/>
    <cellStyle name="20% - Accent6 3 2 2 4" xfId="5773" xr:uid="{856F5F0A-21CC-4CB2-9E17-37ED403898D2}"/>
    <cellStyle name="20% - Accent6 3 2 2 5" xfId="5774" xr:uid="{D6175EBB-32D2-4CBE-B1EB-62E80F519A8A}"/>
    <cellStyle name="20% - Accent6 3 2 2 6" xfId="5775" xr:uid="{011DAF6F-D599-40CE-878D-F0B5CF823759}"/>
    <cellStyle name="20% - Accent6 3 2 2_2018 v 2019 Nominal" xfId="5776" xr:uid="{F21093DF-B11A-4419-9CCE-7519C56D9128}"/>
    <cellStyle name="20% - Accent6 3 2 3" xfId="5777" xr:uid="{696E06B4-A4A8-489A-850F-9196082E62AB}"/>
    <cellStyle name="20% - Accent6 3 2 3 2" xfId="5778" xr:uid="{E6E1F48D-4636-42E2-BB18-E3CD0C183E3A}"/>
    <cellStyle name="20% - Accent6 3 2 3 2 2" xfId="5779" xr:uid="{897B7D5A-21C8-48F8-85E1-E58B286F9345}"/>
    <cellStyle name="20% - Accent6 3 2 3 2 2 2" xfId="5780" xr:uid="{BF994E43-57EF-43CC-8800-78B9CF3158D2}"/>
    <cellStyle name="20% - Accent6 3 2 3 2 2 3" xfId="5781" xr:uid="{BE0E1E0D-6B4C-4CD8-AB35-FF53E2C5104E}"/>
    <cellStyle name="20% - Accent6 3 2 3 2 2_2018 v 2019 Nominal" xfId="5782" xr:uid="{909FD11F-4EB1-4341-94A4-C866641C7CB0}"/>
    <cellStyle name="20% - Accent6 3 2 3 2 3" xfId="5783" xr:uid="{54D8ABF0-97A9-492E-89E0-87FE00ADF374}"/>
    <cellStyle name="20% - Accent6 3 2 3 2 4" xfId="5784" xr:uid="{397AD128-0126-4180-9EED-EF8BED1AF81B}"/>
    <cellStyle name="20% - Accent6 3 2 3 2 5" xfId="5785" xr:uid="{51A28905-2BFD-4329-88E3-28D927134C40}"/>
    <cellStyle name="20% - Accent6 3 2 3 2_2018 v 2019 Nominal" xfId="5786" xr:uid="{9AB7EBB9-025A-4D02-BB77-99237C886F33}"/>
    <cellStyle name="20% - Accent6 3 2 3 3" xfId="5787" xr:uid="{0B7BDE80-B09B-4518-9008-2E331ED93725}"/>
    <cellStyle name="20% - Accent6 3 2 3 3 2" xfId="5788" xr:uid="{0DC109CD-40EA-471E-BF79-7E8B4FE3FF9A}"/>
    <cellStyle name="20% - Accent6 3 2 3 3 3" xfId="5789" xr:uid="{7FAC0084-3E43-4E4F-933C-60538E241A9C}"/>
    <cellStyle name="20% - Accent6 3 2 3 3_2018 v 2019 Nominal" xfId="5790" xr:uid="{36E05AA7-508E-49A1-908F-6FC4B9358060}"/>
    <cellStyle name="20% - Accent6 3 2 3 4" xfId="5791" xr:uid="{60D7B65F-E707-445B-8131-C01FA06BEDB9}"/>
    <cellStyle name="20% - Accent6 3 2 3 5" xfId="5792" xr:uid="{68F93124-560D-41F3-A822-1EE5F74520BF}"/>
    <cellStyle name="20% - Accent6 3 2 3 6" xfId="5793" xr:uid="{1C04FDF8-8807-44E5-9F07-F931AB7060F8}"/>
    <cellStyle name="20% - Accent6 3 2 3_2018 v 2019 Nominal" xfId="5794" xr:uid="{74E3052B-0741-4854-A860-8EE69FE77E18}"/>
    <cellStyle name="20% - Accent6 3 2 4" xfId="5795" xr:uid="{0832ACDF-BE05-44DD-B16B-E703A64FE4A5}"/>
    <cellStyle name="20% - Accent6 3 2 4 2" xfId="5796" xr:uid="{ED4DAED3-AA3E-45A0-A25E-68BC48512DEC}"/>
    <cellStyle name="20% - Accent6 3 2 4 2 2" xfId="5797" xr:uid="{1C5917D3-30BA-4F59-98C1-0214B5D92D42}"/>
    <cellStyle name="20% - Accent6 3 2 4 2 3" xfId="5798" xr:uid="{82F59CD2-E41B-49C9-8A83-0228330A1142}"/>
    <cellStyle name="20% - Accent6 3 2 4 2_2018 v 2019 Nominal" xfId="5799" xr:uid="{8F397020-D118-4252-9FAA-F31CC3426F95}"/>
    <cellStyle name="20% - Accent6 3 2 4 3" xfId="5800" xr:uid="{0FAB0AD9-DC23-45AD-BBBE-4C299797816F}"/>
    <cellStyle name="20% - Accent6 3 2 4 4" xfId="5801" xr:uid="{DD47FE96-CDB7-4DC8-8A0C-FF1B6208D28E}"/>
    <cellStyle name="20% - Accent6 3 2 4 5" xfId="5802" xr:uid="{B1B5EDC8-92C8-4B89-BF28-3C9F48395581}"/>
    <cellStyle name="20% - Accent6 3 2 4_2018 v 2019 Nominal" xfId="5803" xr:uid="{FE0E62F2-A372-4208-A885-8A44B3B3D386}"/>
    <cellStyle name="20% - Accent6 3 2 5" xfId="5804" xr:uid="{DBFE049D-1317-4222-8737-AE09F7B3039C}"/>
    <cellStyle name="20% - Accent6 3 2 5 2" xfId="5805" xr:uid="{9165EC1C-BE81-434B-8C75-FBD41059892D}"/>
    <cellStyle name="20% - Accent6 3 2 5 3" xfId="5806" xr:uid="{B11D5DC6-D9FF-4D5F-AE94-9A396206455F}"/>
    <cellStyle name="20% - Accent6 3 2 5_2018 v 2019 Nominal" xfId="5807" xr:uid="{4A38ED28-1603-455D-8493-8771A4F4F77B}"/>
    <cellStyle name="20% - Accent6 3 2 6" xfId="5808" xr:uid="{BD3596C6-8FA2-40F9-920B-064A00FC1BB2}"/>
    <cellStyle name="20% - Accent6 3 2 7" xfId="5809" xr:uid="{FF2824D1-71C0-48E0-89FE-343BC2BEBB73}"/>
    <cellStyle name="20% - Accent6 3 2 8" xfId="5810" xr:uid="{ED2F1518-55C4-4D07-9EB5-E8FD78CA497D}"/>
    <cellStyle name="20% - Accent6 3 2_2018 v 2019 Nominal" xfId="5811" xr:uid="{53B76FD1-D379-4721-8B6B-1BAE65DE9008}"/>
    <cellStyle name="20% - Accent6 3 3" xfId="5812" xr:uid="{A9C055A7-B17A-4E7C-9F19-18F92A784771}"/>
    <cellStyle name="20% - Accent6 3 3 2" xfId="5813" xr:uid="{1539AB3E-AEC5-4365-82BE-DA443B97B203}"/>
    <cellStyle name="20% - Accent6 3 3 2 2" xfId="5814" xr:uid="{0E280A6B-F3FD-4E77-8B2C-33DE52FFBF7B}"/>
    <cellStyle name="20% - Accent6 3 3 2 2 2" xfId="5815" xr:uid="{3E4073D6-9283-4855-B1DA-9F8832350A5C}"/>
    <cellStyle name="20% - Accent6 3 3 2 2 3" xfId="5816" xr:uid="{F5A39737-F199-425C-AF28-A3240D503951}"/>
    <cellStyle name="20% - Accent6 3 3 2 2_2018 v 2019 Nominal" xfId="5817" xr:uid="{F545A14F-5144-4343-9ECB-F4DC8F21C3F9}"/>
    <cellStyle name="20% - Accent6 3 3 2 3" xfId="5818" xr:uid="{2B92AE1B-4F22-4C30-8FE7-618B2479FFD9}"/>
    <cellStyle name="20% - Accent6 3 3 2 4" xfId="5819" xr:uid="{5F2732F4-A211-4F41-9A60-C0E0C29A6AFB}"/>
    <cellStyle name="20% - Accent6 3 3 2 5" xfId="5820" xr:uid="{9855EAF7-E226-4863-8B06-FBE36D170913}"/>
    <cellStyle name="20% - Accent6 3 3 2_2018 v 2019 Nominal" xfId="5821" xr:uid="{4DBC6C24-7362-4960-8F40-EE9105D6F380}"/>
    <cellStyle name="20% - Accent6 3 3 3" xfId="5822" xr:uid="{F91AFE01-3A76-49DD-BADF-671156499B08}"/>
    <cellStyle name="20% - Accent6 3 3 3 2" xfId="5823" xr:uid="{77E69B65-07C1-4E92-BFEC-A86EACA9956E}"/>
    <cellStyle name="20% - Accent6 3 3 3 3" xfId="5824" xr:uid="{3D1A0EA8-7935-4722-AB39-19FD0C53176E}"/>
    <cellStyle name="20% - Accent6 3 3 3_2018 v 2019 Nominal" xfId="5825" xr:uid="{8CED6727-3900-4F15-ABBE-5946B9041F79}"/>
    <cellStyle name="20% - Accent6 3 3 4" xfId="5826" xr:uid="{5EAF2C11-0541-45D3-9C51-820C4C36AED3}"/>
    <cellStyle name="20% - Accent6 3 3 5" xfId="5827" xr:uid="{6E396548-9F24-478C-A8C1-02619FEB7A26}"/>
    <cellStyle name="20% - Accent6 3 3 6" xfId="5828" xr:uid="{18B77DB3-E459-44E6-9D38-ADC11A742EC0}"/>
    <cellStyle name="20% - Accent6 3 3_2018 v 2019 Nominal" xfId="5829" xr:uid="{74BE03F5-F5C7-4E59-A368-0EEA7A910CB7}"/>
    <cellStyle name="20% - Accent6 3 4" xfId="5830" xr:uid="{8EED723D-314A-4770-90E8-51F34701D2E9}"/>
    <cellStyle name="20% - Accent6 3 4 2" xfId="5831" xr:uid="{705983CE-BE57-48DB-A363-07E49537B205}"/>
    <cellStyle name="20% - Accent6 3 4 2 2" xfId="5832" xr:uid="{9E0BD2EE-4EF9-452E-8851-24540693D70C}"/>
    <cellStyle name="20% - Accent6 3 4 2 2 2" xfId="5833" xr:uid="{CA74A9B4-0B1E-43A5-85CC-5D2143C14398}"/>
    <cellStyle name="20% - Accent6 3 4 2 2 3" xfId="5834" xr:uid="{386A3B28-97F1-45B7-816F-FAC3C879A67D}"/>
    <cellStyle name="20% - Accent6 3 4 2 2_2018 v 2019 Nominal" xfId="5835" xr:uid="{1C8D29A8-5DDD-4C28-817B-222C7A993FB4}"/>
    <cellStyle name="20% - Accent6 3 4 2 3" xfId="5836" xr:uid="{901333E3-7880-4D78-AF1C-84D102C086D8}"/>
    <cellStyle name="20% - Accent6 3 4 2 4" xfId="5837" xr:uid="{A1B46BA9-D197-4D1A-A448-214148019BA5}"/>
    <cellStyle name="20% - Accent6 3 4 2 5" xfId="5838" xr:uid="{F648A3FB-7098-4AAC-B45F-5A77DBDA6D61}"/>
    <cellStyle name="20% - Accent6 3 4 2_2018 v 2019 Nominal" xfId="5839" xr:uid="{E8B54C80-DF8B-4EBF-9BAA-643ECAE5DFF3}"/>
    <cellStyle name="20% - Accent6 3 4 3" xfId="5840" xr:uid="{62E83176-749C-4E15-9767-8BAF77EC7F89}"/>
    <cellStyle name="20% - Accent6 3 4 3 2" xfId="5841" xr:uid="{5DC9154C-51C4-472B-88DE-FE757D4B9D17}"/>
    <cellStyle name="20% - Accent6 3 4 3 3" xfId="5842" xr:uid="{7FADC91C-50B3-42E6-88EA-17E827C0BEC8}"/>
    <cellStyle name="20% - Accent6 3 4 3_2018 v 2019 Nominal" xfId="5843" xr:uid="{EE98ADF8-621B-440C-891D-EB42F37BDA97}"/>
    <cellStyle name="20% - Accent6 3 4 4" xfId="5844" xr:uid="{68B47583-EF6D-4720-98DA-C5109FF36C60}"/>
    <cellStyle name="20% - Accent6 3 4 5" xfId="5845" xr:uid="{73E55140-E612-46E2-AE49-CB97460DF781}"/>
    <cellStyle name="20% - Accent6 3 4 6" xfId="5846" xr:uid="{326DD720-9E41-43F6-84AA-5B27EDE443CF}"/>
    <cellStyle name="20% - Accent6 3 4_2018 v 2019 Nominal" xfId="5847" xr:uid="{AADC835C-CB59-46B5-B9B2-804376EC7EEB}"/>
    <cellStyle name="20% - Accent6 3 5" xfId="5848" xr:uid="{791A3221-DD67-4F00-853F-831308DBCC41}"/>
    <cellStyle name="20% - Accent6 3 5 2" xfId="5849" xr:uid="{BC7C87BA-B338-4EE8-B637-034029662D94}"/>
    <cellStyle name="20% - Accent6 3 5_2018 v 2019 Nominal" xfId="5850" xr:uid="{B5FABFEE-20CF-43AA-93C0-C5BC2516D61F}"/>
    <cellStyle name="20% - Accent6 3 6" xfId="5851" xr:uid="{A7D13FB8-3C3B-4038-9ABA-6918684C7999}"/>
    <cellStyle name="20% - Accent6 3 6 2" xfId="5852" xr:uid="{B30E28C8-C950-4E34-9451-40AFFEDC9A82}"/>
    <cellStyle name="20% - Accent6 3 6_2018 v 2019 Nominal" xfId="5853" xr:uid="{367AB694-81A8-45E5-8401-6D6093923367}"/>
    <cellStyle name="20% - Accent6 3 7" xfId="5854" xr:uid="{4C7726C5-E857-4F49-AE5C-7A7FE31580C8}"/>
    <cellStyle name="20% - Accent6 3 7 2" xfId="5855" xr:uid="{2063F7C8-5538-43A8-BD62-96727CCA08BA}"/>
    <cellStyle name="20% - Accent6 3 7_2018 v 2019 Nominal" xfId="5856" xr:uid="{279157CC-1E08-4BC3-97DA-CC0C9B3EC800}"/>
    <cellStyle name="20% - Accent6 3 8" xfId="5857" xr:uid="{0D1C2AC1-BD22-4BCB-BACA-E4F417CAE974}"/>
    <cellStyle name="20% - Accent6 3 8 2" xfId="5858" xr:uid="{362E3215-F8B1-421C-B95D-C7C9960602A7}"/>
    <cellStyle name="20% - Accent6 3 8_2018 v 2019 Nominal" xfId="5859" xr:uid="{0DE2A375-C3EB-4A05-B722-270CF8A2B1D5}"/>
    <cellStyle name="20% - Accent6 3 9" xfId="5860" xr:uid="{09EE81BA-C19F-42EB-BB77-110FC3096031}"/>
    <cellStyle name="20% - Accent6 3 9 2" xfId="5861" xr:uid="{B723CDC5-68B0-4CF7-85D8-7CD519A9F91C}"/>
    <cellStyle name="20% - Accent6 3 9 2 2" xfId="5862" xr:uid="{0D24EB59-F35E-49BB-B6CC-38AFB8DFCD65}"/>
    <cellStyle name="20% - Accent6 3 9 2 3" xfId="5863" xr:uid="{B11F2F1F-CA6E-4ADE-B5E5-EAB2EC67AB0D}"/>
    <cellStyle name="20% - Accent6 3 9 2_2018 v 2019 Nominal" xfId="5864" xr:uid="{FFD454AE-269E-408E-BE9C-9F6D2FBBA2D5}"/>
    <cellStyle name="20% - Accent6 3 9 3" xfId="5865" xr:uid="{8ABA8001-73DD-43C5-95FD-41D3EA7E1515}"/>
    <cellStyle name="20% - Accent6 3 9 4" xfId="5866" xr:uid="{011C29EF-1FA1-4A06-9185-4D7E71B23066}"/>
    <cellStyle name="20% - Accent6 3 9 5" xfId="5867" xr:uid="{BDF1EB68-956B-4F48-9B6D-8B775FA3541E}"/>
    <cellStyle name="20% - Accent6 3 9_2018 v 2019 Nominal" xfId="5868" xr:uid="{090DAFA5-9DF1-4D5E-B0EF-7B4D54E194A3}"/>
    <cellStyle name="20% - Accent6 3_2018 v 2019 Nominal" xfId="5869" xr:uid="{49ACC178-92EE-41F8-8B0A-B633A3DF852B}"/>
    <cellStyle name="20% - Accent6 30" xfId="5870" xr:uid="{1563ECC5-9F8D-43D7-AADD-67C3FEFB6DB3}"/>
    <cellStyle name="20% - Accent6 30 2" xfId="5871" xr:uid="{7C639BDB-DA12-49AD-B46A-B95643CA938F}"/>
    <cellStyle name="20% - Accent6 30_2018 v 2019 Nominal" xfId="5872" xr:uid="{F8EAB808-01F1-4847-B658-B72AA8470FBC}"/>
    <cellStyle name="20% - Accent6 31" xfId="5873" xr:uid="{68ACB56B-BEDD-40E0-9C68-7375D5560605}"/>
    <cellStyle name="20% - Accent6 31 2" xfId="5874" xr:uid="{249C4CED-C8F1-4E0A-99FC-D25343C1FC34}"/>
    <cellStyle name="20% - Accent6 31_2018 v 2019 Nominal" xfId="5875" xr:uid="{7C6BEA68-0662-4DAC-B060-D9BEDC21AA73}"/>
    <cellStyle name="20% - Accent6 32" xfId="5876" xr:uid="{B957ED53-CC98-42B6-9B87-5D762BCC3530}"/>
    <cellStyle name="20% - Accent6 32 2" xfId="5877" xr:uid="{B1BD8D77-51FF-482E-BDF2-2DE4A1EDF8A8}"/>
    <cellStyle name="20% - Accent6 32_2018 v 2019 Nominal" xfId="5878" xr:uid="{584B061A-2C4F-49B0-BA48-3175902D58C8}"/>
    <cellStyle name="20% - Accent6 33" xfId="5879" xr:uid="{D10D0310-26D6-4807-910B-C30D9A68033F}"/>
    <cellStyle name="20% - Accent6 33 2" xfId="5880" xr:uid="{78C1D83D-DC22-4ADE-BCF6-BF8DB731E12B}"/>
    <cellStyle name="20% - Accent6 33_2018 v 2019 Nominal" xfId="5881" xr:uid="{19839C6A-09D5-48BC-AF21-5AE8ABF177D9}"/>
    <cellStyle name="20% - Accent6 34" xfId="5882" xr:uid="{F0BEF1BF-B131-4061-9421-0AD311E468E2}"/>
    <cellStyle name="20% - Accent6 34 2" xfId="5883" xr:uid="{C1255270-14FD-4ED5-8BAF-42B576676522}"/>
    <cellStyle name="20% - Accent6 34_2018 v 2019 Nominal" xfId="5884" xr:uid="{F4D6917C-0887-440D-812F-10D85FB84FD2}"/>
    <cellStyle name="20% - Accent6 35" xfId="5885" xr:uid="{7397A415-A9D0-4A10-A35F-4F5D49182199}"/>
    <cellStyle name="20% - Accent6 35 2" xfId="5886" xr:uid="{43D2BE15-AF3A-43AE-9075-7181410476FB}"/>
    <cellStyle name="20% - Accent6 35_2018 v 2019 Nominal" xfId="5887" xr:uid="{846D8AB2-5630-47B4-B095-B53E870BFC3F}"/>
    <cellStyle name="20% - Accent6 36" xfId="5888" xr:uid="{EC18BC3A-134B-452E-AF9E-70977023005D}"/>
    <cellStyle name="20% - Accent6 36 2" xfId="5889" xr:uid="{AA4909FA-2096-44EB-8419-8C14397C1850}"/>
    <cellStyle name="20% - Accent6 36_2018 v 2019 Nominal" xfId="5890" xr:uid="{A5A1CF39-4A45-4093-A770-F9D3B43F9BCC}"/>
    <cellStyle name="20% - Accent6 37" xfId="5891" xr:uid="{65B9BA82-0D5F-4CDF-B20D-9B2B33955DDF}"/>
    <cellStyle name="20% - Accent6 37 2" xfId="5892" xr:uid="{4D193DE6-6465-4A31-95D8-4120C19DD4F7}"/>
    <cellStyle name="20% - Accent6 37_2018 v 2019 Nominal" xfId="5893" xr:uid="{CE897052-C052-425F-842E-5762D07B7943}"/>
    <cellStyle name="20% - Accent6 38" xfId="5894" xr:uid="{0CC3A089-16A5-4A7F-8124-10C55C7B27F0}"/>
    <cellStyle name="20% - Accent6 38 2" xfId="5895" xr:uid="{C37D95EF-B9B2-4A4D-ABD9-26663E5F49ED}"/>
    <cellStyle name="20% - Accent6 38_2018 v 2019 Nominal" xfId="5896" xr:uid="{A44D2B66-C754-471D-A460-393E3A539968}"/>
    <cellStyle name="20% - Accent6 39" xfId="5897" xr:uid="{C7AD6CE1-8E4B-4380-9485-9D4130360173}"/>
    <cellStyle name="20% - Accent6 39 2" xfId="5898" xr:uid="{85815D8A-242D-4CA0-9C34-98B9661F3FDF}"/>
    <cellStyle name="20% - Accent6 39_2018 v 2019 Nominal" xfId="5899" xr:uid="{FE04A7D8-9FE1-4873-AA6E-8522EDE66569}"/>
    <cellStyle name="20% - Accent6 4" xfId="5900" xr:uid="{EBCC89F2-A736-4198-BF94-4A0148FEEB33}"/>
    <cellStyle name="20% - Accent6 4 10" xfId="5901" xr:uid="{F9A1C3D9-AC59-4D45-B9EF-26A7B1A08A60}"/>
    <cellStyle name="20% - Accent6 4 11" xfId="5902" xr:uid="{C42929E1-EEBB-45F5-A289-104660D16191}"/>
    <cellStyle name="20% - Accent6 4 2" xfId="5903" xr:uid="{ED9F0428-954A-4437-9F68-A22F608278C3}"/>
    <cellStyle name="20% - Accent6 4 2 2" xfId="5904" xr:uid="{BBE6595B-4962-4CAE-A7A2-DDA1D81D0465}"/>
    <cellStyle name="20% - Accent6 4 2 2 2" xfId="5905" xr:uid="{C389D19D-28BF-4222-BAF0-A0696E255F13}"/>
    <cellStyle name="20% - Accent6 4 2 2 2 2" xfId="5906" xr:uid="{40D059CB-40D0-4969-8E64-164D0D5CA411}"/>
    <cellStyle name="20% - Accent6 4 2 2 2 3" xfId="5907" xr:uid="{F05B397C-6A52-49E6-9672-35F0C9A9E747}"/>
    <cellStyle name="20% - Accent6 4 2 2 2_2018 v 2019 Nominal" xfId="5908" xr:uid="{F34245A9-BCF0-4D8A-B1F0-81A1C9F73B5C}"/>
    <cellStyle name="20% - Accent6 4 2 2 3" xfId="5909" xr:uid="{DEF0C54C-1BDC-4653-99EF-A4BFB55002A9}"/>
    <cellStyle name="20% - Accent6 4 2 2 4" xfId="5910" xr:uid="{0CB76464-8793-49BB-97DE-0EEACDF37320}"/>
    <cellStyle name="20% - Accent6 4 2 2 5" xfId="5911" xr:uid="{05782B36-933C-41F9-82C7-5FB7CB1BEC4B}"/>
    <cellStyle name="20% - Accent6 4 2 2 6" xfId="5912" xr:uid="{E2C1A6F9-401C-4EEE-A782-793515C098CB}"/>
    <cellStyle name="20% - Accent6 4 2 2 7" xfId="5913" xr:uid="{0B3D0367-914A-4F33-B159-FA421493F96B}"/>
    <cellStyle name="20% - Accent6 4 2 2_2018 v 2019 Nominal" xfId="5914" xr:uid="{5CB6377C-98C5-42F6-BE59-5FBFB789D9A9}"/>
    <cellStyle name="20% - Accent6 4 2 3" xfId="5915" xr:uid="{E1E406DF-B768-4103-8312-6267D5E8D480}"/>
    <cellStyle name="20% - Accent6 4 2 3 2" xfId="5916" xr:uid="{30485FAB-E638-417C-8CB9-A1687C20EB14}"/>
    <cellStyle name="20% - Accent6 4 2 3 3" xfId="5917" xr:uid="{450271D6-E83D-4BC7-AA23-0D5009685883}"/>
    <cellStyle name="20% - Accent6 4 2 3_2018 v 2019 Nominal" xfId="5918" xr:uid="{4B2D65DD-EA59-4B50-92A2-E871A3A5641B}"/>
    <cellStyle name="20% - Accent6 4 2 4" xfId="5919" xr:uid="{B8FB9E2B-621F-4138-AD6B-D7FFDE284044}"/>
    <cellStyle name="20% - Accent6 4 2 5" xfId="5920" xr:uid="{7A8A72BC-FF57-4C14-A5D5-3F2FF4F82F36}"/>
    <cellStyle name="20% - Accent6 4 2 6" xfId="5921" xr:uid="{0C39DF77-6CEF-42FE-A6E5-CEEFF4AE5470}"/>
    <cellStyle name="20% - Accent6 4 2 7" xfId="5922" xr:uid="{52384A83-4657-4E6E-A4E5-27AB47390C71}"/>
    <cellStyle name="20% - Accent6 4 2 8" xfId="5923" xr:uid="{E3A06A30-B588-4186-B3A1-E66023D85BA6}"/>
    <cellStyle name="20% - Accent6 4 2_2018 v 2019 Nominal" xfId="5924" xr:uid="{60634BC1-8BB3-4524-A89B-9541E0B81B72}"/>
    <cellStyle name="20% - Accent6 4 3" xfId="5925" xr:uid="{C8A9F3B1-4E24-4B43-9E53-CEC2332C3E88}"/>
    <cellStyle name="20% - Accent6 4 3 2" xfId="5926" xr:uid="{BC0CD0D2-F384-4B3A-A1A1-CAEF360D5745}"/>
    <cellStyle name="20% - Accent6 4 3 2 2" xfId="5927" xr:uid="{39E51023-38F2-493D-8098-8E6AAEFB51B4}"/>
    <cellStyle name="20% - Accent6 4 3 2 2 2" xfId="5928" xr:uid="{394FA041-549F-4329-A9A2-7317B4A8E91C}"/>
    <cellStyle name="20% - Accent6 4 3 2 2 3" xfId="5929" xr:uid="{DEDC6995-702D-4E23-85EE-52003E9DF586}"/>
    <cellStyle name="20% - Accent6 4 3 2 2_2018 v 2019 Nominal" xfId="5930" xr:uid="{12946A48-B364-467C-BFEF-5765B742CF03}"/>
    <cellStyle name="20% - Accent6 4 3 2 3" xfId="5931" xr:uid="{AAEB5AAB-B529-4689-9CD1-1538975C06F9}"/>
    <cellStyle name="20% - Accent6 4 3 2 4" xfId="5932" xr:uid="{4242FA13-E36F-46B1-8364-8E6407D09A06}"/>
    <cellStyle name="20% - Accent6 4 3 2 5" xfId="5933" xr:uid="{9716C761-6A80-446A-AB2E-04966AB51CCA}"/>
    <cellStyle name="20% - Accent6 4 3 2 6" xfId="5934" xr:uid="{69CC18C3-C1A6-4354-8123-81F759FD9567}"/>
    <cellStyle name="20% - Accent6 4 3 2 7" xfId="5935" xr:uid="{5A6AE8A5-AD65-45E2-AFF7-8714FC6AA010}"/>
    <cellStyle name="20% - Accent6 4 3 2_2018 v 2019 Nominal" xfId="5936" xr:uid="{16FB43CE-712D-495A-82B6-B172B4E16265}"/>
    <cellStyle name="20% - Accent6 4 3 3" xfId="5937" xr:uid="{91E668FB-2176-4A7D-A447-EDA5C6B66197}"/>
    <cellStyle name="20% - Accent6 4 3 3 2" xfId="5938" xr:uid="{F75091E5-EF57-444C-919B-E211AC858961}"/>
    <cellStyle name="20% - Accent6 4 3 3 3" xfId="5939" xr:uid="{86260740-6011-45A0-9689-784713424C13}"/>
    <cellStyle name="20% - Accent6 4 3 3_2018 v 2019 Nominal" xfId="5940" xr:uid="{87DBB497-DFCC-4A01-9F0B-A36DC180E024}"/>
    <cellStyle name="20% - Accent6 4 3 4" xfId="5941" xr:uid="{2A4C802C-376F-46F7-A079-7F983D8888B3}"/>
    <cellStyle name="20% - Accent6 4 3 5" xfId="5942" xr:uid="{EC719874-6434-4C2C-A618-4519D81E91CC}"/>
    <cellStyle name="20% - Accent6 4 3 6" xfId="5943" xr:uid="{F73FC7B4-FA1D-49E3-B329-669C8B17EE9E}"/>
    <cellStyle name="20% - Accent6 4 3 7" xfId="5944" xr:uid="{0EFBAB31-2752-4C3B-AB35-1B9226A98F15}"/>
    <cellStyle name="20% - Accent6 4 3 8" xfId="5945" xr:uid="{E29DA968-C618-4FDD-9DDB-4A77FB82F704}"/>
    <cellStyle name="20% - Accent6 4 3_2018 v 2019 Nominal" xfId="5946" xr:uid="{952060F2-0858-4E3F-83D1-C3ADF74B7077}"/>
    <cellStyle name="20% - Accent6 4 4" xfId="5947" xr:uid="{7223619F-5E9E-4B8A-8AC2-5880B75C8E48}"/>
    <cellStyle name="20% - Accent6 4 4 2" xfId="5948" xr:uid="{044F208A-2398-4643-A5CE-775E8A544540}"/>
    <cellStyle name="20% - Accent6 4 4 2 2" xfId="5949" xr:uid="{472DDD00-9CEB-4735-AE98-030FFEC9DF54}"/>
    <cellStyle name="20% - Accent6 4 4 2 3" xfId="5950" xr:uid="{4D0216BE-02B1-4511-9684-830C33B57BCF}"/>
    <cellStyle name="20% - Accent6 4 4 2_2018 v 2019 Nominal" xfId="5951" xr:uid="{74F760DF-0D4C-4E78-9DA1-E92D9BF93004}"/>
    <cellStyle name="20% - Accent6 4 4 3" xfId="5952" xr:uid="{61A37FEB-26A6-4772-80C8-99939B725D96}"/>
    <cellStyle name="20% - Accent6 4 4 4" xfId="5953" xr:uid="{4EDBEC83-092C-4D7D-9764-62A0E1774DC6}"/>
    <cellStyle name="20% - Accent6 4 4 5" xfId="5954" xr:uid="{DC6A18DA-FCB8-4293-887D-F07452E14553}"/>
    <cellStyle name="20% - Accent6 4 4 6" xfId="5955" xr:uid="{460B833D-AEE8-4A9E-8D09-B8F0EBF0444E}"/>
    <cellStyle name="20% - Accent6 4 4 7" xfId="5956" xr:uid="{D2E8C26A-E806-4C88-B81B-73A9968AD867}"/>
    <cellStyle name="20% - Accent6 4 4_2018 v 2019 Nominal" xfId="5957" xr:uid="{FC2559C5-B65C-4B31-9FC4-E7F4939105BF}"/>
    <cellStyle name="20% - Accent6 4 5" xfId="5958" xr:uid="{9DDCDF5C-8083-492B-B2D0-D5B2DE380E7E}"/>
    <cellStyle name="20% - Accent6 4 5 2" xfId="5959" xr:uid="{2ED0BC57-10E2-406B-9FA9-F356FB0AF366}"/>
    <cellStyle name="20% - Accent6 4 5 3" xfId="5960" xr:uid="{47899531-8BEC-49DA-9A4B-6AD69653F8BB}"/>
    <cellStyle name="20% - Accent6 4 5_2018 v 2019 Nominal" xfId="5961" xr:uid="{B11D3D0E-D2EC-45EF-B3B9-D8D3EC953FB7}"/>
    <cellStyle name="20% - Accent6 4 6" xfId="5962" xr:uid="{40BA34CA-2038-484E-B3FB-2857490BA968}"/>
    <cellStyle name="20% - Accent6 4 7" xfId="5963" xr:uid="{EBD0B851-A5BB-41CE-BE9F-A307660C05BB}"/>
    <cellStyle name="20% - Accent6 4 8" xfId="5964" xr:uid="{8B9B1DB9-15CA-4984-AA46-184C31431960}"/>
    <cellStyle name="20% - Accent6 4 9" xfId="5965" xr:uid="{AF7512B6-D7E8-46DB-BB6F-27488972A465}"/>
    <cellStyle name="20% - Accent6 4_2018 v 2019 Nominal" xfId="5966" xr:uid="{660A7B02-FEAB-4309-9A08-CB76BBDB5E10}"/>
    <cellStyle name="20% - Accent6 40" xfId="5967" xr:uid="{0690973E-6CC3-4898-A746-A0E6A361198D}"/>
    <cellStyle name="20% - Accent6 40 2" xfId="5968" xr:uid="{0B045CF9-6284-44D5-89C4-CB357BDCD4FA}"/>
    <cellStyle name="20% - Accent6 40_2018 v 2019 Nominal" xfId="5969" xr:uid="{8399F589-505E-4B77-ADDA-32842D8D35BB}"/>
    <cellStyle name="20% - Accent6 41" xfId="5970" xr:uid="{3C9133F6-487E-424E-87F8-2B85225C8952}"/>
    <cellStyle name="20% - Accent6 41 2" xfId="5971" xr:uid="{5061BFD3-13BD-4856-9C90-51A903AA2C64}"/>
    <cellStyle name="20% - Accent6 41_2018 v 2019 Nominal" xfId="5972" xr:uid="{7038EC82-9CBE-471F-9C63-72E12C4086D2}"/>
    <cellStyle name="20% - Accent6 42" xfId="5973" xr:uid="{BF6BA7DF-D65B-48E7-887D-1E5989949E52}"/>
    <cellStyle name="20% - Accent6 42 2" xfId="5974" xr:uid="{D7DFD643-30DC-4553-87A6-8785D9151FE5}"/>
    <cellStyle name="20% - Accent6 42_2018 v 2019 Nominal" xfId="5975" xr:uid="{8925C1C4-CD45-402F-A90B-DD5AD0EB6D11}"/>
    <cellStyle name="20% - Accent6 43" xfId="5976" xr:uid="{FF6EC2D9-CE96-46FC-A031-B77D19723F9C}"/>
    <cellStyle name="20% - Accent6 43 2" xfId="5977" xr:uid="{BFB8DBBC-6775-4081-9C58-E754B2323913}"/>
    <cellStyle name="20% - Accent6 43_2018 v 2019 Nominal" xfId="5978" xr:uid="{0A7FC6CD-BB3B-486F-8EB9-61DA22B50637}"/>
    <cellStyle name="20% - Accent6 44" xfId="5979" xr:uid="{A96F9407-6C0C-48E7-9BB7-552C781B0994}"/>
    <cellStyle name="20% - Accent6 44 2" xfId="5980" xr:uid="{2478A4BB-CADE-4002-AE1C-95C2553733C9}"/>
    <cellStyle name="20% - Accent6 44_2018 v 2019 Nominal" xfId="5981" xr:uid="{E26496F5-0C8B-4BB6-A425-537646A2B039}"/>
    <cellStyle name="20% - Accent6 45" xfId="5982" xr:uid="{78BDD870-14F5-472B-A86E-C08975B50D84}"/>
    <cellStyle name="20% - Accent6 45 2" xfId="5983" xr:uid="{376716B2-DF78-437A-8965-B4FE2341AF18}"/>
    <cellStyle name="20% - Accent6 45_2018 v 2019 Nominal" xfId="5984" xr:uid="{980E7C03-C8D4-40CB-A598-18566656C9DE}"/>
    <cellStyle name="20% - Accent6 46" xfId="5985" xr:uid="{7AF1FD32-D697-48DA-8271-47E861E8B677}"/>
    <cellStyle name="20% - Accent6 46 2" xfId="5986" xr:uid="{0188E4CC-FF93-4374-9998-7EC9B8F039E6}"/>
    <cellStyle name="20% - Accent6 46_2018 v 2019 Nominal" xfId="5987" xr:uid="{D4DE05DF-DD6C-4D72-A4D4-3374AAA03AE4}"/>
    <cellStyle name="20% - Accent6 47" xfId="5988" xr:uid="{D9A92EE4-EFF4-4BE2-B30B-50A3DE9B4C07}"/>
    <cellStyle name="20% - Accent6 47 2" xfId="5989" xr:uid="{F4E5E9EB-405D-42B6-8194-C78DEEAE1E9C}"/>
    <cellStyle name="20% - Accent6 47_2018 v 2019 Nominal" xfId="5990" xr:uid="{D6A6C434-35D1-46EE-A4ED-8D624A4EC060}"/>
    <cellStyle name="20% - Accent6 48" xfId="5991" xr:uid="{FD9433E1-F291-4C08-ABAF-B36554C82BEA}"/>
    <cellStyle name="20% - Accent6 48 2" xfId="5992" xr:uid="{C5B53C7F-06DC-45B4-9EAD-7FD8D2BCF62C}"/>
    <cellStyle name="20% - Accent6 48_2018 v 2019 Nominal" xfId="5993" xr:uid="{9A011A0B-F383-4143-B411-228DCB8B1AF2}"/>
    <cellStyle name="20% - Accent6 49" xfId="5994" xr:uid="{460A84DF-97B3-419F-8DC9-0647B737D9E7}"/>
    <cellStyle name="20% - Accent6 49 2" xfId="5995" xr:uid="{4F129E4B-5848-4747-A5A5-FED368048D40}"/>
    <cellStyle name="20% - Accent6 49_2018 v 2019 Nominal" xfId="5996" xr:uid="{3F6DDC77-72E7-4D85-ADD8-29CA94220101}"/>
    <cellStyle name="20% - Accent6 5" xfId="5997" xr:uid="{202B3522-64E0-4512-8A96-CC609BF2AEB0}"/>
    <cellStyle name="20% - Accent6 5 2" xfId="5998" xr:uid="{59780A9E-DE30-45D4-9F0D-948E65B66F08}"/>
    <cellStyle name="20% - Accent6 5 2 2" xfId="5999" xr:uid="{E2C33998-A07D-43C5-B87B-36C31EFE848F}"/>
    <cellStyle name="20% - Accent6 5 2 2 2" xfId="6000" xr:uid="{79D0469D-8FC5-4B83-A5A2-78D88499D648}"/>
    <cellStyle name="20% - Accent6 5 2 2_2018 v 2019 Nominal" xfId="6001" xr:uid="{24425F34-9D6E-4A48-94A0-87E228BC2519}"/>
    <cellStyle name="20% - Accent6 5 2 3" xfId="6002" xr:uid="{0438CFC0-94EC-438B-9445-90989B80F84A}"/>
    <cellStyle name="20% - Accent6 5 2 4" xfId="6003" xr:uid="{AE1514FB-4FB5-4CB1-9DCE-4792508F372B}"/>
    <cellStyle name="20% - Accent6 5 2_2018 v 2019 Nominal" xfId="6004" xr:uid="{AFA2F09F-5A0F-4A32-943C-0BA7D1048814}"/>
    <cellStyle name="20% - Accent6 5 3" xfId="6005" xr:uid="{A0908605-08A1-48E1-994B-CBD54AE4A089}"/>
    <cellStyle name="20% - Accent6 5 3 2" xfId="6006" xr:uid="{3897B528-EBC6-46B5-93D8-862E1ED606E1}"/>
    <cellStyle name="20% - Accent6 5 3 2 2" xfId="6007" xr:uid="{CEF8A21F-5FC7-4A6A-9A7F-951CAF97807B}"/>
    <cellStyle name="20% - Accent6 5 3 2_2018 v 2019 Nominal" xfId="6008" xr:uid="{181B3F6E-5DB1-46C1-8968-E4BE2A2674C4}"/>
    <cellStyle name="20% - Accent6 5 3 3" xfId="6009" xr:uid="{39CCE6EA-9FF4-4C34-997F-784DF0A7B17F}"/>
    <cellStyle name="20% - Accent6 5 3_2018 v 2019 Nominal" xfId="6010" xr:uid="{ABE4659E-5D04-40FB-B3F2-46005931F718}"/>
    <cellStyle name="20% - Accent6 5 4" xfId="6011" xr:uid="{E7017D9C-4C87-4BF7-9A37-C4E33417ECF5}"/>
    <cellStyle name="20% - Accent6 5 4 2" xfId="6012" xr:uid="{3A073E24-4A4E-4A05-894F-9B78E4D414AF}"/>
    <cellStyle name="20% - Accent6 5 4 3" xfId="6013" xr:uid="{8769AFF1-4E58-4ABE-A597-686763961327}"/>
    <cellStyle name="20% - Accent6 5 4_2018 v 2019 Nominal" xfId="6014" xr:uid="{22E02BDB-0F1C-4B6F-A976-D5EDFBD60FF0}"/>
    <cellStyle name="20% - Accent6 5 5" xfId="6015" xr:uid="{F9B7BA69-E95A-4F45-AFCF-373342150D05}"/>
    <cellStyle name="20% - Accent6 5 6" xfId="6016" xr:uid="{49F0BE37-0E96-4B7C-86DE-2CA60FE8BD44}"/>
    <cellStyle name="20% - Accent6 5 7" xfId="6017" xr:uid="{5FD8927C-8FEF-4010-A681-A25700D9564A}"/>
    <cellStyle name="20% - Accent6 5 8" xfId="6018" xr:uid="{9983D01F-33AF-448A-82D1-1CD334E27604}"/>
    <cellStyle name="20% - Accent6 5 9" xfId="6019" xr:uid="{DEE47D57-DC82-4900-83D4-176A910BCC16}"/>
    <cellStyle name="20% - Accent6 5_2018 v 2019 Nominal" xfId="6020" xr:uid="{2F4ED80E-5C19-431C-82BE-5BEA1F00C549}"/>
    <cellStyle name="20% - Accent6 50" xfId="6021" xr:uid="{9FE5FC13-3A39-4319-B3D3-82CD90CD7172}"/>
    <cellStyle name="20% - Accent6 50 2" xfId="6022" xr:uid="{90A24DDF-7F8F-4387-BF4E-F1F71AF27772}"/>
    <cellStyle name="20% - Accent6 50_2018 v 2019 Nominal" xfId="6023" xr:uid="{125C747B-2AC2-4744-B007-E8230F2CF5DC}"/>
    <cellStyle name="20% - Accent6 51" xfId="6024" xr:uid="{E8CE7856-487F-4665-B801-CD3F6F2DAFC2}"/>
    <cellStyle name="20% - Accent6 51 2" xfId="6025" xr:uid="{544890AE-E94F-4645-AC58-9F9DE5AAD005}"/>
    <cellStyle name="20% - Accent6 51_2018 v 2019 Nominal" xfId="6026" xr:uid="{2743C02C-16B9-4C81-8A1C-D5595ABC170C}"/>
    <cellStyle name="20% - Accent6 52" xfId="6027" xr:uid="{8ED1C864-1746-46F9-9B32-FCAA1C5C4353}"/>
    <cellStyle name="20% - Accent6 52 2" xfId="6028" xr:uid="{D8EFCF90-28B4-4E61-AFE1-A8A951509793}"/>
    <cellStyle name="20% - Accent6 52_2018 v 2019 Nominal" xfId="6029" xr:uid="{967AB7DD-4E10-48C9-A392-37B9D0A5FDF7}"/>
    <cellStyle name="20% - Accent6 53" xfId="6030" xr:uid="{DFC7F5A9-BF59-443E-91D6-24F453C335EF}"/>
    <cellStyle name="20% - Accent6 53 2" xfId="6031" xr:uid="{D7DC25E5-FE3C-4714-9886-FA5AAB02B6B4}"/>
    <cellStyle name="20% - Accent6 53_2018 v 2019 Nominal" xfId="6032" xr:uid="{87B2A86F-ABFF-43F2-86D7-97AFC59D97FF}"/>
    <cellStyle name="20% - Accent6 54" xfId="6033" xr:uid="{5AF61ECF-5CC8-4576-8D06-5604D5AF2367}"/>
    <cellStyle name="20% - Accent6 54 2" xfId="6034" xr:uid="{9B263495-5F7E-4580-9FFE-D4872B50F149}"/>
    <cellStyle name="20% - Accent6 54_2018 v 2019 Nominal" xfId="6035" xr:uid="{8EDD9144-C865-4056-B246-C74BBF9AD767}"/>
    <cellStyle name="20% - Accent6 55" xfId="6036" xr:uid="{7FC35CE9-044C-4FA0-8BFF-E67895D0D235}"/>
    <cellStyle name="20% - Accent6 55 2" xfId="6037" xr:uid="{038FE49C-C2C5-45DD-A27C-818D36D3B91E}"/>
    <cellStyle name="20% - Accent6 55_2018 v 2019 Nominal" xfId="6038" xr:uid="{EADDA72A-8388-4E10-8568-5C110B25FE43}"/>
    <cellStyle name="20% - Accent6 56" xfId="6039" xr:uid="{2B6C0A5D-7ACC-4841-9D5B-647C1D91B892}"/>
    <cellStyle name="20% - Accent6 56 2" xfId="6040" xr:uid="{3C51594A-0E84-4840-93C7-1E99AD127714}"/>
    <cellStyle name="20% - Accent6 56_2018 v 2019 Nominal" xfId="6041" xr:uid="{AEB124A6-B1CE-490A-A2BA-72408AFED7D9}"/>
    <cellStyle name="20% - Accent6 57" xfId="6042" xr:uid="{AE5DE45C-F2D7-4510-8FB9-6000DD9E492E}"/>
    <cellStyle name="20% - Accent6 57 2" xfId="6043" xr:uid="{86C67613-B86E-4DD9-9FD8-EDC5E35D2E45}"/>
    <cellStyle name="20% - Accent6 57_2018 v 2019 Nominal" xfId="6044" xr:uid="{AB1D11D5-9F56-4EAC-9AFB-F477C722D9E0}"/>
    <cellStyle name="20% - Accent6 58" xfId="6045" xr:uid="{36B3ACDB-3B2C-4C5E-BBE1-CE9168471300}"/>
    <cellStyle name="20% - Accent6 59" xfId="6046" xr:uid="{8A5FFE75-F80E-40C1-8571-3E684F296288}"/>
    <cellStyle name="20% - Accent6 6" xfId="6047" xr:uid="{B3561AD0-B68C-45D8-8205-A7201C201EC1}"/>
    <cellStyle name="20% - Accent6 6 2" xfId="6048" xr:uid="{7692DF5A-92B8-45D8-898C-5D63BFC5CC2B}"/>
    <cellStyle name="20% - Accent6 6 2 2" xfId="6049" xr:uid="{12259926-38A9-4E1D-BBAD-F0409CF572E4}"/>
    <cellStyle name="20% - Accent6 6 2 2 2" xfId="6050" xr:uid="{E3035430-40FD-488B-AFC2-E26B1AB8CC99}"/>
    <cellStyle name="20% - Accent6 6 2 2_2018 v 2019 Nominal" xfId="6051" xr:uid="{FC233FEC-0FB6-4A88-AF25-E17DEFADE106}"/>
    <cellStyle name="20% - Accent6 6 2 3" xfId="6052" xr:uid="{6CD54EB5-39DA-406C-8A5C-8A0F7A77903A}"/>
    <cellStyle name="20% - Accent6 6 2 4" xfId="6053" xr:uid="{EDBFED53-4E2C-40CA-9E21-561C072E564F}"/>
    <cellStyle name="20% - Accent6 6 2_2018 v 2019 Nominal" xfId="6054" xr:uid="{24DD4483-4512-48A6-AD7E-64B4D6926FAA}"/>
    <cellStyle name="20% - Accent6 6 3" xfId="6055" xr:uid="{2FDAE245-DD60-4A2B-952E-08FDC89FDB70}"/>
    <cellStyle name="20% - Accent6 6 3 2" xfId="6056" xr:uid="{B4FFAF0F-5E67-4DED-AF6F-9957C61A0792}"/>
    <cellStyle name="20% - Accent6 6 3 2 2" xfId="6057" xr:uid="{90DABC14-7103-48C1-89D2-5065F8B23216}"/>
    <cellStyle name="20% - Accent6 6 3 2_2018 v 2019 Nominal" xfId="6058" xr:uid="{24A887D9-C71E-40F3-85A6-433D2211DAA7}"/>
    <cellStyle name="20% - Accent6 6 3 3" xfId="6059" xr:uid="{A430854F-0A04-40C4-97A0-07A8FFFDD6B8}"/>
    <cellStyle name="20% - Accent6 6 3_2018 v 2019 Nominal" xfId="6060" xr:uid="{F8CDD9A0-3DA5-4CA3-A1F0-CC8180FBF80D}"/>
    <cellStyle name="20% - Accent6 6 4" xfId="6061" xr:uid="{C3A559EC-9111-4645-B540-5431E5BDF69A}"/>
    <cellStyle name="20% - Accent6 6 4 2" xfId="6062" xr:uid="{9FBED0CB-7C49-45A1-BD79-C9ADE702C563}"/>
    <cellStyle name="20% - Accent6 6 4 3" xfId="6063" xr:uid="{99C11006-BB02-475E-893D-D5BF5AD83B3E}"/>
    <cellStyle name="20% - Accent6 6 4_2018 v 2019 Nominal" xfId="6064" xr:uid="{9C6EB4A1-9AB7-428A-A0EE-056C92F7BCE1}"/>
    <cellStyle name="20% - Accent6 6 5" xfId="6065" xr:uid="{601642A5-E6BB-4308-B11F-731EFFE6761B}"/>
    <cellStyle name="20% - Accent6 6 6" xfId="6066" xr:uid="{1A3BD850-93C9-4B0C-8035-9DD3D8A5EB16}"/>
    <cellStyle name="20% - Accent6 6 7" xfId="6067" xr:uid="{3C3127DC-CEE8-4AB7-9195-51EE75F481CC}"/>
    <cellStyle name="20% - Accent6 6_2018 v 2019 Nominal" xfId="6068" xr:uid="{54DAF6B6-5BB1-46D2-B22E-0EFAA464A28F}"/>
    <cellStyle name="20% - Accent6 60" xfId="6069" xr:uid="{EAA9BC25-8712-4A8B-BD7A-6D93C29AB176}"/>
    <cellStyle name="20% - Accent6 61" xfId="6070" xr:uid="{E83471FE-02BB-4B26-AFFD-0F718BDD157A}"/>
    <cellStyle name="20% - Accent6 62" xfId="6071" xr:uid="{E0B59FA0-4459-4477-A733-21B0F5857844}"/>
    <cellStyle name="20% - Accent6 63" xfId="6072" xr:uid="{21339780-6D54-4B8A-8581-9B277A8F5EB3}"/>
    <cellStyle name="20% - Accent6 64" xfId="6073" xr:uid="{9DE2F88D-A058-4F38-9F38-3076545FE666}"/>
    <cellStyle name="20% - Accent6 65" xfId="6074" xr:uid="{BCCFA039-EB02-4A40-80D4-24A63D1421C2}"/>
    <cellStyle name="20% - Accent6 66" xfId="6075" xr:uid="{CD6CCEC8-714A-4FAB-807F-702CB3736925}"/>
    <cellStyle name="20% - Accent6 67" xfId="6076" xr:uid="{E47EEF1A-71B9-464A-8263-540D82A8B13D}"/>
    <cellStyle name="20% - Accent6 68" xfId="6077" xr:uid="{1AE44472-3771-4DE3-9154-C00639B259C8}"/>
    <cellStyle name="20% - Accent6 69" xfId="6078" xr:uid="{0F4356BE-321B-46A1-8E1C-AF79C2531756}"/>
    <cellStyle name="20% - Accent6 7" xfId="6079" xr:uid="{EB5FC7DB-BE7F-4EA7-AEC0-A27923BF853F}"/>
    <cellStyle name="20% - Accent6 7 2" xfId="6080" xr:uid="{9C6E0244-D5F0-47C4-8253-2858F6307483}"/>
    <cellStyle name="20% - Accent6 7 2 2" xfId="6081" xr:uid="{0D5E8A5F-FBD2-48E2-8431-0FD204206FDB}"/>
    <cellStyle name="20% - Accent6 7 2_2018 v 2019 Nominal" xfId="6082" xr:uid="{A4F2CC89-A305-4119-B27E-ECAA1B87A062}"/>
    <cellStyle name="20% - Accent6 7 3" xfId="6083" xr:uid="{ABC6D014-2D04-4199-B175-0061B363CC92}"/>
    <cellStyle name="20% - Accent6 7_2018 v 2019 Nominal" xfId="6084" xr:uid="{CD6E30FD-CE99-46A1-A8D5-0E1C86CBA130}"/>
    <cellStyle name="20% - Accent6 70" xfId="6085" xr:uid="{B3B4421D-D305-4C16-9951-7149B538DE86}"/>
    <cellStyle name="20% - Accent6 71" xfId="6086" xr:uid="{8A143A1C-F1B3-40FE-BCC1-EF463A6B93CE}"/>
    <cellStyle name="20% - Accent6 72" xfId="6087" xr:uid="{BBD0857D-B65C-49F5-964F-CC50D79202C9}"/>
    <cellStyle name="20% - Accent6 73" xfId="6088" xr:uid="{5AC182CF-25A1-416B-B00F-645FAD1DED4B}"/>
    <cellStyle name="20% - Accent6 74" xfId="6089" xr:uid="{03168C7A-4A37-41C9-BA22-CF2149D14760}"/>
    <cellStyle name="20% - Accent6 75" xfId="6090" xr:uid="{59CD6575-E064-46A5-B9CE-A0224FDEB61E}"/>
    <cellStyle name="20% - Accent6 76" xfId="6091" xr:uid="{11583691-1218-4841-8587-CB906FC906D6}"/>
    <cellStyle name="20% - Accent6 77" xfId="6092" xr:uid="{6914B1A5-838B-4352-AB12-9AD683407BF9}"/>
    <cellStyle name="20% - Accent6 78" xfId="6093" xr:uid="{EC9F0BDE-3446-4350-ADC2-9AC94AC73561}"/>
    <cellStyle name="20% - Accent6 79" xfId="6094" xr:uid="{F53868A7-D8A3-4257-9FDC-69FAB4A3C748}"/>
    <cellStyle name="20% - Accent6 8" xfId="6095" xr:uid="{A75BF940-F8EA-4E9D-BF52-8E5E469CC8A2}"/>
    <cellStyle name="20% - Accent6 8 2" xfId="6096" xr:uid="{D4BE1878-2BA7-4382-98B8-6FA9C04909CB}"/>
    <cellStyle name="20% - Accent6 8 2 2" xfId="6097" xr:uid="{9D434D97-CD28-4E2D-8488-7794D66F9AA7}"/>
    <cellStyle name="20% - Accent6 8 2 2 2" xfId="6098" xr:uid="{486994AD-A5FC-4E1C-BAF7-4D8508E5FC43}"/>
    <cellStyle name="20% - Accent6 8 2 2 3" xfId="6099" xr:uid="{C77D59CC-51D2-45A4-8C81-2C22BC1E9976}"/>
    <cellStyle name="20% - Accent6 8 2 2_2018 v 2019 Nominal" xfId="6100" xr:uid="{A48FC738-DE56-42FC-B9DF-09B035FEE160}"/>
    <cellStyle name="20% - Accent6 8 2 3" xfId="6101" xr:uid="{CC03EB3F-A0DA-4A58-92BA-0D6FD169B338}"/>
    <cellStyle name="20% - Accent6 8 2 4" xfId="6102" xr:uid="{8538E340-0746-4489-9B75-EC3EBC1EDFA0}"/>
    <cellStyle name="20% - Accent6 8 2_2018 v 2019 Nominal" xfId="6103" xr:uid="{F7B10063-E397-4B75-B890-C675FE3A8251}"/>
    <cellStyle name="20% - Accent6 8 3" xfId="6104" xr:uid="{957D94F2-3A3E-4D9C-94DB-4688DC64145D}"/>
    <cellStyle name="20% - Accent6 8 3 2" xfId="6105" xr:uid="{4381EDEC-C488-4577-889E-2D71A22D750C}"/>
    <cellStyle name="20% - Accent6 8 3 2 2" xfId="6106" xr:uid="{509D487E-F3EE-4542-B762-DB6020D381BB}"/>
    <cellStyle name="20% - Accent6 8 3 2_2018 v 2019 Nominal" xfId="6107" xr:uid="{60222D40-F1CA-43EE-82D1-0F5614BEA0DD}"/>
    <cellStyle name="20% - Accent6 8 3 3" xfId="6108" xr:uid="{AB9C8C0C-674D-42AB-A175-FBD2C2126018}"/>
    <cellStyle name="20% - Accent6 8 3_2018 v 2019 Nominal" xfId="6109" xr:uid="{39B53244-8745-4603-8BC5-44060F9FFC15}"/>
    <cellStyle name="20% - Accent6 8 4" xfId="6110" xr:uid="{940C3662-9ABB-4F13-B323-2717C74B2B6A}"/>
    <cellStyle name="20% - Accent6 8 4 2" xfId="6111" xr:uid="{100CB108-8053-4CB5-92BF-E696267F9096}"/>
    <cellStyle name="20% - Accent6 8 4_2018 v 2019 Nominal" xfId="6112" xr:uid="{070C32FD-F11C-486D-8BCA-6E2989EF30EA}"/>
    <cellStyle name="20% - Accent6 8 5" xfId="6113" xr:uid="{8622F84E-D993-49D7-8385-71CE938B79CC}"/>
    <cellStyle name="20% - Accent6 8 6" xfId="6114" xr:uid="{CA1A30EB-B523-4942-9341-2F6D4B73C709}"/>
    <cellStyle name="20% - Accent6 8 7" xfId="6115" xr:uid="{6DEF3B46-5F32-4A95-B064-DEDDC12F6A56}"/>
    <cellStyle name="20% - Accent6 8_2018 v 2019 Nominal" xfId="6116" xr:uid="{67BC1325-AD2A-45A8-A912-85E41B6F303F}"/>
    <cellStyle name="20% - Accent6 80" xfId="6117" xr:uid="{3903C6D1-C427-47C1-ABB9-695D279DBAC0}"/>
    <cellStyle name="20% - Accent6 81" xfId="6118" xr:uid="{1F7D2920-9E5F-4DBD-8426-96C58E01BDEF}"/>
    <cellStyle name="20% - Accent6 82" xfId="6119" xr:uid="{B62BEB80-6633-4AAD-83E4-C7D1F8E5401C}"/>
    <cellStyle name="20% - Accent6 83" xfId="6120" xr:uid="{31D11356-2896-40E2-850A-E07B03784037}"/>
    <cellStyle name="20% - Accent6 84" xfId="6121" xr:uid="{B4D241D5-C580-4C3A-8DB9-821005EF0153}"/>
    <cellStyle name="20% - Accent6 85" xfId="6122" xr:uid="{42FA7200-3473-45DA-9AFE-8DE629F5FF99}"/>
    <cellStyle name="20% - Accent6 86" xfId="6123" xr:uid="{F6034F2C-B39D-4F2E-A280-41AB205B4BBD}"/>
    <cellStyle name="20% - Accent6 87" xfId="6124" xr:uid="{05546F8B-EA60-4A18-BC16-8ADA011CA63D}"/>
    <cellStyle name="20% - Accent6 88" xfId="6125" xr:uid="{07BDB639-3EE4-4EF6-9863-367893881D8E}"/>
    <cellStyle name="20% - Accent6 89" xfId="6126" xr:uid="{C7317463-0AD6-4F93-A04D-2014811C6A96}"/>
    <cellStyle name="20% - Accent6 9" xfId="6127" xr:uid="{49BE189A-04EA-4A5F-9CA2-8EDA2E17DD2F}"/>
    <cellStyle name="20% - Accent6 9 2" xfId="6128" xr:uid="{B02B4E3F-A745-4967-8627-4AC4E71398CB}"/>
    <cellStyle name="20% - Accent6 9 2 2" xfId="6129" xr:uid="{AA3E7563-B833-4ACF-A25B-DA077C888B0D}"/>
    <cellStyle name="20% - Accent6 9 2 2 2" xfId="6130" xr:uid="{E3802798-1645-4748-8F5F-F4A74D15F450}"/>
    <cellStyle name="20% - Accent6 9 2 2 3" xfId="6131" xr:uid="{028D5E2A-3B97-4E55-AEE9-38A5FF1BCC25}"/>
    <cellStyle name="20% - Accent6 9 2 2_2018 v 2019 Nominal" xfId="6132" xr:uid="{199E40DF-8CEF-4691-B26E-88E616EA8AA3}"/>
    <cellStyle name="20% - Accent6 9 2 3" xfId="6133" xr:uid="{F2B97C23-0F75-4701-99DF-24858D79880A}"/>
    <cellStyle name="20% - Accent6 9 2 4" xfId="6134" xr:uid="{CEF8C81C-4757-44E3-B3AB-285C6C46CBA9}"/>
    <cellStyle name="20% - Accent6 9 2_2018 v 2019 Nominal" xfId="6135" xr:uid="{EBC3187B-2ADB-4D3A-87F8-3D67FE933F02}"/>
    <cellStyle name="20% - Accent6 9 3" xfId="6136" xr:uid="{47518D1E-F45E-468F-857A-6B9DC19AFA6D}"/>
    <cellStyle name="20% - Accent6 9 3 2" xfId="6137" xr:uid="{DD226C10-8111-4AE6-9E3B-7B18EB3B7FA6}"/>
    <cellStyle name="20% - Accent6 9 3 2 2" xfId="6138" xr:uid="{33F42AD1-7152-4ADB-A8E0-2D6345C3FB82}"/>
    <cellStyle name="20% - Accent6 9 3 2_2018 v 2019 Nominal" xfId="6139" xr:uid="{47F046E6-6597-4713-83D1-3A17836747DD}"/>
    <cellStyle name="20% - Accent6 9 3 3" xfId="6140" xr:uid="{112A9E54-B748-44BC-A095-9E17C3D70C5E}"/>
    <cellStyle name="20% - Accent6 9 3_2018 v 2019 Nominal" xfId="6141" xr:uid="{8C3354CA-437C-4058-A637-34B09FD9D9D4}"/>
    <cellStyle name="20% - Accent6 9 4" xfId="6142" xr:uid="{C0722718-7D4F-43C9-BF41-10E71051A11C}"/>
    <cellStyle name="20% - Accent6 9 4 2" xfId="6143" xr:uid="{27B29332-15B2-4A25-9FBB-04946064BA34}"/>
    <cellStyle name="20% - Accent6 9 4_2018 v 2019 Nominal" xfId="6144" xr:uid="{05F30BF8-00A6-4A1E-8837-A1DDA0FE2E7D}"/>
    <cellStyle name="20% - Accent6 9 5" xfId="6145" xr:uid="{2DA14D9D-E917-4576-A482-53D59092A740}"/>
    <cellStyle name="20% - Accent6 9 6" xfId="6146" xr:uid="{A20A0DF1-4B24-4F51-849E-AB8CFDD5E81C}"/>
    <cellStyle name="20% - Accent6 9 7" xfId="6147" xr:uid="{21529E7E-0FED-43F7-9025-ED1F603C51E9}"/>
    <cellStyle name="20% - Accent6 9_2018 v 2019 Nominal" xfId="6148" xr:uid="{C14C48E2-0509-46D2-BF58-939488662FF2}"/>
    <cellStyle name="20% - Accent6 90" xfId="6149" xr:uid="{81F77B34-F653-41B9-B34E-EA5A920145C9}"/>
    <cellStyle name="20% - Accent6 91" xfId="6150" xr:uid="{2B8F5856-9254-4850-BB56-3971EAAA0D18}"/>
    <cellStyle name="20% - Accent6 92" xfId="6151" xr:uid="{79DF1630-BBFD-4BDC-8000-F152FACDF9E7}"/>
    <cellStyle name="20% - Accent6 93" xfId="6152" xr:uid="{7CC9E4E8-8AE5-4C15-94C1-531ECB6AFB0F}"/>
    <cellStyle name="20% - Accent6 94" xfId="6153" xr:uid="{098D0F96-8AA8-43F9-BA3A-F65DAC705193}"/>
    <cellStyle name="20% - Accent6 95" xfId="6154" xr:uid="{3EA3F79A-3E0B-493E-AB28-E526704023BE}"/>
    <cellStyle name="20% - Accent6 96" xfId="6155" xr:uid="{4EB3015D-E03E-459C-BC27-43CD6443F16F}"/>
    <cellStyle name="20% - Accent6 97" xfId="6156" xr:uid="{02985555-1068-4F4D-964A-F3D971EB0CB7}"/>
    <cellStyle name="20% - Accent6 98" xfId="6157" xr:uid="{A7FA8CAC-ABF0-40C8-858D-EA6E082CAE67}"/>
    <cellStyle name="20% - Accent6 99" xfId="6158" xr:uid="{F7987A97-5544-4C7F-893D-2921E7DB537F}"/>
    <cellStyle name="40% - Accent1 10" xfId="6159" xr:uid="{745B2153-C03B-45BA-B82B-DA413BAA8829}"/>
    <cellStyle name="40% - Accent1 10 2" xfId="6160" xr:uid="{914519CB-B010-43D4-A265-0C9927EB608E}"/>
    <cellStyle name="40% - Accent1 10 2 2" xfId="6161" xr:uid="{E04C6E8D-B774-4BCC-895E-D5E86EA3297C}"/>
    <cellStyle name="40% - Accent1 10 2 2 2" xfId="6162" xr:uid="{069D17B2-D153-475A-BABD-5FD74477706F}"/>
    <cellStyle name="40% - Accent1 10 2 2 3" xfId="6163" xr:uid="{5C907F5E-D2A8-4505-AF40-8C99AD0FCA5C}"/>
    <cellStyle name="40% - Accent1 10 2 2_2018 v 2019 Nominal" xfId="6164" xr:uid="{0DB0D9DC-95A8-42E5-836D-C330AED1F0B3}"/>
    <cellStyle name="40% - Accent1 10 2 3" xfId="6165" xr:uid="{168077F5-931B-421D-9A33-DEAAA46C949B}"/>
    <cellStyle name="40% - Accent1 10 2 4" xfId="6166" xr:uid="{570AF75C-BB6E-4DE2-9265-896FC61EC6B2}"/>
    <cellStyle name="40% - Accent1 10 2_2018 v 2019 Nominal" xfId="6167" xr:uid="{D228DB48-AA34-4781-B194-3AD9DE303FA7}"/>
    <cellStyle name="40% - Accent1 10 3" xfId="6168" xr:uid="{95F99700-07AE-4684-B6F3-8B12131936ED}"/>
    <cellStyle name="40% - Accent1 10 3 2" xfId="6169" xr:uid="{4C0CEB34-5FD0-4220-9507-105DB64C6F0F}"/>
    <cellStyle name="40% - Accent1 10 3 2 2" xfId="6170" xr:uid="{E1EF7E30-B73B-4099-B970-0CF641581D2A}"/>
    <cellStyle name="40% - Accent1 10 3 2_2018 v 2019 Nominal" xfId="6171" xr:uid="{3CAD1107-7F26-4588-9162-11E84A3A653C}"/>
    <cellStyle name="40% - Accent1 10 3 3" xfId="6172" xr:uid="{C4674F71-2267-4DFE-94B6-6F2D80A0F7B4}"/>
    <cellStyle name="40% - Accent1 10 3 4" xfId="6173" xr:uid="{D7CAE480-71EA-4061-AD98-B97869D78E18}"/>
    <cellStyle name="40% - Accent1 10 3_2018 v 2019 Nominal" xfId="6174" xr:uid="{153AC9BD-27B6-44C6-B07D-F7FBFF9EA525}"/>
    <cellStyle name="40% - Accent1 10 4" xfId="6175" xr:uid="{0490127E-432B-4E1F-A294-9826F774B8CA}"/>
    <cellStyle name="40% - Accent1 10 4 2" xfId="6176" xr:uid="{F9C2AFD9-BE3D-436B-8A71-B3AC66B18F4B}"/>
    <cellStyle name="40% - Accent1 10 4_2018 v 2019 Nominal" xfId="6177" xr:uid="{AFAEF42C-572B-4557-B063-A7DC769EF97F}"/>
    <cellStyle name="40% - Accent1 10 5" xfId="6178" xr:uid="{1BD69705-E9F6-495E-9CD8-087CA5F5667E}"/>
    <cellStyle name="40% - Accent1 10 6" xfId="6179" xr:uid="{1690335E-600E-40D6-9172-51BF171911F5}"/>
    <cellStyle name="40% - Accent1 10_2018 v 2019 Nominal" xfId="6180" xr:uid="{DB9A7793-6414-4CC8-BEC7-197410D72401}"/>
    <cellStyle name="40% - Accent1 100" xfId="6181" xr:uid="{F41C3BB0-CBE6-4F96-A0D8-1C9B0B0025CD}"/>
    <cellStyle name="40% - Accent1 101" xfId="6182" xr:uid="{9DFCE797-55E4-4118-924E-A201AA412815}"/>
    <cellStyle name="40% - Accent1 102" xfId="6183" xr:uid="{1EBC4F60-7B91-43BE-9843-81579548805E}"/>
    <cellStyle name="40% - Accent1 103" xfId="6184" xr:uid="{5A371395-A585-4BFC-81F2-86824A724D74}"/>
    <cellStyle name="40% - Accent1 104" xfId="6185" xr:uid="{F06CD55D-5161-454F-ACA4-552B2ACB7FED}"/>
    <cellStyle name="40% - Accent1 105" xfId="6186" xr:uid="{3531DFBD-063B-445E-914F-76F328721F44}"/>
    <cellStyle name="40% - Accent1 106" xfId="6187" xr:uid="{22E07F08-EB55-4766-90FD-C69F6C01A24E}"/>
    <cellStyle name="40% - Accent1 107" xfId="6188" xr:uid="{FE5E6A9E-18CD-4E3A-83A3-529BDBD2EA11}"/>
    <cellStyle name="40% - Accent1 108" xfId="6189" xr:uid="{0D27B084-53EC-4F69-9E46-0D9192F534B5}"/>
    <cellStyle name="40% - Accent1 109" xfId="6190" xr:uid="{AD1BA441-8F14-457E-90CD-0688539BF897}"/>
    <cellStyle name="40% - Accent1 11" xfId="6191" xr:uid="{57B5CEF1-BF54-4F7F-99D9-2D49EEF493E8}"/>
    <cellStyle name="40% - Accent1 11 2" xfId="6192" xr:uid="{1B606912-2C4D-41D1-A0BB-C02A37A3520B}"/>
    <cellStyle name="40% - Accent1 11 2 2" xfId="6193" xr:uid="{8850E33F-E891-4ECE-AC9A-35A9BBFCB857}"/>
    <cellStyle name="40% - Accent1 11 2_2018 v 2019 Nominal" xfId="6194" xr:uid="{C765811B-F52F-405E-925F-6DC2D57E7136}"/>
    <cellStyle name="40% - Accent1 11 3" xfId="6195" xr:uid="{3407CC2F-077C-4EBB-80E2-DF98D53FE8A0}"/>
    <cellStyle name="40% - Accent1 11 3 2" xfId="6196" xr:uid="{7100B8BC-D7D9-42D0-B09C-57B91BF97131}"/>
    <cellStyle name="40% - Accent1 11 3_2018 v 2019 Nominal" xfId="6197" xr:uid="{05CF4659-7537-484D-8899-7422329A666B}"/>
    <cellStyle name="40% - Accent1 11 4" xfId="6198" xr:uid="{91B13546-6382-4BDC-A896-884F402CB695}"/>
    <cellStyle name="40% - Accent1 11_2018 v 2019 Nominal" xfId="6199" xr:uid="{33CD7906-2CF2-4DA9-88B2-DDAB851ACE0C}"/>
    <cellStyle name="40% - Accent1 110" xfId="6200" xr:uid="{E4AE9988-7219-4F61-AADD-C54D92FDC9F1}"/>
    <cellStyle name="40% - Accent1 111" xfId="6201" xr:uid="{BCA20A10-E103-4312-8BBF-1D1334D67D4C}"/>
    <cellStyle name="40% - Accent1 112" xfId="6202" xr:uid="{A572CF2E-8174-45F5-907F-0D6715678E56}"/>
    <cellStyle name="40% - Accent1 113" xfId="6203" xr:uid="{C267093D-68FA-4837-BE30-206A85A2F9B2}"/>
    <cellStyle name="40% - Accent1 114" xfId="6204" xr:uid="{5D4978E6-B51C-4089-94F3-7CDE9F723F5F}"/>
    <cellStyle name="40% - Accent1 115" xfId="6205" xr:uid="{1861D528-3DCE-47D3-8EE1-178DB8D27A9B}"/>
    <cellStyle name="40% - Accent1 116" xfId="6206" xr:uid="{34023D9D-0B55-492B-B7BC-B19FD4B9D137}"/>
    <cellStyle name="40% - Accent1 117" xfId="6207" xr:uid="{3B300D81-1D28-4A3A-A8FD-F2BE2EE393EF}"/>
    <cellStyle name="40% - Accent1 12" xfId="6208" xr:uid="{866214B4-BCAE-4C3E-80FE-D2F174EEAFB4}"/>
    <cellStyle name="40% - Accent1 12 2" xfId="6209" xr:uid="{737ADB6D-11CD-4277-AB6B-0DC9B81F90EC}"/>
    <cellStyle name="40% - Accent1 12 2 2" xfId="6210" xr:uid="{58DE734F-55EA-4C60-B610-31573BF3E9EF}"/>
    <cellStyle name="40% - Accent1 12 2_2018 v 2019 Nominal" xfId="6211" xr:uid="{A9FA244E-1AB1-42EA-A2EB-3221DFE8DD04}"/>
    <cellStyle name="40% - Accent1 12 3" xfId="6212" xr:uid="{4A274F1C-A6F8-4D63-A924-4EF771642B24}"/>
    <cellStyle name="40% - Accent1 12 4" xfId="6213" xr:uid="{546BC4B6-5C9A-48D9-A963-40E41F305BEB}"/>
    <cellStyle name="40% - Accent1 12_2018 v 2019 Nominal" xfId="6214" xr:uid="{8EEAE668-83D9-480B-AB03-AAF29E98400D}"/>
    <cellStyle name="40% - Accent1 13" xfId="6215" xr:uid="{55A6C4F7-B7C5-43DE-A139-6EEAD4E2387E}"/>
    <cellStyle name="40% - Accent1 13 2" xfId="6216" xr:uid="{FD097213-9CB7-43DC-93C1-9F84187963DD}"/>
    <cellStyle name="40% - Accent1 13 2 2" xfId="6217" xr:uid="{446F62F3-9415-412B-8F34-7E1F797C37C4}"/>
    <cellStyle name="40% - Accent1 13 2_2018 v 2019 Nominal" xfId="6218" xr:uid="{54B9BC05-0B6D-4000-97FB-4BBBF0EB96C0}"/>
    <cellStyle name="40% - Accent1 13 3" xfId="6219" xr:uid="{507A4C2F-26FB-4652-946E-6EEC700EB3AA}"/>
    <cellStyle name="40% - Accent1 13 4" xfId="6220" xr:uid="{E428A763-455C-4E05-A604-CBB50C4E67D5}"/>
    <cellStyle name="40% - Accent1 13_2018 v 2019 Nominal" xfId="6221" xr:uid="{A71AFE6D-5A85-4BC4-AFC1-363446EB3A0C}"/>
    <cellStyle name="40% - Accent1 14" xfId="6222" xr:uid="{AEF3D9F6-739B-4CBC-A3E7-697395246A3E}"/>
    <cellStyle name="40% - Accent1 14 2" xfId="6223" xr:uid="{77E914C5-2DAC-4BC0-9FFE-A1F1A317FCA7}"/>
    <cellStyle name="40% - Accent1 14 2 2" xfId="6224" xr:uid="{6208D639-0233-49D4-A2CB-B47ED2F7EB14}"/>
    <cellStyle name="40% - Accent1 14 2_2018 v 2019 Nominal" xfId="6225" xr:uid="{C8837161-0E23-4BA8-887A-7C415AA80BFF}"/>
    <cellStyle name="40% - Accent1 14 3" xfId="6226" xr:uid="{27CFE5DC-F4EF-4A79-BE4C-CC90CD1E714B}"/>
    <cellStyle name="40% - Accent1 14 4" xfId="6227" xr:uid="{244F6585-57D2-4AAB-B448-AE70537BE265}"/>
    <cellStyle name="40% - Accent1 14_2018 v 2019 Nominal" xfId="6228" xr:uid="{0909F2C3-483C-470C-BF0F-BC0DAB1B804C}"/>
    <cellStyle name="40% - Accent1 15" xfId="6229" xr:uid="{90281162-D01E-4291-B09E-76BC3DDE0D3D}"/>
    <cellStyle name="40% - Accent1 15 2" xfId="6230" xr:uid="{88FADCC1-14B4-4347-8FD5-D2A3F452E8D7}"/>
    <cellStyle name="40% - Accent1 15 2 2" xfId="6231" xr:uid="{5E787D58-0915-42A2-9C2C-E565351B1B16}"/>
    <cellStyle name="40% - Accent1 15 2_2018 v 2019 Nominal" xfId="6232" xr:uid="{EBCF2FAB-7F19-477B-9680-FF79A27FF091}"/>
    <cellStyle name="40% - Accent1 15 3" xfId="6233" xr:uid="{B622B723-F192-491F-8924-35E8F7CD14C4}"/>
    <cellStyle name="40% - Accent1 15 4" xfId="6234" xr:uid="{20288C09-E800-42F4-8B55-B44B9026F1A0}"/>
    <cellStyle name="40% - Accent1 15_2018 v 2019 Nominal" xfId="6235" xr:uid="{B8ED8035-8A1E-4D87-BB3D-D47662B51593}"/>
    <cellStyle name="40% - Accent1 16" xfId="6236" xr:uid="{9DFA3D54-6C77-4375-85CA-E6269DC94250}"/>
    <cellStyle name="40% - Accent1 16 2" xfId="6237" xr:uid="{F257964E-623D-41A6-B47B-3568D210135D}"/>
    <cellStyle name="40% - Accent1 16 2 2" xfId="6238" xr:uid="{246A6233-74AF-4EFC-BB4D-2DB348D3216F}"/>
    <cellStyle name="40% - Accent1 16 2_2018 v 2019 Nominal" xfId="6239" xr:uid="{03D5300D-AF78-4FE8-BA65-FDAA2A5656EC}"/>
    <cellStyle name="40% - Accent1 16 3" xfId="6240" xr:uid="{BFCD9D81-D063-4D53-9124-77165594F218}"/>
    <cellStyle name="40% - Accent1 16 4" xfId="6241" xr:uid="{E44C0E10-AFC5-408C-B400-C142BD741B0B}"/>
    <cellStyle name="40% - Accent1 16_2018 v 2019 Nominal" xfId="6242" xr:uid="{3EBFE5FC-212C-4479-9F4F-F70C45AF198E}"/>
    <cellStyle name="40% - Accent1 17" xfId="6243" xr:uid="{7333B854-48D3-4C40-BA38-615EF2614627}"/>
    <cellStyle name="40% - Accent1 17 2" xfId="6244" xr:uid="{0E4F7807-8F5F-438E-B306-B0C73FA26D19}"/>
    <cellStyle name="40% - Accent1 17 2 2" xfId="6245" xr:uid="{48D7F8B5-2C86-44D6-9BB8-E5621BBF97D9}"/>
    <cellStyle name="40% - Accent1 17 2_2018 v 2019 Nominal" xfId="6246" xr:uid="{56471D10-D461-4ED2-A922-B448F7CCA48D}"/>
    <cellStyle name="40% - Accent1 17 3" xfId="6247" xr:uid="{F200564E-D7F7-4142-92EC-652E423FC39D}"/>
    <cellStyle name="40% - Accent1 17 4" xfId="6248" xr:uid="{16EA1A4D-264F-411B-9895-1D30AF8AC032}"/>
    <cellStyle name="40% - Accent1 17_2018 v 2019 Nominal" xfId="6249" xr:uid="{DB7AB5FD-BD95-46D2-AF59-05441E4A0DA8}"/>
    <cellStyle name="40% - Accent1 18" xfId="6250" xr:uid="{51EA8333-A99B-484C-8028-22DF174EF449}"/>
    <cellStyle name="40% - Accent1 18 2" xfId="6251" xr:uid="{65DEF191-FF16-4567-8676-FDD07ADFE911}"/>
    <cellStyle name="40% - Accent1 18 2 2" xfId="6252" xr:uid="{3D8C69A0-A1E5-4966-841D-6486BE120562}"/>
    <cellStyle name="40% - Accent1 18 2_2018 v 2019 Nominal" xfId="6253" xr:uid="{3880683E-0EA7-451C-A2DC-0298973FD188}"/>
    <cellStyle name="40% - Accent1 18 3" xfId="6254" xr:uid="{67FFB501-8073-4E63-B6E3-C5990497D604}"/>
    <cellStyle name="40% - Accent1 18_2018 v 2019 Nominal" xfId="6255" xr:uid="{71A47D08-32D8-4ADE-84F9-57A76D83C46A}"/>
    <cellStyle name="40% - Accent1 19" xfId="6256" xr:uid="{8C12B970-CA53-406F-AE1A-9FE26400D708}"/>
    <cellStyle name="40% - Accent1 19 2" xfId="6257" xr:uid="{D9C2C640-3B48-49CA-8F48-8C576B26C893}"/>
    <cellStyle name="40% - Accent1 19 2 2" xfId="6258" xr:uid="{7FDB8D01-1A0B-4514-9B23-66E1CBAD3010}"/>
    <cellStyle name="40% - Accent1 19 2_2018 v 2019 Nominal" xfId="6259" xr:uid="{B9E76EAB-053E-46BB-B8FE-963B91BCA062}"/>
    <cellStyle name="40% - Accent1 19 3" xfId="6260" xr:uid="{7B2AD3A2-CC88-42E1-AA55-0C67B2FBE0EF}"/>
    <cellStyle name="40% - Accent1 19_2018 v 2019 Nominal" xfId="6261" xr:uid="{C367B284-DD1D-4077-9477-8CEF55DEC765}"/>
    <cellStyle name="40% - Accent1 2" xfId="68" xr:uid="{00000000-0005-0000-0000-000026000000}"/>
    <cellStyle name="40% - Accent1 2 10" xfId="6262" xr:uid="{FF6E6701-A182-4FB5-90DD-A5C5FC209E3F}"/>
    <cellStyle name="40% - Accent1 2 2" xfId="6263" xr:uid="{F4921DC4-C9D3-47F5-8184-97C2D23F6144}"/>
    <cellStyle name="40% - Accent1 2 2 10" xfId="6264" xr:uid="{B336A1ED-184D-4A18-9E2F-D83702F683A3}"/>
    <cellStyle name="40% - Accent1 2 2 2" xfId="6265" xr:uid="{ABDA583F-E2F5-4B4F-89E0-54959BF78FD3}"/>
    <cellStyle name="40% - Accent1 2 2 2 2" xfId="6266" xr:uid="{79F1A87B-4416-461E-9043-49807F53F2C5}"/>
    <cellStyle name="40% - Accent1 2 2 2 2 2" xfId="6267" xr:uid="{E48B95BE-4F2C-4780-BCC0-0EFCAA137B3F}"/>
    <cellStyle name="40% - Accent1 2 2 2 2 2 2" xfId="6268" xr:uid="{DF82C5B1-E667-4078-ADC1-20AD0D5A0182}"/>
    <cellStyle name="40% - Accent1 2 2 2 2 2 2 2" xfId="6269" xr:uid="{13C3714A-9B3F-4B45-AC79-99036754EEBF}"/>
    <cellStyle name="40% - Accent1 2 2 2 2 2 2_2018 v 2019 Nominal" xfId="6270" xr:uid="{7EBAEB27-5CB0-48A4-B966-78B7C5112435}"/>
    <cellStyle name="40% - Accent1 2 2 2 2 2 3" xfId="6271" xr:uid="{31134EB5-20FF-40CA-BEAB-A32273F2A385}"/>
    <cellStyle name="40% - Accent1 2 2 2 2 2_2018 v 2019 Nominal" xfId="6272" xr:uid="{DC1F96B1-0BFA-4D58-AF6C-6F3A96900ECF}"/>
    <cellStyle name="40% - Accent1 2 2 2 2 3" xfId="6273" xr:uid="{54B88F32-9A26-4606-9D6D-E00E540CA37F}"/>
    <cellStyle name="40% - Accent1 2 2 2 2 3 2" xfId="6274" xr:uid="{6005FE3A-9629-4878-8FC9-B01C7C6B7DD1}"/>
    <cellStyle name="40% - Accent1 2 2 2 2 3_2018 v 2019 Nominal" xfId="6275" xr:uid="{AE76A3B0-0D03-4361-96CB-B099C8ED6D7E}"/>
    <cellStyle name="40% - Accent1 2 2 2 2 4" xfId="6276" xr:uid="{55F2BCA3-FAD0-442F-9F82-0EB34A0247CB}"/>
    <cellStyle name="40% - Accent1 2 2 2 2 5" xfId="6277" xr:uid="{5AB5B1DB-9AF5-49A2-9B71-C7998A065AAC}"/>
    <cellStyle name="40% - Accent1 2 2 2 2_2018 v 2019 Nominal" xfId="6278" xr:uid="{00BF0171-E85A-4DF6-A0B8-FA4F09B9E432}"/>
    <cellStyle name="40% - Accent1 2 2 2 3" xfId="6279" xr:uid="{6A319466-05B2-4493-B580-EF9791B16F52}"/>
    <cellStyle name="40% - Accent1 2 2 2 3 2" xfId="6280" xr:uid="{66A605D1-FD53-4116-AF31-7F6B0CB16134}"/>
    <cellStyle name="40% - Accent1 2 2 2 3 2 2" xfId="6281" xr:uid="{74310277-6635-4174-96C8-CA73F42F71B8}"/>
    <cellStyle name="40% - Accent1 2 2 2 3 2_2018 v 2019 Nominal" xfId="6282" xr:uid="{B9F7E421-E0C9-4BC5-A213-245C344A718B}"/>
    <cellStyle name="40% - Accent1 2 2 2 3 3" xfId="6283" xr:uid="{59F32CBF-ED63-4289-97DF-C7B78FA787CB}"/>
    <cellStyle name="40% - Accent1 2 2 2 3_2018 v 2019 Nominal" xfId="6284" xr:uid="{773B95DE-9F4A-40D0-80FE-E83A7C5C040C}"/>
    <cellStyle name="40% - Accent1 2 2 2 4" xfId="6285" xr:uid="{8C74A9E1-17F0-488F-9E3C-CBFFAE3D3F6B}"/>
    <cellStyle name="40% - Accent1 2 2 2 4 2" xfId="6286" xr:uid="{2A6BE080-EACE-44A2-ABE5-EDE214C88F66}"/>
    <cellStyle name="40% - Accent1 2 2 2 4_2018 v 2019 Nominal" xfId="6287" xr:uid="{1BC9859E-370D-4E51-A95A-3DB5158BB466}"/>
    <cellStyle name="40% - Accent1 2 2 2 5" xfId="6288" xr:uid="{882520F1-7EEE-4EC9-B7FE-D980BAAF6440}"/>
    <cellStyle name="40% - Accent1 2 2 2 6" xfId="6289" xr:uid="{1A225018-3F1C-4F6F-81A0-410C7E17603D}"/>
    <cellStyle name="40% - Accent1 2 2 2_2018 v 2019 Nominal" xfId="6290" xr:uid="{4191857A-4649-49B1-9401-BF225246B275}"/>
    <cellStyle name="40% - Accent1 2 2 3" xfId="6291" xr:uid="{CCF923DD-5059-463E-B279-5381C0B0B941}"/>
    <cellStyle name="40% - Accent1 2 2 3 2" xfId="6292" xr:uid="{0A8BBA05-DB47-413B-89FF-A257E57903B9}"/>
    <cellStyle name="40% - Accent1 2 2 3 2 2" xfId="6293" xr:uid="{F22A62B0-8FC1-4191-922F-6D7BE5589B54}"/>
    <cellStyle name="40% - Accent1 2 2 3 2 2 2" xfId="6294" xr:uid="{F4F717E4-F285-4EEA-9927-9DB4BC7BCA4F}"/>
    <cellStyle name="40% - Accent1 2 2 3 2 2 2 2" xfId="6295" xr:uid="{69BE82FB-096E-4773-B923-56CC6DB1917A}"/>
    <cellStyle name="40% - Accent1 2 2 3 2 2 2_2018 v 2019 Nominal" xfId="6296" xr:uid="{31A90771-7A99-4032-B754-720B397F463D}"/>
    <cellStyle name="40% - Accent1 2 2 3 2 2 3" xfId="6297" xr:uid="{227B5EF0-C839-4C24-830F-F473727DD40D}"/>
    <cellStyle name="40% - Accent1 2 2 3 2 2 4" xfId="6298" xr:uid="{593D3B19-686C-4613-A769-8BDCAA36155A}"/>
    <cellStyle name="40% - Accent1 2 2 3 2 2_2018 v 2019 Nominal" xfId="6299" xr:uid="{5C959C16-7537-4FD1-AEB3-A23421F4FCEE}"/>
    <cellStyle name="40% - Accent1 2 2 3 2 3" xfId="6300" xr:uid="{FEBB6050-366F-423B-AFD6-73F859EEDFDE}"/>
    <cellStyle name="40% - Accent1 2 2 3 2 3 2" xfId="6301" xr:uid="{91EE4653-E3B6-435D-8531-B6583C292124}"/>
    <cellStyle name="40% - Accent1 2 2 3 2 3_2018 v 2019 Nominal" xfId="6302" xr:uid="{31F881AE-4AA4-40AE-9332-DD59066D664C}"/>
    <cellStyle name="40% - Accent1 2 2 3 2 4" xfId="6303" xr:uid="{F788291C-D65D-4E6A-AA8F-36E528ACE1E3}"/>
    <cellStyle name="40% - Accent1 2 2 3 2 5" xfId="6304" xr:uid="{E0278F23-EFF1-4E56-BCEA-EF61BFF4B47F}"/>
    <cellStyle name="40% - Accent1 2 2 3 2_2018 v 2019 Nominal" xfId="6305" xr:uid="{FC3434EB-AA00-4B3E-B92B-0FE8D07D034E}"/>
    <cellStyle name="40% - Accent1 2 2 3 3" xfId="6306" xr:uid="{CBBBCEF0-8EAD-4C4C-A1E9-93C6CE754843}"/>
    <cellStyle name="40% - Accent1 2 2 3 3 2" xfId="6307" xr:uid="{74D26F46-CDAB-4B87-9405-6200C78D9517}"/>
    <cellStyle name="40% - Accent1 2 2 3 3 2 2" xfId="6308" xr:uid="{2EF9CD13-684C-45BE-851D-16CCA632314D}"/>
    <cellStyle name="40% - Accent1 2 2 3 3 2_2018 v 2019 Nominal" xfId="6309" xr:uid="{7E0201EE-CFE9-4079-8507-96CE7E25B93D}"/>
    <cellStyle name="40% - Accent1 2 2 3 3 3" xfId="6310" xr:uid="{EBBB16AC-39D4-4A75-A2A7-076807295191}"/>
    <cellStyle name="40% - Accent1 2 2 3 3_2018 v 2019 Nominal" xfId="6311" xr:uid="{A6FABCF0-539C-48CD-A521-3CC725271CBF}"/>
    <cellStyle name="40% - Accent1 2 2 3 4" xfId="6312" xr:uid="{47C30886-0C1A-4636-9097-A110ABDDB55E}"/>
    <cellStyle name="40% - Accent1 2 2 3 4 2" xfId="6313" xr:uid="{A392A9BA-6DE1-40D7-AA36-93FD9D6951EC}"/>
    <cellStyle name="40% - Accent1 2 2 3 4_2018 v 2019 Nominal" xfId="6314" xr:uid="{954A9F02-5CFF-45CF-A1D6-81B41EED8383}"/>
    <cellStyle name="40% - Accent1 2 2 3 5" xfId="6315" xr:uid="{3719A131-92CB-4661-8DEC-3656293C6037}"/>
    <cellStyle name="40% - Accent1 2 2 3 6" xfId="6316" xr:uid="{D53C18BF-BF6C-4DE6-9C48-67DF340C93C4}"/>
    <cellStyle name="40% - Accent1 2 2 3_2018 v 2019 Nominal" xfId="6317" xr:uid="{C2113412-8EE0-40D3-9F16-7C5183EA43D8}"/>
    <cellStyle name="40% - Accent1 2 2 4" xfId="6318" xr:uid="{161801B7-5B22-4EBC-817D-0FCDF89E199F}"/>
    <cellStyle name="40% - Accent1 2 2 4 2" xfId="6319" xr:uid="{E9F64496-A65F-4521-B23B-2597F22CB3A9}"/>
    <cellStyle name="40% - Accent1 2 2 4 2 2" xfId="6320" xr:uid="{6E73AAA1-2590-4466-8B12-9D31DA7C3E8F}"/>
    <cellStyle name="40% - Accent1 2 2 4 2 2 2" xfId="6321" xr:uid="{D89B8DDF-9B7C-4C91-98D9-1A7835EE3E54}"/>
    <cellStyle name="40% - Accent1 2 2 4 2 2_2018 v 2019 Nominal" xfId="6322" xr:uid="{3138C2DD-6B0B-4C0A-9C82-E962FD128507}"/>
    <cellStyle name="40% - Accent1 2 2 4 2 3" xfId="6323" xr:uid="{095C7BFF-AC64-4548-8269-F97E46B03E22}"/>
    <cellStyle name="40% - Accent1 2 2 4 2_2018 v 2019 Nominal" xfId="6324" xr:uid="{FE495669-82BE-4A42-B05A-35D4D53E4288}"/>
    <cellStyle name="40% - Accent1 2 2 4 3" xfId="6325" xr:uid="{48DB4C59-664E-425E-81FF-5EBDBA623536}"/>
    <cellStyle name="40% - Accent1 2 2 4 3 2" xfId="6326" xr:uid="{3C24C687-24F8-4888-AE46-76BC33A93B72}"/>
    <cellStyle name="40% - Accent1 2 2 4 3_2018 v 2019 Nominal" xfId="6327" xr:uid="{43F3864C-56D1-44BF-8468-680121C922A4}"/>
    <cellStyle name="40% - Accent1 2 2 4 4" xfId="6328" xr:uid="{B035F9B7-EE96-4C77-9448-A569EFB6A475}"/>
    <cellStyle name="40% - Accent1 2 2 4 5" xfId="6329" xr:uid="{A2AF8655-2393-4298-8359-7EEC0A54E474}"/>
    <cellStyle name="40% - Accent1 2 2 4_2018 v 2019 Nominal" xfId="6330" xr:uid="{7DA12B43-8A89-42BA-A185-39B108E62FBB}"/>
    <cellStyle name="40% - Accent1 2 2 5" xfId="6331" xr:uid="{7EBA56AC-2A19-4031-822E-35ADA880B284}"/>
    <cellStyle name="40% - Accent1 2 2 5 2" xfId="6332" xr:uid="{586D51C8-D77D-4C4A-8266-21BEBAF53B3D}"/>
    <cellStyle name="40% - Accent1 2 2 5 2 2" xfId="6333" xr:uid="{D4E67E79-711A-44A1-A41F-4C7F27B1E107}"/>
    <cellStyle name="40% - Accent1 2 2 5 2_2018 v 2019 Nominal" xfId="6334" xr:uid="{74B5E4E4-6BB4-43D2-A28A-59B8C5A243CD}"/>
    <cellStyle name="40% - Accent1 2 2 5 3" xfId="6335" xr:uid="{2DC277C2-73C4-47EF-BE88-AF3E775B5424}"/>
    <cellStyle name="40% - Accent1 2 2 5_2018 v 2019 Nominal" xfId="6336" xr:uid="{BBD1CBB2-7E44-4C6D-BD00-A31433090C21}"/>
    <cellStyle name="40% - Accent1 2 2 6" xfId="6337" xr:uid="{6103328B-5692-4A9E-858A-2802E6D6CBE8}"/>
    <cellStyle name="40% - Accent1 2 2 6 2" xfId="6338" xr:uid="{A98CAC97-8C84-4FA1-A215-A97DAA63EB5A}"/>
    <cellStyle name="40% - Accent1 2 2 6_2018 v 2019 Nominal" xfId="6339" xr:uid="{42649FC7-9030-4536-A65A-522C0C1BBED4}"/>
    <cellStyle name="40% - Accent1 2 2 7" xfId="6340" xr:uid="{C95E0970-DDDC-4B91-878A-9D61EBB62E77}"/>
    <cellStyle name="40% - Accent1 2 2 8" xfId="6341" xr:uid="{7DEF8DA7-FBD8-4841-953A-6A7212B5A1BC}"/>
    <cellStyle name="40% - Accent1 2 2 9" xfId="6342" xr:uid="{4B55D068-5717-4BF2-A76E-BA6AC35549E1}"/>
    <cellStyle name="40% - Accent1 2 2_2018 v 2019 Nominal" xfId="6343" xr:uid="{5FE043E7-7BC0-4158-B08D-DC4863880341}"/>
    <cellStyle name="40% - Accent1 2 3" xfId="6344" xr:uid="{161F0054-041B-4135-AB20-D90BC95AC823}"/>
    <cellStyle name="40% - Accent1 2 3 2" xfId="6345" xr:uid="{827402F2-756F-4F24-8218-2EBBFAAD287D}"/>
    <cellStyle name="40% - Accent1 2 3 2 2" xfId="6346" xr:uid="{EA9CA42F-EDAA-4D4E-B792-F7F521E2F9C7}"/>
    <cellStyle name="40% - Accent1 2 3 2 2 2" xfId="6347" xr:uid="{32007559-3821-402C-B4F2-F4AF699F44F6}"/>
    <cellStyle name="40% - Accent1 2 3 2 2 2 2" xfId="6348" xr:uid="{8F5BE4B3-C617-4B92-9173-B380DDD47128}"/>
    <cellStyle name="40% - Accent1 2 3 2 2 2_2018 v 2019 Nominal" xfId="6349" xr:uid="{DD844764-E481-42D4-8D88-3F55858A4FDB}"/>
    <cellStyle name="40% - Accent1 2 3 2 2 3" xfId="6350" xr:uid="{63AF32A5-5437-424A-8F52-FD232C1DB080}"/>
    <cellStyle name="40% - Accent1 2 3 2 2_2018 v 2019 Nominal" xfId="6351" xr:uid="{079D1080-9EF5-4712-A20F-29A6A097A7F9}"/>
    <cellStyle name="40% - Accent1 2 3 2 3" xfId="6352" xr:uid="{734A43CD-CE12-49DA-A156-5756947AFD6C}"/>
    <cellStyle name="40% - Accent1 2 3 2 3 2" xfId="6353" xr:uid="{B8D3F2A8-5E1C-4554-B3E5-4DBE6F342DAD}"/>
    <cellStyle name="40% - Accent1 2 3 2 3_2018 v 2019 Nominal" xfId="6354" xr:uid="{163069DC-4764-4EBB-B058-22399415C1E7}"/>
    <cellStyle name="40% - Accent1 2 3 2 4" xfId="6355" xr:uid="{5D05FE62-89F7-4901-8822-00A8C5FCE57B}"/>
    <cellStyle name="40% - Accent1 2 3 2_2018 v 2019 Nominal" xfId="6356" xr:uid="{204307F3-A083-41D1-9004-144AB6FDE260}"/>
    <cellStyle name="40% - Accent1 2 3 3" xfId="6357" xr:uid="{97FA4732-1154-4F9E-88AD-DAD1C3B91F8D}"/>
    <cellStyle name="40% - Accent1 2 3 3 2" xfId="6358" xr:uid="{60F908A2-30C6-4BEC-925B-F7C0D68FB44F}"/>
    <cellStyle name="40% - Accent1 2 3 3 2 2" xfId="6359" xr:uid="{464F2D35-00B6-44C2-86D4-BA98FCB6F2B4}"/>
    <cellStyle name="40% - Accent1 2 3 3 2 2 2" xfId="6360" xr:uid="{F22855DB-FDBA-4122-BFC4-4F2AA77558E9}"/>
    <cellStyle name="40% - Accent1 2 3 3 2 2_2018 v 2019 Nominal" xfId="6361" xr:uid="{EC912BFC-B0DB-424B-9360-36654C27CCE9}"/>
    <cellStyle name="40% - Accent1 2 3 3 2 3" xfId="6362" xr:uid="{2EEC9962-DE44-4E37-9304-7F8519766ECE}"/>
    <cellStyle name="40% - Accent1 2 3 3 2_2018 v 2019 Nominal" xfId="6363" xr:uid="{6838B70A-233C-4B20-857E-8C09B601E64D}"/>
    <cellStyle name="40% - Accent1 2 3 3 3" xfId="6364" xr:uid="{255744AA-D385-439A-8B1D-2691AA7A2FE7}"/>
    <cellStyle name="40% - Accent1 2 3 3 3 2" xfId="6365" xr:uid="{4326D43C-E11E-4DA0-8958-8A12544E2864}"/>
    <cellStyle name="40% - Accent1 2 3 3 3_2018 v 2019 Nominal" xfId="6366" xr:uid="{0C385E77-7AE7-44C8-BE64-C01CB6FD34C3}"/>
    <cellStyle name="40% - Accent1 2 3 3 4" xfId="6367" xr:uid="{0993CDF2-F3C1-4D96-8148-0C8D5B3BC69B}"/>
    <cellStyle name="40% - Accent1 2 3 3_2018 v 2019 Nominal" xfId="6368" xr:uid="{29A9BE75-5DA2-4DBE-AC2C-2FCA6F85BEDA}"/>
    <cellStyle name="40% - Accent1 2 3 4" xfId="6369" xr:uid="{17E03C73-B5EE-4429-B806-BE047E100830}"/>
    <cellStyle name="40% - Accent1 2 3 4 2" xfId="6370" xr:uid="{6DE88B32-6502-40C2-9B45-C67A34A47DFA}"/>
    <cellStyle name="40% - Accent1 2 3 4 2 2" xfId="6371" xr:uid="{D576967F-DFF7-4059-9885-07155A40022E}"/>
    <cellStyle name="40% - Accent1 2 3 4 2_2018 v 2019 Nominal" xfId="6372" xr:uid="{B3A55B5D-995C-49CB-B76A-AD7A4A4DD0FA}"/>
    <cellStyle name="40% - Accent1 2 3 4 3" xfId="6373" xr:uid="{ABB6C0B5-B3D7-4A7A-AC99-5C7B58F9049D}"/>
    <cellStyle name="40% - Accent1 2 3 4_2018 v 2019 Nominal" xfId="6374" xr:uid="{0EEA5016-6DDB-43FB-80F6-25224B4AA2D8}"/>
    <cellStyle name="40% - Accent1 2 3 5" xfId="6375" xr:uid="{146B1470-7273-444E-8F2B-A91AE9B66D1F}"/>
    <cellStyle name="40% - Accent1 2 3 5 2" xfId="6376" xr:uid="{1226230D-A6CF-47E2-B64C-A50E149A3847}"/>
    <cellStyle name="40% - Accent1 2 3 5_2018 v 2019 Nominal" xfId="6377" xr:uid="{50A97CE7-F636-4910-89D3-4CE395EAF4F1}"/>
    <cellStyle name="40% - Accent1 2 3 6" xfId="6378" xr:uid="{5FB757B2-F9DA-4135-B56D-BF7F6131CA73}"/>
    <cellStyle name="40% - Accent1 2 3_2018 v 2019 Nominal" xfId="6379" xr:uid="{7365FC64-8230-4DF1-A14D-6D3F5798FE1C}"/>
    <cellStyle name="40% - Accent1 2 4" xfId="6380" xr:uid="{61D36CBD-B645-4D0F-8D8D-A778B40CE552}"/>
    <cellStyle name="40% - Accent1 2 4 2" xfId="6381" xr:uid="{E6271672-3702-4DA4-91AF-1E4C5DFDB04A}"/>
    <cellStyle name="40% - Accent1 2 4 2 2" xfId="6382" xr:uid="{36F9A4C9-892A-4A33-8A97-1F6D62184DC1}"/>
    <cellStyle name="40% - Accent1 2 4 2 2 2" xfId="6383" xr:uid="{6FCE3B5A-9F35-46D6-A0B3-113E79BEB2B3}"/>
    <cellStyle name="40% - Accent1 2 4 2 2_2018 v 2019 Nominal" xfId="6384" xr:uid="{E2717122-BCD7-4B3B-B3A6-E3EF656F4579}"/>
    <cellStyle name="40% - Accent1 2 4 2 3" xfId="6385" xr:uid="{0A180000-4CE7-4F84-A0B2-9738464C837E}"/>
    <cellStyle name="40% - Accent1 2 4 2_2018 v 2019 Nominal" xfId="6386" xr:uid="{092CC961-401B-4137-9DAA-38C75551EED2}"/>
    <cellStyle name="40% - Accent1 2 4 3" xfId="6387" xr:uid="{5552BEAF-B27B-48F2-90C1-A90B92030C1D}"/>
    <cellStyle name="40% - Accent1 2 4 3 2" xfId="6388" xr:uid="{05B0E501-5354-490E-95CF-22989673F054}"/>
    <cellStyle name="40% - Accent1 2 4 3_2018 v 2019 Nominal" xfId="6389" xr:uid="{31195F73-50D5-436F-992F-9A3E116CA28D}"/>
    <cellStyle name="40% - Accent1 2 4 4" xfId="6390" xr:uid="{AD58E8B4-2579-4BF6-980E-324628C41F39}"/>
    <cellStyle name="40% - Accent1 2 4_2018 v 2019 Nominal" xfId="6391" xr:uid="{B441D3EE-3BBD-4ACF-B74F-09FF81B66EE4}"/>
    <cellStyle name="40% - Accent1 2 5" xfId="6392" xr:uid="{F6DFF4F0-1D33-4A82-94B2-07783B023301}"/>
    <cellStyle name="40% - Accent1 2 5 2" xfId="6393" xr:uid="{CF22040A-BC79-4F83-AACC-41038273D47D}"/>
    <cellStyle name="40% - Accent1 2 5 2 2" xfId="6394" xr:uid="{4803192B-17E8-4F4A-85CA-D73A87B25216}"/>
    <cellStyle name="40% - Accent1 2 5 2 2 2" xfId="6395" xr:uid="{73B0203B-CF27-4BCB-BC2A-0D43A295043E}"/>
    <cellStyle name="40% - Accent1 2 5 2 2_2018 v 2019 Nominal" xfId="6396" xr:uid="{3B3BE544-283B-4D45-9BEF-570ECECD4FF1}"/>
    <cellStyle name="40% - Accent1 2 5 2 3" xfId="6397" xr:uid="{D1CA68BE-641C-4F7B-B116-24ABCADCA7AA}"/>
    <cellStyle name="40% - Accent1 2 5 2_2018 v 2019 Nominal" xfId="6398" xr:uid="{0A288BC5-B6C3-41DC-B7F8-7EE0F597AF0A}"/>
    <cellStyle name="40% - Accent1 2 5 3" xfId="6399" xr:uid="{08FF367E-BD5A-440F-878F-E2D107EAFC5C}"/>
    <cellStyle name="40% - Accent1 2 5 3 2" xfId="6400" xr:uid="{0D3098C4-5564-4E2C-BE13-5775C0DA09BE}"/>
    <cellStyle name="40% - Accent1 2 5 3_2018 v 2019 Nominal" xfId="6401" xr:uid="{CA2833B2-4C24-468D-8CD6-CE8FFD69C2C5}"/>
    <cellStyle name="40% - Accent1 2 5 4" xfId="6402" xr:uid="{6130D349-F809-47D9-A4B4-2EA8CF5A351D}"/>
    <cellStyle name="40% - Accent1 2 5_2018 v 2019 Nominal" xfId="6403" xr:uid="{C2B878FE-697E-44E8-A73D-B1F29F563DCD}"/>
    <cellStyle name="40% - Accent1 2 6" xfId="6404" xr:uid="{B2D8FA25-DF98-4B5A-8389-DF809F689375}"/>
    <cellStyle name="40% - Accent1 2 6 2" xfId="6405" xr:uid="{CAC80788-5D66-409F-A52C-E70C98779E7F}"/>
    <cellStyle name="40% - Accent1 2 6 2 2" xfId="6406" xr:uid="{9EC77BE3-5AC2-4068-AA70-E06869DCD395}"/>
    <cellStyle name="40% - Accent1 2 6 2_2018 v 2019 Nominal" xfId="6407" xr:uid="{93429A31-9F81-4E86-AAB0-5802FF81D90C}"/>
    <cellStyle name="40% - Accent1 2 6 3" xfId="6408" xr:uid="{2C0842AF-EE02-41BA-8D7B-7687AF3A94D9}"/>
    <cellStyle name="40% - Accent1 2 6_2018 v 2019 Nominal" xfId="6409" xr:uid="{575B7CCC-DFF0-4549-8834-799FA65D7342}"/>
    <cellStyle name="40% - Accent1 2 7" xfId="6410" xr:uid="{DADDBA24-1461-4838-995C-89D645B36F97}"/>
    <cellStyle name="40% - Accent1 2 7 2" xfId="6411" xr:uid="{7B6D6F1F-6542-4F6D-BA6B-11B858F34723}"/>
    <cellStyle name="40% - Accent1 2 7 2 2" xfId="6412" xr:uid="{546B2FAE-990E-4479-A4FF-F59807221808}"/>
    <cellStyle name="40% - Accent1 2 7 2_2018 v 2019 Nominal" xfId="6413" xr:uid="{BBDC3A51-865C-456C-A1A7-70ACD5863F15}"/>
    <cellStyle name="40% - Accent1 2 7 3" xfId="6414" xr:uid="{EA000AB6-8D37-42C3-AA8D-F3AE388E8D0E}"/>
    <cellStyle name="40% - Accent1 2 7_2018 v 2019 Nominal" xfId="6415" xr:uid="{D2D4F0FE-8437-470E-8558-8B3F56499B0D}"/>
    <cellStyle name="40% - Accent1 2 8" xfId="6416" xr:uid="{8162CD93-EEAC-4901-97EF-2921750E67A0}"/>
    <cellStyle name="40% - Accent1 2 8 2" xfId="6417" xr:uid="{8B6A3B63-33D5-46AF-AC9C-508E9B2B27B6}"/>
    <cellStyle name="40% - Accent1 2 8_2018 v 2019 Nominal" xfId="6418" xr:uid="{3D4B1845-F8A5-449B-A32C-A7D9AB52EF3B}"/>
    <cellStyle name="40% - Accent1 2 9" xfId="6419" xr:uid="{5718C374-A340-467A-B681-3698090F7EC4}"/>
    <cellStyle name="40% - Accent1 2_2018 v 2019 Nominal" xfId="6420" xr:uid="{B68DCD11-00AD-4E1B-9DFD-84FF8632EFB1}"/>
    <cellStyle name="40% - Accent1 20" xfId="6421" xr:uid="{F394C7EA-CA2E-4633-ADAC-DC0BAFF5E8CA}"/>
    <cellStyle name="40% - Accent1 20 2" xfId="6422" xr:uid="{A59559EB-C2A8-4B6E-B13A-3D8409F2FCA1}"/>
    <cellStyle name="40% - Accent1 20_2018 v 2019 Nominal" xfId="6423" xr:uid="{1C266AA6-18E3-43D5-B414-465356BA7ABC}"/>
    <cellStyle name="40% - Accent1 21" xfId="6424" xr:uid="{3B48720B-2068-4434-91A4-359C5933BA05}"/>
    <cellStyle name="40% - Accent1 21 2" xfId="6425" xr:uid="{0C9C273A-2910-4221-9E5F-8B3E1F61D1EB}"/>
    <cellStyle name="40% - Accent1 21 3" xfId="6426" xr:uid="{2F0735E4-E723-4ACD-A5DD-09EC713B453F}"/>
    <cellStyle name="40% - Accent1 21_2018 v 2019 Nominal" xfId="6427" xr:uid="{C96AA794-A8FD-4FA3-9CD6-F4E6CDCF9FC3}"/>
    <cellStyle name="40% - Accent1 22" xfId="6428" xr:uid="{4D5D3E6D-B8E8-4537-8A25-065F3FDDEE91}"/>
    <cellStyle name="40% - Accent1 22 2" xfId="6429" xr:uid="{D24E4DDC-BC1D-4CCE-BA99-C313CE4E4579}"/>
    <cellStyle name="40% - Accent1 22 3" xfId="6430" xr:uid="{AC796A43-DDAB-4A46-8013-CB39D3CF40D4}"/>
    <cellStyle name="40% - Accent1 22_2018 v 2019 Nominal" xfId="6431" xr:uid="{3DE77D34-6E40-4BAC-AD7E-47D6783561A4}"/>
    <cellStyle name="40% - Accent1 23" xfId="6432" xr:uid="{9AD48FC7-2E5F-49FB-8825-4EE60A692953}"/>
    <cellStyle name="40% - Accent1 23 2" xfId="6433" xr:uid="{D1417D18-2F18-45E5-8019-047948B33ADF}"/>
    <cellStyle name="40% - Accent1 23_2018 v 2019 Nominal" xfId="6434" xr:uid="{DBE9E87A-FCFF-46DD-A91F-F5BD99B4BC3A}"/>
    <cellStyle name="40% - Accent1 24" xfId="6435" xr:uid="{70FE381B-DF29-4DB8-81AA-F1A49E45F42E}"/>
    <cellStyle name="40% - Accent1 24 2" xfId="6436" xr:uid="{7E711917-FF5D-4275-BA04-DA6A6A0F9685}"/>
    <cellStyle name="40% - Accent1 24_2018 v 2019 Nominal" xfId="6437" xr:uid="{420B3F19-192B-40C9-9DD0-FD5AD70DABBA}"/>
    <cellStyle name="40% - Accent1 25" xfId="6438" xr:uid="{C6477732-30AD-4016-86B5-1F02D01225DB}"/>
    <cellStyle name="40% - Accent1 25 2" xfId="6439" xr:uid="{BC2D4B2B-5275-4CAD-8D68-14D92948D7A1}"/>
    <cellStyle name="40% - Accent1 25_2018 v 2019 Nominal" xfId="6440" xr:uid="{34E6DAB7-8990-430E-93FF-655C3594DFE3}"/>
    <cellStyle name="40% - Accent1 26" xfId="6441" xr:uid="{3AC77BE7-EB10-442C-BF0F-6F1751E97ECD}"/>
    <cellStyle name="40% - Accent1 26 2" xfId="6442" xr:uid="{B487B983-7EB0-41AA-AAF4-FACF88E80EC9}"/>
    <cellStyle name="40% - Accent1 26_2018 v 2019 Nominal" xfId="6443" xr:uid="{5966F5BC-FCD5-4CC2-942F-5A1D4BA9B530}"/>
    <cellStyle name="40% - Accent1 27" xfId="6444" xr:uid="{1641717D-832B-4885-A757-D48F02E1792A}"/>
    <cellStyle name="40% - Accent1 27 2" xfId="6445" xr:uid="{B4E64A8E-5221-45DB-8B10-CACA99D4A6B9}"/>
    <cellStyle name="40% - Accent1 27_2018 v 2019 Nominal" xfId="6446" xr:uid="{EEEF3EAD-52C3-4B76-9F69-844B87FC9680}"/>
    <cellStyle name="40% - Accent1 28" xfId="6447" xr:uid="{DB141F8C-715D-4905-9535-E280F638466C}"/>
    <cellStyle name="40% - Accent1 28 2" xfId="6448" xr:uid="{8CD4822F-152C-4B79-A047-7F1111839F62}"/>
    <cellStyle name="40% - Accent1 28_2018 v 2019 Nominal" xfId="6449" xr:uid="{E23F79AC-2979-40D0-B5E3-644AB7F2F5B7}"/>
    <cellStyle name="40% - Accent1 29" xfId="6450" xr:uid="{B78A0E4C-29BB-4FA0-9325-C1903B05CB16}"/>
    <cellStyle name="40% - Accent1 29 2" xfId="6451" xr:uid="{3C80AD4E-C2BD-48C1-88CD-931D1228E27D}"/>
    <cellStyle name="40% - Accent1 29_2018 v 2019 Nominal" xfId="6452" xr:uid="{57761B52-7A27-4EA4-A455-7B358AC620EE}"/>
    <cellStyle name="40% - Accent1 3" xfId="69" xr:uid="{00000000-0005-0000-0000-000027000000}"/>
    <cellStyle name="40% - Accent1 3 10" xfId="6453" xr:uid="{BA22EBFF-5625-4A69-8AA9-1F410FC9C774}"/>
    <cellStyle name="40% - Accent1 3 10 2" xfId="6454" xr:uid="{86693E90-7563-443F-A342-D5B3CE9D8FBE}"/>
    <cellStyle name="40% - Accent1 3 10 3" xfId="6455" xr:uid="{36F91D26-C22A-4C71-98D5-50513D94D781}"/>
    <cellStyle name="40% - Accent1 3 10_2018 v 2019 Nominal" xfId="6456" xr:uid="{6890A54F-1A6C-4DCA-AAF0-98745B58289A}"/>
    <cellStyle name="40% - Accent1 3 11" xfId="6457" xr:uid="{1C89E258-0009-4BBD-B28F-F022E7452284}"/>
    <cellStyle name="40% - Accent1 3 11 2" xfId="6458" xr:uid="{74B2F9A8-0DA6-4816-AB1A-C84CAB4E48DE}"/>
    <cellStyle name="40% - Accent1 3 11_2018 v 2019 Nominal" xfId="6459" xr:uid="{BB7CF0E0-4945-48E7-ACE5-F2AF3CEFAE0C}"/>
    <cellStyle name="40% - Accent1 3 12" xfId="6460" xr:uid="{D219705C-1AF6-4FA9-93B1-ACCA2F4D1193}"/>
    <cellStyle name="40% - Accent1 3 13" xfId="6461" xr:uid="{3184FFB7-89FB-4FEA-A413-CD58714BE6A5}"/>
    <cellStyle name="40% - Accent1 3 14" xfId="6462" xr:uid="{1236B402-9B2A-41D4-8B12-1D3B9887D037}"/>
    <cellStyle name="40% - Accent1 3 2" xfId="6463" xr:uid="{C126DC02-770E-446C-98C8-1D91EA844DB5}"/>
    <cellStyle name="40% - Accent1 3 2 2" xfId="6464" xr:uid="{9B1EF952-C72F-4453-8CAF-76BC18BD64EB}"/>
    <cellStyle name="40% - Accent1 3 2 2 2" xfId="6465" xr:uid="{F06C6AE7-FAF5-435C-9549-36709A3947D8}"/>
    <cellStyle name="40% - Accent1 3 2 2 2 2" xfId="6466" xr:uid="{727B3D31-FD8C-4F8B-977A-BB1E2252F819}"/>
    <cellStyle name="40% - Accent1 3 2 2 2 2 2" xfId="6467" xr:uid="{2893220D-EBDE-44BE-A43E-21346883E475}"/>
    <cellStyle name="40% - Accent1 3 2 2 2 2 3" xfId="6468" xr:uid="{61D5B50D-74BD-4745-94A0-494FAD10E6F1}"/>
    <cellStyle name="40% - Accent1 3 2 2 2 2_2018 v 2019 Nominal" xfId="6469" xr:uid="{0F07947D-951F-464A-8A66-6DE6D6E9463A}"/>
    <cellStyle name="40% - Accent1 3 2 2 2 3" xfId="6470" xr:uid="{D86FEB59-AE6A-4DD7-9913-8F62D5DDD632}"/>
    <cellStyle name="40% - Accent1 3 2 2 2 4" xfId="6471" xr:uid="{C0F3FB70-E762-43DF-B26E-8BD80074FDB6}"/>
    <cellStyle name="40% - Accent1 3 2 2 2 5" xfId="6472" xr:uid="{D1B6C84F-6369-415D-A180-7B72315564C2}"/>
    <cellStyle name="40% - Accent1 3 2 2 2_2018 v 2019 Nominal" xfId="6473" xr:uid="{08C07234-DC6A-4A34-940C-E7BC5D1E7699}"/>
    <cellStyle name="40% - Accent1 3 2 2 3" xfId="6474" xr:uid="{5CE9FEC9-70D2-4C22-9053-ECE7A126572B}"/>
    <cellStyle name="40% - Accent1 3 2 2 3 2" xfId="6475" xr:uid="{C995A77A-0B00-4482-84AC-4E3FB244D2CA}"/>
    <cellStyle name="40% - Accent1 3 2 2 3 3" xfId="6476" xr:uid="{3CE5504F-E3A7-4D60-83B9-BD2E16794790}"/>
    <cellStyle name="40% - Accent1 3 2 2 3_2018 v 2019 Nominal" xfId="6477" xr:uid="{6B91CB06-42B2-4867-A6E4-5E6AEA2B3BA9}"/>
    <cellStyle name="40% - Accent1 3 2 2 4" xfId="6478" xr:uid="{C902ACD0-BD4A-4610-A76D-5711486A8E01}"/>
    <cellStyle name="40% - Accent1 3 2 2 5" xfId="6479" xr:uid="{FD024486-030A-462B-8DD8-CB2ECEF94AC3}"/>
    <cellStyle name="40% - Accent1 3 2 2 6" xfId="6480" xr:uid="{A844D1C6-B4AA-4629-BA9D-78C1CD92F125}"/>
    <cellStyle name="40% - Accent1 3 2 2_2018 v 2019 Nominal" xfId="6481" xr:uid="{D05C33FF-7A20-4BF4-A62E-684A232EF4F4}"/>
    <cellStyle name="40% - Accent1 3 2 3" xfId="6482" xr:uid="{1ECF9063-8AE6-4501-9ADD-CA6D500ECF0A}"/>
    <cellStyle name="40% - Accent1 3 2 3 2" xfId="6483" xr:uid="{EC384822-C6B9-41D4-8099-6D6D8EE36E09}"/>
    <cellStyle name="40% - Accent1 3 2 3 2 2" xfId="6484" xr:uid="{742FFFBE-5E34-477D-90D6-B49B4928C353}"/>
    <cellStyle name="40% - Accent1 3 2 3 2 2 2" xfId="6485" xr:uid="{393C14E2-2639-4C0A-8A9D-D1CC57DF96D5}"/>
    <cellStyle name="40% - Accent1 3 2 3 2 2 3" xfId="6486" xr:uid="{63B7D586-46F6-49DA-8233-9900A087D37D}"/>
    <cellStyle name="40% - Accent1 3 2 3 2 2_2018 v 2019 Nominal" xfId="6487" xr:uid="{2A3228F5-D855-4FB6-AE27-6B7E72E9C89A}"/>
    <cellStyle name="40% - Accent1 3 2 3 2 3" xfId="6488" xr:uid="{1F959D42-A2CC-4540-A812-9119EAFD4E96}"/>
    <cellStyle name="40% - Accent1 3 2 3 2 4" xfId="6489" xr:uid="{BDA10AC7-6CB3-4465-92F0-2745F3DA42E1}"/>
    <cellStyle name="40% - Accent1 3 2 3 2 5" xfId="6490" xr:uid="{1DEC9123-F4A1-4E94-8880-8DB66F5D2A92}"/>
    <cellStyle name="40% - Accent1 3 2 3 2_2018 v 2019 Nominal" xfId="6491" xr:uid="{E1B39C1B-B6DD-4972-B344-AF8F851C50B3}"/>
    <cellStyle name="40% - Accent1 3 2 3 3" xfId="6492" xr:uid="{1BB30E79-2ECC-4687-9EAA-98005CC53B04}"/>
    <cellStyle name="40% - Accent1 3 2 3 3 2" xfId="6493" xr:uid="{BD466EC3-2607-4E01-89E1-D2DDF43E7987}"/>
    <cellStyle name="40% - Accent1 3 2 3 3 3" xfId="6494" xr:uid="{BE1221EB-56C2-429A-B12B-AC3A5980310D}"/>
    <cellStyle name="40% - Accent1 3 2 3 3_2018 v 2019 Nominal" xfId="6495" xr:uid="{8753DF7D-F554-417D-BEC8-764F65DCED98}"/>
    <cellStyle name="40% - Accent1 3 2 3 4" xfId="6496" xr:uid="{80EE1409-3669-4668-A347-2DCFA5852D2B}"/>
    <cellStyle name="40% - Accent1 3 2 3 5" xfId="6497" xr:uid="{EDF3C8F1-0645-4BE2-BB30-38EA71FA3E06}"/>
    <cellStyle name="40% - Accent1 3 2 3 6" xfId="6498" xr:uid="{8878AC53-3535-4E9C-9093-F51BDF2D5A70}"/>
    <cellStyle name="40% - Accent1 3 2 3_2018 v 2019 Nominal" xfId="6499" xr:uid="{B213E2EB-D214-4851-9913-4B9BC3571EF7}"/>
    <cellStyle name="40% - Accent1 3 2 4" xfId="6500" xr:uid="{AC0DBAC2-B0A2-44B8-98E7-0916D1D65543}"/>
    <cellStyle name="40% - Accent1 3 2 4 2" xfId="6501" xr:uid="{BEDA749F-7C73-4997-8AE1-FF26541A4554}"/>
    <cellStyle name="40% - Accent1 3 2 4 2 2" xfId="6502" xr:uid="{EEE74D03-B79B-4E6C-9CF4-C3771C853DE4}"/>
    <cellStyle name="40% - Accent1 3 2 4 2 3" xfId="6503" xr:uid="{5AA263D9-B6A0-4312-942E-F87BD110223E}"/>
    <cellStyle name="40% - Accent1 3 2 4 2_2018 v 2019 Nominal" xfId="6504" xr:uid="{5900CD59-28C4-4842-BF48-32E0E4B20F9C}"/>
    <cellStyle name="40% - Accent1 3 2 4 3" xfId="6505" xr:uid="{13ECCF0C-D194-479C-99B8-54844AAFE714}"/>
    <cellStyle name="40% - Accent1 3 2 4 4" xfId="6506" xr:uid="{769DD090-DD75-405A-BE2E-AED111A7029C}"/>
    <cellStyle name="40% - Accent1 3 2 4 5" xfId="6507" xr:uid="{5DB5684C-8242-483C-9ED0-3F6333B76469}"/>
    <cellStyle name="40% - Accent1 3 2 4_2018 v 2019 Nominal" xfId="6508" xr:uid="{7DA3BFD7-BDF4-4DA7-A757-6281EB490CF2}"/>
    <cellStyle name="40% - Accent1 3 2 5" xfId="6509" xr:uid="{9B11183F-6628-42A9-AA18-0A947C51B571}"/>
    <cellStyle name="40% - Accent1 3 2 5 2" xfId="6510" xr:uid="{FB4DE648-985A-44A9-A925-04C85A4D5AF8}"/>
    <cellStyle name="40% - Accent1 3 2 5 3" xfId="6511" xr:uid="{0E153A64-8660-433A-B8AE-BE48C5822598}"/>
    <cellStyle name="40% - Accent1 3 2 5_2018 v 2019 Nominal" xfId="6512" xr:uid="{0570438B-7063-4685-A9EC-A0D1023DE8E4}"/>
    <cellStyle name="40% - Accent1 3 2 6" xfId="6513" xr:uid="{DF65E7D5-EDDC-41D6-8A22-C35B3BA30DC8}"/>
    <cellStyle name="40% - Accent1 3 2 7" xfId="6514" xr:uid="{90D6A61C-D68E-4BC4-81E7-852E9DAFFCBE}"/>
    <cellStyle name="40% - Accent1 3 2 8" xfId="6515" xr:uid="{547B735B-CEBB-489F-B0E4-6C6BBC8651BD}"/>
    <cellStyle name="40% - Accent1 3 2_2018 v 2019 Nominal" xfId="6516" xr:uid="{493FD66C-0B8D-4D6B-A1A2-ACD745CFAAE7}"/>
    <cellStyle name="40% - Accent1 3 3" xfId="6517" xr:uid="{67BCA414-88E6-4896-A61C-225C58CCBE2F}"/>
    <cellStyle name="40% - Accent1 3 3 2" xfId="6518" xr:uid="{7F037F2D-C7B3-46B2-A851-8F113FA8C821}"/>
    <cellStyle name="40% - Accent1 3 3 2 2" xfId="6519" xr:uid="{BF5DD46D-7DC9-4182-8CB8-C35E428E20A0}"/>
    <cellStyle name="40% - Accent1 3 3 2 2 2" xfId="6520" xr:uid="{C92EC8A2-917D-46A5-87EF-97BEFE30819C}"/>
    <cellStyle name="40% - Accent1 3 3 2 2 3" xfId="6521" xr:uid="{CEE913CF-1A18-4E5B-A324-435663913BA4}"/>
    <cellStyle name="40% - Accent1 3 3 2 2_2018 v 2019 Nominal" xfId="6522" xr:uid="{93272220-D1DA-4C04-98B6-B6EFEBC69546}"/>
    <cellStyle name="40% - Accent1 3 3 2 3" xfId="6523" xr:uid="{5A9DEE9E-7F72-4D1D-95A4-B971E301FD18}"/>
    <cellStyle name="40% - Accent1 3 3 2 4" xfId="6524" xr:uid="{F9D24280-5655-42F8-A5B7-147E706A08EF}"/>
    <cellStyle name="40% - Accent1 3 3 2 5" xfId="6525" xr:uid="{12F8349D-2017-4E80-9E24-D7DE968EAB05}"/>
    <cellStyle name="40% - Accent1 3 3 2_2018 v 2019 Nominal" xfId="6526" xr:uid="{23F30286-AF21-431C-B4D3-4DE97525A244}"/>
    <cellStyle name="40% - Accent1 3 3 3" xfId="6527" xr:uid="{E6BDDFC4-8A36-4D4D-879C-278CF2F8DB28}"/>
    <cellStyle name="40% - Accent1 3 3 3 2" xfId="6528" xr:uid="{DCF4216B-D3DD-4C67-9E16-22F34B005258}"/>
    <cellStyle name="40% - Accent1 3 3 3 3" xfId="6529" xr:uid="{CC8459B1-7E4E-4517-A5CD-7234969AE215}"/>
    <cellStyle name="40% - Accent1 3 3 3_2018 v 2019 Nominal" xfId="6530" xr:uid="{8EE55D8C-7455-4BF0-8935-4CE1E7864E24}"/>
    <cellStyle name="40% - Accent1 3 3 4" xfId="6531" xr:uid="{D58B993A-037C-46C9-B0C2-7CB5147E2F06}"/>
    <cellStyle name="40% - Accent1 3 3 5" xfId="6532" xr:uid="{94B47F01-F303-45B7-9AFD-7592CBDC0F03}"/>
    <cellStyle name="40% - Accent1 3 3 6" xfId="6533" xr:uid="{1C286C07-5D38-4EE4-B800-5D6FD5BE2DA6}"/>
    <cellStyle name="40% - Accent1 3 3_2018 v 2019 Nominal" xfId="6534" xr:uid="{BBFBACA4-67A8-4917-B996-5F5945012CDA}"/>
    <cellStyle name="40% - Accent1 3 4" xfId="6535" xr:uid="{8B5B502E-4785-4966-A0AE-F3FEA58F69E0}"/>
    <cellStyle name="40% - Accent1 3 4 2" xfId="6536" xr:uid="{C0815242-B6A6-410B-8A43-FF571E2CF347}"/>
    <cellStyle name="40% - Accent1 3 4 2 2" xfId="6537" xr:uid="{E58FF426-2953-48E7-9A0C-EB9D64CC5238}"/>
    <cellStyle name="40% - Accent1 3 4 2 2 2" xfId="6538" xr:uid="{1B3F5F1F-23D1-4EA5-AC7A-CBEDB15B18B5}"/>
    <cellStyle name="40% - Accent1 3 4 2 2 3" xfId="6539" xr:uid="{96A13007-AB8D-45CD-86BE-2665D80D2452}"/>
    <cellStyle name="40% - Accent1 3 4 2 2_2018 v 2019 Nominal" xfId="6540" xr:uid="{BD125A3E-974A-4E40-B5F1-A142AF011594}"/>
    <cellStyle name="40% - Accent1 3 4 2 3" xfId="6541" xr:uid="{DC6B4F5F-2369-4D97-854B-23F5BD02DCB6}"/>
    <cellStyle name="40% - Accent1 3 4 2 4" xfId="6542" xr:uid="{D23BC46F-4039-42AA-A00E-53122F927248}"/>
    <cellStyle name="40% - Accent1 3 4 2 5" xfId="6543" xr:uid="{3F28373C-8993-4AB2-95FD-A60069BA6D95}"/>
    <cellStyle name="40% - Accent1 3 4 2_2018 v 2019 Nominal" xfId="6544" xr:uid="{0F285298-09CE-4FFC-A148-6CEB863C7339}"/>
    <cellStyle name="40% - Accent1 3 4 3" xfId="6545" xr:uid="{D305E04A-34FC-449E-9709-5B568C002578}"/>
    <cellStyle name="40% - Accent1 3 4 3 2" xfId="6546" xr:uid="{8C67D1C7-9627-47FB-9B3D-ECBA31C122BC}"/>
    <cellStyle name="40% - Accent1 3 4 3 3" xfId="6547" xr:uid="{528C7601-4AF7-4CB9-89BB-8299AC8A6963}"/>
    <cellStyle name="40% - Accent1 3 4 3_2018 v 2019 Nominal" xfId="6548" xr:uid="{948F2C9D-C7BE-4860-AE61-52A1F44D34F5}"/>
    <cellStyle name="40% - Accent1 3 4 4" xfId="6549" xr:uid="{E5ED3338-519C-4190-AD96-53D6FF7F4348}"/>
    <cellStyle name="40% - Accent1 3 4 5" xfId="6550" xr:uid="{359D8143-7AC6-4B42-B1B2-6CBD810BF6CB}"/>
    <cellStyle name="40% - Accent1 3 4 6" xfId="6551" xr:uid="{1EDB109B-E3FC-4101-9E31-A9191280B87B}"/>
    <cellStyle name="40% - Accent1 3 4_2018 v 2019 Nominal" xfId="6552" xr:uid="{6D56FDB2-FCBC-4077-B7CD-7D43FD94F97F}"/>
    <cellStyle name="40% - Accent1 3 5" xfId="6553" xr:uid="{B234C618-6F96-4105-83EE-D36044111B90}"/>
    <cellStyle name="40% - Accent1 3 5 2" xfId="6554" xr:uid="{2D622E82-3864-42C2-A548-9BB07066EE3C}"/>
    <cellStyle name="40% - Accent1 3 5_2018 v 2019 Nominal" xfId="6555" xr:uid="{C5792865-124C-4787-AA67-DAC268FCF588}"/>
    <cellStyle name="40% - Accent1 3 6" xfId="6556" xr:uid="{301E8529-C3EA-45C5-85FE-E2B45C0F9EBB}"/>
    <cellStyle name="40% - Accent1 3 6 2" xfId="6557" xr:uid="{8AF39A72-7EFC-4B08-BC42-03C1A520CB54}"/>
    <cellStyle name="40% - Accent1 3 6_2018 v 2019 Nominal" xfId="6558" xr:uid="{CF4B48A3-3AA6-49A1-956B-C02013331F24}"/>
    <cellStyle name="40% - Accent1 3 7" xfId="6559" xr:uid="{FE62911E-15D4-4171-B6AB-12B112647EA9}"/>
    <cellStyle name="40% - Accent1 3 7 2" xfId="6560" xr:uid="{907C7847-5ED2-4488-9675-9BF8FCB43AEC}"/>
    <cellStyle name="40% - Accent1 3 7_2018 v 2019 Nominal" xfId="6561" xr:uid="{CFF4F297-BB67-4A80-9A35-BB031A08F3CE}"/>
    <cellStyle name="40% - Accent1 3 8" xfId="6562" xr:uid="{599931EE-BDC2-4871-92AE-F7D56669D14E}"/>
    <cellStyle name="40% - Accent1 3 8 2" xfId="6563" xr:uid="{154EE823-925D-470F-98D2-0358788A6C0A}"/>
    <cellStyle name="40% - Accent1 3 8_2018 v 2019 Nominal" xfId="6564" xr:uid="{DD3E04C7-9961-4200-8BC9-BC5BA3FA8440}"/>
    <cellStyle name="40% - Accent1 3 9" xfId="6565" xr:uid="{F7A8F48E-5794-4819-A6C5-BF5023C44FC2}"/>
    <cellStyle name="40% - Accent1 3 9 2" xfId="6566" xr:uid="{BC02C723-1A36-4365-B28E-C215418D34BC}"/>
    <cellStyle name="40% - Accent1 3 9 2 2" xfId="6567" xr:uid="{EB5CD907-8282-4503-AE5E-1633D7D0BFF4}"/>
    <cellStyle name="40% - Accent1 3 9 2 3" xfId="6568" xr:uid="{C807D952-13C8-497A-ABFD-60DA35C8CA4D}"/>
    <cellStyle name="40% - Accent1 3 9 2_2018 v 2019 Nominal" xfId="6569" xr:uid="{A31389C0-8DF8-4F24-9F4A-0E9FA07117F7}"/>
    <cellStyle name="40% - Accent1 3 9 3" xfId="6570" xr:uid="{DCE23F1B-E1FA-4CB1-87C0-11B4ED3BB8A8}"/>
    <cellStyle name="40% - Accent1 3 9 4" xfId="6571" xr:uid="{C126E54A-CB28-4D5F-AB2C-8FEE7B139413}"/>
    <cellStyle name="40% - Accent1 3 9 5" xfId="6572" xr:uid="{BC025EAD-1712-401B-A170-CB3016D82BB7}"/>
    <cellStyle name="40% - Accent1 3 9_2018 v 2019 Nominal" xfId="6573" xr:uid="{46CD0466-EC16-49A8-B1F5-4AE41C4E88E5}"/>
    <cellStyle name="40% - Accent1 3_2018 v 2019 Nominal" xfId="6574" xr:uid="{0D2ED370-C06D-47E3-BA40-8EEA3E1E88B1}"/>
    <cellStyle name="40% - Accent1 30" xfId="6575" xr:uid="{8AB71CDC-2B6F-4C94-94D4-4EC2605CA91B}"/>
    <cellStyle name="40% - Accent1 30 2" xfId="6576" xr:uid="{C94EA976-F88D-47DF-BBA7-0BA2CFEDA61E}"/>
    <cellStyle name="40% - Accent1 30_2018 v 2019 Nominal" xfId="6577" xr:uid="{2B5A9F29-67CA-40C7-A707-65211ACDC17D}"/>
    <cellStyle name="40% - Accent1 31" xfId="6578" xr:uid="{B9033866-2243-4E8E-B62F-3F8400B6EFB5}"/>
    <cellStyle name="40% - Accent1 31 2" xfId="6579" xr:uid="{2055BD0A-90EB-4F5E-AB3F-740280C493D2}"/>
    <cellStyle name="40% - Accent1 31_2018 v 2019 Nominal" xfId="6580" xr:uid="{96507030-AFBC-46C5-AA23-18797FF37527}"/>
    <cellStyle name="40% - Accent1 32" xfId="6581" xr:uid="{651AC5A7-42BF-48E0-90B6-7AAB24ED0F01}"/>
    <cellStyle name="40% - Accent1 32 2" xfId="6582" xr:uid="{2864AEA8-0E65-40C9-93DF-ABDA8A87D9FA}"/>
    <cellStyle name="40% - Accent1 32_2018 v 2019 Nominal" xfId="6583" xr:uid="{E9A1B1E4-82E1-4997-B7D5-EDEB025CE04B}"/>
    <cellStyle name="40% - Accent1 33" xfId="6584" xr:uid="{25D81DFA-D725-4D07-AE9E-30198844A716}"/>
    <cellStyle name="40% - Accent1 33 2" xfId="6585" xr:uid="{9233D850-A338-4BC6-B972-A6CB2EFE048F}"/>
    <cellStyle name="40% - Accent1 33_2018 v 2019 Nominal" xfId="6586" xr:uid="{291E54F1-BBAA-4BCE-A045-8EDBA86BED31}"/>
    <cellStyle name="40% - Accent1 34" xfId="6587" xr:uid="{FC20FB27-E975-47C6-BF82-E3FB7F4F0903}"/>
    <cellStyle name="40% - Accent1 34 2" xfId="6588" xr:uid="{E72920D9-A914-4C9D-ADBF-CF6211306F7B}"/>
    <cellStyle name="40% - Accent1 34_2018 v 2019 Nominal" xfId="6589" xr:uid="{3FCBE13F-919E-4EE1-A83B-F6A0AEE3F8D1}"/>
    <cellStyle name="40% - Accent1 35" xfId="6590" xr:uid="{2A7F2D22-7DFA-425D-BBCF-851E01D6184C}"/>
    <cellStyle name="40% - Accent1 35 2" xfId="6591" xr:uid="{3084669D-47B8-40D9-A59C-6967FC770FFD}"/>
    <cellStyle name="40% - Accent1 35_2018 v 2019 Nominal" xfId="6592" xr:uid="{A3EED4DD-C7B6-4838-A39C-0B1756F18D3C}"/>
    <cellStyle name="40% - Accent1 36" xfId="6593" xr:uid="{987E125D-BB09-436D-A2E6-655FBF4F9F3B}"/>
    <cellStyle name="40% - Accent1 36 2" xfId="6594" xr:uid="{BF559304-D0A0-4759-9CC0-5D5D7105515B}"/>
    <cellStyle name="40% - Accent1 36_2018 v 2019 Nominal" xfId="6595" xr:uid="{FB233C33-1149-45E3-B416-F3B2B7EDC4BA}"/>
    <cellStyle name="40% - Accent1 37" xfId="6596" xr:uid="{EABEC617-505F-423C-9B81-1F2B97C5F88F}"/>
    <cellStyle name="40% - Accent1 37 2" xfId="6597" xr:uid="{9E85E172-AB03-46D6-BBE3-67733B619EFA}"/>
    <cellStyle name="40% - Accent1 37_2018 v 2019 Nominal" xfId="6598" xr:uid="{CBB16057-8BBA-4351-8E98-54860869FE48}"/>
    <cellStyle name="40% - Accent1 38" xfId="6599" xr:uid="{9BAD0E4D-8798-4CE8-82BC-417B3B29A5A5}"/>
    <cellStyle name="40% - Accent1 38 2" xfId="6600" xr:uid="{0E7D2903-75E8-46E1-B58F-A6123FD17E1B}"/>
    <cellStyle name="40% - Accent1 38_2018 v 2019 Nominal" xfId="6601" xr:uid="{4986565F-32C3-463B-83FB-390003F204C3}"/>
    <cellStyle name="40% - Accent1 39" xfId="6602" xr:uid="{8D214F0C-D2BC-4A0F-AF58-5D075EED4ED0}"/>
    <cellStyle name="40% - Accent1 39 2" xfId="6603" xr:uid="{21F927C6-7EE0-4F57-A4EE-2B290020BB27}"/>
    <cellStyle name="40% - Accent1 39_2018 v 2019 Nominal" xfId="6604" xr:uid="{63AEBC4D-0FD9-4E4B-AD7D-C163F2BE1944}"/>
    <cellStyle name="40% - Accent1 4" xfId="6605" xr:uid="{FD3ACAD9-F7D2-4B2D-B01E-AF8EFECFD59A}"/>
    <cellStyle name="40% - Accent1 4 10" xfId="6606" xr:uid="{7D46FAFD-A4ED-47BA-A0D7-562EE1172BCD}"/>
    <cellStyle name="40% - Accent1 4 11" xfId="6607" xr:uid="{2949738B-D967-45DE-997E-B7AA5A062095}"/>
    <cellStyle name="40% - Accent1 4 2" xfId="6608" xr:uid="{70BFB171-1022-4BAB-B65F-ECB91F1656AE}"/>
    <cellStyle name="40% - Accent1 4 2 2" xfId="6609" xr:uid="{045C5856-D7F9-4869-AB62-C6F5EA7FE183}"/>
    <cellStyle name="40% - Accent1 4 2 2 2" xfId="6610" xr:uid="{D096B722-A8CD-4746-BB18-3924C2F3B020}"/>
    <cellStyle name="40% - Accent1 4 2 2 2 2" xfId="6611" xr:uid="{BF5BAFEE-AE7A-402D-BA4A-6FDC06945333}"/>
    <cellStyle name="40% - Accent1 4 2 2 2 3" xfId="6612" xr:uid="{B3880B96-A30A-4293-A445-A9EE15727523}"/>
    <cellStyle name="40% - Accent1 4 2 2 2_2018 v 2019 Nominal" xfId="6613" xr:uid="{B6468AF3-5E0D-4A53-BFAF-1BD5EB3F9590}"/>
    <cellStyle name="40% - Accent1 4 2 2 3" xfId="6614" xr:uid="{401A3DA7-C44D-4216-8E5E-E4DBDD61B61A}"/>
    <cellStyle name="40% - Accent1 4 2 2 4" xfId="6615" xr:uid="{49C3570B-B920-4015-85D2-AD580DAA1552}"/>
    <cellStyle name="40% - Accent1 4 2 2 5" xfId="6616" xr:uid="{F3C59520-5836-4D23-80F9-C39F312168EB}"/>
    <cellStyle name="40% - Accent1 4 2 2 6" xfId="6617" xr:uid="{C8C32E37-1F5F-4A5F-B868-91ADD228A118}"/>
    <cellStyle name="40% - Accent1 4 2 2 7" xfId="6618" xr:uid="{5A2A62A9-404D-49E4-89EB-29F571B0FF81}"/>
    <cellStyle name="40% - Accent1 4 2 2_2018 v 2019 Nominal" xfId="6619" xr:uid="{A6CCF8A9-8483-4B7C-8F67-14C0652F2360}"/>
    <cellStyle name="40% - Accent1 4 2 3" xfId="6620" xr:uid="{FCF20C45-3B1F-4B44-A0EB-16172EF9EDCC}"/>
    <cellStyle name="40% - Accent1 4 2 3 2" xfId="6621" xr:uid="{65C71581-F00D-471D-A57C-636722B0BE79}"/>
    <cellStyle name="40% - Accent1 4 2 3 3" xfId="6622" xr:uid="{2306CF63-CA72-4C6C-B65F-C3E2DFF3A4ED}"/>
    <cellStyle name="40% - Accent1 4 2 3_2018 v 2019 Nominal" xfId="6623" xr:uid="{81D3AF39-6650-4495-86FF-6EB30584B1F2}"/>
    <cellStyle name="40% - Accent1 4 2 4" xfId="6624" xr:uid="{F8CFC043-6AEF-47B4-93D0-55F678921B2E}"/>
    <cellStyle name="40% - Accent1 4 2 5" xfId="6625" xr:uid="{F773D3C6-7449-4564-A81F-BA8E2432F1B6}"/>
    <cellStyle name="40% - Accent1 4 2 6" xfId="6626" xr:uid="{EDA6FAD4-C76D-4956-B1A9-B47821451F35}"/>
    <cellStyle name="40% - Accent1 4 2 7" xfId="6627" xr:uid="{CF21EA9B-B3F3-4742-840E-DFC57338EB22}"/>
    <cellStyle name="40% - Accent1 4 2 8" xfId="6628" xr:uid="{F8663E5D-3FDD-479E-99E3-A110F17132C9}"/>
    <cellStyle name="40% - Accent1 4 2_2018 v 2019 Nominal" xfId="6629" xr:uid="{F33CB93C-3C14-4493-A309-FD02DE583CFB}"/>
    <cellStyle name="40% - Accent1 4 3" xfId="6630" xr:uid="{EFBA85F6-5E51-44B3-A96D-A1272B9CBB77}"/>
    <cellStyle name="40% - Accent1 4 3 2" xfId="6631" xr:uid="{404C55A9-C9D7-4D21-9167-63CBA313FEA9}"/>
    <cellStyle name="40% - Accent1 4 3 2 2" xfId="6632" xr:uid="{1294046C-AFE4-42A5-9CA8-B0C0B383E256}"/>
    <cellStyle name="40% - Accent1 4 3 2 2 2" xfId="6633" xr:uid="{72C00ACC-70E9-4D09-963E-EDA992A24281}"/>
    <cellStyle name="40% - Accent1 4 3 2 2 3" xfId="6634" xr:uid="{4BB23C48-6458-40E2-9F1D-99F2641669CA}"/>
    <cellStyle name="40% - Accent1 4 3 2 2_2018 v 2019 Nominal" xfId="6635" xr:uid="{0461138D-70D3-447C-9FAD-1867BC3D71CC}"/>
    <cellStyle name="40% - Accent1 4 3 2 3" xfId="6636" xr:uid="{D369223E-EF53-4AA9-865C-D1A90D0B4B7F}"/>
    <cellStyle name="40% - Accent1 4 3 2 4" xfId="6637" xr:uid="{51EC9EEA-45EC-4D57-BAD5-F5833B9DB7E4}"/>
    <cellStyle name="40% - Accent1 4 3 2 5" xfId="6638" xr:uid="{7D16BD4D-EF99-4EEB-AAC0-3074C6B2FF70}"/>
    <cellStyle name="40% - Accent1 4 3 2 6" xfId="6639" xr:uid="{302A37CF-1D76-4F13-8CE0-449BF6383D06}"/>
    <cellStyle name="40% - Accent1 4 3 2 7" xfId="6640" xr:uid="{F1CF6BD2-C09A-405C-B2B0-D6F4D3EF5316}"/>
    <cellStyle name="40% - Accent1 4 3 2_2018 v 2019 Nominal" xfId="6641" xr:uid="{49E71F8E-D08E-4D86-AEAF-C923BD41E546}"/>
    <cellStyle name="40% - Accent1 4 3 3" xfId="6642" xr:uid="{87510080-ED6E-4F7E-8E28-7FCAA6EB4286}"/>
    <cellStyle name="40% - Accent1 4 3 3 2" xfId="6643" xr:uid="{EE333DCE-3151-4567-AA16-14AF2595D8EB}"/>
    <cellStyle name="40% - Accent1 4 3 3 3" xfId="6644" xr:uid="{D204A7C5-555B-49D3-BA9B-52A2CF06EF99}"/>
    <cellStyle name="40% - Accent1 4 3 3_2018 v 2019 Nominal" xfId="6645" xr:uid="{88F2C8CE-DACD-4EA5-9778-A2A05B3063C4}"/>
    <cellStyle name="40% - Accent1 4 3 4" xfId="6646" xr:uid="{3F809B59-7611-492E-8791-3BF00E2FD8CE}"/>
    <cellStyle name="40% - Accent1 4 3 5" xfId="6647" xr:uid="{69477A6F-DAA6-489D-83D8-4B3066A9B2AC}"/>
    <cellStyle name="40% - Accent1 4 3 6" xfId="6648" xr:uid="{DC5205AA-99AD-41ED-B1E2-ED7DA84D7AA7}"/>
    <cellStyle name="40% - Accent1 4 3 7" xfId="6649" xr:uid="{FC7A1220-CBF4-4800-A30D-658248CDCD36}"/>
    <cellStyle name="40% - Accent1 4 3 8" xfId="6650" xr:uid="{E09AC41C-8EC2-420D-A9ED-EB0F1CCDBA7E}"/>
    <cellStyle name="40% - Accent1 4 3_2018 v 2019 Nominal" xfId="6651" xr:uid="{7AD8884A-B77E-4B38-930D-384C2507EEB9}"/>
    <cellStyle name="40% - Accent1 4 4" xfId="6652" xr:uid="{BBCAEF16-F60A-4F71-B0AF-9FDC8CF482D8}"/>
    <cellStyle name="40% - Accent1 4 4 2" xfId="6653" xr:uid="{6E77C207-CB0D-4B76-9E13-3B2A67CE64D5}"/>
    <cellStyle name="40% - Accent1 4 4 2 2" xfId="6654" xr:uid="{2A3CD9CD-0940-46EE-A8EB-A83A2BB1C7C0}"/>
    <cellStyle name="40% - Accent1 4 4 2 3" xfId="6655" xr:uid="{850E44CB-CA51-4240-BDD9-2BA51B1D8ACB}"/>
    <cellStyle name="40% - Accent1 4 4 2_2018 v 2019 Nominal" xfId="6656" xr:uid="{A0B929E7-1299-467F-A57F-F28784D1B51B}"/>
    <cellStyle name="40% - Accent1 4 4 3" xfId="6657" xr:uid="{5941B805-BBD2-40A0-A043-EA0AEA2ED0A4}"/>
    <cellStyle name="40% - Accent1 4 4 4" xfId="6658" xr:uid="{C15816EB-72CB-4F89-8F3A-993287427D0A}"/>
    <cellStyle name="40% - Accent1 4 4 5" xfId="6659" xr:uid="{3BE1BF0D-C985-4338-9773-722DAFA7C2AC}"/>
    <cellStyle name="40% - Accent1 4 4 6" xfId="6660" xr:uid="{08F4010B-3C98-44B7-B882-82A0CBABD773}"/>
    <cellStyle name="40% - Accent1 4 4 7" xfId="6661" xr:uid="{CCA23FBA-592F-437E-9A3D-F1118AF9273D}"/>
    <cellStyle name="40% - Accent1 4 4_2018 v 2019 Nominal" xfId="6662" xr:uid="{619FF677-23AC-4552-8102-C2ED661A05D4}"/>
    <cellStyle name="40% - Accent1 4 5" xfId="6663" xr:uid="{53BE9708-D188-4359-A1C8-B50D4790BDFB}"/>
    <cellStyle name="40% - Accent1 4 5 2" xfId="6664" xr:uid="{9851AA30-803A-4F52-B4D1-B5BFF4A8365D}"/>
    <cellStyle name="40% - Accent1 4 5 3" xfId="6665" xr:uid="{677077F9-8FEA-49D9-B131-C86749730EFA}"/>
    <cellStyle name="40% - Accent1 4 5_2018 v 2019 Nominal" xfId="6666" xr:uid="{4B32AA46-4CCA-4731-9903-7018126DCCBB}"/>
    <cellStyle name="40% - Accent1 4 6" xfId="6667" xr:uid="{E7F70B4B-5D9D-4331-BA6D-E651787E2DFE}"/>
    <cellStyle name="40% - Accent1 4 7" xfId="6668" xr:uid="{995CBF02-DF5B-4F31-AFE5-BB7ABAF139F4}"/>
    <cellStyle name="40% - Accent1 4 8" xfId="6669" xr:uid="{A6235636-FE8D-43B3-ACBF-63C2D92EC337}"/>
    <cellStyle name="40% - Accent1 4 9" xfId="6670" xr:uid="{6403598B-AF5C-4037-B8B3-CD02AA69BAA7}"/>
    <cellStyle name="40% - Accent1 4_2018 v 2019 Nominal" xfId="6671" xr:uid="{BD6A7BA2-4E01-4F0B-81E6-086E2422FF9D}"/>
    <cellStyle name="40% - Accent1 40" xfId="6672" xr:uid="{2846B7DD-42C2-4083-8B38-94AEFD3A31A4}"/>
    <cellStyle name="40% - Accent1 40 2" xfId="6673" xr:uid="{DD195AE6-87E8-4A9E-8BB5-23CBB7446BC7}"/>
    <cellStyle name="40% - Accent1 40_2018 v 2019 Nominal" xfId="6674" xr:uid="{02B0801D-595E-4E5F-8B30-7E275326AAE9}"/>
    <cellStyle name="40% - Accent1 41" xfId="6675" xr:uid="{9615123C-26F0-4D09-AFE6-081A2254464F}"/>
    <cellStyle name="40% - Accent1 41 2" xfId="6676" xr:uid="{A5AC9CA8-4C19-4ECD-9A4F-11096C8C55DC}"/>
    <cellStyle name="40% - Accent1 41_2018 v 2019 Nominal" xfId="6677" xr:uid="{D221F6D7-C86A-460E-84A5-2FECE2F6F55C}"/>
    <cellStyle name="40% - Accent1 42" xfId="6678" xr:uid="{E60DFFA1-2A29-45F6-A093-AEEC63C7F615}"/>
    <cellStyle name="40% - Accent1 42 2" xfId="6679" xr:uid="{E3ABEC58-ED15-4C9B-90BF-D92ED61F39D5}"/>
    <cellStyle name="40% - Accent1 42_2018 v 2019 Nominal" xfId="6680" xr:uid="{02151289-5F91-4540-B44B-170213BFEFF4}"/>
    <cellStyle name="40% - Accent1 43" xfId="6681" xr:uid="{841E8451-B107-4061-9336-D3596B0D71C1}"/>
    <cellStyle name="40% - Accent1 43 2" xfId="6682" xr:uid="{A0E5B165-6FCD-4354-8953-ACF9DDBDFE7B}"/>
    <cellStyle name="40% - Accent1 43_2018 v 2019 Nominal" xfId="6683" xr:uid="{681D72D8-6AEC-471A-A50E-56EFD4C8DBB4}"/>
    <cellStyle name="40% - Accent1 44" xfId="6684" xr:uid="{BC015F6D-00F0-4465-8D52-DF0F54CFBC6E}"/>
    <cellStyle name="40% - Accent1 44 2" xfId="6685" xr:uid="{35AA1742-E6C3-4116-A740-BE89CEFDAAA4}"/>
    <cellStyle name="40% - Accent1 44_2018 v 2019 Nominal" xfId="6686" xr:uid="{68FFDBBE-1D7C-4339-A843-8BEC1A6CFA7B}"/>
    <cellStyle name="40% - Accent1 45" xfId="6687" xr:uid="{EC5A586C-9E02-4241-8E05-7975D50A4D33}"/>
    <cellStyle name="40% - Accent1 45 2" xfId="6688" xr:uid="{D42D3613-01BD-4537-AD9B-82A5AFE3022D}"/>
    <cellStyle name="40% - Accent1 45_2018 v 2019 Nominal" xfId="6689" xr:uid="{25166945-DBFE-4DFB-A9EB-E1CB1FC9358E}"/>
    <cellStyle name="40% - Accent1 46" xfId="6690" xr:uid="{9D013A58-9CE1-4DAE-95DE-78E40E694111}"/>
    <cellStyle name="40% - Accent1 46 2" xfId="6691" xr:uid="{05E0C9BC-5D73-4AB7-8608-A8060A3C6D46}"/>
    <cellStyle name="40% - Accent1 46_2018 v 2019 Nominal" xfId="6692" xr:uid="{DDABF3AF-E2D9-457C-8F78-A24B324D6544}"/>
    <cellStyle name="40% - Accent1 47" xfId="6693" xr:uid="{412AFFE8-0892-4829-AFD8-39D4AE3D7563}"/>
    <cellStyle name="40% - Accent1 47 2" xfId="6694" xr:uid="{E479ED10-DD29-43FE-B139-6700445A21DA}"/>
    <cellStyle name="40% - Accent1 47_2018 v 2019 Nominal" xfId="6695" xr:uid="{B6DB86D1-625D-456E-B470-6CCA0312176A}"/>
    <cellStyle name="40% - Accent1 48" xfId="6696" xr:uid="{9B003813-DCC5-4DD2-8533-CED573BEE462}"/>
    <cellStyle name="40% - Accent1 48 2" xfId="6697" xr:uid="{3EA64A71-7251-4E91-9676-BC5BC8FF3BC9}"/>
    <cellStyle name="40% - Accent1 48_2018 v 2019 Nominal" xfId="6698" xr:uid="{35D2FB67-0783-4671-9D96-98F801D95EDC}"/>
    <cellStyle name="40% - Accent1 49" xfId="6699" xr:uid="{4A287290-2C68-4C73-A34F-F7AB6BC3C988}"/>
    <cellStyle name="40% - Accent1 49 2" xfId="6700" xr:uid="{B02171A9-A0C6-4DC7-B665-EEF46710F362}"/>
    <cellStyle name="40% - Accent1 49_2018 v 2019 Nominal" xfId="6701" xr:uid="{CF373376-4657-4C97-AEFE-3063667DAC32}"/>
    <cellStyle name="40% - Accent1 5" xfId="6702" xr:uid="{DF30DCED-6AFA-4938-BF30-C5D477A66EC2}"/>
    <cellStyle name="40% - Accent1 5 2" xfId="6703" xr:uid="{6DCEE311-68FE-4879-82F8-4AAF3B3ADC08}"/>
    <cellStyle name="40% - Accent1 5 2 2" xfId="6704" xr:uid="{740CEFD5-30FD-4F7A-A750-C236A9BD5894}"/>
    <cellStyle name="40% - Accent1 5 2 2 2" xfId="6705" xr:uid="{451458F8-3067-4354-9BE4-83B8F536A4DF}"/>
    <cellStyle name="40% - Accent1 5 2 2_2018 v 2019 Nominal" xfId="6706" xr:uid="{9172357D-62DD-4C1E-98CD-EAF526BECDD3}"/>
    <cellStyle name="40% - Accent1 5 2 3" xfId="6707" xr:uid="{09CCEE30-35CF-4397-B828-4AED92145D12}"/>
    <cellStyle name="40% - Accent1 5 2 4" xfId="6708" xr:uid="{BCD8C7FB-9484-46FB-9E6D-E2F5EE4AD7F5}"/>
    <cellStyle name="40% - Accent1 5 2_2018 v 2019 Nominal" xfId="6709" xr:uid="{ABCB0881-3DB9-4226-92A1-BC9483CA2717}"/>
    <cellStyle name="40% - Accent1 5 3" xfId="6710" xr:uid="{955AADEE-52E4-47FE-A3B6-EF5867E259E8}"/>
    <cellStyle name="40% - Accent1 5 3 2" xfId="6711" xr:uid="{6505DF8D-5AB7-4735-AC4A-839CC91F9483}"/>
    <cellStyle name="40% - Accent1 5 3 2 2" xfId="6712" xr:uid="{CD3B236E-22AD-45F1-9360-41B58EC608B4}"/>
    <cellStyle name="40% - Accent1 5 3 2_2018 v 2019 Nominal" xfId="6713" xr:uid="{219A484C-EF40-4282-A72D-5167C8F4567D}"/>
    <cellStyle name="40% - Accent1 5 3 3" xfId="6714" xr:uid="{45A7591D-9D77-4421-8D01-BFDA38531388}"/>
    <cellStyle name="40% - Accent1 5 3_2018 v 2019 Nominal" xfId="6715" xr:uid="{670EF7A6-746C-4E01-96CD-5DF875993BAD}"/>
    <cellStyle name="40% - Accent1 5 4" xfId="6716" xr:uid="{AE0B7202-88E2-4A66-82AD-3898FA7D3336}"/>
    <cellStyle name="40% - Accent1 5 4 2" xfId="6717" xr:uid="{72A8AD33-EF18-443C-B8A3-1CB4397666C0}"/>
    <cellStyle name="40% - Accent1 5 4 3" xfId="6718" xr:uid="{3211D54C-8A73-4F5A-B939-188B46394F27}"/>
    <cellStyle name="40% - Accent1 5 4_2018 v 2019 Nominal" xfId="6719" xr:uid="{7C46C746-FBB0-4C37-8B21-8C82F7B8D722}"/>
    <cellStyle name="40% - Accent1 5 5" xfId="6720" xr:uid="{7796142B-FF33-4B7C-A44F-43C1CE1D2A23}"/>
    <cellStyle name="40% - Accent1 5 6" xfId="6721" xr:uid="{401C4BEA-025B-4F9F-9746-966854E0EA1F}"/>
    <cellStyle name="40% - Accent1 5 7" xfId="6722" xr:uid="{F341AFE5-E0FC-4816-9C27-AC552E490B37}"/>
    <cellStyle name="40% - Accent1 5 8" xfId="6723" xr:uid="{16DD792F-7CD5-4312-8EFC-35B0742D705E}"/>
    <cellStyle name="40% - Accent1 5 9" xfId="6724" xr:uid="{2E55DDB2-0EB1-4F23-AFC1-C9DE772A8E9E}"/>
    <cellStyle name="40% - Accent1 5_2018 v 2019 Nominal" xfId="6725" xr:uid="{733E8705-1372-4A1D-B6F7-D2D2559D4D1A}"/>
    <cellStyle name="40% - Accent1 50" xfId="6726" xr:uid="{EA6E0769-1E98-41BD-8F20-E167255819A3}"/>
    <cellStyle name="40% - Accent1 50 2" xfId="6727" xr:uid="{07ED6D76-96A8-4F8A-8913-680FA1860716}"/>
    <cellStyle name="40% - Accent1 50_2018 v 2019 Nominal" xfId="6728" xr:uid="{AB201C02-D7C3-4AA8-8560-853635957679}"/>
    <cellStyle name="40% - Accent1 51" xfId="6729" xr:uid="{73EBFF53-6B19-4236-A00D-16F4620B54A8}"/>
    <cellStyle name="40% - Accent1 51 2" xfId="6730" xr:uid="{C3E9579F-0402-4ED3-8421-036FBFC3A700}"/>
    <cellStyle name="40% - Accent1 51_2018 v 2019 Nominal" xfId="6731" xr:uid="{94EA44E5-A701-4BD0-9C26-A044A9995E67}"/>
    <cellStyle name="40% - Accent1 52" xfId="6732" xr:uid="{C3FE5587-13AA-43DE-B603-CEDC7F65B5B9}"/>
    <cellStyle name="40% - Accent1 52 2" xfId="6733" xr:uid="{69561CCC-F28C-4D84-AA58-52DB4041FA19}"/>
    <cellStyle name="40% - Accent1 52_2018 v 2019 Nominal" xfId="6734" xr:uid="{C3D0B79F-63DE-43D1-B600-E1797E92936E}"/>
    <cellStyle name="40% - Accent1 53" xfId="6735" xr:uid="{B0469BBB-5899-42CB-AC3D-63C0C47B0235}"/>
    <cellStyle name="40% - Accent1 53 2" xfId="6736" xr:uid="{7766F8C4-90DF-48BC-8F70-538C5C9EA305}"/>
    <cellStyle name="40% - Accent1 53_2018 v 2019 Nominal" xfId="6737" xr:uid="{365920EB-7697-4B94-9A24-F6947E4350A8}"/>
    <cellStyle name="40% - Accent1 54" xfId="6738" xr:uid="{0371C777-C531-4429-987C-3619641FEE22}"/>
    <cellStyle name="40% - Accent1 54 2" xfId="6739" xr:uid="{FBD32D4C-40C7-46AD-B172-3255AC20D9AC}"/>
    <cellStyle name="40% - Accent1 54_2018 v 2019 Nominal" xfId="6740" xr:uid="{F385DD02-A8F0-441B-AB54-54206D114BBC}"/>
    <cellStyle name="40% - Accent1 55" xfId="6741" xr:uid="{C7A81406-BAA9-4901-AC5A-36CFF8A506AC}"/>
    <cellStyle name="40% - Accent1 55 2" xfId="6742" xr:uid="{3B0EF02D-00F9-4500-8196-18024041C198}"/>
    <cellStyle name="40% - Accent1 55_2018 v 2019 Nominal" xfId="6743" xr:uid="{DAF4923D-5382-4C86-96B9-6129315EE623}"/>
    <cellStyle name="40% - Accent1 56" xfId="6744" xr:uid="{FFA9BD77-F741-4B79-B86D-84AB93D9138C}"/>
    <cellStyle name="40% - Accent1 56 2" xfId="6745" xr:uid="{C57DB96E-C445-4F87-A364-C1630AE3AEEB}"/>
    <cellStyle name="40% - Accent1 56_2018 v 2019 Nominal" xfId="6746" xr:uid="{1CA2E7AA-1C7D-4732-9BAD-964DC750E0E0}"/>
    <cellStyle name="40% - Accent1 57" xfId="6747" xr:uid="{4E4D32F3-3881-4E7A-AA40-B02E08DDA5E6}"/>
    <cellStyle name="40% - Accent1 57 2" xfId="6748" xr:uid="{D472FA06-962A-4D94-8961-EAC8D5E019ED}"/>
    <cellStyle name="40% - Accent1 57_2018 v 2019 Nominal" xfId="6749" xr:uid="{204DD6FE-DD6A-4E8F-B462-D55BEC32FC6E}"/>
    <cellStyle name="40% - Accent1 58" xfId="6750" xr:uid="{81E31505-1A7A-4C4D-8FEE-665F5FE38DFC}"/>
    <cellStyle name="40% - Accent1 59" xfId="6751" xr:uid="{90DDEED3-BBC8-462C-8DB4-99236B318AEB}"/>
    <cellStyle name="40% - Accent1 6" xfId="6752" xr:uid="{A2D0D073-B206-43A4-960C-6A0973BED71A}"/>
    <cellStyle name="40% - Accent1 6 2" xfId="6753" xr:uid="{C4668FC9-13C7-4ABD-A91D-F5188741D31D}"/>
    <cellStyle name="40% - Accent1 6 2 2" xfId="6754" xr:uid="{77343B1A-98ED-4145-B1DD-07737424C388}"/>
    <cellStyle name="40% - Accent1 6 2 2 2" xfId="6755" xr:uid="{0809BEE9-85FD-4473-9C22-56BB6F9A9530}"/>
    <cellStyle name="40% - Accent1 6 2 2_2018 v 2019 Nominal" xfId="6756" xr:uid="{31CF426A-A228-45EA-B163-2FC0C496506E}"/>
    <cellStyle name="40% - Accent1 6 2 3" xfId="6757" xr:uid="{346C2841-6C9E-4811-8816-11A8E2351BF1}"/>
    <cellStyle name="40% - Accent1 6 2 4" xfId="6758" xr:uid="{8CD42F14-0084-4269-A476-1B43066C3285}"/>
    <cellStyle name="40% - Accent1 6 2_2018 v 2019 Nominal" xfId="6759" xr:uid="{9C1ED901-06FC-43A2-8ABB-68B7074079E6}"/>
    <cellStyle name="40% - Accent1 6 3" xfId="6760" xr:uid="{8C391D04-8F27-4281-8E89-D0C99A0B687E}"/>
    <cellStyle name="40% - Accent1 6 3 2" xfId="6761" xr:uid="{3FD03D42-6132-4DFD-8017-0FB2715A84A1}"/>
    <cellStyle name="40% - Accent1 6 3 2 2" xfId="6762" xr:uid="{CBD82BB6-6584-445E-91DB-93C910A645F3}"/>
    <cellStyle name="40% - Accent1 6 3 2_2018 v 2019 Nominal" xfId="6763" xr:uid="{73046C17-321F-4335-B740-98C024B1AA9C}"/>
    <cellStyle name="40% - Accent1 6 3 3" xfId="6764" xr:uid="{5984D699-934D-4B36-A71B-F2A410121064}"/>
    <cellStyle name="40% - Accent1 6 3_2018 v 2019 Nominal" xfId="6765" xr:uid="{71755F59-A222-48D1-B0D7-A81E765103D2}"/>
    <cellStyle name="40% - Accent1 6 4" xfId="6766" xr:uid="{1A7753A7-6019-467E-8EF2-E17936DDAF12}"/>
    <cellStyle name="40% - Accent1 6 4 2" xfId="6767" xr:uid="{2486CB66-6ECD-412D-9BC2-85501F562F97}"/>
    <cellStyle name="40% - Accent1 6 4 3" xfId="6768" xr:uid="{B2F0355D-4D43-448A-B331-F388CECEE483}"/>
    <cellStyle name="40% - Accent1 6 4_2018 v 2019 Nominal" xfId="6769" xr:uid="{EC9B49D2-2EDB-4300-9AEE-45A24E772CED}"/>
    <cellStyle name="40% - Accent1 6 5" xfId="6770" xr:uid="{882E8666-ED4A-41A9-9C79-786471536752}"/>
    <cellStyle name="40% - Accent1 6 6" xfId="6771" xr:uid="{2B11638F-1233-4184-9309-FA47D808EEDE}"/>
    <cellStyle name="40% - Accent1 6 7" xfId="6772" xr:uid="{C5D6DC6D-8DA7-415A-884E-4F169BC61A25}"/>
    <cellStyle name="40% - Accent1 6_2018 v 2019 Nominal" xfId="6773" xr:uid="{07B62E8D-8026-478E-ACF9-6568A97AC97C}"/>
    <cellStyle name="40% - Accent1 60" xfId="6774" xr:uid="{D0BBF4CD-D6E5-4B48-B269-166D856B9A83}"/>
    <cellStyle name="40% - Accent1 61" xfId="6775" xr:uid="{A775FA2A-FAA3-460E-A2F6-423ED5F713AC}"/>
    <cellStyle name="40% - Accent1 62" xfId="6776" xr:uid="{01ACA794-BFF5-40BA-B607-0BD80EB6CECD}"/>
    <cellStyle name="40% - Accent1 63" xfId="6777" xr:uid="{F49599B7-B7BC-4B68-827B-37AC1B902A4F}"/>
    <cellStyle name="40% - Accent1 64" xfId="6778" xr:uid="{6C854938-AF58-44D1-80E6-048A85FC4E0B}"/>
    <cellStyle name="40% - Accent1 65" xfId="6779" xr:uid="{91F0BFFD-74BB-4112-9919-1C596DB0125C}"/>
    <cellStyle name="40% - Accent1 66" xfId="6780" xr:uid="{ACE90BD0-3886-435D-A078-CB14BDD37231}"/>
    <cellStyle name="40% - Accent1 67" xfId="6781" xr:uid="{93F01C9E-2355-41B1-828D-282A2933F520}"/>
    <cellStyle name="40% - Accent1 68" xfId="6782" xr:uid="{39DB6F9B-24A1-44CE-9AEC-1C8CF8D826D9}"/>
    <cellStyle name="40% - Accent1 69" xfId="6783" xr:uid="{806A99FD-BECF-447E-AC46-B51DB86862BD}"/>
    <cellStyle name="40% - Accent1 7" xfId="6784" xr:uid="{D8FFAC20-56C2-447E-B5D1-4F02169778EA}"/>
    <cellStyle name="40% - Accent1 7 2" xfId="6785" xr:uid="{EADB9E01-4A79-4CBA-919B-636D76F33FF5}"/>
    <cellStyle name="40% - Accent1 7 2 2" xfId="6786" xr:uid="{FC1B4ACF-0C0B-4D86-91B3-F9F8728F5A4A}"/>
    <cellStyle name="40% - Accent1 7 2_2018 v 2019 Nominal" xfId="6787" xr:uid="{E1F625AF-C310-41CD-ACEE-9E873C3EDD66}"/>
    <cellStyle name="40% - Accent1 7 3" xfId="6788" xr:uid="{6F60CB6C-A226-47DD-8DDC-CB35F0CB88EC}"/>
    <cellStyle name="40% - Accent1 7_2018 v 2019 Nominal" xfId="6789" xr:uid="{66706514-7E39-41A2-B780-F9CA788B42F1}"/>
    <cellStyle name="40% - Accent1 70" xfId="6790" xr:uid="{A61AC3CD-8CF3-4FFF-8BD4-C4E104339441}"/>
    <cellStyle name="40% - Accent1 71" xfId="6791" xr:uid="{9BBE36B3-588D-497C-8525-4A8333F4E61B}"/>
    <cellStyle name="40% - Accent1 72" xfId="6792" xr:uid="{867146C7-874D-461C-83B5-9A909E03E2C1}"/>
    <cellStyle name="40% - Accent1 73" xfId="6793" xr:uid="{A3FDD512-F3C4-4414-8755-EE71384B1144}"/>
    <cellStyle name="40% - Accent1 74" xfId="6794" xr:uid="{8CC05940-A85E-43FE-8DA9-179E2473B4B0}"/>
    <cellStyle name="40% - Accent1 75" xfId="6795" xr:uid="{BDBE9C79-E7E3-42C9-B8B7-5834D8705DEB}"/>
    <cellStyle name="40% - Accent1 76" xfId="6796" xr:uid="{FD71E72E-1DFF-4A2A-902F-01DC75AC796B}"/>
    <cellStyle name="40% - Accent1 77" xfId="6797" xr:uid="{2DA0D609-98BE-4E83-93CB-90255B717586}"/>
    <cellStyle name="40% - Accent1 78" xfId="6798" xr:uid="{80BC237C-5E1A-42D1-9ACA-B11C254A0957}"/>
    <cellStyle name="40% - Accent1 79" xfId="6799" xr:uid="{F3B1F121-FE09-4184-BD16-DD8D98382FED}"/>
    <cellStyle name="40% - Accent1 8" xfId="6800" xr:uid="{B154782A-4363-4C46-A4DA-8790ED716C28}"/>
    <cellStyle name="40% - Accent1 8 2" xfId="6801" xr:uid="{A45CD4E5-8CFB-44A6-9576-3E10C31B1D97}"/>
    <cellStyle name="40% - Accent1 8 2 2" xfId="6802" xr:uid="{EA7177EE-A291-4492-92B7-E4870650A1CB}"/>
    <cellStyle name="40% - Accent1 8 2 2 2" xfId="6803" xr:uid="{EDB44BA5-343B-4D94-BF1A-2AA1754FE172}"/>
    <cellStyle name="40% - Accent1 8 2 2 3" xfId="6804" xr:uid="{B2DCD5C1-1F4C-4C37-BF72-F1748FB53B78}"/>
    <cellStyle name="40% - Accent1 8 2 2_2018 v 2019 Nominal" xfId="6805" xr:uid="{4CE3BFD7-BD1B-4488-869D-BABA0A3262F2}"/>
    <cellStyle name="40% - Accent1 8 2 3" xfId="6806" xr:uid="{7B8927B6-18C6-4B3B-B52C-080AA2A581BF}"/>
    <cellStyle name="40% - Accent1 8 2 4" xfId="6807" xr:uid="{35FEC195-4BB9-4764-AFEA-7D5FE453F520}"/>
    <cellStyle name="40% - Accent1 8 2_2018 v 2019 Nominal" xfId="6808" xr:uid="{E38E70CD-D31B-46C3-8150-25A41A9BF48D}"/>
    <cellStyle name="40% - Accent1 8 3" xfId="6809" xr:uid="{A053A57B-D284-433E-8976-E4C39C5C5DFA}"/>
    <cellStyle name="40% - Accent1 8 3 2" xfId="6810" xr:uid="{0ADC82F7-0B78-47ED-8C69-A83E580E928F}"/>
    <cellStyle name="40% - Accent1 8 3 2 2" xfId="6811" xr:uid="{2B917405-3B80-49DA-B7E9-26C3A6B27253}"/>
    <cellStyle name="40% - Accent1 8 3 2_2018 v 2019 Nominal" xfId="6812" xr:uid="{BE086D46-3141-4403-B2E5-3D0E10573C4C}"/>
    <cellStyle name="40% - Accent1 8 3 3" xfId="6813" xr:uid="{7918ECED-E490-4795-83FE-E4EE656EACF1}"/>
    <cellStyle name="40% - Accent1 8 3_2018 v 2019 Nominal" xfId="6814" xr:uid="{40795A54-0374-41CF-B0AD-D69F3AC58E4A}"/>
    <cellStyle name="40% - Accent1 8 4" xfId="6815" xr:uid="{D2A72581-BEB9-4C41-9AE8-9BE01846879D}"/>
    <cellStyle name="40% - Accent1 8 4 2" xfId="6816" xr:uid="{2921E9A1-051C-4E3E-8802-98E820D2E7A3}"/>
    <cellStyle name="40% - Accent1 8 4_2018 v 2019 Nominal" xfId="6817" xr:uid="{D24B437A-0F79-41E9-8604-76428B5DB55F}"/>
    <cellStyle name="40% - Accent1 8 5" xfId="6818" xr:uid="{43A37E3A-BED3-48EE-A708-9FF3D5FF9B99}"/>
    <cellStyle name="40% - Accent1 8 6" xfId="6819" xr:uid="{FD25DE90-3492-4D32-A7B0-98B8DF8F6D9B}"/>
    <cellStyle name="40% - Accent1 8 7" xfId="6820" xr:uid="{065CF836-E46E-4F01-8B3B-DFCE43EBD127}"/>
    <cellStyle name="40% - Accent1 8_2018 v 2019 Nominal" xfId="6821" xr:uid="{00A3A829-A33A-45FD-84B3-2600C106F6EE}"/>
    <cellStyle name="40% - Accent1 80" xfId="6822" xr:uid="{B92975B3-5044-4A3C-8759-F27A519D85B4}"/>
    <cellStyle name="40% - Accent1 81" xfId="6823" xr:uid="{079C7C1A-D455-4E63-96C5-F070EE2B2E5F}"/>
    <cellStyle name="40% - Accent1 82" xfId="6824" xr:uid="{0A5DBB79-3C46-44A0-AD17-D79AAD4A082A}"/>
    <cellStyle name="40% - Accent1 83" xfId="6825" xr:uid="{006B6C18-247A-4478-933B-573EDF11F2AE}"/>
    <cellStyle name="40% - Accent1 84" xfId="6826" xr:uid="{EC4A1CA7-7040-409F-A8F7-6B891F86B479}"/>
    <cellStyle name="40% - Accent1 85" xfId="6827" xr:uid="{9575097F-2E8D-4A31-B7A5-4386A38F59DE}"/>
    <cellStyle name="40% - Accent1 86" xfId="6828" xr:uid="{3BDCD4F1-7AA0-4245-A299-5159DBDE0C3F}"/>
    <cellStyle name="40% - Accent1 87" xfId="6829" xr:uid="{EBB039FA-1E70-4A09-B282-9DC360E1D463}"/>
    <cellStyle name="40% - Accent1 88" xfId="6830" xr:uid="{AF1D26D7-D348-4A47-B6E2-8C143C657DB4}"/>
    <cellStyle name="40% - Accent1 89" xfId="6831" xr:uid="{8F7C49C0-C3CF-48F3-A1AA-E1E0A35209D2}"/>
    <cellStyle name="40% - Accent1 9" xfId="6832" xr:uid="{F940A7BC-812E-43C0-8DE8-43096B877E8C}"/>
    <cellStyle name="40% - Accent1 9 2" xfId="6833" xr:uid="{24514329-5A4B-4683-8391-6CC217F7C82E}"/>
    <cellStyle name="40% - Accent1 9 2 2" xfId="6834" xr:uid="{3F8C9248-8A6B-4E42-AC19-8755693B7AFD}"/>
    <cellStyle name="40% - Accent1 9 2 2 2" xfId="6835" xr:uid="{BAC61449-B049-4974-AF13-7CCAD06E539C}"/>
    <cellStyle name="40% - Accent1 9 2 2 3" xfId="6836" xr:uid="{530F1FB2-4A2F-45E5-8D8B-428C07F694FF}"/>
    <cellStyle name="40% - Accent1 9 2 2_2018 v 2019 Nominal" xfId="6837" xr:uid="{B0D98B11-1FA3-44D0-B074-67B2738BF95F}"/>
    <cellStyle name="40% - Accent1 9 2 3" xfId="6838" xr:uid="{19839D59-3210-4E37-BD2E-F8F198272565}"/>
    <cellStyle name="40% - Accent1 9 2 4" xfId="6839" xr:uid="{17577FAE-52EB-4107-82D5-DBD492543332}"/>
    <cellStyle name="40% - Accent1 9 2_2018 v 2019 Nominal" xfId="6840" xr:uid="{6E0584D5-2C89-47E9-BA3F-CA83B61E396F}"/>
    <cellStyle name="40% - Accent1 9 3" xfId="6841" xr:uid="{E87F1AFA-BA74-4781-B032-2BC6AB945B00}"/>
    <cellStyle name="40% - Accent1 9 3 2" xfId="6842" xr:uid="{E269B704-5981-4375-AF3F-A5B09EAE2870}"/>
    <cellStyle name="40% - Accent1 9 3 2 2" xfId="6843" xr:uid="{022EAAC1-123D-488A-8182-B18BB17CBEAE}"/>
    <cellStyle name="40% - Accent1 9 3 2_2018 v 2019 Nominal" xfId="6844" xr:uid="{01163D31-E352-40C5-A34E-75BA915AC046}"/>
    <cellStyle name="40% - Accent1 9 3 3" xfId="6845" xr:uid="{14D81B80-A8E4-4EA8-82E0-27B1AC88C134}"/>
    <cellStyle name="40% - Accent1 9 3_2018 v 2019 Nominal" xfId="6846" xr:uid="{584A01C1-6265-4976-82E2-E30599F0ECB1}"/>
    <cellStyle name="40% - Accent1 9 4" xfId="6847" xr:uid="{BF0C01AE-6712-4969-83A5-61D147913025}"/>
    <cellStyle name="40% - Accent1 9 4 2" xfId="6848" xr:uid="{954322DB-D447-40BD-A0B7-990BC93E4DC5}"/>
    <cellStyle name="40% - Accent1 9 4_2018 v 2019 Nominal" xfId="6849" xr:uid="{E3265038-CF3A-47C3-B5EE-4C860464CF4B}"/>
    <cellStyle name="40% - Accent1 9 5" xfId="6850" xr:uid="{7146EB34-7407-478C-A948-6F0D12A34AD2}"/>
    <cellStyle name="40% - Accent1 9 6" xfId="6851" xr:uid="{96BB1E47-ECCF-4023-B044-59E3DC2197E8}"/>
    <cellStyle name="40% - Accent1 9 7" xfId="6852" xr:uid="{C9D5B9BA-3CB3-4A04-A9A9-4FC3EE624FC6}"/>
    <cellStyle name="40% - Accent1 9_2018 v 2019 Nominal" xfId="6853" xr:uid="{BDCCA661-9AFE-44A9-8E22-3B4E387CAD10}"/>
    <cellStyle name="40% - Accent1 90" xfId="6854" xr:uid="{AC4E5726-86FB-4DF1-9C35-392D8EE7C533}"/>
    <cellStyle name="40% - Accent1 91" xfId="6855" xr:uid="{E3A9FD3A-2FAD-4416-AE17-E295CF90ECEC}"/>
    <cellStyle name="40% - Accent1 92" xfId="6856" xr:uid="{51304FAA-F2F9-4AC0-A3EF-6EE730E6EAAA}"/>
    <cellStyle name="40% - Accent1 93" xfId="6857" xr:uid="{430E1275-62C8-4E3A-A316-4C3DA76B9F0E}"/>
    <cellStyle name="40% - Accent1 94" xfId="6858" xr:uid="{07442EAB-6F5C-4D07-8745-E156314EFD08}"/>
    <cellStyle name="40% - Accent1 95" xfId="6859" xr:uid="{8F14A005-84D5-4D26-93CB-BAFDF77350EE}"/>
    <cellStyle name="40% - Accent1 96" xfId="6860" xr:uid="{C18B2F4A-D029-496B-A3DC-F340753BAFF8}"/>
    <cellStyle name="40% - Accent1 97" xfId="6861" xr:uid="{C96956B0-1C7D-42A4-881C-D61CEE360CB9}"/>
    <cellStyle name="40% - Accent1 98" xfId="6862" xr:uid="{1CD351D3-FA4C-47A3-9F34-86BD06C13FA2}"/>
    <cellStyle name="40% - Accent1 99" xfId="6863" xr:uid="{D4599F04-5AA6-44F5-9789-05DDBB28A021}"/>
    <cellStyle name="40% - Accent2 10" xfId="6864" xr:uid="{6773A96B-C587-4771-835A-EA8C71567264}"/>
    <cellStyle name="40% - Accent2 10 2" xfId="6865" xr:uid="{ED7501A8-4FEA-45C9-8C1E-A4AA363F5210}"/>
    <cellStyle name="40% - Accent2 10 2 2" xfId="6866" xr:uid="{FC2FC3EC-4D39-47F9-AC42-2AB168CBE93C}"/>
    <cellStyle name="40% - Accent2 10 2 2 2" xfId="6867" xr:uid="{AB41A617-8C8A-46E2-8ACC-B32CA8AB07E6}"/>
    <cellStyle name="40% - Accent2 10 2 2 3" xfId="6868" xr:uid="{C60D0737-1565-4F28-8693-AB6D31344951}"/>
    <cellStyle name="40% - Accent2 10 2 2_2018 v 2019 Nominal" xfId="6869" xr:uid="{C50DF38F-770E-4CFB-8DC4-CB299CA44791}"/>
    <cellStyle name="40% - Accent2 10 2 3" xfId="6870" xr:uid="{B7B968FA-1B68-4B54-B7EA-25EF4DFA8D50}"/>
    <cellStyle name="40% - Accent2 10 2 4" xfId="6871" xr:uid="{5C92151F-D057-42B6-BA48-31E52D0466B6}"/>
    <cellStyle name="40% - Accent2 10 2_2018 v 2019 Nominal" xfId="6872" xr:uid="{AD0D5F24-AA0D-4AF3-A1A2-D837B798BCE2}"/>
    <cellStyle name="40% - Accent2 10 3" xfId="6873" xr:uid="{20B907DC-2A70-43DA-B233-F96C258A1A4D}"/>
    <cellStyle name="40% - Accent2 10 3 2" xfId="6874" xr:uid="{68204F38-8F38-4EBA-92E8-6B6EA2EC5330}"/>
    <cellStyle name="40% - Accent2 10 3 2 2" xfId="6875" xr:uid="{44B55C65-02E6-4DA6-8C6E-89BEC3978E1F}"/>
    <cellStyle name="40% - Accent2 10 3 2_2018 v 2019 Nominal" xfId="6876" xr:uid="{4A708E26-EEBC-49EE-BEBF-45BA5B2208EE}"/>
    <cellStyle name="40% - Accent2 10 3 3" xfId="6877" xr:uid="{FB9C0750-D1E8-4529-9D15-F84628AA7C53}"/>
    <cellStyle name="40% - Accent2 10 3 4" xfId="6878" xr:uid="{8E3E4BCE-6189-4648-B7D0-794D52D2BF38}"/>
    <cellStyle name="40% - Accent2 10 3_2018 v 2019 Nominal" xfId="6879" xr:uid="{FDFFE226-8342-4F4C-A344-7755E8B6DC09}"/>
    <cellStyle name="40% - Accent2 10 4" xfId="6880" xr:uid="{2922FA05-ADF1-4A99-86F2-352E00B9AAD6}"/>
    <cellStyle name="40% - Accent2 10 4 2" xfId="6881" xr:uid="{54DB615B-5C43-4012-993C-ADA7AAD1EA9B}"/>
    <cellStyle name="40% - Accent2 10 4_2018 v 2019 Nominal" xfId="6882" xr:uid="{965BB699-7A35-4EEC-B52E-5B18E9CE439F}"/>
    <cellStyle name="40% - Accent2 10 5" xfId="6883" xr:uid="{1C3AD366-B165-4F66-9CD0-40BB7CDFB92C}"/>
    <cellStyle name="40% - Accent2 10 6" xfId="6884" xr:uid="{6E732009-112B-4CEE-B69F-356AEFA1623A}"/>
    <cellStyle name="40% - Accent2 10_2018 v 2019 Nominal" xfId="6885" xr:uid="{3BCA6D47-7161-41B6-A2CF-A6A8C77BF5C8}"/>
    <cellStyle name="40% - Accent2 100" xfId="6886" xr:uid="{CA86CA60-5241-43AA-8DEB-6B37445FBBBC}"/>
    <cellStyle name="40% - Accent2 101" xfId="6887" xr:uid="{C286B526-8E2F-4473-BAAF-CAAB801D60B8}"/>
    <cellStyle name="40% - Accent2 102" xfId="6888" xr:uid="{BE0C5CBD-87CE-4E97-917A-3AFA499B0C6D}"/>
    <cellStyle name="40% - Accent2 103" xfId="6889" xr:uid="{1C91CC30-653B-44A7-A39F-2736D3637E65}"/>
    <cellStyle name="40% - Accent2 104" xfId="6890" xr:uid="{0A19B8B1-4AB6-453E-B7C6-9E3527F41D05}"/>
    <cellStyle name="40% - Accent2 105" xfId="6891" xr:uid="{6415309F-9223-402E-B8AE-D3882CA86B25}"/>
    <cellStyle name="40% - Accent2 106" xfId="6892" xr:uid="{DA0CA94D-3BAC-4C3D-BC10-D921505E8A4E}"/>
    <cellStyle name="40% - Accent2 107" xfId="6893" xr:uid="{C843E3CB-4466-4C6A-A54A-BB672972DB7F}"/>
    <cellStyle name="40% - Accent2 108" xfId="6894" xr:uid="{E424D647-964D-49B7-BA21-6D1D1FB1C50C}"/>
    <cellStyle name="40% - Accent2 109" xfId="6895" xr:uid="{6A7A7254-8D3E-4372-9440-B2E151D93962}"/>
    <cellStyle name="40% - Accent2 11" xfId="6896" xr:uid="{A7CE6576-E9D3-4BC3-A9BF-88159DCFEB13}"/>
    <cellStyle name="40% - Accent2 11 2" xfId="6897" xr:uid="{4B0B3300-F4A0-44E9-A24A-7E044079DF57}"/>
    <cellStyle name="40% - Accent2 11 2 2" xfId="6898" xr:uid="{5E0588B3-BC15-4E37-9790-49EE2C82F743}"/>
    <cellStyle name="40% - Accent2 11 2_2018 v 2019 Nominal" xfId="6899" xr:uid="{8E5DAF83-C2E1-4A68-82B7-F38768B6FBCC}"/>
    <cellStyle name="40% - Accent2 11 3" xfId="6900" xr:uid="{763A80F4-5597-4163-9B46-95BEA182AA7C}"/>
    <cellStyle name="40% - Accent2 11 3 2" xfId="6901" xr:uid="{355C8A0C-8E8E-46D8-A37F-4DC2C7816C83}"/>
    <cellStyle name="40% - Accent2 11 3_2018 v 2019 Nominal" xfId="6902" xr:uid="{C05310A4-4251-41EE-B0D2-72B8FEBC6652}"/>
    <cellStyle name="40% - Accent2 11 4" xfId="6903" xr:uid="{5441F05D-C6CA-48CB-AEA5-3497306F4261}"/>
    <cellStyle name="40% - Accent2 11_2018 v 2019 Nominal" xfId="6904" xr:uid="{982F5D80-B004-4F2C-8832-C29FB2AE3221}"/>
    <cellStyle name="40% - Accent2 110" xfId="6905" xr:uid="{40C36C0F-332C-4747-B902-34F71E848A23}"/>
    <cellStyle name="40% - Accent2 111" xfId="6906" xr:uid="{12AEEBA3-30E9-4667-9ECD-9DB9E6ED5058}"/>
    <cellStyle name="40% - Accent2 112" xfId="6907" xr:uid="{0A33429B-193C-43A5-A0A4-6E0E295883AE}"/>
    <cellStyle name="40% - Accent2 113" xfId="6908" xr:uid="{0197881E-F4E2-478B-8DFF-863F2BF08B7B}"/>
    <cellStyle name="40% - Accent2 114" xfId="6909" xr:uid="{CE7A9427-C55E-47D6-812B-E718AA05FD39}"/>
    <cellStyle name="40% - Accent2 115" xfId="6910" xr:uid="{5F0DEECA-1A53-4806-AAE8-2B8C174FE252}"/>
    <cellStyle name="40% - Accent2 116" xfId="6911" xr:uid="{7130CAF3-564C-4332-8F21-3B8AEAFA3F7C}"/>
    <cellStyle name="40% - Accent2 117" xfId="6912" xr:uid="{E88F2093-A304-4FBE-B85F-C0AEA7842537}"/>
    <cellStyle name="40% - Accent2 12" xfId="6913" xr:uid="{734E8B74-39B1-43F4-B752-1A983097709A}"/>
    <cellStyle name="40% - Accent2 12 2" xfId="6914" xr:uid="{D109A416-B929-4628-AA0E-2C3A412464A8}"/>
    <cellStyle name="40% - Accent2 12 2 2" xfId="6915" xr:uid="{6F2C8D1E-7332-4BB0-8E64-CE3076EDB8F1}"/>
    <cellStyle name="40% - Accent2 12 2_2018 v 2019 Nominal" xfId="6916" xr:uid="{946F9B67-FB8F-45CF-85A6-0F28503D4E14}"/>
    <cellStyle name="40% - Accent2 12 3" xfId="6917" xr:uid="{D30DEFFA-3BBC-40D2-BF01-736118E5B5E8}"/>
    <cellStyle name="40% - Accent2 12 4" xfId="6918" xr:uid="{D3160C59-A231-4C93-A8C9-F58AFAD42F2C}"/>
    <cellStyle name="40% - Accent2 12_2018 v 2019 Nominal" xfId="6919" xr:uid="{68A5D784-3228-44E4-B44D-B0F65AE67A4C}"/>
    <cellStyle name="40% - Accent2 13" xfId="6920" xr:uid="{8F8CA267-907D-4640-80DF-F91420720F7C}"/>
    <cellStyle name="40% - Accent2 13 2" xfId="6921" xr:uid="{F14E9DDF-8258-46B1-91AC-ADA2C3473D4F}"/>
    <cellStyle name="40% - Accent2 13 2 2" xfId="6922" xr:uid="{D42520CD-411E-4EA4-9281-8D807982E4A8}"/>
    <cellStyle name="40% - Accent2 13 2_2018 v 2019 Nominal" xfId="6923" xr:uid="{106BF784-EA09-4806-B4F0-9E5C25B31AA9}"/>
    <cellStyle name="40% - Accent2 13 3" xfId="6924" xr:uid="{E18DDD4D-0A4D-4B52-A358-2CBD6BD450A5}"/>
    <cellStyle name="40% - Accent2 13 4" xfId="6925" xr:uid="{630FE399-D68B-4C93-9BC7-2F9ADADD20E4}"/>
    <cellStyle name="40% - Accent2 13_2018 v 2019 Nominal" xfId="6926" xr:uid="{38C3F5E7-3D31-4A44-83DB-CD6D6DD91BE9}"/>
    <cellStyle name="40% - Accent2 14" xfId="6927" xr:uid="{96E638E6-CCFE-4980-AFAB-3CE114EA6247}"/>
    <cellStyle name="40% - Accent2 14 2" xfId="6928" xr:uid="{8D6985A4-70D5-44CC-8C89-647179787B7A}"/>
    <cellStyle name="40% - Accent2 14 2 2" xfId="6929" xr:uid="{57A4036C-7AE9-4E4D-B83B-C760C1E44B4F}"/>
    <cellStyle name="40% - Accent2 14 2_2018 v 2019 Nominal" xfId="6930" xr:uid="{E3BFA6D8-4D05-4D71-ACA5-DD448A3F5C04}"/>
    <cellStyle name="40% - Accent2 14 3" xfId="6931" xr:uid="{6F03E258-ED89-4759-8194-B85730551053}"/>
    <cellStyle name="40% - Accent2 14 4" xfId="6932" xr:uid="{3D666761-90DB-4C8A-B6B9-8504C0692684}"/>
    <cellStyle name="40% - Accent2 14_2018 v 2019 Nominal" xfId="6933" xr:uid="{500D02EE-18F5-415C-8142-E57102714858}"/>
    <cellStyle name="40% - Accent2 15" xfId="6934" xr:uid="{9F1DC583-8735-4354-8510-7D8A1403748E}"/>
    <cellStyle name="40% - Accent2 15 2" xfId="6935" xr:uid="{C023EEF2-A6C3-4F6A-9737-96973A8CC283}"/>
    <cellStyle name="40% - Accent2 15 2 2" xfId="6936" xr:uid="{BF554367-F35E-441F-AFE0-ADEA476F8C30}"/>
    <cellStyle name="40% - Accent2 15 2_2018 v 2019 Nominal" xfId="6937" xr:uid="{7A588B6C-BA10-453B-A189-F2FECDF42FB4}"/>
    <cellStyle name="40% - Accent2 15 3" xfId="6938" xr:uid="{578B237B-C3E9-4D4E-9B21-137E28CA08D5}"/>
    <cellStyle name="40% - Accent2 15 4" xfId="6939" xr:uid="{F8C73DA7-4496-4298-9295-C611AF2CCF6F}"/>
    <cellStyle name="40% - Accent2 15_2018 v 2019 Nominal" xfId="6940" xr:uid="{1763FA57-FD88-4874-86F9-666B74701138}"/>
    <cellStyle name="40% - Accent2 16" xfId="6941" xr:uid="{979795E9-16A8-4DDD-A7E2-79E8683C52B1}"/>
    <cellStyle name="40% - Accent2 16 2" xfId="6942" xr:uid="{9B491BFE-808F-4B09-B3F7-28C5E6BB1C3F}"/>
    <cellStyle name="40% - Accent2 16 2 2" xfId="6943" xr:uid="{AA2E123D-182F-48CD-AC8E-E2FF702ECC16}"/>
    <cellStyle name="40% - Accent2 16 2_2018 v 2019 Nominal" xfId="6944" xr:uid="{F7A9F721-0086-4A13-87BA-1DC2DD495E66}"/>
    <cellStyle name="40% - Accent2 16 3" xfId="6945" xr:uid="{3461A129-E196-41F0-ACCD-2CEFB7F093A7}"/>
    <cellStyle name="40% - Accent2 16 4" xfId="6946" xr:uid="{3378FDDA-33CF-4007-9A10-442B2319DDDF}"/>
    <cellStyle name="40% - Accent2 16_2018 v 2019 Nominal" xfId="6947" xr:uid="{73F03F3C-DF0F-49F8-981E-44E46C68E10F}"/>
    <cellStyle name="40% - Accent2 17" xfId="6948" xr:uid="{EB1EE7D4-FDE8-4C2A-9A8B-E5B2509BDC75}"/>
    <cellStyle name="40% - Accent2 17 2" xfId="6949" xr:uid="{90315920-DD67-429A-B96E-7C3F2698BEFE}"/>
    <cellStyle name="40% - Accent2 17 2 2" xfId="6950" xr:uid="{DAE1BEB8-5151-4AD1-994E-1A581E5550A7}"/>
    <cellStyle name="40% - Accent2 17 2_2018 v 2019 Nominal" xfId="6951" xr:uid="{9CC84900-4E46-43A6-9F25-3A1CC6463B8E}"/>
    <cellStyle name="40% - Accent2 17 3" xfId="6952" xr:uid="{C2974D92-D5BB-40F1-B99C-83844869C958}"/>
    <cellStyle name="40% - Accent2 17 4" xfId="6953" xr:uid="{74063B27-63A1-4491-9EB2-4A05887B2E63}"/>
    <cellStyle name="40% - Accent2 17_2018 v 2019 Nominal" xfId="6954" xr:uid="{C9A19A9B-7967-412E-BDF3-23A7E7546B4D}"/>
    <cellStyle name="40% - Accent2 18" xfId="6955" xr:uid="{52DDA746-9154-4C0E-8749-2A5EFCA53207}"/>
    <cellStyle name="40% - Accent2 18 2" xfId="6956" xr:uid="{DD268872-CAB1-4A27-A185-6D5A4EBEBEDE}"/>
    <cellStyle name="40% - Accent2 18 2 2" xfId="6957" xr:uid="{DB037A11-874D-420E-ADEC-523AA2E5EEC6}"/>
    <cellStyle name="40% - Accent2 18 2_2018 v 2019 Nominal" xfId="6958" xr:uid="{DBDDD4B6-45B4-463B-89EE-74FB377F6475}"/>
    <cellStyle name="40% - Accent2 18 3" xfId="6959" xr:uid="{E3AA3F77-DA28-4BCA-8C86-4560376267B2}"/>
    <cellStyle name="40% - Accent2 18_2018 v 2019 Nominal" xfId="6960" xr:uid="{2628AC67-088A-40FA-9F85-8A14F4AB880B}"/>
    <cellStyle name="40% - Accent2 19" xfId="6961" xr:uid="{9BEEC47D-A1BE-4675-BC58-BA485819317F}"/>
    <cellStyle name="40% - Accent2 19 2" xfId="6962" xr:uid="{58D480BD-E897-4371-940B-5909F54C9133}"/>
    <cellStyle name="40% - Accent2 19 2 2" xfId="6963" xr:uid="{893D5C4C-EB57-4A19-90CC-A5746CC5BA13}"/>
    <cellStyle name="40% - Accent2 19 2_2018 v 2019 Nominal" xfId="6964" xr:uid="{1D884445-F2C4-44EC-8DC7-5331CE7144C2}"/>
    <cellStyle name="40% - Accent2 19 3" xfId="6965" xr:uid="{E9A6E05F-A5FA-49C0-8CC7-02898D7FB1EC}"/>
    <cellStyle name="40% - Accent2 19_2018 v 2019 Nominal" xfId="6966" xr:uid="{3B1BC708-CFC0-4A32-8EF7-CA1A6870D315}"/>
    <cellStyle name="40% - Accent2 2" xfId="70" xr:uid="{00000000-0005-0000-0000-000028000000}"/>
    <cellStyle name="40% - Accent2 2 10" xfId="6967" xr:uid="{EEA11508-01A7-4F4C-BCC8-D1F861BE7CC5}"/>
    <cellStyle name="40% - Accent2 2 2" xfId="6968" xr:uid="{29AC1F18-C851-4BF6-8D8F-4E0D4D01AE33}"/>
    <cellStyle name="40% - Accent2 2 2 10" xfId="6969" xr:uid="{EF44B1BF-E7D3-4216-B252-CBD104C0DA6A}"/>
    <cellStyle name="40% - Accent2 2 2 2" xfId="6970" xr:uid="{7E56BBE7-570E-46C1-AA5A-5CA3F52762F9}"/>
    <cellStyle name="40% - Accent2 2 2 2 2" xfId="6971" xr:uid="{63997339-4C75-4D34-9F3F-2FF18F91CF1B}"/>
    <cellStyle name="40% - Accent2 2 2 2 2 2" xfId="6972" xr:uid="{D27C48E2-13A6-4E66-9395-F6FB0DCB2A27}"/>
    <cellStyle name="40% - Accent2 2 2 2 2 2 2" xfId="6973" xr:uid="{B85C5159-1798-44CE-A22A-9744318131F9}"/>
    <cellStyle name="40% - Accent2 2 2 2 2 2 2 2" xfId="6974" xr:uid="{8A6B474B-17B1-4D4A-B308-CB2B0D119EEB}"/>
    <cellStyle name="40% - Accent2 2 2 2 2 2 2_2018 v 2019 Nominal" xfId="6975" xr:uid="{689007BC-C1BE-42F4-96DC-AE64CBBB94A8}"/>
    <cellStyle name="40% - Accent2 2 2 2 2 2 3" xfId="6976" xr:uid="{DF05F8ED-DF23-4CAD-921A-7312B4692CFD}"/>
    <cellStyle name="40% - Accent2 2 2 2 2 2_2018 v 2019 Nominal" xfId="6977" xr:uid="{C67DD455-4C61-4C57-B8CA-0AEEC56C81EC}"/>
    <cellStyle name="40% - Accent2 2 2 2 2 3" xfId="6978" xr:uid="{0E5CC61D-AD4F-4758-9291-F0CBDB4B38C1}"/>
    <cellStyle name="40% - Accent2 2 2 2 2 3 2" xfId="6979" xr:uid="{EBC258CB-CDCA-4541-94B0-4A4984772B95}"/>
    <cellStyle name="40% - Accent2 2 2 2 2 3_2018 v 2019 Nominal" xfId="6980" xr:uid="{B0D30A13-9552-4686-B39A-E6CDC82593AF}"/>
    <cellStyle name="40% - Accent2 2 2 2 2 4" xfId="6981" xr:uid="{6A66E522-1F6E-4A8C-80F4-619D370FF396}"/>
    <cellStyle name="40% - Accent2 2 2 2 2 5" xfId="6982" xr:uid="{103535BF-AFB6-4128-B93F-C4BA5D0BC10B}"/>
    <cellStyle name="40% - Accent2 2 2 2 2_2018 v 2019 Nominal" xfId="6983" xr:uid="{3952A26F-E1CF-4212-A2A3-18C9B4024882}"/>
    <cellStyle name="40% - Accent2 2 2 2 3" xfId="6984" xr:uid="{05261626-94D7-498D-8013-4FC180C4C0BF}"/>
    <cellStyle name="40% - Accent2 2 2 2 3 2" xfId="6985" xr:uid="{C7F0427B-072E-417E-976F-BD46530837A1}"/>
    <cellStyle name="40% - Accent2 2 2 2 3 2 2" xfId="6986" xr:uid="{5AE0332A-BD5B-4681-8CE1-4A3588177949}"/>
    <cellStyle name="40% - Accent2 2 2 2 3 2_2018 v 2019 Nominal" xfId="6987" xr:uid="{8B7447AF-D3E6-41F9-B6F1-3CBB5F77CFC0}"/>
    <cellStyle name="40% - Accent2 2 2 2 3 3" xfId="6988" xr:uid="{91FFC01F-378D-4DD4-B31A-482EB0D2738E}"/>
    <cellStyle name="40% - Accent2 2 2 2 3_2018 v 2019 Nominal" xfId="6989" xr:uid="{6FEA16EB-5FE2-4F6B-BFF3-25AB2D2B52FF}"/>
    <cellStyle name="40% - Accent2 2 2 2 4" xfId="6990" xr:uid="{F2161552-C23C-40E0-96EA-8429A503E3E7}"/>
    <cellStyle name="40% - Accent2 2 2 2 4 2" xfId="6991" xr:uid="{4AD85CA3-E220-4DC3-8058-7B1291EBBE3E}"/>
    <cellStyle name="40% - Accent2 2 2 2 4_2018 v 2019 Nominal" xfId="6992" xr:uid="{5EB38C25-E21E-4162-9002-F621EEEE7569}"/>
    <cellStyle name="40% - Accent2 2 2 2 5" xfId="6993" xr:uid="{CEDE0B44-D4D4-4A9E-8BBC-9F24E5B575E4}"/>
    <cellStyle name="40% - Accent2 2 2 2 6" xfId="6994" xr:uid="{D6D11AF6-EA89-497B-908B-933E152992AD}"/>
    <cellStyle name="40% - Accent2 2 2 2_2018 v 2019 Nominal" xfId="6995" xr:uid="{530D1649-05EF-427D-9796-028FCB3BC7BD}"/>
    <cellStyle name="40% - Accent2 2 2 3" xfId="6996" xr:uid="{C81291FF-F71C-4654-A8A0-98A6C0985E76}"/>
    <cellStyle name="40% - Accent2 2 2 3 2" xfId="6997" xr:uid="{E52209D2-3177-4725-B5CC-6DA5A36F5318}"/>
    <cellStyle name="40% - Accent2 2 2 3 2 2" xfId="6998" xr:uid="{8E556B78-783C-4D3A-94DB-B6D689738CE7}"/>
    <cellStyle name="40% - Accent2 2 2 3 2 2 2" xfId="6999" xr:uid="{B3CA4AED-CF6C-4E02-A237-8F29B666AB03}"/>
    <cellStyle name="40% - Accent2 2 2 3 2 2 2 2" xfId="7000" xr:uid="{8712EA1E-A952-43A7-A81F-D83EBB6D05A7}"/>
    <cellStyle name="40% - Accent2 2 2 3 2 2 2_2018 v 2019 Nominal" xfId="7001" xr:uid="{D4B7D0C8-696A-4D20-BBB1-046BE0C399F7}"/>
    <cellStyle name="40% - Accent2 2 2 3 2 2 3" xfId="7002" xr:uid="{A902D245-C7B8-4420-B2C5-6C3FBDC58ED1}"/>
    <cellStyle name="40% - Accent2 2 2 3 2 2 4" xfId="7003" xr:uid="{BC2C0024-0D4F-4C58-8EB0-65B1E3033F5A}"/>
    <cellStyle name="40% - Accent2 2 2 3 2 2_2018 v 2019 Nominal" xfId="7004" xr:uid="{C4D9EA44-542E-44B9-8154-9BADFECAEF67}"/>
    <cellStyle name="40% - Accent2 2 2 3 2 3" xfId="7005" xr:uid="{E1712A4C-C3AB-4787-A999-168CDB1FA8C3}"/>
    <cellStyle name="40% - Accent2 2 2 3 2 3 2" xfId="7006" xr:uid="{AD8C8BA3-0AA7-433E-8767-B64BD5647030}"/>
    <cellStyle name="40% - Accent2 2 2 3 2 3_2018 v 2019 Nominal" xfId="7007" xr:uid="{BF6A4C68-576A-4A03-B406-E37A91F496DD}"/>
    <cellStyle name="40% - Accent2 2 2 3 2 4" xfId="7008" xr:uid="{18BA8C93-5BBC-4132-A2E8-B8EEEF2B0D3D}"/>
    <cellStyle name="40% - Accent2 2 2 3 2 5" xfId="7009" xr:uid="{07A20240-C8C3-4545-B506-4099F2A40246}"/>
    <cellStyle name="40% - Accent2 2 2 3 2_2018 v 2019 Nominal" xfId="7010" xr:uid="{724C5E7D-3447-46D3-8FBE-EE78F2838B38}"/>
    <cellStyle name="40% - Accent2 2 2 3 3" xfId="7011" xr:uid="{3D13081E-8C2D-401F-A519-5394C61E7DF7}"/>
    <cellStyle name="40% - Accent2 2 2 3 3 2" xfId="7012" xr:uid="{E39AF9D9-0E55-4E50-80FD-398B469F57F5}"/>
    <cellStyle name="40% - Accent2 2 2 3 3 2 2" xfId="7013" xr:uid="{56475721-CB59-4A80-92D8-DBD2D32FAEAD}"/>
    <cellStyle name="40% - Accent2 2 2 3 3 2_2018 v 2019 Nominal" xfId="7014" xr:uid="{381DB09A-4C27-479F-8227-39AA1BAA8E92}"/>
    <cellStyle name="40% - Accent2 2 2 3 3 3" xfId="7015" xr:uid="{770F8D4D-BD3E-4F90-9BFC-686E4FBD3E71}"/>
    <cellStyle name="40% - Accent2 2 2 3 3_2018 v 2019 Nominal" xfId="7016" xr:uid="{90C81D70-CC65-4C69-AAEA-93CD66D5ED46}"/>
    <cellStyle name="40% - Accent2 2 2 3 4" xfId="7017" xr:uid="{76079302-31F6-45D8-99DB-7D8496999C5E}"/>
    <cellStyle name="40% - Accent2 2 2 3 4 2" xfId="7018" xr:uid="{A8EB8D2B-C45D-453D-ACE9-B9C9235C2E7C}"/>
    <cellStyle name="40% - Accent2 2 2 3 4_2018 v 2019 Nominal" xfId="7019" xr:uid="{76027A58-45DB-4EF6-A4C4-DEE84299167A}"/>
    <cellStyle name="40% - Accent2 2 2 3 5" xfId="7020" xr:uid="{5A6CB2F7-C6F2-44BF-9515-BA71A20B30C4}"/>
    <cellStyle name="40% - Accent2 2 2 3 6" xfId="7021" xr:uid="{89926956-40FE-47FB-BB47-9DA06921E463}"/>
    <cellStyle name="40% - Accent2 2 2 3_2018 v 2019 Nominal" xfId="7022" xr:uid="{48594002-BD8B-4C81-A73B-69500F06673F}"/>
    <cellStyle name="40% - Accent2 2 2 4" xfId="7023" xr:uid="{86C9AEAB-9336-4C41-BFC5-E4AD6865A491}"/>
    <cellStyle name="40% - Accent2 2 2 4 2" xfId="7024" xr:uid="{18F496CD-9E65-44F8-BF23-1EF6712E6516}"/>
    <cellStyle name="40% - Accent2 2 2 4 2 2" xfId="7025" xr:uid="{73F56756-E64D-4ECA-AB55-6966B34238C8}"/>
    <cellStyle name="40% - Accent2 2 2 4 2 2 2" xfId="7026" xr:uid="{6F22BBEE-D429-4393-9926-2B0AFF7B995A}"/>
    <cellStyle name="40% - Accent2 2 2 4 2 2_2018 v 2019 Nominal" xfId="7027" xr:uid="{6549906F-23AB-43D2-A071-CCAD4D4FFDBB}"/>
    <cellStyle name="40% - Accent2 2 2 4 2 3" xfId="7028" xr:uid="{5DD5F541-E4DF-492D-A2EE-591B4159525F}"/>
    <cellStyle name="40% - Accent2 2 2 4 2_2018 v 2019 Nominal" xfId="7029" xr:uid="{733CA3C3-C6C0-4A96-A5DF-2A2F206F2D22}"/>
    <cellStyle name="40% - Accent2 2 2 4 3" xfId="7030" xr:uid="{6F2A1259-92DA-4148-AA95-18E8CA21E3D5}"/>
    <cellStyle name="40% - Accent2 2 2 4 3 2" xfId="7031" xr:uid="{9E490A3D-2545-4B2E-BBBC-F924996987CA}"/>
    <cellStyle name="40% - Accent2 2 2 4 3_2018 v 2019 Nominal" xfId="7032" xr:uid="{E1CAFBDB-4D8D-4050-A30F-98BAD8D37FD5}"/>
    <cellStyle name="40% - Accent2 2 2 4 4" xfId="7033" xr:uid="{59DA4CCD-1E1C-4CEC-9955-25D04D633B41}"/>
    <cellStyle name="40% - Accent2 2 2 4 5" xfId="7034" xr:uid="{E9FF6A04-7DA5-4093-A80A-267533FABFB9}"/>
    <cellStyle name="40% - Accent2 2 2 4_2018 v 2019 Nominal" xfId="7035" xr:uid="{0AE07D35-4A59-42E2-B4C6-1A30F00363B7}"/>
    <cellStyle name="40% - Accent2 2 2 5" xfId="7036" xr:uid="{3ABB47D5-8A03-4A20-8522-474342B4D06B}"/>
    <cellStyle name="40% - Accent2 2 2 5 2" xfId="7037" xr:uid="{4B616A8B-432D-48B6-BB57-1504873A7504}"/>
    <cellStyle name="40% - Accent2 2 2 5 2 2" xfId="7038" xr:uid="{AC7E1C41-E062-4FEB-B504-94374F27DF3E}"/>
    <cellStyle name="40% - Accent2 2 2 5 2_2018 v 2019 Nominal" xfId="7039" xr:uid="{33DCFD23-920B-4DD7-BE6D-B15A691E86A8}"/>
    <cellStyle name="40% - Accent2 2 2 5 3" xfId="7040" xr:uid="{BD4DDDD4-3933-40A9-B83B-93B80FB1AE54}"/>
    <cellStyle name="40% - Accent2 2 2 5_2018 v 2019 Nominal" xfId="7041" xr:uid="{92393663-811D-4DEE-8603-3EC6FB90A34E}"/>
    <cellStyle name="40% - Accent2 2 2 6" xfId="7042" xr:uid="{F803E0C4-8F5F-4DD5-AAFF-4AD1CF02A013}"/>
    <cellStyle name="40% - Accent2 2 2 6 2" xfId="7043" xr:uid="{730005E9-B25A-4B9B-A0E0-179DD5F7BBA3}"/>
    <cellStyle name="40% - Accent2 2 2 6_2018 v 2019 Nominal" xfId="7044" xr:uid="{DDB1CD81-2BFE-48A3-8CAF-CA0C9541E78A}"/>
    <cellStyle name="40% - Accent2 2 2 7" xfId="7045" xr:uid="{458E2CC4-5748-4512-B196-C44111681A08}"/>
    <cellStyle name="40% - Accent2 2 2 8" xfId="7046" xr:uid="{4790B2E2-6BAF-448A-95D8-5DD0565746A9}"/>
    <cellStyle name="40% - Accent2 2 2 9" xfId="7047" xr:uid="{E85BD1EF-7602-4648-9BF1-A81EF3FC2F6A}"/>
    <cellStyle name="40% - Accent2 2 2_2018 v 2019 Nominal" xfId="7048" xr:uid="{EA88DF25-1065-4444-8C6C-779FD4A6F401}"/>
    <cellStyle name="40% - Accent2 2 3" xfId="7049" xr:uid="{024600C2-2B22-4347-A3CF-4FB322C89233}"/>
    <cellStyle name="40% - Accent2 2 3 2" xfId="7050" xr:uid="{EC4357D8-DC5E-45A2-BDB1-06D6EAD178E4}"/>
    <cellStyle name="40% - Accent2 2 3 2 2" xfId="7051" xr:uid="{EBEC2DFE-92B0-4B73-8FB4-5464F28927EA}"/>
    <cellStyle name="40% - Accent2 2 3 2 2 2" xfId="7052" xr:uid="{1113033A-7DF8-41F7-AF73-A01339EE121C}"/>
    <cellStyle name="40% - Accent2 2 3 2 2 2 2" xfId="7053" xr:uid="{FA3E4033-97EB-4E5B-B0AE-4C277FF73040}"/>
    <cellStyle name="40% - Accent2 2 3 2 2 2_2018 v 2019 Nominal" xfId="7054" xr:uid="{BDFCFA38-13EB-4ECE-898A-6EAABEDCD064}"/>
    <cellStyle name="40% - Accent2 2 3 2 2 3" xfId="7055" xr:uid="{B38A70A7-2BBD-4860-A512-CC784C3045BC}"/>
    <cellStyle name="40% - Accent2 2 3 2 2_2018 v 2019 Nominal" xfId="7056" xr:uid="{0637F732-47F6-4CC8-859F-668B3283CAD3}"/>
    <cellStyle name="40% - Accent2 2 3 2 3" xfId="7057" xr:uid="{3A311261-FBC0-4438-B818-325AD2176351}"/>
    <cellStyle name="40% - Accent2 2 3 2 3 2" xfId="7058" xr:uid="{ECA21BBC-A166-49B1-9051-F90AEB57D5C1}"/>
    <cellStyle name="40% - Accent2 2 3 2 3_2018 v 2019 Nominal" xfId="7059" xr:uid="{0896ACF0-96A0-412C-91B5-1B4D3D6FCB18}"/>
    <cellStyle name="40% - Accent2 2 3 2 4" xfId="7060" xr:uid="{F2A0CEAB-A139-4DC8-930E-418BC430D753}"/>
    <cellStyle name="40% - Accent2 2 3 2_2018 v 2019 Nominal" xfId="7061" xr:uid="{F25384EF-EA89-4AAF-8594-F47E5AFE55DB}"/>
    <cellStyle name="40% - Accent2 2 3 3" xfId="7062" xr:uid="{D251BC8D-5855-4E61-9CB2-EABD8BF1FE80}"/>
    <cellStyle name="40% - Accent2 2 3 3 2" xfId="7063" xr:uid="{C0B53454-53BB-4AAA-B608-44BE391FEF1C}"/>
    <cellStyle name="40% - Accent2 2 3 3 2 2" xfId="7064" xr:uid="{45294D58-9B86-4EB8-A763-F07A4B85FC70}"/>
    <cellStyle name="40% - Accent2 2 3 3 2 2 2" xfId="7065" xr:uid="{DE2EC57D-9087-433C-8D7B-75CBA16B93B9}"/>
    <cellStyle name="40% - Accent2 2 3 3 2 2_2018 v 2019 Nominal" xfId="7066" xr:uid="{5F37CE61-B448-486B-892F-9F1E738981D8}"/>
    <cellStyle name="40% - Accent2 2 3 3 2 3" xfId="7067" xr:uid="{8EA937E6-9954-4276-9853-4F75B8F26FBC}"/>
    <cellStyle name="40% - Accent2 2 3 3 2_2018 v 2019 Nominal" xfId="7068" xr:uid="{D9017168-190D-4BF6-A4D0-71603CBB2DFC}"/>
    <cellStyle name="40% - Accent2 2 3 3 3" xfId="7069" xr:uid="{B460139E-C22B-4AE1-8A55-F7D878486933}"/>
    <cellStyle name="40% - Accent2 2 3 3 3 2" xfId="7070" xr:uid="{EDE29894-C9ED-449A-B0C2-FEC2B50C901B}"/>
    <cellStyle name="40% - Accent2 2 3 3 3_2018 v 2019 Nominal" xfId="7071" xr:uid="{B236A01C-D364-4D01-8B32-6B74E7F0E68B}"/>
    <cellStyle name="40% - Accent2 2 3 3 4" xfId="7072" xr:uid="{1320F339-577E-4B75-89ED-901C9DB00D2A}"/>
    <cellStyle name="40% - Accent2 2 3 3_2018 v 2019 Nominal" xfId="7073" xr:uid="{D1968B2D-A79D-4387-B253-A657455D8782}"/>
    <cellStyle name="40% - Accent2 2 3 4" xfId="7074" xr:uid="{83880D50-C912-4073-B4A2-A51402ED025A}"/>
    <cellStyle name="40% - Accent2 2 3 4 2" xfId="7075" xr:uid="{4515F185-44B9-4801-A1F1-6F530636F703}"/>
    <cellStyle name="40% - Accent2 2 3 4 2 2" xfId="7076" xr:uid="{2431B02D-55FB-4A5E-9F46-A2E37BAC6778}"/>
    <cellStyle name="40% - Accent2 2 3 4 2_2018 v 2019 Nominal" xfId="7077" xr:uid="{93B5D5D1-27B0-4AC4-8EE8-55A4CA25A663}"/>
    <cellStyle name="40% - Accent2 2 3 4 3" xfId="7078" xr:uid="{EB0F4465-5386-406C-8CBC-C140721CB6F4}"/>
    <cellStyle name="40% - Accent2 2 3 4_2018 v 2019 Nominal" xfId="7079" xr:uid="{6E4D98A7-F3D1-449B-99E2-9C978C3965AD}"/>
    <cellStyle name="40% - Accent2 2 3 5" xfId="7080" xr:uid="{5C5E120C-2E31-47AF-9732-B39E39C9837F}"/>
    <cellStyle name="40% - Accent2 2 3 5 2" xfId="7081" xr:uid="{DF820A3E-A528-41B5-91C7-30F0FABF95D3}"/>
    <cellStyle name="40% - Accent2 2 3 5_2018 v 2019 Nominal" xfId="7082" xr:uid="{41020863-73C7-46D5-AED1-47A8D5761405}"/>
    <cellStyle name="40% - Accent2 2 3 6" xfId="7083" xr:uid="{C42FF9C1-6022-43EA-8AA5-7E6F619C4478}"/>
    <cellStyle name="40% - Accent2 2 3_2018 v 2019 Nominal" xfId="7084" xr:uid="{228BA309-07F9-4947-8149-5E0ADE35E167}"/>
    <cellStyle name="40% - Accent2 2 4" xfId="7085" xr:uid="{2021119A-4474-4F72-9838-B8D035408822}"/>
    <cellStyle name="40% - Accent2 2 4 2" xfId="7086" xr:uid="{39A018EE-D42B-4FEE-8A29-9F4D329D8F26}"/>
    <cellStyle name="40% - Accent2 2 4 2 2" xfId="7087" xr:uid="{17B7D1F5-7D46-4F8F-8E3D-EB297D2A4652}"/>
    <cellStyle name="40% - Accent2 2 4 2 2 2" xfId="7088" xr:uid="{9EF87A64-E7BD-4445-B98A-588B9842233B}"/>
    <cellStyle name="40% - Accent2 2 4 2 2_2018 v 2019 Nominal" xfId="7089" xr:uid="{05BA1A2A-A637-4E1C-9669-28B2B9773614}"/>
    <cellStyle name="40% - Accent2 2 4 2 3" xfId="7090" xr:uid="{2F8D238D-0CCF-4C18-A711-B9E94A4D86CA}"/>
    <cellStyle name="40% - Accent2 2 4 2_2018 v 2019 Nominal" xfId="7091" xr:uid="{85F8BD74-8D4F-4949-B2A6-4735FEFF21E2}"/>
    <cellStyle name="40% - Accent2 2 4 3" xfId="7092" xr:uid="{924E47DE-E54E-46ED-BAB2-F63927C92E95}"/>
    <cellStyle name="40% - Accent2 2 4 3 2" xfId="7093" xr:uid="{A63250CA-03D5-4867-A345-DD673108B8DE}"/>
    <cellStyle name="40% - Accent2 2 4 3_2018 v 2019 Nominal" xfId="7094" xr:uid="{6C62361A-C3E8-4DEA-A840-4930010008AE}"/>
    <cellStyle name="40% - Accent2 2 4 4" xfId="7095" xr:uid="{95ABC33B-3A20-4DDE-A607-520D118687B7}"/>
    <cellStyle name="40% - Accent2 2 4_2018 v 2019 Nominal" xfId="7096" xr:uid="{3265EAD0-103E-4882-AD5D-8E40040E3B16}"/>
    <cellStyle name="40% - Accent2 2 5" xfId="7097" xr:uid="{EBF2717C-7A32-4C23-ADEE-4974C33DB570}"/>
    <cellStyle name="40% - Accent2 2 5 2" xfId="7098" xr:uid="{C3CF2CD1-D0E6-46F8-A09E-29F8CD9D1B0B}"/>
    <cellStyle name="40% - Accent2 2 5 2 2" xfId="7099" xr:uid="{3398FE13-A780-4937-BD5A-40BCD1F7FD53}"/>
    <cellStyle name="40% - Accent2 2 5 2 2 2" xfId="7100" xr:uid="{66A57F3B-FE20-4AF5-BE34-624ECC33234E}"/>
    <cellStyle name="40% - Accent2 2 5 2 2_2018 v 2019 Nominal" xfId="7101" xr:uid="{7DA7594F-BBF1-4CF2-A202-250BD9F9EAAF}"/>
    <cellStyle name="40% - Accent2 2 5 2 3" xfId="7102" xr:uid="{EF843D71-8CBB-45FC-807F-E45D47124C87}"/>
    <cellStyle name="40% - Accent2 2 5 2_2018 v 2019 Nominal" xfId="7103" xr:uid="{DECAF6EE-8AC6-4F46-8C5E-EA0666874A27}"/>
    <cellStyle name="40% - Accent2 2 5 3" xfId="7104" xr:uid="{7F0CB723-9EAF-47C0-8421-F760E81FA326}"/>
    <cellStyle name="40% - Accent2 2 5 3 2" xfId="7105" xr:uid="{4CF552C1-7D36-4BDF-81A9-D49AA067064C}"/>
    <cellStyle name="40% - Accent2 2 5 3_2018 v 2019 Nominal" xfId="7106" xr:uid="{3E39E40D-8B1C-44B2-8217-7BCACB9733E9}"/>
    <cellStyle name="40% - Accent2 2 5 4" xfId="7107" xr:uid="{DFCC04BA-887F-48D9-AEC1-1D2DD01BE2A0}"/>
    <cellStyle name="40% - Accent2 2 5_2018 v 2019 Nominal" xfId="7108" xr:uid="{D1B040B6-4549-4444-A473-C0AE24B0E993}"/>
    <cellStyle name="40% - Accent2 2 6" xfId="7109" xr:uid="{E8F3E5BF-A5F9-4A92-A174-0161C7EEEEB4}"/>
    <cellStyle name="40% - Accent2 2 6 2" xfId="7110" xr:uid="{3FCBFE1F-199E-404E-84C1-7196FF6442F2}"/>
    <cellStyle name="40% - Accent2 2 6 2 2" xfId="7111" xr:uid="{33D64D25-3F48-4694-8790-74E6E5514EC3}"/>
    <cellStyle name="40% - Accent2 2 6 2_2018 v 2019 Nominal" xfId="7112" xr:uid="{E28340D4-E578-4853-9630-5E97414C5756}"/>
    <cellStyle name="40% - Accent2 2 6 3" xfId="7113" xr:uid="{61E87ACE-3BC6-4DF6-8239-55937E1BA01F}"/>
    <cellStyle name="40% - Accent2 2 6_2018 v 2019 Nominal" xfId="7114" xr:uid="{F492397E-6539-4C1A-8134-C5F0AFBEFCB5}"/>
    <cellStyle name="40% - Accent2 2 7" xfId="7115" xr:uid="{B0798022-4321-47CC-8C79-449D1B42406D}"/>
    <cellStyle name="40% - Accent2 2 7 2" xfId="7116" xr:uid="{07592BC6-ED0B-4847-B3BD-0E2B23C28891}"/>
    <cellStyle name="40% - Accent2 2 7 2 2" xfId="7117" xr:uid="{74EB8F79-9E00-4024-968F-EB42169B6388}"/>
    <cellStyle name="40% - Accent2 2 7 2_2018 v 2019 Nominal" xfId="7118" xr:uid="{C2ADD176-F863-4D84-AC6E-A1BD071FF0D2}"/>
    <cellStyle name="40% - Accent2 2 7 3" xfId="7119" xr:uid="{642F5C7C-418D-4359-8948-23AFE54DF5BB}"/>
    <cellStyle name="40% - Accent2 2 7_2018 v 2019 Nominal" xfId="7120" xr:uid="{47F9392C-80AE-4FB6-8C8F-2D677FE3ACDB}"/>
    <cellStyle name="40% - Accent2 2 8" xfId="7121" xr:uid="{6FF1969A-FC80-4C10-9887-50C609667CF6}"/>
    <cellStyle name="40% - Accent2 2 8 2" xfId="7122" xr:uid="{894EB961-89CA-4008-893A-49A58E8B792C}"/>
    <cellStyle name="40% - Accent2 2 8_2018 v 2019 Nominal" xfId="7123" xr:uid="{2893B2CF-74B1-48DF-AB46-FAE6770235DF}"/>
    <cellStyle name="40% - Accent2 2 9" xfId="7124" xr:uid="{39BD0E68-0854-4DA8-A7C9-96FE6D26602F}"/>
    <cellStyle name="40% - Accent2 2_2018 v 2019 Nominal" xfId="7125" xr:uid="{D3B15BC8-2496-4D0A-A5CC-7D90BB428ACC}"/>
    <cellStyle name="40% - Accent2 20" xfId="7126" xr:uid="{405B4E00-86DC-443D-9A49-62BA1724BBBC}"/>
    <cellStyle name="40% - Accent2 20 2" xfId="7127" xr:uid="{9998D025-327B-48A4-95F8-8C6F0CE9918B}"/>
    <cellStyle name="40% - Accent2 20_2018 v 2019 Nominal" xfId="7128" xr:uid="{0C4FED0E-24F1-4C0F-A8CD-7ED139669C65}"/>
    <cellStyle name="40% - Accent2 21" xfId="7129" xr:uid="{F7D86550-A2AF-472F-A0C2-EBDB750F3CD8}"/>
    <cellStyle name="40% - Accent2 21 2" xfId="7130" xr:uid="{435AFDBE-619C-4C83-926C-016377C1E8A2}"/>
    <cellStyle name="40% - Accent2 21 3" xfId="7131" xr:uid="{1B61AF5D-3C31-455A-8C99-FB49C42DB60D}"/>
    <cellStyle name="40% - Accent2 21_2018 v 2019 Nominal" xfId="7132" xr:uid="{B1571CDC-3F58-4AA0-A8D9-927565A6183B}"/>
    <cellStyle name="40% - Accent2 22" xfId="7133" xr:uid="{EE9F33E1-0E49-433F-896D-E824280FE79F}"/>
    <cellStyle name="40% - Accent2 22 2" xfId="7134" xr:uid="{D558422A-8D64-4AF3-8F81-A5D0FFDB6FB4}"/>
    <cellStyle name="40% - Accent2 22 3" xfId="7135" xr:uid="{69B544A1-CD0C-47D4-BEE0-1C92E00F4DE7}"/>
    <cellStyle name="40% - Accent2 22_2018 v 2019 Nominal" xfId="7136" xr:uid="{17E684D2-3F03-4C25-9B7E-05E0F108ED04}"/>
    <cellStyle name="40% - Accent2 23" xfId="7137" xr:uid="{821E18F4-9576-4F2C-A7E0-DB3C525BFB13}"/>
    <cellStyle name="40% - Accent2 23 2" xfId="7138" xr:uid="{D82434EC-A755-4B3E-8B08-288B0851D739}"/>
    <cellStyle name="40% - Accent2 23_2018 v 2019 Nominal" xfId="7139" xr:uid="{1E2EE81D-450E-4FB4-A749-6E59A972CD5C}"/>
    <cellStyle name="40% - Accent2 24" xfId="7140" xr:uid="{7AAF6B5F-70C9-4BEF-B333-107CED8A67A2}"/>
    <cellStyle name="40% - Accent2 24 2" xfId="7141" xr:uid="{001B4B80-EB9E-48A8-A217-45430823DDDC}"/>
    <cellStyle name="40% - Accent2 24_2018 v 2019 Nominal" xfId="7142" xr:uid="{313E4CE2-AE10-4202-B8AF-59BFFAED2A80}"/>
    <cellStyle name="40% - Accent2 25" xfId="7143" xr:uid="{1EB999B4-0512-404D-865B-D399F51D5DF6}"/>
    <cellStyle name="40% - Accent2 25 2" xfId="7144" xr:uid="{D61D21A7-2B95-4832-9184-3A4DDF133847}"/>
    <cellStyle name="40% - Accent2 25_2018 v 2019 Nominal" xfId="7145" xr:uid="{AD055397-12E8-4FD2-B7DE-F4E3AB534182}"/>
    <cellStyle name="40% - Accent2 26" xfId="7146" xr:uid="{7B1D481D-6DDE-4DB8-B25A-5CFB446AB3FE}"/>
    <cellStyle name="40% - Accent2 26 2" xfId="7147" xr:uid="{7C321BA9-8B1C-4969-B401-62CAF920B0F5}"/>
    <cellStyle name="40% - Accent2 26_2018 v 2019 Nominal" xfId="7148" xr:uid="{A46547A9-C160-4BD4-A6AB-2E743A2AB01D}"/>
    <cellStyle name="40% - Accent2 27" xfId="7149" xr:uid="{CD9CCE50-1793-4A5B-9B79-78D27A4BDDC2}"/>
    <cellStyle name="40% - Accent2 27 2" xfId="7150" xr:uid="{204468D7-73E0-4FB6-A8C4-5C3E5BEA542F}"/>
    <cellStyle name="40% - Accent2 27_2018 v 2019 Nominal" xfId="7151" xr:uid="{74580C56-6D75-4C39-938E-EB2ACDBBF3D6}"/>
    <cellStyle name="40% - Accent2 28" xfId="7152" xr:uid="{97E0EC5A-67E9-4E3D-A776-53FE8B45D713}"/>
    <cellStyle name="40% - Accent2 28 2" xfId="7153" xr:uid="{0F6A0698-2E4C-41F2-9DD2-7E3CA689D3AF}"/>
    <cellStyle name="40% - Accent2 28_2018 v 2019 Nominal" xfId="7154" xr:uid="{E681A3D1-15AB-4E0E-94D3-7209CA6531B7}"/>
    <cellStyle name="40% - Accent2 29" xfId="7155" xr:uid="{C3CD3768-960A-4914-AF43-A1F920F0D87F}"/>
    <cellStyle name="40% - Accent2 29 2" xfId="7156" xr:uid="{48209A6C-0FA8-4170-A0DC-C5AEAAB27049}"/>
    <cellStyle name="40% - Accent2 29_2018 v 2019 Nominal" xfId="7157" xr:uid="{348DB8E1-CC78-45FF-9D9D-950091811E4B}"/>
    <cellStyle name="40% - Accent2 3" xfId="7158" xr:uid="{07DA2AFB-A249-474A-A7F5-7C4C211B9FE3}"/>
    <cellStyle name="40% - Accent2 3 10" xfId="7159" xr:uid="{E8580511-697C-4B70-911C-E49D41A52019}"/>
    <cellStyle name="40% - Accent2 3 10 2" xfId="7160" xr:uid="{794179C0-97E2-48D3-B9BC-87FC18229CA6}"/>
    <cellStyle name="40% - Accent2 3 10 3" xfId="7161" xr:uid="{A5945FD6-B149-4F3A-8154-E0C62F99B0E0}"/>
    <cellStyle name="40% - Accent2 3 10_2018 v 2019 Nominal" xfId="7162" xr:uid="{E2C5301C-3E04-4CAE-AA20-40BA9DAF1345}"/>
    <cellStyle name="40% - Accent2 3 11" xfId="7163" xr:uid="{2486734D-7495-4D63-8386-D866ACB95DDC}"/>
    <cellStyle name="40% - Accent2 3 11 2" xfId="7164" xr:uid="{7D68A958-5FC9-4033-81A5-3656220A5222}"/>
    <cellStyle name="40% - Accent2 3 11_2018 v 2019 Nominal" xfId="7165" xr:uid="{2E9D348D-6AF4-4CE2-9786-FEFCB95F9C4F}"/>
    <cellStyle name="40% - Accent2 3 12" xfId="7166" xr:uid="{3F67ACBD-5332-45D0-BC9A-F140C76ECBA4}"/>
    <cellStyle name="40% - Accent2 3 13" xfId="7167" xr:uid="{C57F7949-854B-4258-A260-9F747AF2021D}"/>
    <cellStyle name="40% - Accent2 3 14" xfId="7168" xr:uid="{2C63A768-F7EB-496A-B32C-9E8DD4257D0A}"/>
    <cellStyle name="40% - Accent2 3 2" xfId="7169" xr:uid="{5E2E9CFF-6F2F-4B57-AABA-51287AB43527}"/>
    <cellStyle name="40% - Accent2 3 2 2" xfId="7170" xr:uid="{82FA8DB3-2DDA-4255-9364-0E537F686581}"/>
    <cellStyle name="40% - Accent2 3 2 2 2" xfId="7171" xr:uid="{F89CC0F0-1E0B-4AF0-8768-3D2BA89D21FB}"/>
    <cellStyle name="40% - Accent2 3 2 2 2 2" xfId="7172" xr:uid="{5548AFA1-D6E1-458D-8DCC-F11DBB2A15C2}"/>
    <cellStyle name="40% - Accent2 3 2 2 2 2 2" xfId="7173" xr:uid="{4046F4EC-1802-44D9-96F1-39D71CB89034}"/>
    <cellStyle name="40% - Accent2 3 2 2 2 2 3" xfId="7174" xr:uid="{92842BD0-DDF7-4845-B273-C3B734C2044F}"/>
    <cellStyle name="40% - Accent2 3 2 2 2 2_2018 v 2019 Nominal" xfId="7175" xr:uid="{714054AE-5715-4BD7-A3BF-B3EE37C00D30}"/>
    <cellStyle name="40% - Accent2 3 2 2 2 3" xfId="7176" xr:uid="{B6F7E3E8-2357-4397-B6D9-CCDBF85333C2}"/>
    <cellStyle name="40% - Accent2 3 2 2 2 4" xfId="7177" xr:uid="{00A8592A-71A1-44E5-AD0B-826963E7F24C}"/>
    <cellStyle name="40% - Accent2 3 2 2 2 5" xfId="7178" xr:uid="{76BF3C2A-297D-4DEB-A5A0-38189E3C0AD1}"/>
    <cellStyle name="40% - Accent2 3 2 2 2_2018 v 2019 Nominal" xfId="7179" xr:uid="{8A469BA7-BBE4-4944-B1BD-A79FF8D472AC}"/>
    <cellStyle name="40% - Accent2 3 2 2 3" xfId="7180" xr:uid="{75580291-DF38-40C1-9FD9-507D0D78A396}"/>
    <cellStyle name="40% - Accent2 3 2 2 3 2" xfId="7181" xr:uid="{0D255CCA-916E-4B8B-BFAF-89F914399835}"/>
    <cellStyle name="40% - Accent2 3 2 2 3 3" xfId="7182" xr:uid="{B16FFD3B-FDE5-4135-A41D-F2F88A83FAB8}"/>
    <cellStyle name="40% - Accent2 3 2 2 3_2018 v 2019 Nominal" xfId="7183" xr:uid="{CE7AFA23-A8FB-4D91-BABD-4A0394F4816F}"/>
    <cellStyle name="40% - Accent2 3 2 2 4" xfId="7184" xr:uid="{CF41C356-0962-4D3C-8E7D-8B07A3A3078B}"/>
    <cellStyle name="40% - Accent2 3 2 2 5" xfId="7185" xr:uid="{9F3A92E2-290C-41AD-AE6A-9BFFFC92A01F}"/>
    <cellStyle name="40% - Accent2 3 2 2 6" xfId="7186" xr:uid="{53933655-DBCE-4E46-857A-35A5E46E6BCF}"/>
    <cellStyle name="40% - Accent2 3 2 2_2018 v 2019 Nominal" xfId="7187" xr:uid="{658266CC-13B0-4345-AA8A-FA6C885F7D1F}"/>
    <cellStyle name="40% - Accent2 3 2 3" xfId="7188" xr:uid="{EB1B1E47-37C9-474B-A34C-BD6FD90BAB32}"/>
    <cellStyle name="40% - Accent2 3 2 3 2" xfId="7189" xr:uid="{F99DD330-786E-47F9-B691-25DE859F7E06}"/>
    <cellStyle name="40% - Accent2 3 2 3 2 2" xfId="7190" xr:uid="{76DE49E0-7787-4CF5-9493-2B602072DD0F}"/>
    <cellStyle name="40% - Accent2 3 2 3 2 2 2" xfId="7191" xr:uid="{61F2E46D-B081-4B01-9061-43619F0D0E79}"/>
    <cellStyle name="40% - Accent2 3 2 3 2 2 3" xfId="7192" xr:uid="{4DE555DC-CE46-4470-BBAB-434E928C6587}"/>
    <cellStyle name="40% - Accent2 3 2 3 2 2_2018 v 2019 Nominal" xfId="7193" xr:uid="{42145596-ACE6-4D37-93C5-1771624D524F}"/>
    <cellStyle name="40% - Accent2 3 2 3 2 3" xfId="7194" xr:uid="{507440CC-6497-4F01-84B3-38FA3AA5E6F9}"/>
    <cellStyle name="40% - Accent2 3 2 3 2 4" xfId="7195" xr:uid="{0C366A52-6029-4A8E-B973-770D1D406DB2}"/>
    <cellStyle name="40% - Accent2 3 2 3 2 5" xfId="7196" xr:uid="{79041504-0BA7-4D7C-93C3-20E5A6BA3D6C}"/>
    <cellStyle name="40% - Accent2 3 2 3 2_2018 v 2019 Nominal" xfId="7197" xr:uid="{3407C5C0-DF3F-43E2-A146-D2F8F8DF4895}"/>
    <cellStyle name="40% - Accent2 3 2 3 3" xfId="7198" xr:uid="{4CF74DEE-EC83-4F98-9FC4-04FF561072E2}"/>
    <cellStyle name="40% - Accent2 3 2 3 3 2" xfId="7199" xr:uid="{564FB3CC-E3BA-491C-90B7-641129A3157C}"/>
    <cellStyle name="40% - Accent2 3 2 3 3 3" xfId="7200" xr:uid="{D1041B03-35BC-43E5-961A-1345527DBD1D}"/>
    <cellStyle name="40% - Accent2 3 2 3 3_2018 v 2019 Nominal" xfId="7201" xr:uid="{21C54F37-602F-4CFC-BFCF-693627994A56}"/>
    <cellStyle name="40% - Accent2 3 2 3 4" xfId="7202" xr:uid="{A0B8C6C6-355A-4421-8622-97793FE3BB89}"/>
    <cellStyle name="40% - Accent2 3 2 3 5" xfId="7203" xr:uid="{7E0A57F2-C8B4-4614-8605-30FC89EB17C5}"/>
    <cellStyle name="40% - Accent2 3 2 3 6" xfId="7204" xr:uid="{D9E4812E-D080-479D-B875-25184C0470C7}"/>
    <cellStyle name="40% - Accent2 3 2 3_2018 v 2019 Nominal" xfId="7205" xr:uid="{1E0898BA-50A7-481A-99D4-9B9D41186DEA}"/>
    <cellStyle name="40% - Accent2 3 2 4" xfId="7206" xr:uid="{D6C0396F-DCDB-47C9-8884-C4DBFBCAAB81}"/>
    <cellStyle name="40% - Accent2 3 2 4 2" xfId="7207" xr:uid="{D9E9111E-94DD-4F53-B468-B23225CF40D2}"/>
    <cellStyle name="40% - Accent2 3 2 4 2 2" xfId="7208" xr:uid="{6BF47A73-DBCD-4610-844B-ED384426CB06}"/>
    <cellStyle name="40% - Accent2 3 2 4 2 3" xfId="7209" xr:uid="{2EC09DF0-AE39-4A13-9D6B-8636B6509364}"/>
    <cellStyle name="40% - Accent2 3 2 4 2_2018 v 2019 Nominal" xfId="7210" xr:uid="{25557F19-A3E6-40AB-AF42-8A6C1E99418F}"/>
    <cellStyle name="40% - Accent2 3 2 4 3" xfId="7211" xr:uid="{97E2919F-27F8-4D99-A87F-9499A7BABA44}"/>
    <cellStyle name="40% - Accent2 3 2 4 4" xfId="7212" xr:uid="{C568B3C2-E76F-4DAE-8BC1-A111CDD9AA63}"/>
    <cellStyle name="40% - Accent2 3 2 4 5" xfId="7213" xr:uid="{09013F35-CF12-4DF3-B883-44C540011298}"/>
    <cellStyle name="40% - Accent2 3 2 4_2018 v 2019 Nominal" xfId="7214" xr:uid="{506E36A2-64ED-4D85-B88A-A790A7347E97}"/>
    <cellStyle name="40% - Accent2 3 2 5" xfId="7215" xr:uid="{5E7E670D-04FA-42E4-9EEA-41A6804DB759}"/>
    <cellStyle name="40% - Accent2 3 2 5 2" xfId="7216" xr:uid="{5C63E00B-D9CF-4797-8CCA-35EF0AC1184E}"/>
    <cellStyle name="40% - Accent2 3 2 5 3" xfId="7217" xr:uid="{1078955B-67FA-4B90-A309-EAC4ED13BE69}"/>
    <cellStyle name="40% - Accent2 3 2 5_2018 v 2019 Nominal" xfId="7218" xr:uid="{397EEFAC-C4EE-46B1-B093-87D0CD2ADB43}"/>
    <cellStyle name="40% - Accent2 3 2 6" xfId="7219" xr:uid="{563FFBE2-2247-49A7-9B2E-0AEB4A4FCFCF}"/>
    <cellStyle name="40% - Accent2 3 2 7" xfId="7220" xr:uid="{D032C27D-DE20-454E-993D-B6D97D925247}"/>
    <cellStyle name="40% - Accent2 3 2 8" xfId="7221" xr:uid="{1FDF255A-0532-419D-A835-44E7A6D974EE}"/>
    <cellStyle name="40% - Accent2 3 2_2018 v 2019 Nominal" xfId="7222" xr:uid="{7BDF1C7F-5DA0-4075-8DAF-3CDA8CBC7A6C}"/>
    <cellStyle name="40% - Accent2 3 3" xfId="7223" xr:uid="{3520049D-1D2D-40B8-A25C-764542DED71E}"/>
    <cellStyle name="40% - Accent2 3 3 2" xfId="7224" xr:uid="{8F6E2C71-B476-4A94-A229-EA079E8BF54A}"/>
    <cellStyle name="40% - Accent2 3 3 2 2" xfId="7225" xr:uid="{33971605-9935-4477-B4AE-7151054084CB}"/>
    <cellStyle name="40% - Accent2 3 3 2 2 2" xfId="7226" xr:uid="{64F76522-881C-4A8B-B8FF-5A789D3CCE3C}"/>
    <cellStyle name="40% - Accent2 3 3 2 2 3" xfId="7227" xr:uid="{68E10A67-18F7-402B-84C9-BC017F33B9E0}"/>
    <cellStyle name="40% - Accent2 3 3 2 2_2018 v 2019 Nominal" xfId="7228" xr:uid="{450281CB-CE8C-4560-B311-DA3D3592D2D7}"/>
    <cellStyle name="40% - Accent2 3 3 2 3" xfId="7229" xr:uid="{69D9172B-F282-4322-BEE1-4CF233C90169}"/>
    <cellStyle name="40% - Accent2 3 3 2 4" xfId="7230" xr:uid="{7392C3DC-60AC-4DBC-AD92-6A573784A40D}"/>
    <cellStyle name="40% - Accent2 3 3 2 5" xfId="7231" xr:uid="{7FF58270-E113-46D4-9010-70FA3C8E76DA}"/>
    <cellStyle name="40% - Accent2 3 3 2_2018 v 2019 Nominal" xfId="7232" xr:uid="{7BAE3141-60EB-4E22-BA91-755B754FFC3D}"/>
    <cellStyle name="40% - Accent2 3 3 3" xfId="7233" xr:uid="{29F8AB2C-16DA-472C-AA9E-2C66C4269359}"/>
    <cellStyle name="40% - Accent2 3 3 3 2" xfId="7234" xr:uid="{8C4AF6A7-6A10-4540-AF3F-A81A3848D4A4}"/>
    <cellStyle name="40% - Accent2 3 3 3 3" xfId="7235" xr:uid="{5D229D2E-84D8-4712-9DE7-25F6FBD484A7}"/>
    <cellStyle name="40% - Accent2 3 3 3_2018 v 2019 Nominal" xfId="7236" xr:uid="{DD4A2E8E-8E33-4F44-B8B6-89A3736E1655}"/>
    <cellStyle name="40% - Accent2 3 3 4" xfId="7237" xr:uid="{9FB03788-43F9-4D2B-9D5D-1B6E16149F44}"/>
    <cellStyle name="40% - Accent2 3 3 5" xfId="7238" xr:uid="{75ACC73F-4024-4EEB-BCFA-17FC7807F067}"/>
    <cellStyle name="40% - Accent2 3 3 6" xfId="7239" xr:uid="{2AAB3507-91B5-4BB8-A00C-B2C0BD48F45A}"/>
    <cellStyle name="40% - Accent2 3 3_2018 v 2019 Nominal" xfId="7240" xr:uid="{37ADC51F-97B6-4F4F-AE78-813DC0A223D4}"/>
    <cellStyle name="40% - Accent2 3 4" xfId="7241" xr:uid="{C9D5A53C-0CBE-4BB6-B37F-D71D74414811}"/>
    <cellStyle name="40% - Accent2 3 4 2" xfId="7242" xr:uid="{C1CDE336-D03A-4819-AC73-2E1A5EDAEB89}"/>
    <cellStyle name="40% - Accent2 3 4 2 2" xfId="7243" xr:uid="{C66FDA7F-7264-4AF0-AA61-5BA10C3410AA}"/>
    <cellStyle name="40% - Accent2 3 4 2 2 2" xfId="7244" xr:uid="{865CE29A-48E6-49E3-BCD9-54AF9AE2A365}"/>
    <cellStyle name="40% - Accent2 3 4 2 2 3" xfId="7245" xr:uid="{F8A556E5-9F84-43CE-945F-2873EEC3CBCE}"/>
    <cellStyle name="40% - Accent2 3 4 2 2_2018 v 2019 Nominal" xfId="7246" xr:uid="{AFEE5DAC-32B2-4D33-982D-12EA0D37BB19}"/>
    <cellStyle name="40% - Accent2 3 4 2 3" xfId="7247" xr:uid="{12EBECBD-FE2A-4586-A055-8253BDDC011D}"/>
    <cellStyle name="40% - Accent2 3 4 2 4" xfId="7248" xr:uid="{408B20DE-2433-4EBF-A6F0-431CE2DE7E18}"/>
    <cellStyle name="40% - Accent2 3 4 2 5" xfId="7249" xr:uid="{83573467-CDAC-474F-A236-51064AA0CA2B}"/>
    <cellStyle name="40% - Accent2 3 4 2_2018 v 2019 Nominal" xfId="7250" xr:uid="{1548EC9F-FBF2-424F-B5DD-AA6F56606E34}"/>
    <cellStyle name="40% - Accent2 3 4 3" xfId="7251" xr:uid="{C8031643-2EAB-4B19-AE6E-7F0F9BB48BC3}"/>
    <cellStyle name="40% - Accent2 3 4 3 2" xfId="7252" xr:uid="{38871095-447A-4DCE-BC30-1D3078E9A261}"/>
    <cellStyle name="40% - Accent2 3 4 3 3" xfId="7253" xr:uid="{91FE3830-F5D1-49FD-8B69-E4E9003CD089}"/>
    <cellStyle name="40% - Accent2 3 4 3_2018 v 2019 Nominal" xfId="7254" xr:uid="{C0303909-BEDD-4F27-8523-5D777D066338}"/>
    <cellStyle name="40% - Accent2 3 4 4" xfId="7255" xr:uid="{D4397ECB-4DCC-4F39-9660-5E744CF54F04}"/>
    <cellStyle name="40% - Accent2 3 4 5" xfId="7256" xr:uid="{41BB26C0-96D3-42E9-9F9A-296B2619A914}"/>
    <cellStyle name="40% - Accent2 3 4 6" xfId="7257" xr:uid="{89BB43FF-5E4C-4DC3-A551-55EF7787B0A0}"/>
    <cellStyle name="40% - Accent2 3 4_2018 v 2019 Nominal" xfId="7258" xr:uid="{9C5BAF79-67DE-45DB-B3E6-173C6C5E8CBD}"/>
    <cellStyle name="40% - Accent2 3 5" xfId="7259" xr:uid="{DA8450A6-7BAA-4028-A18F-C07C0E63EC2A}"/>
    <cellStyle name="40% - Accent2 3 5 2" xfId="7260" xr:uid="{16664AF6-014A-4497-A3DD-59166DF34D95}"/>
    <cellStyle name="40% - Accent2 3 5_2018 v 2019 Nominal" xfId="7261" xr:uid="{576927EA-A479-402C-96E1-3EAACE896A8D}"/>
    <cellStyle name="40% - Accent2 3 6" xfId="7262" xr:uid="{D6762D7D-9A00-4189-8C83-828FBB33C0E2}"/>
    <cellStyle name="40% - Accent2 3 6 2" xfId="7263" xr:uid="{856E632D-C5DD-44EE-BD5C-0A959C55C6CC}"/>
    <cellStyle name="40% - Accent2 3 6_2018 v 2019 Nominal" xfId="7264" xr:uid="{550FDBEF-4EEE-4229-9054-F3CD5DD51ECE}"/>
    <cellStyle name="40% - Accent2 3 7" xfId="7265" xr:uid="{07B21BE1-5E0E-4662-90C4-FED4C422C366}"/>
    <cellStyle name="40% - Accent2 3 7 2" xfId="7266" xr:uid="{1A329D63-24A9-4D95-80A2-CE199B3A2878}"/>
    <cellStyle name="40% - Accent2 3 7_2018 v 2019 Nominal" xfId="7267" xr:uid="{9CE0085F-B90D-48A7-BB94-215082E7CA96}"/>
    <cellStyle name="40% - Accent2 3 8" xfId="7268" xr:uid="{CAED522E-51D0-4699-9BED-D56DA6916E1A}"/>
    <cellStyle name="40% - Accent2 3 8 2" xfId="7269" xr:uid="{B5E307A4-E1BA-4290-BE9A-36113BA2E446}"/>
    <cellStyle name="40% - Accent2 3 8_2018 v 2019 Nominal" xfId="7270" xr:uid="{A5D4EA05-8B4C-4457-9AA9-4C4E7077EFA8}"/>
    <cellStyle name="40% - Accent2 3 9" xfId="7271" xr:uid="{114E1580-51E1-49D2-8E78-4D4C92B4D6E7}"/>
    <cellStyle name="40% - Accent2 3 9 2" xfId="7272" xr:uid="{145708F4-E1E0-47C9-B025-EB729D6CD0AE}"/>
    <cellStyle name="40% - Accent2 3 9 2 2" xfId="7273" xr:uid="{DBCD8EB4-1135-4907-B767-8B57E4EF68F8}"/>
    <cellStyle name="40% - Accent2 3 9 2 3" xfId="7274" xr:uid="{A9BAAC0E-8447-4992-842C-318C0211303D}"/>
    <cellStyle name="40% - Accent2 3 9 2_2018 v 2019 Nominal" xfId="7275" xr:uid="{02CAB3B2-49DF-42D7-9CD4-356372763B0F}"/>
    <cellStyle name="40% - Accent2 3 9 3" xfId="7276" xr:uid="{F207C1D9-30FF-4373-95C4-750A0162F4CC}"/>
    <cellStyle name="40% - Accent2 3 9 4" xfId="7277" xr:uid="{9298BC56-22C4-4285-A732-241787DE4C16}"/>
    <cellStyle name="40% - Accent2 3 9 5" xfId="7278" xr:uid="{C55FFC15-344B-416C-8190-D9975933B9D6}"/>
    <cellStyle name="40% - Accent2 3 9_2018 v 2019 Nominal" xfId="7279" xr:uid="{B4CCE26E-FEEF-4E3F-9D7F-C2DB261253CE}"/>
    <cellStyle name="40% - Accent2 3_2018 v 2019 Nominal" xfId="7280" xr:uid="{4978BCF5-A1F5-4BB3-B876-D40A50B81E66}"/>
    <cellStyle name="40% - Accent2 30" xfId="7281" xr:uid="{2FFD2C7D-2A0F-437A-B0D0-4186BC047E42}"/>
    <cellStyle name="40% - Accent2 30 2" xfId="7282" xr:uid="{755E8D62-9C01-4555-ADE9-9A5D3170F17C}"/>
    <cellStyle name="40% - Accent2 30_2018 v 2019 Nominal" xfId="7283" xr:uid="{01387093-BDED-4724-881E-0A0A7402EF13}"/>
    <cellStyle name="40% - Accent2 31" xfId="7284" xr:uid="{0DF03AA1-FE1A-4873-9576-A3FDA5B6955F}"/>
    <cellStyle name="40% - Accent2 31 2" xfId="7285" xr:uid="{A3FFFAA0-C591-4F43-B740-ADA3CA868F8E}"/>
    <cellStyle name="40% - Accent2 31_2018 v 2019 Nominal" xfId="7286" xr:uid="{52DC34E2-F329-4CF4-8C92-39435C06245C}"/>
    <cellStyle name="40% - Accent2 32" xfId="7287" xr:uid="{98F93AB1-2956-4411-AC9F-481BD002C263}"/>
    <cellStyle name="40% - Accent2 32 2" xfId="7288" xr:uid="{B8FB2DAB-DFBF-4D4C-B293-AFA2825CE28A}"/>
    <cellStyle name="40% - Accent2 32_2018 v 2019 Nominal" xfId="7289" xr:uid="{1558BC59-78E9-4363-9E30-330BE74D8CD2}"/>
    <cellStyle name="40% - Accent2 33" xfId="7290" xr:uid="{7979CDC7-DA8D-4251-8259-F40F52404DCA}"/>
    <cellStyle name="40% - Accent2 33 2" xfId="7291" xr:uid="{E4791B3D-9652-4291-82C5-C4CC7AB0C1DC}"/>
    <cellStyle name="40% - Accent2 33_2018 v 2019 Nominal" xfId="7292" xr:uid="{587BF4C1-134F-491F-8053-161FBDF5A0D7}"/>
    <cellStyle name="40% - Accent2 34" xfId="7293" xr:uid="{0594F78F-1020-4420-9315-06BC21E8D08B}"/>
    <cellStyle name="40% - Accent2 34 2" xfId="7294" xr:uid="{BEBEBD43-B43E-4C5F-9B3E-B94465D8B64D}"/>
    <cellStyle name="40% - Accent2 34_2018 v 2019 Nominal" xfId="7295" xr:uid="{7656DE33-A4A3-464D-BB8F-C7B33293DA84}"/>
    <cellStyle name="40% - Accent2 35" xfId="7296" xr:uid="{AECA7AC8-EE9A-4BF5-9EF3-A2B1E9D73A71}"/>
    <cellStyle name="40% - Accent2 35 2" xfId="7297" xr:uid="{627260CD-E153-41C3-AF93-37531CE3D065}"/>
    <cellStyle name="40% - Accent2 35_2018 v 2019 Nominal" xfId="7298" xr:uid="{7DD07964-F80B-43A1-B474-D3BA7E08D095}"/>
    <cellStyle name="40% - Accent2 36" xfId="7299" xr:uid="{13EA654D-4069-4260-97C9-645B90E06979}"/>
    <cellStyle name="40% - Accent2 36 2" xfId="7300" xr:uid="{9C4F3549-821F-4C8E-9264-64725A765B9D}"/>
    <cellStyle name="40% - Accent2 36_2018 v 2019 Nominal" xfId="7301" xr:uid="{C3055B06-6181-4E25-8F4B-6B0BB96EB9F2}"/>
    <cellStyle name="40% - Accent2 37" xfId="7302" xr:uid="{433288A1-4EC6-49AD-95E7-EED15F34367F}"/>
    <cellStyle name="40% - Accent2 37 2" xfId="7303" xr:uid="{9FDC5391-B8CC-4A49-99B4-AB71D001DC40}"/>
    <cellStyle name="40% - Accent2 37_2018 v 2019 Nominal" xfId="7304" xr:uid="{C04926E0-B508-43DF-BA66-4FCA5157572E}"/>
    <cellStyle name="40% - Accent2 38" xfId="7305" xr:uid="{2CBDDE3A-B4A3-4C53-842C-C9BAA55568CC}"/>
    <cellStyle name="40% - Accent2 38 2" xfId="7306" xr:uid="{D1E6DF6C-9D7B-4A89-A462-7F1422E5CE0E}"/>
    <cellStyle name="40% - Accent2 38_2018 v 2019 Nominal" xfId="7307" xr:uid="{D75C039D-844C-479D-83FE-7184CA6721D2}"/>
    <cellStyle name="40% - Accent2 39" xfId="7308" xr:uid="{AA8C383B-F566-4C4A-9B0B-B0B9053D3703}"/>
    <cellStyle name="40% - Accent2 39 2" xfId="7309" xr:uid="{6764CE93-E5CB-4243-B925-1260927F7592}"/>
    <cellStyle name="40% - Accent2 39_2018 v 2019 Nominal" xfId="7310" xr:uid="{6990832A-84C9-46F7-A5BB-82F6E9D61E9E}"/>
    <cellStyle name="40% - Accent2 4" xfId="7311" xr:uid="{EA3788B1-294B-401B-8E79-DBCEF4AFA4E3}"/>
    <cellStyle name="40% - Accent2 4 10" xfId="7312" xr:uid="{A696D8D1-EC44-4735-ABB0-7DF05BA8F34D}"/>
    <cellStyle name="40% - Accent2 4 11" xfId="7313" xr:uid="{C1C9C5D9-D5A9-459A-BF67-C11CBED66D1E}"/>
    <cellStyle name="40% - Accent2 4 2" xfId="7314" xr:uid="{B30AACB6-8411-427E-9D27-7EC2436FFE64}"/>
    <cellStyle name="40% - Accent2 4 2 2" xfId="7315" xr:uid="{3413DAB1-557F-4A11-B3BF-EA9CFD63A7CE}"/>
    <cellStyle name="40% - Accent2 4 2 2 2" xfId="7316" xr:uid="{3C72CA03-AA51-42F5-B09C-68DEAE003C8A}"/>
    <cellStyle name="40% - Accent2 4 2 2 2 2" xfId="7317" xr:uid="{2B468167-975A-4117-8B7C-967BFBBCEF12}"/>
    <cellStyle name="40% - Accent2 4 2 2 2 3" xfId="7318" xr:uid="{3C48E385-F5B1-4D1A-9F34-C647CEE8D4E7}"/>
    <cellStyle name="40% - Accent2 4 2 2 2_2018 v 2019 Nominal" xfId="7319" xr:uid="{8662A386-38A9-4EA3-A91E-C34C80632290}"/>
    <cellStyle name="40% - Accent2 4 2 2 3" xfId="7320" xr:uid="{29493157-446E-4697-8ADC-76031442DFA0}"/>
    <cellStyle name="40% - Accent2 4 2 2 4" xfId="7321" xr:uid="{D4C750FC-42E0-419D-BFE8-C24715187296}"/>
    <cellStyle name="40% - Accent2 4 2 2 5" xfId="7322" xr:uid="{3676B2E2-8A33-4FAE-8442-AEAD0BB00CBA}"/>
    <cellStyle name="40% - Accent2 4 2 2 6" xfId="7323" xr:uid="{9BAEBD07-1386-4A3C-9FF3-7E5B08BFE1A3}"/>
    <cellStyle name="40% - Accent2 4 2 2 7" xfId="7324" xr:uid="{6BBA2D4A-26E7-4E2A-9F85-A0A0E999F7B8}"/>
    <cellStyle name="40% - Accent2 4 2 2_2018 v 2019 Nominal" xfId="7325" xr:uid="{1455AE14-1165-4ACC-8AE0-96C5829265AF}"/>
    <cellStyle name="40% - Accent2 4 2 3" xfId="7326" xr:uid="{F929C26F-6DFC-47D2-9265-A0E28A2831AB}"/>
    <cellStyle name="40% - Accent2 4 2 3 2" xfId="7327" xr:uid="{D6FC2D76-1A14-4F70-BA75-371FA4B7BC6D}"/>
    <cellStyle name="40% - Accent2 4 2 3 3" xfId="7328" xr:uid="{10CFF2BF-1BD8-496E-9CA9-16A88C7D20D2}"/>
    <cellStyle name="40% - Accent2 4 2 3_2018 v 2019 Nominal" xfId="7329" xr:uid="{DFE17ECB-BF2B-4B40-82F0-88CCECE1CF16}"/>
    <cellStyle name="40% - Accent2 4 2 4" xfId="7330" xr:uid="{3C7B6481-7255-418D-B54C-76789853DC6A}"/>
    <cellStyle name="40% - Accent2 4 2 5" xfId="7331" xr:uid="{CB15B793-3E4B-4DFE-9C28-CB713840E023}"/>
    <cellStyle name="40% - Accent2 4 2 6" xfId="7332" xr:uid="{849A416A-AFB8-43F6-B43A-4C3BBED26A47}"/>
    <cellStyle name="40% - Accent2 4 2 7" xfId="7333" xr:uid="{354E1449-9BE6-45D5-8782-67A60A2E2A07}"/>
    <cellStyle name="40% - Accent2 4 2 8" xfId="7334" xr:uid="{3C34285A-7F1B-4DBA-86FE-3E43FE44BD67}"/>
    <cellStyle name="40% - Accent2 4 2_2018 v 2019 Nominal" xfId="7335" xr:uid="{3FCDC749-46D0-42F4-A7EB-2C9A1E91752F}"/>
    <cellStyle name="40% - Accent2 4 3" xfId="7336" xr:uid="{CCF263F8-D2E3-4793-B80F-51B025744A3A}"/>
    <cellStyle name="40% - Accent2 4 3 2" xfId="7337" xr:uid="{B164E3F5-4602-4CAB-B929-E4D41356E05A}"/>
    <cellStyle name="40% - Accent2 4 3 2 2" xfId="7338" xr:uid="{9B71E47B-CD4C-4541-83D6-DA791171CCD8}"/>
    <cellStyle name="40% - Accent2 4 3 2 2 2" xfId="7339" xr:uid="{B8C0F9CE-B8FA-4047-AB08-4FCE923C0E9B}"/>
    <cellStyle name="40% - Accent2 4 3 2 2 3" xfId="7340" xr:uid="{2D56A0CF-13EF-46C0-8466-88AAFAEAEC60}"/>
    <cellStyle name="40% - Accent2 4 3 2 2_2018 v 2019 Nominal" xfId="7341" xr:uid="{C5A4C596-752C-409C-8103-54C58B1628EE}"/>
    <cellStyle name="40% - Accent2 4 3 2 3" xfId="7342" xr:uid="{181D0F2A-09E2-47EE-8EFB-D33CFBF388FF}"/>
    <cellStyle name="40% - Accent2 4 3 2 4" xfId="7343" xr:uid="{C7273919-5810-4448-B1B2-9B86376704C5}"/>
    <cellStyle name="40% - Accent2 4 3 2 5" xfId="7344" xr:uid="{5F86DA2B-A439-4688-909D-25677BB12114}"/>
    <cellStyle name="40% - Accent2 4 3 2 6" xfId="7345" xr:uid="{539FA55F-BD7E-4C3A-A9B4-9DD6217EE426}"/>
    <cellStyle name="40% - Accent2 4 3 2 7" xfId="7346" xr:uid="{BC9064D8-1014-4365-94F7-86687D72E7AD}"/>
    <cellStyle name="40% - Accent2 4 3 2_2018 v 2019 Nominal" xfId="7347" xr:uid="{B8428310-3B12-4E72-AB8F-CAF67B44327C}"/>
    <cellStyle name="40% - Accent2 4 3 3" xfId="7348" xr:uid="{B0A10D82-0E8D-42C3-B222-3DEF615ED779}"/>
    <cellStyle name="40% - Accent2 4 3 3 2" xfId="7349" xr:uid="{3B8B904F-BFB5-44DE-A4DD-CA1135033FFA}"/>
    <cellStyle name="40% - Accent2 4 3 3 3" xfId="7350" xr:uid="{B792A77B-EF49-449B-A4C5-BEF506D64AE4}"/>
    <cellStyle name="40% - Accent2 4 3 3_2018 v 2019 Nominal" xfId="7351" xr:uid="{6818DABD-277D-4EA9-8826-CF6A1499CF21}"/>
    <cellStyle name="40% - Accent2 4 3 4" xfId="7352" xr:uid="{D8E7C5D8-6CF1-4778-AE90-1B45FDC8932A}"/>
    <cellStyle name="40% - Accent2 4 3 5" xfId="7353" xr:uid="{C1444089-6678-4FF2-8B8F-06F9D30CD6D3}"/>
    <cellStyle name="40% - Accent2 4 3 6" xfId="7354" xr:uid="{7C16AA45-64D5-419E-A0B8-F9D610238CE6}"/>
    <cellStyle name="40% - Accent2 4 3 7" xfId="7355" xr:uid="{7AEE89F6-19F7-4A11-909F-5C3FFA79827B}"/>
    <cellStyle name="40% - Accent2 4 3 8" xfId="7356" xr:uid="{65240985-FC83-4BBE-98C6-7FBB898722CD}"/>
    <cellStyle name="40% - Accent2 4 3_2018 v 2019 Nominal" xfId="7357" xr:uid="{6D3B5AD3-4AA5-4174-ACEC-6A9FC4B2A41C}"/>
    <cellStyle name="40% - Accent2 4 4" xfId="7358" xr:uid="{23A9A9AD-0116-4622-9437-C0B21FCD423F}"/>
    <cellStyle name="40% - Accent2 4 4 2" xfId="7359" xr:uid="{E277631C-9CD8-4820-AD46-BFD561852D02}"/>
    <cellStyle name="40% - Accent2 4 4 2 2" xfId="7360" xr:uid="{3B61CBAD-800D-451B-B21D-C421B8AF9CC4}"/>
    <cellStyle name="40% - Accent2 4 4 2 3" xfId="7361" xr:uid="{529098AE-CA1F-4768-BBF6-3828A818DB5D}"/>
    <cellStyle name="40% - Accent2 4 4 2_2018 v 2019 Nominal" xfId="7362" xr:uid="{309CE51B-3FCF-4090-A309-745C31EF4785}"/>
    <cellStyle name="40% - Accent2 4 4 3" xfId="7363" xr:uid="{5BF14FE3-8FB3-4BF3-AC25-A93A01E2B428}"/>
    <cellStyle name="40% - Accent2 4 4 4" xfId="7364" xr:uid="{C567C69B-BFB4-42A7-A5C9-1E1B2B35E3A0}"/>
    <cellStyle name="40% - Accent2 4 4 5" xfId="7365" xr:uid="{A71C7285-536C-49D1-A212-37EF419DAFB3}"/>
    <cellStyle name="40% - Accent2 4 4 6" xfId="7366" xr:uid="{2A99210D-4DCE-435F-BA72-3D85E2BC0FEF}"/>
    <cellStyle name="40% - Accent2 4 4 7" xfId="7367" xr:uid="{5D09DCAA-8B1D-4943-AE8D-8C8DC85322F7}"/>
    <cellStyle name="40% - Accent2 4 4_2018 v 2019 Nominal" xfId="7368" xr:uid="{BA30B5F8-B625-45DE-AA22-9C1E22FA3F35}"/>
    <cellStyle name="40% - Accent2 4 5" xfId="7369" xr:uid="{95428877-B9ED-4D1F-91B9-40DC37078349}"/>
    <cellStyle name="40% - Accent2 4 5 2" xfId="7370" xr:uid="{05E82615-EBB9-4AD9-833F-1FF0A8624692}"/>
    <cellStyle name="40% - Accent2 4 5 3" xfId="7371" xr:uid="{B48F6965-B641-4CD3-A42E-63CA4A497283}"/>
    <cellStyle name="40% - Accent2 4 5_2018 v 2019 Nominal" xfId="7372" xr:uid="{C5E36226-F682-43E8-89B6-4EC5311FE14D}"/>
    <cellStyle name="40% - Accent2 4 6" xfId="7373" xr:uid="{C0806F55-5637-4CE4-B210-0B81569E27CE}"/>
    <cellStyle name="40% - Accent2 4 7" xfId="7374" xr:uid="{22690988-3B30-4D1F-B0E5-C1E2FA9313B9}"/>
    <cellStyle name="40% - Accent2 4 8" xfId="7375" xr:uid="{35846A02-DD8A-4CBC-96D8-03975B6B5B2F}"/>
    <cellStyle name="40% - Accent2 4 9" xfId="7376" xr:uid="{67506EE9-B57E-4CC9-A66B-3105D9385188}"/>
    <cellStyle name="40% - Accent2 4_2018 v 2019 Nominal" xfId="7377" xr:uid="{BF0B97B7-D6C1-4BBF-AA55-B7B81BCA281D}"/>
    <cellStyle name="40% - Accent2 40" xfId="7378" xr:uid="{15A6D0FC-EBE0-4419-ADB8-2746088C0CE8}"/>
    <cellStyle name="40% - Accent2 40 2" xfId="7379" xr:uid="{696C94A5-841B-40EF-8F89-CAE8097C7674}"/>
    <cellStyle name="40% - Accent2 40_2018 v 2019 Nominal" xfId="7380" xr:uid="{148BAD41-2C72-448F-BD94-77F011EB0EB2}"/>
    <cellStyle name="40% - Accent2 41" xfId="7381" xr:uid="{FEAFDB6A-5AD9-4704-9D16-45F41C204189}"/>
    <cellStyle name="40% - Accent2 41 2" xfId="7382" xr:uid="{18A32930-F5EF-4082-BD9D-75829CCB8AC0}"/>
    <cellStyle name="40% - Accent2 41_2018 v 2019 Nominal" xfId="7383" xr:uid="{76FCCD23-EF48-4AFC-A3F3-624C8F05E89A}"/>
    <cellStyle name="40% - Accent2 42" xfId="7384" xr:uid="{AC5B5D13-FA04-469E-8878-26C4E9C7E064}"/>
    <cellStyle name="40% - Accent2 42 2" xfId="7385" xr:uid="{CF6C8E64-E9D8-402D-A323-59AB07205A61}"/>
    <cellStyle name="40% - Accent2 42_2018 v 2019 Nominal" xfId="7386" xr:uid="{F5C98E89-97D1-4CEA-8837-9EAB4FAC2B25}"/>
    <cellStyle name="40% - Accent2 43" xfId="7387" xr:uid="{3760E9FF-E0F0-40E8-8865-576F9262EE9B}"/>
    <cellStyle name="40% - Accent2 43 2" xfId="7388" xr:uid="{2513CA81-BFA9-4971-AECA-A716C106EE26}"/>
    <cellStyle name="40% - Accent2 43_2018 v 2019 Nominal" xfId="7389" xr:uid="{8A434E22-3176-43B5-81F8-9BC8B201D04B}"/>
    <cellStyle name="40% - Accent2 44" xfId="7390" xr:uid="{72C57C67-8681-4B3E-9F2C-A64EEF40818E}"/>
    <cellStyle name="40% - Accent2 44 2" xfId="7391" xr:uid="{A22FE477-8FD5-465D-9686-417DEBF0EAEC}"/>
    <cellStyle name="40% - Accent2 44_2018 v 2019 Nominal" xfId="7392" xr:uid="{F59BE21E-A49F-48F0-84EA-6953E45AFEA3}"/>
    <cellStyle name="40% - Accent2 45" xfId="7393" xr:uid="{15E54A9E-FB52-42F1-B435-26E98051860B}"/>
    <cellStyle name="40% - Accent2 45 2" xfId="7394" xr:uid="{EFE58CB1-E537-40D9-A614-DEB17FBDEF3B}"/>
    <cellStyle name="40% - Accent2 45_2018 v 2019 Nominal" xfId="7395" xr:uid="{CA0DBE69-7EE7-45AC-A37F-C5406B0ADD8F}"/>
    <cellStyle name="40% - Accent2 46" xfId="7396" xr:uid="{C8FE01DD-78C3-4F04-B362-D2E77C89AE7F}"/>
    <cellStyle name="40% - Accent2 46 2" xfId="7397" xr:uid="{71CA22FB-2DDF-4BC8-B93F-F4C5ADA85EC7}"/>
    <cellStyle name="40% - Accent2 46_2018 v 2019 Nominal" xfId="7398" xr:uid="{B4D294B8-D51D-49A3-80C9-DCEB647FFC1E}"/>
    <cellStyle name="40% - Accent2 47" xfId="7399" xr:uid="{D20D11D0-3073-45FF-AAAE-F32FB1956ABF}"/>
    <cellStyle name="40% - Accent2 47 2" xfId="7400" xr:uid="{B2B8DDBA-8E85-4B70-9EDA-B38680405F8C}"/>
    <cellStyle name="40% - Accent2 47_2018 v 2019 Nominal" xfId="7401" xr:uid="{DCE35890-6AE9-4C56-89C7-01DAAB5014E6}"/>
    <cellStyle name="40% - Accent2 48" xfId="7402" xr:uid="{EE5F9881-EF95-493D-A25E-36E6F61F5A22}"/>
    <cellStyle name="40% - Accent2 48 2" xfId="7403" xr:uid="{C3714574-3E80-4B66-B10A-2160877A4031}"/>
    <cellStyle name="40% - Accent2 48_2018 v 2019 Nominal" xfId="7404" xr:uid="{CEA478FC-D434-400B-8D1C-A8062532777A}"/>
    <cellStyle name="40% - Accent2 49" xfId="7405" xr:uid="{F0A937C6-AE73-4547-9E27-16604647AD58}"/>
    <cellStyle name="40% - Accent2 49 2" xfId="7406" xr:uid="{B9D38ED4-1FE3-4EB7-BF4A-DDF2D8873B50}"/>
    <cellStyle name="40% - Accent2 49_2018 v 2019 Nominal" xfId="7407" xr:uid="{1EBA1A68-4E79-4957-9C63-861069367F82}"/>
    <cellStyle name="40% - Accent2 5" xfId="7408" xr:uid="{1EF24310-6C23-4BF8-86D9-D4A4365D48AC}"/>
    <cellStyle name="40% - Accent2 5 2" xfId="7409" xr:uid="{6DFA4749-8C64-4C16-B425-CF9D88DD287A}"/>
    <cellStyle name="40% - Accent2 5 2 2" xfId="7410" xr:uid="{1222C06E-06C7-4DCC-B3F5-CA0637F2AB98}"/>
    <cellStyle name="40% - Accent2 5 2 2 2" xfId="7411" xr:uid="{F10E3321-38D3-4AAB-9C77-380CB72B16C1}"/>
    <cellStyle name="40% - Accent2 5 2 2_2018 v 2019 Nominal" xfId="7412" xr:uid="{56D51A03-8D4A-4D15-9F56-2AD5C26B6C89}"/>
    <cellStyle name="40% - Accent2 5 2 3" xfId="7413" xr:uid="{10D7A62E-44D4-453D-80F1-0FC689600533}"/>
    <cellStyle name="40% - Accent2 5 2 4" xfId="7414" xr:uid="{CD6BB548-1473-4D1C-BC55-AEC07BFAF583}"/>
    <cellStyle name="40% - Accent2 5 2_2018 v 2019 Nominal" xfId="7415" xr:uid="{99B9DCA6-CD63-43A8-89A2-BDBB27D7B204}"/>
    <cellStyle name="40% - Accent2 5 3" xfId="7416" xr:uid="{B2843A54-CF86-4864-8129-1A1FA9CEC49A}"/>
    <cellStyle name="40% - Accent2 5 3 2" xfId="7417" xr:uid="{3DE61698-15DB-4885-8289-B98A35B041CE}"/>
    <cellStyle name="40% - Accent2 5 3 2 2" xfId="7418" xr:uid="{C78DCE49-2186-48E2-A472-EA120CE9EE62}"/>
    <cellStyle name="40% - Accent2 5 3 2_2018 v 2019 Nominal" xfId="7419" xr:uid="{330C435E-3867-4849-94C1-99246182AE12}"/>
    <cellStyle name="40% - Accent2 5 3 3" xfId="7420" xr:uid="{73595CAF-CAD1-4B58-8368-3BE2F4F96F7A}"/>
    <cellStyle name="40% - Accent2 5 3_2018 v 2019 Nominal" xfId="7421" xr:uid="{A3A59396-8D0D-4219-B6BF-6F6427542E5E}"/>
    <cellStyle name="40% - Accent2 5 4" xfId="7422" xr:uid="{F1786F65-E50D-41F9-A37D-DA66343437C6}"/>
    <cellStyle name="40% - Accent2 5 4 2" xfId="7423" xr:uid="{E70B8C96-BFB1-448C-AA9A-E2AF92712041}"/>
    <cellStyle name="40% - Accent2 5 4 3" xfId="7424" xr:uid="{B65C06CC-E57F-4231-9432-7F40BB10F402}"/>
    <cellStyle name="40% - Accent2 5 4_2018 v 2019 Nominal" xfId="7425" xr:uid="{87787EEF-B299-4C08-9181-692B06127838}"/>
    <cellStyle name="40% - Accent2 5 5" xfId="7426" xr:uid="{03F3EF1E-C36D-45D6-8A65-17EC45B4D9CD}"/>
    <cellStyle name="40% - Accent2 5 6" xfId="7427" xr:uid="{FBAAC5D4-7BE3-4863-983F-A99BB257BC9A}"/>
    <cellStyle name="40% - Accent2 5 7" xfId="7428" xr:uid="{556BAB97-6DA9-4732-B10B-D8AF45CC1783}"/>
    <cellStyle name="40% - Accent2 5 8" xfId="7429" xr:uid="{574D53F8-A568-4CAA-9387-E0E2A9067AF0}"/>
    <cellStyle name="40% - Accent2 5 9" xfId="7430" xr:uid="{1818DE9C-0D54-49DE-9431-20D4AA1C1FF3}"/>
    <cellStyle name="40% - Accent2 5_2018 v 2019 Nominal" xfId="7431" xr:uid="{3BB55E1C-6C67-4952-B9CA-6D56C26858D4}"/>
    <cellStyle name="40% - Accent2 50" xfId="7432" xr:uid="{B9F9226A-6D73-47FC-917D-C0382520C638}"/>
    <cellStyle name="40% - Accent2 50 2" xfId="7433" xr:uid="{2DA3901A-E455-403F-B60B-0A55B358C490}"/>
    <cellStyle name="40% - Accent2 50_2018 v 2019 Nominal" xfId="7434" xr:uid="{E190E754-1A7B-43D6-8E59-687A732D30FF}"/>
    <cellStyle name="40% - Accent2 51" xfId="7435" xr:uid="{E6F7938A-2FB8-4393-81C9-FD8130D91D82}"/>
    <cellStyle name="40% - Accent2 51 2" xfId="7436" xr:uid="{37035205-C364-40D9-9466-88DA17D8E47F}"/>
    <cellStyle name="40% - Accent2 51_2018 v 2019 Nominal" xfId="7437" xr:uid="{9ADE9EB3-72F0-48C2-91FE-4E38F69384A8}"/>
    <cellStyle name="40% - Accent2 52" xfId="7438" xr:uid="{C71B446F-8C2B-430E-BE36-7D720C5ACADF}"/>
    <cellStyle name="40% - Accent2 52 2" xfId="7439" xr:uid="{3DE78870-C0A5-416F-8CB9-9203D4A8891F}"/>
    <cellStyle name="40% - Accent2 52_2018 v 2019 Nominal" xfId="7440" xr:uid="{4CBCCE07-84D7-44F8-A2E8-99084B89A13E}"/>
    <cellStyle name="40% - Accent2 53" xfId="7441" xr:uid="{C60741D8-AE3B-4DD0-B1CD-4071CE4D36E2}"/>
    <cellStyle name="40% - Accent2 53 2" xfId="7442" xr:uid="{1509DFE1-DB73-4AA7-95E1-29D4D86D7261}"/>
    <cellStyle name="40% - Accent2 53_2018 v 2019 Nominal" xfId="7443" xr:uid="{FCEB6C8C-8573-4A86-97CA-31B9394C6E98}"/>
    <cellStyle name="40% - Accent2 54" xfId="7444" xr:uid="{705FC745-9DCB-4A4D-83F7-BA9D05C7878D}"/>
    <cellStyle name="40% - Accent2 54 2" xfId="7445" xr:uid="{1C3C0E54-F0A1-4058-AFC4-E3CB32715042}"/>
    <cellStyle name="40% - Accent2 54_2018 v 2019 Nominal" xfId="7446" xr:uid="{02CA24B8-3986-4E48-AB1F-FB9E66C32BA2}"/>
    <cellStyle name="40% - Accent2 55" xfId="7447" xr:uid="{82B7A31B-D3D3-427C-B759-39A9E81F4C5D}"/>
    <cellStyle name="40% - Accent2 55 2" xfId="7448" xr:uid="{1ADBE947-7867-41E9-92F5-32FBB3D62DC5}"/>
    <cellStyle name="40% - Accent2 55_2018 v 2019 Nominal" xfId="7449" xr:uid="{AE731829-F600-4084-8FD9-4E0D646DCAA0}"/>
    <cellStyle name="40% - Accent2 56" xfId="7450" xr:uid="{C01D7D5C-32C7-4153-B617-9035250143E9}"/>
    <cellStyle name="40% - Accent2 56 2" xfId="7451" xr:uid="{F2AAADA2-11A5-49D3-9181-F26D7DB6A517}"/>
    <cellStyle name="40% - Accent2 56_2018 v 2019 Nominal" xfId="7452" xr:uid="{B1288EBE-780C-4BD6-B0AF-617F0E2A8351}"/>
    <cellStyle name="40% - Accent2 57" xfId="7453" xr:uid="{84747ED8-489D-4F1C-BEFE-D56121569470}"/>
    <cellStyle name="40% - Accent2 57 2" xfId="7454" xr:uid="{C47FE8A7-0275-4E2A-AF88-0E2BC2445750}"/>
    <cellStyle name="40% - Accent2 57_2018 v 2019 Nominal" xfId="7455" xr:uid="{BBE5149D-1CDC-4284-854E-B5DE29E025A1}"/>
    <cellStyle name="40% - Accent2 58" xfId="7456" xr:uid="{9CB5ACD9-70FB-4305-A64C-75A837FBD47F}"/>
    <cellStyle name="40% - Accent2 59" xfId="7457" xr:uid="{0B52757C-03CB-40D2-8F12-6E7F31BF7685}"/>
    <cellStyle name="40% - Accent2 6" xfId="7458" xr:uid="{6F0C1D09-B4D9-4F90-B935-AEA124A4BA0D}"/>
    <cellStyle name="40% - Accent2 6 2" xfId="7459" xr:uid="{3CA340F0-2023-47AC-8DCC-D7D543392EED}"/>
    <cellStyle name="40% - Accent2 6 2 2" xfId="7460" xr:uid="{1DAF7D23-49E4-4168-BDA1-8CF8D04D2981}"/>
    <cellStyle name="40% - Accent2 6 2 2 2" xfId="7461" xr:uid="{D3730F9A-B892-4E3D-A032-DF33D2E0FB9C}"/>
    <cellStyle name="40% - Accent2 6 2 2_2018 v 2019 Nominal" xfId="7462" xr:uid="{5DD84CCF-2310-42EF-A5F5-1DD29F932AC6}"/>
    <cellStyle name="40% - Accent2 6 2 3" xfId="7463" xr:uid="{A978DA7B-7926-4D93-8F51-70F20DCE76E1}"/>
    <cellStyle name="40% - Accent2 6 2 4" xfId="7464" xr:uid="{D7911AED-8D84-41BE-BC3F-8F2A3C21C440}"/>
    <cellStyle name="40% - Accent2 6 2_2018 v 2019 Nominal" xfId="7465" xr:uid="{B5E9C08C-3139-475C-A60A-031B6006D0A0}"/>
    <cellStyle name="40% - Accent2 6 3" xfId="7466" xr:uid="{665CC009-B60F-45EB-ACC4-86AAB07353AF}"/>
    <cellStyle name="40% - Accent2 6 3 2" xfId="7467" xr:uid="{61214419-0B88-4510-B0AD-B6F483F54C6A}"/>
    <cellStyle name="40% - Accent2 6 3 2 2" xfId="7468" xr:uid="{5B1A331D-C3AB-44B1-ADA0-EC025C2AFC07}"/>
    <cellStyle name="40% - Accent2 6 3 2_2018 v 2019 Nominal" xfId="7469" xr:uid="{DB8264BA-3E4D-4B5D-9CD0-6D8F0741AD2B}"/>
    <cellStyle name="40% - Accent2 6 3 3" xfId="7470" xr:uid="{A0253839-79D1-4D9F-8420-45C453EF05E6}"/>
    <cellStyle name="40% - Accent2 6 3_2018 v 2019 Nominal" xfId="7471" xr:uid="{24E9F851-50FB-4DD8-95EE-F23AFED4725F}"/>
    <cellStyle name="40% - Accent2 6 4" xfId="7472" xr:uid="{3A6C4A43-5D29-4964-B052-8D1208BF7BEA}"/>
    <cellStyle name="40% - Accent2 6 4 2" xfId="7473" xr:uid="{AD9D796A-582F-45EF-88A8-3B508B251B52}"/>
    <cellStyle name="40% - Accent2 6 4 3" xfId="7474" xr:uid="{55142265-F6BE-453D-BA91-C493CB024D9A}"/>
    <cellStyle name="40% - Accent2 6 4_2018 v 2019 Nominal" xfId="7475" xr:uid="{7F3832D0-6204-42F7-A166-F3512E819048}"/>
    <cellStyle name="40% - Accent2 6 5" xfId="7476" xr:uid="{B1FE9DD5-2A73-4E6A-9AD3-E1A1D41DBF99}"/>
    <cellStyle name="40% - Accent2 6 6" xfId="7477" xr:uid="{2609C0BE-7E42-47C0-A2D6-89937683AE99}"/>
    <cellStyle name="40% - Accent2 6 7" xfId="7478" xr:uid="{6EF55653-7BBC-43AA-808A-7EE3B42747E8}"/>
    <cellStyle name="40% - Accent2 6_2018 v 2019 Nominal" xfId="7479" xr:uid="{51CACF4A-E193-489B-A3BB-E103EAE1AD35}"/>
    <cellStyle name="40% - Accent2 60" xfId="7480" xr:uid="{D013F631-B8E2-42F8-A372-E7F549A56983}"/>
    <cellStyle name="40% - Accent2 61" xfId="7481" xr:uid="{DF259B8A-726D-4F5A-B379-DD1D3DEA3CDD}"/>
    <cellStyle name="40% - Accent2 62" xfId="7482" xr:uid="{E79443E8-D5DE-48A9-8C12-A450E11C351D}"/>
    <cellStyle name="40% - Accent2 63" xfId="7483" xr:uid="{3A032483-7F93-412B-AB8C-84DAFE235E19}"/>
    <cellStyle name="40% - Accent2 64" xfId="7484" xr:uid="{56B98FF9-5F65-4A87-A307-F25594169EC5}"/>
    <cellStyle name="40% - Accent2 65" xfId="7485" xr:uid="{5E22B702-3E15-4191-842F-C0ED5D41620E}"/>
    <cellStyle name="40% - Accent2 66" xfId="7486" xr:uid="{92637875-BDBF-4C76-9D93-071D09C696BF}"/>
    <cellStyle name="40% - Accent2 67" xfId="7487" xr:uid="{CEF2B6BF-0432-4255-A114-553AD857C22C}"/>
    <cellStyle name="40% - Accent2 68" xfId="7488" xr:uid="{9E50CDF4-332B-40F9-9FF4-AD95D59D6ADB}"/>
    <cellStyle name="40% - Accent2 69" xfId="7489" xr:uid="{102F60EF-6B08-4087-A491-EEF33F6241D8}"/>
    <cellStyle name="40% - Accent2 7" xfId="7490" xr:uid="{84B4BFE4-8345-4C34-8F49-3F3874741251}"/>
    <cellStyle name="40% - Accent2 7 2" xfId="7491" xr:uid="{AD986BAC-8BBB-4623-B1E9-D8343F66AB3E}"/>
    <cellStyle name="40% - Accent2 7 2 2" xfId="7492" xr:uid="{3243D65C-959A-4FBB-96E4-3A4025225BDA}"/>
    <cellStyle name="40% - Accent2 7 2_2018 v 2019 Nominal" xfId="7493" xr:uid="{1FF08A14-D02A-4676-91FA-DFACA33ECC74}"/>
    <cellStyle name="40% - Accent2 7 3" xfId="7494" xr:uid="{65BBD380-5A1C-4896-9D16-B1BEE59D1B0D}"/>
    <cellStyle name="40% - Accent2 7_2018 v 2019 Nominal" xfId="7495" xr:uid="{1DE9EE1C-B265-4A78-BDD2-BD0A981F6D45}"/>
    <cellStyle name="40% - Accent2 70" xfId="7496" xr:uid="{7B21551F-1A3B-4AB0-82B8-4C0387090BB0}"/>
    <cellStyle name="40% - Accent2 71" xfId="7497" xr:uid="{07511D3C-75BE-4B1F-B7F7-BEBF2D74810C}"/>
    <cellStyle name="40% - Accent2 72" xfId="7498" xr:uid="{2350FA40-F88C-4237-ADBC-A03706EC62C2}"/>
    <cellStyle name="40% - Accent2 73" xfId="7499" xr:uid="{FA441936-A70B-4290-85D4-5950A9FA6AD7}"/>
    <cellStyle name="40% - Accent2 74" xfId="7500" xr:uid="{B090389F-91F4-4D70-9EBF-AF8E34881CFC}"/>
    <cellStyle name="40% - Accent2 75" xfId="7501" xr:uid="{84079D68-AFB2-4883-A379-0CD5A54CF705}"/>
    <cellStyle name="40% - Accent2 76" xfId="7502" xr:uid="{AF8E638D-BCCA-4F57-A07F-59EF5524D17F}"/>
    <cellStyle name="40% - Accent2 77" xfId="7503" xr:uid="{159870C9-8207-4362-BB2F-37F243C3CF41}"/>
    <cellStyle name="40% - Accent2 78" xfId="7504" xr:uid="{A1E70882-5F52-492B-9206-EFE820E8D12F}"/>
    <cellStyle name="40% - Accent2 79" xfId="7505" xr:uid="{D95B160A-ABE3-417A-A53D-442FA8E9F1E1}"/>
    <cellStyle name="40% - Accent2 8" xfId="7506" xr:uid="{C851976E-1B16-4D7D-8BAF-060320C54935}"/>
    <cellStyle name="40% - Accent2 8 2" xfId="7507" xr:uid="{C02A0EB5-4788-453E-9055-43BC83FCCCB6}"/>
    <cellStyle name="40% - Accent2 8 2 2" xfId="7508" xr:uid="{4B1E4F67-D5D1-4FA3-AF2E-0EB70BCC953F}"/>
    <cellStyle name="40% - Accent2 8 2 2 2" xfId="7509" xr:uid="{1AAF8CF3-AC04-43E6-99E6-8DF6B9422CAE}"/>
    <cellStyle name="40% - Accent2 8 2 2 3" xfId="7510" xr:uid="{2884156E-A5C5-4748-9E06-AB593C653B9C}"/>
    <cellStyle name="40% - Accent2 8 2 2_2018 v 2019 Nominal" xfId="7511" xr:uid="{85D83CA4-0F6C-4EFE-8BD0-B4274CA86D47}"/>
    <cellStyle name="40% - Accent2 8 2 3" xfId="7512" xr:uid="{49390786-11AA-4FF5-AEA2-E3BF1ACB3E09}"/>
    <cellStyle name="40% - Accent2 8 2 4" xfId="7513" xr:uid="{77E204F1-2ECE-4C8B-B80D-97230F59068E}"/>
    <cellStyle name="40% - Accent2 8 2_2018 v 2019 Nominal" xfId="7514" xr:uid="{EE9997AA-9375-4FD9-B618-E8ED9F168506}"/>
    <cellStyle name="40% - Accent2 8 3" xfId="7515" xr:uid="{6C770A98-E1FA-41CB-A23D-F8E73021793E}"/>
    <cellStyle name="40% - Accent2 8 3 2" xfId="7516" xr:uid="{249399B6-E120-4856-A4DE-D8A6F4AA7F73}"/>
    <cellStyle name="40% - Accent2 8 3 2 2" xfId="7517" xr:uid="{87956407-53C6-4EBB-ACD3-4226A3EBB040}"/>
    <cellStyle name="40% - Accent2 8 3 2_2018 v 2019 Nominal" xfId="7518" xr:uid="{84584F21-E7A8-48ED-A7BC-F22B9413F434}"/>
    <cellStyle name="40% - Accent2 8 3 3" xfId="7519" xr:uid="{149E353D-897F-4730-B292-C4A1E3E71269}"/>
    <cellStyle name="40% - Accent2 8 3_2018 v 2019 Nominal" xfId="7520" xr:uid="{16E5A4DE-7F75-4F78-8AF0-9103848481B6}"/>
    <cellStyle name="40% - Accent2 8 4" xfId="7521" xr:uid="{E11C3E60-60B1-434F-A892-B7079FA59879}"/>
    <cellStyle name="40% - Accent2 8 4 2" xfId="7522" xr:uid="{EA3B4B72-D1DC-44D4-8A6B-432A113F0C54}"/>
    <cellStyle name="40% - Accent2 8 4_2018 v 2019 Nominal" xfId="7523" xr:uid="{BB52247F-7284-4E42-95E7-6C9FB6EC3A6E}"/>
    <cellStyle name="40% - Accent2 8 5" xfId="7524" xr:uid="{027D21EB-98BC-4478-B911-B506DB3D54C3}"/>
    <cellStyle name="40% - Accent2 8 6" xfId="7525" xr:uid="{02B9AB55-82C7-4216-83E8-64C9A99373FA}"/>
    <cellStyle name="40% - Accent2 8 7" xfId="7526" xr:uid="{8BFEE554-BF77-47E6-819A-2A0273F45168}"/>
    <cellStyle name="40% - Accent2 8_2018 v 2019 Nominal" xfId="7527" xr:uid="{4A94E15B-A50C-491D-B1E3-D93DBFE99A5E}"/>
    <cellStyle name="40% - Accent2 80" xfId="7528" xr:uid="{9C9F5CED-A926-41E0-8514-3FAFA3538448}"/>
    <cellStyle name="40% - Accent2 81" xfId="7529" xr:uid="{27C73CD5-1D05-4139-AE57-34E6B366AC1E}"/>
    <cellStyle name="40% - Accent2 82" xfId="7530" xr:uid="{1E199D0D-99B6-4602-AF52-1A3BE6E3CC27}"/>
    <cellStyle name="40% - Accent2 83" xfId="7531" xr:uid="{A2FFD4FC-34A8-4A11-BC49-5C93BD0A4CDD}"/>
    <cellStyle name="40% - Accent2 84" xfId="7532" xr:uid="{D144F7C7-7849-4BFB-B09B-36C7F3F6F71B}"/>
    <cellStyle name="40% - Accent2 85" xfId="7533" xr:uid="{9CD54057-FB6C-41D1-89E9-6BEAA1828544}"/>
    <cellStyle name="40% - Accent2 86" xfId="7534" xr:uid="{24D917EB-C801-4442-9FA5-14EFDCD21388}"/>
    <cellStyle name="40% - Accent2 87" xfId="7535" xr:uid="{AB97ECC7-70B5-4F9A-95D6-C9A92D4B8B34}"/>
    <cellStyle name="40% - Accent2 88" xfId="7536" xr:uid="{3B3F3DEA-C046-4DE5-BCC2-15CA3BFD1FE4}"/>
    <cellStyle name="40% - Accent2 89" xfId="7537" xr:uid="{2105E821-C4C1-40D5-8B0B-67F2FF435516}"/>
    <cellStyle name="40% - Accent2 9" xfId="7538" xr:uid="{4A663B9F-9C89-40ED-9F5A-F10DCD94781C}"/>
    <cellStyle name="40% - Accent2 9 2" xfId="7539" xr:uid="{C6CC33F7-59E9-4BF8-BE82-E156BC42D949}"/>
    <cellStyle name="40% - Accent2 9 2 2" xfId="7540" xr:uid="{7CDE8150-9944-4E39-B1AF-8F29F8D8E2A3}"/>
    <cellStyle name="40% - Accent2 9 2 2 2" xfId="7541" xr:uid="{97795A70-E1F4-43F0-BF47-1F50AD42156D}"/>
    <cellStyle name="40% - Accent2 9 2 2 3" xfId="7542" xr:uid="{F360FDFD-CB58-41EF-A9AC-B92C2B210CD1}"/>
    <cellStyle name="40% - Accent2 9 2 2_2018 v 2019 Nominal" xfId="7543" xr:uid="{6DE820F9-32F2-4288-AC13-38DC9ABEFF3D}"/>
    <cellStyle name="40% - Accent2 9 2 3" xfId="7544" xr:uid="{ADCC8494-33B0-4CB1-B52D-6B53E3082950}"/>
    <cellStyle name="40% - Accent2 9 2 4" xfId="7545" xr:uid="{D35D38D8-847C-4AD6-BDB0-97FEDB264B6D}"/>
    <cellStyle name="40% - Accent2 9 2_2018 v 2019 Nominal" xfId="7546" xr:uid="{2771E177-6585-44D8-BAAB-88302255F232}"/>
    <cellStyle name="40% - Accent2 9 3" xfId="7547" xr:uid="{D5DC0214-4B2E-4B58-94A0-DE2F58E73451}"/>
    <cellStyle name="40% - Accent2 9 3 2" xfId="7548" xr:uid="{922213AC-B6EA-4F0F-9CD2-7B73E1C550D0}"/>
    <cellStyle name="40% - Accent2 9 3 2 2" xfId="7549" xr:uid="{1905FFCF-0763-45FE-95DF-00E1CB5B8E31}"/>
    <cellStyle name="40% - Accent2 9 3 2_2018 v 2019 Nominal" xfId="7550" xr:uid="{71CA08F9-13B7-4459-B158-5AB5286B48C8}"/>
    <cellStyle name="40% - Accent2 9 3 3" xfId="7551" xr:uid="{E99A6BA3-C0A3-4A71-B160-F1E4F90C6A7C}"/>
    <cellStyle name="40% - Accent2 9 3_2018 v 2019 Nominal" xfId="7552" xr:uid="{25D1057F-AF1A-4357-81CD-435539A5EF23}"/>
    <cellStyle name="40% - Accent2 9 4" xfId="7553" xr:uid="{B3CE1120-4CF1-4605-B83E-41DD4AA530F0}"/>
    <cellStyle name="40% - Accent2 9 4 2" xfId="7554" xr:uid="{4B7EF0E4-8C04-4548-B576-B8DE6469A6D3}"/>
    <cellStyle name="40% - Accent2 9 4_2018 v 2019 Nominal" xfId="7555" xr:uid="{87642F96-5677-4C4D-84D4-8C4C1D3F9BF4}"/>
    <cellStyle name="40% - Accent2 9 5" xfId="7556" xr:uid="{E56D048B-A7CF-4F08-9C2F-B7D548F526C3}"/>
    <cellStyle name="40% - Accent2 9 6" xfId="7557" xr:uid="{F56F064E-E935-48C4-A07E-070AAC3F0942}"/>
    <cellStyle name="40% - Accent2 9 7" xfId="7558" xr:uid="{654BD747-BEEE-47D5-8A1D-955C6FA60F03}"/>
    <cellStyle name="40% - Accent2 9_2018 v 2019 Nominal" xfId="7559" xr:uid="{821DB42D-5194-4914-91EF-8E375F9A8FF9}"/>
    <cellStyle name="40% - Accent2 90" xfId="7560" xr:uid="{FC5DC501-1C8C-4970-B098-36D2CB05037F}"/>
    <cellStyle name="40% - Accent2 91" xfId="7561" xr:uid="{FB52889B-E607-4650-940E-E78969826121}"/>
    <cellStyle name="40% - Accent2 92" xfId="7562" xr:uid="{CB02B37A-163D-472A-A29C-6BF812A056E5}"/>
    <cellStyle name="40% - Accent2 93" xfId="7563" xr:uid="{5B426F57-09F4-4714-8951-DC11EDDE925E}"/>
    <cellStyle name="40% - Accent2 94" xfId="7564" xr:uid="{695EBF56-A7BF-44A5-B554-2BB312355A2E}"/>
    <cellStyle name="40% - Accent2 95" xfId="7565" xr:uid="{EDE2F2DC-FE01-4732-AB9F-35033BD7C1F7}"/>
    <cellStyle name="40% - Accent2 96" xfId="7566" xr:uid="{A68B71EA-8549-4FE8-AF5A-EE6F90A1B870}"/>
    <cellStyle name="40% - Accent2 97" xfId="7567" xr:uid="{EBDA7885-F5B8-4002-84F0-1CB1D6E127A1}"/>
    <cellStyle name="40% - Accent2 98" xfId="7568" xr:uid="{AF0E4D59-E315-435B-A24A-6E11738210EC}"/>
    <cellStyle name="40% - Accent2 99" xfId="7569" xr:uid="{7B0CAFD8-E63A-4712-BEA2-9A09EC179683}"/>
    <cellStyle name="40% - Accent3 10" xfId="7570" xr:uid="{25FD35F2-A183-4BE7-87AE-4E42AEB284D6}"/>
    <cellStyle name="40% - Accent3 10 2" xfId="7571" xr:uid="{7B87495E-1FFE-4D6E-A719-5B0C81DB8EE4}"/>
    <cellStyle name="40% - Accent3 10 2 2" xfId="7572" xr:uid="{2F098DFC-C42B-4CD4-881D-D2F133A2DD93}"/>
    <cellStyle name="40% - Accent3 10 2 2 2" xfId="7573" xr:uid="{A6353C59-4EE2-473F-A50A-9A471411E42F}"/>
    <cellStyle name="40% - Accent3 10 2 2 3" xfId="7574" xr:uid="{805143B2-AD83-4D01-83EC-A77AF8782CF2}"/>
    <cellStyle name="40% - Accent3 10 2 2_2018 v 2019 Nominal" xfId="7575" xr:uid="{CED52DDA-0EC0-4E61-A3E5-8B69ADDA0DF6}"/>
    <cellStyle name="40% - Accent3 10 2 3" xfId="7576" xr:uid="{13E38A8F-AC1D-41BE-BBE9-336CE9DE3E39}"/>
    <cellStyle name="40% - Accent3 10 2 4" xfId="7577" xr:uid="{CA433EF6-061A-436D-AFE9-8102B167E896}"/>
    <cellStyle name="40% - Accent3 10 2_2018 v 2019 Nominal" xfId="7578" xr:uid="{74C69837-EC90-4D5D-B812-31FBCF12EE28}"/>
    <cellStyle name="40% - Accent3 10 3" xfId="7579" xr:uid="{705BDA67-9D0D-45E2-A21A-C8CEA599A471}"/>
    <cellStyle name="40% - Accent3 10 3 2" xfId="7580" xr:uid="{7149D42F-8320-4427-B987-F5249CE7970B}"/>
    <cellStyle name="40% - Accent3 10 3 2 2" xfId="7581" xr:uid="{55C80F0E-F151-4DA1-9985-9297D0FA0FA2}"/>
    <cellStyle name="40% - Accent3 10 3 2_2018 v 2019 Nominal" xfId="7582" xr:uid="{8DF1CD73-89C2-4AA2-A80E-CE14609C7823}"/>
    <cellStyle name="40% - Accent3 10 3 3" xfId="7583" xr:uid="{D6E0EFEF-CD9D-40F3-93E4-5DDF6B7A7104}"/>
    <cellStyle name="40% - Accent3 10 3 4" xfId="7584" xr:uid="{B6045AA7-AED6-4E4E-8484-D3CD67B4AA1D}"/>
    <cellStyle name="40% - Accent3 10 3_2018 v 2019 Nominal" xfId="7585" xr:uid="{C1C11E74-26E9-418E-B4AA-0C15401D0A65}"/>
    <cellStyle name="40% - Accent3 10 4" xfId="7586" xr:uid="{3899468F-2CB7-40F8-B031-86AAC299BF59}"/>
    <cellStyle name="40% - Accent3 10 4 2" xfId="7587" xr:uid="{7195C57A-E09D-4382-AD2F-497F2DECE22E}"/>
    <cellStyle name="40% - Accent3 10 4_2018 v 2019 Nominal" xfId="7588" xr:uid="{CA52D122-68DB-463C-B8C7-36228D1B452E}"/>
    <cellStyle name="40% - Accent3 10 5" xfId="7589" xr:uid="{FD796658-CA68-47CA-89DC-C94F7493AFD3}"/>
    <cellStyle name="40% - Accent3 10 6" xfId="7590" xr:uid="{2CCC1522-8F85-41AF-AE1F-C9A305EB24EC}"/>
    <cellStyle name="40% - Accent3 10_2018 v 2019 Nominal" xfId="7591" xr:uid="{1B5341BC-A71D-4679-A01A-C84C9E51F115}"/>
    <cellStyle name="40% - Accent3 100" xfId="7592" xr:uid="{2CF57C45-4FBA-4289-BE72-C493BC8727B0}"/>
    <cellStyle name="40% - Accent3 101" xfId="7593" xr:uid="{2398F2CC-53F8-4C2A-8E66-FBB2A2874199}"/>
    <cellStyle name="40% - Accent3 102" xfId="7594" xr:uid="{4B091671-4565-452D-8B9F-002CCFBF4EE5}"/>
    <cellStyle name="40% - Accent3 103" xfId="7595" xr:uid="{A880AA31-B08A-49AE-8761-CEE7AF1B6EC7}"/>
    <cellStyle name="40% - Accent3 104" xfId="7596" xr:uid="{1026A57D-6DFF-419A-8DE7-2C647CFF5B89}"/>
    <cellStyle name="40% - Accent3 105" xfId="7597" xr:uid="{57E97C84-7619-40A8-9571-4EC258ACC11A}"/>
    <cellStyle name="40% - Accent3 106" xfId="7598" xr:uid="{E7593107-BA2F-43E7-99E7-C0621EDBB61B}"/>
    <cellStyle name="40% - Accent3 107" xfId="7599" xr:uid="{54BEB1FE-A884-4F4B-9A10-8EDAFEAF9EB1}"/>
    <cellStyle name="40% - Accent3 108" xfId="7600" xr:uid="{F6E20312-D179-4F0B-AA9D-82FDC205551C}"/>
    <cellStyle name="40% - Accent3 109" xfId="7601" xr:uid="{3DBEAA97-D46D-4E0F-AA03-3C0556921C65}"/>
    <cellStyle name="40% - Accent3 11" xfId="7602" xr:uid="{258F9A53-620C-4CEF-A709-5DE0022F81F1}"/>
    <cellStyle name="40% - Accent3 11 2" xfId="7603" xr:uid="{A5E7AA2C-0459-4AC6-9465-AF8AB20C1F12}"/>
    <cellStyle name="40% - Accent3 11 2 2" xfId="7604" xr:uid="{F6F7054F-CE1F-4314-88DF-E24178420720}"/>
    <cellStyle name="40% - Accent3 11 2_2018 v 2019 Nominal" xfId="7605" xr:uid="{7CFA3D13-B2EA-4D28-AA8E-3752D5B647B8}"/>
    <cellStyle name="40% - Accent3 11 3" xfId="7606" xr:uid="{AF4CD299-134B-433A-933D-252C7D13E6D0}"/>
    <cellStyle name="40% - Accent3 11 3 2" xfId="7607" xr:uid="{3CF2014A-4C86-4CA4-8C3F-8E0E53AA50DF}"/>
    <cellStyle name="40% - Accent3 11 3_2018 v 2019 Nominal" xfId="7608" xr:uid="{23304B7B-9EFE-4D40-B33A-83E87CD14731}"/>
    <cellStyle name="40% - Accent3 11 4" xfId="7609" xr:uid="{1D86CDF8-C58C-482F-A4CE-010401B1D307}"/>
    <cellStyle name="40% - Accent3 11_2018 v 2019 Nominal" xfId="7610" xr:uid="{5C831C01-FF54-49B8-888B-C6EC73671FF3}"/>
    <cellStyle name="40% - Accent3 110" xfId="7611" xr:uid="{48468FBC-2185-44C4-8262-D5F663E80D00}"/>
    <cellStyle name="40% - Accent3 111" xfId="7612" xr:uid="{DB7507C6-3E6E-4968-8BF9-7846FE5705C5}"/>
    <cellStyle name="40% - Accent3 112" xfId="7613" xr:uid="{AF561B3A-D083-438D-8D2A-C08B99B2E76C}"/>
    <cellStyle name="40% - Accent3 113" xfId="7614" xr:uid="{D85FF5ED-4C4D-4125-BB2E-9DB78658C9B6}"/>
    <cellStyle name="40% - Accent3 114" xfId="7615" xr:uid="{91939195-ABD2-44E6-A631-1799AC6A8C1B}"/>
    <cellStyle name="40% - Accent3 115" xfId="7616" xr:uid="{2DB25AAF-FD23-4D11-B5B8-45B69BAFF7F0}"/>
    <cellStyle name="40% - Accent3 116" xfId="7617" xr:uid="{146B083B-64E0-4FFA-82E5-4F0668E41E0D}"/>
    <cellStyle name="40% - Accent3 117" xfId="7618" xr:uid="{9391C2A1-100C-4316-BC4B-438581F04C92}"/>
    <cellStyle name="40% - Accent3 12" xfId="7619" xr:uid="{1FA8825F-C802-4B2F-957E-E6B0F177B1C4}"/>
    <cellStyle name="40% - Accent3 12 2" xfId="7620" xr:uid="{DF635093-6568-426B-9203-A9EA62ED6C05}"/>
    <cellStyle name="40% - Accent3 12 2 2" xfId="7621" xr:uid="{A7E5F4DD-CD10-4CDF-BA91-6FF6B1557E7F}"/>
    <cellStyle name="40% - Accent3 12 2_2018 v 2019 Nominal" xfId="7622" xr:uid="{C40DEC65-E8DD-41BD-BBB5-C13E78BDD901}"/>
    <cellStyle name="40% - Accent3 12 3" xfId="7623" xr:uid="{C67E931E-1BE0-4C98-B86A-CEA133126902}"/>
    <cellStyle name="40% - Accent3 12 4" xfId="7624" xr:uid="{F71B7F09-BE0C-442A-862D-467B3713446D}"/>
    <cellStyle name="40% - Accent3 12_2018 v 2019 Nominal" xfId="7625" xr:uid="{77C7136A-9D4F-40F6-ACB4-CBB671423989}"/>
    <cellStyle name="40% - Accent3 13" xfId="7626" xr:uid="{947796F6-80D4-4F0F-ACB4-642FDAA3095D}"/>
    <cellStyle name="40% - Accent3 13 2" xfId="7627" xr:uid="{B1E81999-FBC0-4F99-875C-4B3CC7A64024}"/>
    <cellStyle name="40% - Accent3 13 2 2" xfId="7628" xr:uid="{E852419D-7792-4833-9653-7B040D256A2A}"/>
    <cellStyle name="40% - Accent3 13 2_2018 v 2019 Nominal" xfId="7629" xr:uid="{0A9055C8-9D9C-49A6-B242-4EB749CC6297}"/>
    <cellStyle name="40% - Accent3 13 3" xfId="7630" xr:uid="{CC2E5CE9-3BAB-4AD7-807A-70E85021855C}"/>
    <cellStyle name="40% - Accent3 13 4" xfId="7631" xr:uid="{D36E338E-3F29-473D-B44E-BEB3C0C7E111}"/>
    <cellStyle name="40% - Accent3 13_2018 v 2019 Nominal" xfId="7632" xr:uid="{4D489D3B-89EF-4899-9E6F-4801EA51A153}"/>
    <cellStyle name="40% - Accent3 14" xfId="7633" xr:uid="{56039C89-8820-4006-A1EA-2A9D79FD5F56}"/>
    <cellStyle name="40% - Accent3 14 2" xfId="7634" xr:uid="{D33C6695-CB59-45D2-81AD-07F8480AD87F}"/>
    <cellStyle name="40% - Accent3 14 2 2" xfId="7635" xr:uid="{D3C5C2BC-CD95-4D9F-AF6E-65EF8C19E915}"/>
    <cellStyle name="40% - Accent3 14 2_2018 v 2019 Nominal" xfId="7636" xr:uid="{935A8971-1815-46C0-B838-07FF1266211E}"/>
    <cellStyle name="40% - Accent3 14 3" xfId="7637" xr:uid="{0567357A-390E-4D68-B77A-1137014A5C1B}"/>
    <cellStyle name="40% - Accent3 14 4" xfId="7638" xr:uid="{DB33E168-C447-4FC7-A02E-CF4AA2B397A8}"/>
    <cellStyle name="40% - Accent3 14_2018 v 2019 Nominal" xfId="7639" xr:uid="{76BC3C42-63B8-4688-9B9D-6E58E5DA2D82}"/>
    <cellStyle name="40% - Accent3 15" xfId="7640" xr:uid="{3EF275FA-5846-445A-9F79-EAF7E7D2CE8D}"/>
    <cellStyle name="40% - Accent3 15 2" xfId="7641" xr:uid="{43098D0A-D394-4425-829C-ACA90533B22C}"/>
    <cellStyle name="40% - Accent3 15 2 2" xfId="7642" xr:uid="{FC26F9BA-9A44-427E-AB9C-555E6FA77AF0}"/>
    <cellStyle name="40% - Accent3 15 2_2018 v 2019 Nominal" xfId="7643" xr:uid="{7E22A1FD-A4E0-4722-9F54-2D74F955B455}"/>
    <cellStyle name="40% - Accent3 15 3" xfId="7644" xr:uid="{DFF15175-1726-43BC-AA8A-596C54077833}"/>
    <cellStyle name="40% - Accent3 15 4" xfId="7645" xr:uid="{CD9CFA1C-727A-4EFE-B217-D58CECC002AC}"/>
    <cellStyle name="40% - Accent3 15_2018 v 2019 Nominal" xfId="7646" xr:uid="{AB8C06B9-BE78-4FE5-8687-19064703D18F}"/>
    <cellStyle name="40% - Accent3 16" xfId="7647" xr:uid="{7A14662E-00B8-4F41-A193-D81F4924B273}"/>
    <cellStyle name="40% - Accent3 16 2" xfId="7648" xr:uid="{4557DCF2-20F3-4EF1-9FDD-537BC0A3C323}"/>
    <cellStyle name="40% - Accent3 16 2 2" xfId="7649" xr:uid="{6DAFD72F-5797-4981-B5A6-B2B0D3C521A2}"/>
    <cellStyle name="40% - Accent3 16 2_2018 v 2019 Nominal" xfId="7650" xr:uid="{570E3942-513F-400B-88A5-55BF1BDAE8F5}"/>
    <cellStyle name="40% - Accent3 16 3" xfId="7651" xr:uid="{282B1DF2-C69E-4175-86BE-7B435E9FFFD3}"/>
    <cellStyle name="40% - Accent3 16 4" xfId="7652" xr:uid="{874E8765-6040-468B-9AA4-F30CFFE90281}"/>
    <cellStyle name="40% - Accent3 16_2018 v 2019 Nominal" xfId="7653" xr:uid="{36F50EFF-21E7-49E5-9C84-5E6E8F423170}"/>
    <cellStyle name="40% - Accent3 17" xfId="7654" xr:uid="{754D4430-23A0-4BA1-865D-98F9F010DDDC}"/>
    <cellStyle name="40% - Accent3 17 2" xfId="7655" xr:uid="{C5788F3B-97CA-495B-A04E-12413EC060F3}"/>
    <cellStyle name="40% - Accent3 17 2 2" xfId="7656" xr:uid="{AA11ACC1-2CF2-4F63-8C4E-513B9285D97A}"/>
    <cellStyle name="40% - Accent3 17 2_2018 v 2019 Nominal" xfId="7657" xr:uid="{AA93EC67-E6AD-498E-AE1C-ABAAD5A4D618}"/>
    <cellStyle name="40% - Accent3 17 3" xfId="7658" xr:uid="{1387F6F3-5E76-4020-9E75-A0E0C86CBCE6}"/>
    <cellStyle name="40% - Accent3 17 4" xfId="7659" xr:uid="{A1E946D4-5BF6-40FA-AFF2-DF7D9EAC0565}"/>
    <cellStyle name="40% - Accent3 17_2018 v 2019 Nominal" xfId="7660" xr:uid="{1F6F5AA8-CA5F-454C-A47E-A2BDE397C31C}"/>
    <cellStyle name="40% - Accent3 18" xfId="7661" xr:uid="{771D4E98-F86F-41AE-AB1C-00DC6B07E61F}"/>
    <cellStyle name="40% - Accent3 18 2" xfId="7662" xr:uid="{E559CB0E-2990-4BDF-BCDE-11E1EC4EC92D}"/>
    <cellStyle name="40% - Accent3 18 2 2" xfId="7663" xr:uid="{40350918-488B-4FBE-91AC-A8F68FD0F50F}"/>
    <cellStyle name="40% - Accent3 18 2_2018 v 2019 Nominal" xfId="7664" xr:uid="{3E28202E-B1BE-47AD-AAA1-0E162B4D6E54}"/>
    <cellStyle name="40% - Accent3 18 3" xfId="7665" xr:uid="{297403C0-71B9-4CF7-A5BC-1621B81227B9}"/>
    <cellStyle name="40% - Accent3 18_2018 v 2019 Nominal" xfId="7666" xr:uid="{9D5E8433-A3CE-4DE6-AC85-8D6DA555E557}"/>
    <cellStyle name="40% - Accent3 19" xfId="7667" xr:uid="{BD9D616A-8F86-4437-B14A-BF0A637A1FE3}"/>
    <cellStyle name="40% - Accent3 19 2" xfId="7668" xr:uid="{D2B1938C-0E2A-45A4-860E-8514534CDC81}"/>
    <cellStyle name="40% - Accent3 19 2 2" xfId="7669" xr:uid="{1D1CE51E-E6FF-42D9-BD58-D9C19AE5A1DB}"/>
    <cellStyle name="40% - Accent3 19 2_2018 v 2019 Nominal" xfId="7670" xr:uid="{F08D7A00-A430-45B7-A437-1B98F02FECCB}"/>
    <cellStyle name="40% - Accent3 19 3" xfId="7671" xr:uid="{530E55E3-EFB8-4CC0-B6E2-246610A31E29}"/>
    <cellStyle name="40% - Accent3 19_2018 v 2019 Nominal" xfId="7672" xr:uid="{3FF7D5B2-970A-4E4F-837C-AA6B5F712A27}"/>
    <cellStyle name="40% - Accent3 2" xfId="71" xr:uid="{00000000-0005-0000-0000-000029000000}"/>
    <cellStyle name="40% - Accent3 2 10" xfId="7673" xr:uid="{613428F8-2504-4AE4-A9BD-B8DE402E0D59}"/>
    <cellStyle name="40% - Accent3 2 2" xfId="7674" xr:uid="{4472E967-D077-4011-B9CD-246C9C5462B8}"/>
    <cellStyle name="40% - Accent3 2 2 10" xfId="7675" xr:uid="{2A7B23B9-EF06-4A84-98C9-16266912E236}"/>
    <cellStyle name="40% - Accent3 2 2 2" xfId="7676" xr:uid="{E276697C-5B7D-4973-8A5A-4979EFF1387C}"/>
    <cellStyle name="40% - Accent3 2 2 2 2" xfId="7677" xr:uid="{04464625-BCC2-4C76-9287-75BC0F2F29D8}"/>
    <cellStyle name="40% - Accent3 2 2 2 2 2" xfId="7678" xr:uid="{B920B5CF-0CCE-4FE2-AF88-D98AB1D2BD69}"/>
    <cellStyle name="40% - Accent3 2 2 2 2 2 2" xfId="7679" xr:uid="{EF59F343-28C1-4EAF-B64C-CAFCC69B1183}"/>
    <cellStyle name="40% - Accent3 2 2 2 2 2 2 2" xfId="7680" xr:uid="{F52AA4A1-51F6-40AB-A1D4-B5EA63735F8E}"/>
    <cellStyle name="40% - Accent3 2 2 2 2 2 2_2018 v 2019 Nominal" xfId="7681" xr:uid="{3BEEBECA-C643-487E-A98F-91E2B1454EE3}"/>
    <cellStyle name="40% - Accent3 2 2 2 2 2 3" xfId="7682" xr:uid="{336950FC-A6CC-4059-8A3B-876548B25C75}"/>
    <cellStyle name="40% - Accent3 2 2 2 2 2_2018 v 2019 Nominal" xfId="7683" xr:uid="{9D7617A3-577A-4BE8-A494-BDFEA89ADBF6}"/>
    <cellStyle name="40% - Accent3 2 2 2 2 3" xfId="7684" xr:uid="{F9FBCC49-58B8-495B-962B-44B1724FB8E1}"/>
    <cellStyle name="40% - Accent3 2 2 2 2 3 2" xfId="7685" xr:uid="{9AAD2E0E-9758-48DB-8E3E-AEB5077453B1}"/>
    <cellStyle name="40% - Accent3 2 2 2 2 3_2018 v 2019 Nominal" xfId="7686" xr:uid="{D0CAFE59-0B24-4668-A518-768D7115565D}"/>
    <cellStyle name="40% - Accent3 2 2 2 2 4" xfId="7687" xr:uid="{71A538CB-C78B-4149-BF21-90FA9F8CB47B}"/>
    <cellStyle name="40% - Accent3 2 2 2 2 5" xfId="7688" xr:uid="{7495EA0A-654F-4959-995F-520096A31625}"/>
    <cellStyle name="40% - Accent3 2 2 2 2_2018 v 2019 Nominal" xfId="7689" xr:uid="{440297BE-C2DB-4486-A59A-AC33383CBD49}"/>
    <cellStyle name="40% - Accent3 2 2 2 3" xfId="7690" xr:uid="{F93F55D3-4AB4-438D-B4EA-05A782B5C875}"/>
    <cellStyle name="40% - Accent3 2 2 2 3 2" xfId="7691" xr:uid="{7869BABD-CAE9-43B7-911B-88DB96AF0D54}"/>
    <cellStyle name="40% - Accent3 2 2 2 3 2 2" xfId="7692" xr:uid="{0034173C-263A-4A4D-8BF6-8A0116ABA1DE}"/>
    <cellStyle name="40% - Accent3 2 2 2 3 2_2018 v 2019 Nominal" xfId="7693" xr:uid="{92284DBA-899B-4AF7-BB1B-6CEC407F3F6F}"/>
    <cellStyle name="40% - Accent3 2 2 2 3 3" xfId="7694" xr:uid="{B1DA2A79-5A58-4D5E-8DF5-41C1F39D9CFD}"/>
    <cellStyle name="40% - Accent3 2 2 2 3_2018 v 2019 Nominal" xfId="7695" xr:uid="{B27752D1-8AEF-422A-AD35-C003D293A66A}"/>
    <cellStyle name="40% - Accent3 2 2 2 4" xfId="7696" xr:uid="{D1F4A197-C82E-44A5-9AFD-8056E7AC301B}"/>
    <cellStyle name="40% - Accent3 2 2 2 4 2" xfId="7697" xr:uid="{7B34D167-4987-41D2-A8CE-EAE073125E5D}"/>
    <cellStyle name="40% - Accent3 2 2 2 4_2018 v 2019 Nominal" xfId="7698" xr:uid="{601C7BF0-464F-47F2-B6F3-8573137CABD8}"/>
    <cellStyle name="40% - Accent3 2 2 2 5" xfId="7699" xr:uid="{A645C6D1-12F7-425F-AC9C-3CBBAB01405E}"/>
    <cellStyle name="40% - Accent3 2 2 2 6" xfId="7700" xr:uid="{AB394534-428A-4B30-8FCD-F98A6B781871}"/>
    <cellStyle name="40% - Accent3 2 2 2_2018 v 2019 Nominal" xfId="7701" xr:uid="{79EBB7DF-FF44-4167-A517-0EB9A8D8CD3D}"/>
    <cellStyle name="40% - Accent3 2 2 3" xfId="7702" xr:uid="{1BDB8B87-1B67-4D63-8850-2805FBE2291B}"/>
    <cellStyle name="40% - Accent3 2 2 3 2" xfId="7703" xr:uid="{2959CF92-5ADF-47FD-B4E7-5288BA46E1A6}"/>
    <cellStyle name="40% - Accent3 2 2 3 2 2" xfId="7704" xr:uid="{6CB2BBB9-8FFB-437B-B880-0D681FAF1930}"/>
    <cellStyle name="40% - Accent3 2 2 3 2 2 2" xfId="7705" xr:uid="{578CD752-C1C4-433A-BDF1-7C79814E8D60}"/>
    <cellStyle name="40% - Accent3 2 2 3 2 2 2 2" xfId="7706" xr:uid="{8D973CB7-8617-4C2A-9F4F-F4BE0B5EF51D}"/>
    <cellStyle name="40% - Accent3 2 2 3 2 2 2_2018 v 2019 Nominal" xfId="7707" xr:uid="{C5A448C6-FA91-45D2-894D-B8A22A354430}"/>
    <cellStyle name="40% - Accent3 2 2 3 2 2 3" xfId="7708" xr:uid="{7BAC018A-AD96-4DDB-BFD3-6EDC73BEAF9A}"/>
    <cellStyle name="40% - Accent3 2 2 3 2 2 4" xfId="7709" xr:uid="{9B87A1BC-3B91-483E-8E0F-F53E016BDDD3}"/>
    <cellStyle name="40% - Accent3 2 2 3 2 2_2018 v 2019 Nominal" xfId="7710" xr:uid="{86E345C2-564F-4DEE-88D0-6D1D0D7E537E}"/>
    <cellStyle name="40% - Accent3 2 2 3 2 3" xfId="7711" xr:uid="{AF90BB27-42C3-4742-893F-38C07883CA36}"/>
    <cellStyle name="40% - Accent3 2 2 3 2 3 2" xfId="7712" xr:uid="{F9DFE306-C8BB-410F-8EBC-EFA9432EFD62}"/>
    <cellStyle name="40% - Accent3 2 2 3 2 3_2018 v 2019 Nominal" xfId="7713" xr:uid="{6BC1FF0D-3807-4319-B285-48BA5A9A93DA}"/>
    <cellStyle name="40% - Accent3 2 2 3 2 4" xfId="7714" xr:uid="{FF33937C-9D5C-4FD7-BDC9-28014A0C0261}"/>
    <cellStyle name="40% - Accent3 2 2 3 2 5" xfId="7715" xr:uid="{3D21F69A-5641-44FD-B02C-3A2D2A5C312B}"/>
    <cellStyle name="40% - Accent3 2 2 3 2_2018 v 2019 Nominal" xfId="7716" xr:uid="{5C11D3B8-9F0C-461E-B118-E794C462D6C8}"/>
    <cellStyle name="40% - Accent3 2 2 3 3" xfId="7717" xr:uid="{21B944B3-7D06-449E-B679-15BCBF11CE99}"/>
    <cellStyle name="40% - Accent3 2 2 3 3 2" xfId="7718" xr:uid="{0CB7E805-41D9-4C78-A9E8-DE144A067E8A}"/>
    <cellStyle name="40% - Accent3 2 2 3 3 2 2" xfId="7719" xr:uid="{AA28D85B-DA84-44D1-8393-9E0536592DF9}"/>
    <cellStyle name="40% - Accent3 2 2 3 3 2_2018 v 2019 Nominal" xfId="7720" xr:uid="{3B5C34EC-A158-4650-B44C-846AE19D8EDF}"/>
    <cellStyle name="40% - Accent3 2 2 3 3 3" xfId="7721" xr:uid="{F7BCCD61-DCB3-46D4-AA4D-530CBE2621CB}"/>
    <cellStyle name="40% - Accent3 2 2 3 3_2018 v 2019 Nominal" xfId="7722" xr:uid="{2FD1AA45-BCC2-420E-8D71-405921BCC4F3}"/>
    <cellStyle name="40% - Accent3 2 2 3 4" xfId="7723" xr:uid="{249CF958-7807-4671-BFB9-F4D5A6BC1607}"/>
    <cellStyle name="40% - Accent3 2 2 3 4 2" xfId="7724" xr:uid="{8804B3F2-6481-4864-BE6C-9BCE12A0B0B4}"/>
    <cellStyle name="40% - Accent3 2 2 3 4_2018 v 2019 Nominal" xfId="7725" xr:uid="{D63306E2-87E0-4295-8291-987E4C0B68A3}"/>
    <cellStyle name="40% - Accent3 2 2 3 5" xfId="7726" xr:uid="{A12F1E78-AEE5-4758-8E95-D36F62C2734B}"/>
    <cellStyle name="40% - Accent3 2 2 3 6" xfId="7727" xr:uid="{AD25C420-9BFD-4901-AFC3-AE2BA8DE5B06}"/>
    <cellStyle name="40% - Accent3 2 2 3_2018 v 2019 Nominal" xfId="7728" xr:uid="{E7A360EB-2B0F-4122-A8EE-79188E93095A}"/>
    <cellStyle name="40% - Accent3 2 2 4" xfId="7729" xr:uid="{8E565E67-49C3-431A-A133-97229B51E79B}"/>
    <cellStyle name="40% - Accent3 2 2 4 2" xfId="7730" xr:uid="{E42A8324-3064-41C4-BC33-EAA9130F10B9}"/>
    <cellStyle name="40% - Accent3 2 2 4 2 2" xfId="7731" xr:uid="{33CBBE4F-7D72-48EF-B6B0-CB2C57D46945}"/>
    <cellStyle name="40% - Accent3 2 2 4 2 2 2" xfId="7732" xr:uid="{8B6F3FD9-D596-471F-A6D4-25602DA34211}"/>
    <cellStyle name="40% - Accent3 2 2 4 2 2_2018 v 2019 Nominal" xfId="7733" xr:uid="{0A220E24-840D-4D1B-8446-D7E0C3802360}"/>
    <cellStyle name="40% - Accent3 2 2 4 2 3" xfId="7734" xr:uid="{449DB8B1-C8B7-4012-8EE2-BE9E90189068}"/>
    <cellStyle name="40% - Accent3 2 2 4 2_2018 v 2019 Nominal" xfId="7735" xr:uid="{32004AC0-3358-4D93-AAF2-7C7D66481E1C}"/>
    <cellStyle name="40% - Accent3 2 2 4 3" xfId="7736" xr:uid="{4043D614-BADC-491F-A455-59744AD89672}"/>
    <cellStyle name="40% - Accent3 2 2 4 3 2" xfId="7737" xr:uid="{166F026E-08C5-400B-B524-FE1888FDFBAC}"/>
    <cellStyle name="40% - Accent3 2 2 4 3_2018 v 2019 Nominal" xfId="7738" xr:uid="{3F55294F-4D9F-4814-9252-6D86F7A4AC2A}"/>
    <cellStyle name="40% - Accent3 2 2 4 4" xfId="7739" xr:uid="{AD99A2A1-0A1C-46C3-9CA6-D89A11B21CBE}"/>
    <cellStyle name="40% - Accent3 2 2 4 5" xfId="7740" xr:uid="{6E612F00-2EC8-4FB8-8548-C9814786F608}"/>
    <cellStyle name="40% - Accent3 2 2 4_2018 v 2019 Nominal" xfId="7741" xr:uid="{D7EDC403-91F3-428B-9A36-6F4B9E343C70}"/>
    <cellStyle name="40% - Accent3 2 2 5" xfId="7742" xr:uid="{818261ED-2F75-44CC-99C6-6BD05B98DFFE}"/>
    <cellStyle name="40% - Accent3 2 2 5 2" xfId="7743" xr:uid="{C9D04B59-AA7F-43D9-9227-E31D73727FD0}"/>
    <cellStyle name="40% - Accent3 2 2 5 2 2" xfId="7744" xr:uid="{7F2A4885-560D-412B-9672-FC57E01BE5A2}"/>
    <cellStyle name="40% - Accent3 2 2 5 2_2018 v 2019 Nominal" xfId="7745" xr:uid="{CB3AB2F2-93D1-4DF1-A273-3A71EE980F7F}"/>
    <cellStyle name="40% - Accent3 2 2 5 3" xfId="7746" xr:uid="{9364F929-9611-484C-A1A0-21E55DE6DE30}"/>
    <cellStyle name="40% - Accent3 2 2 5_2018 v 2019 Nominal" xfId="7747" xr:uid="{F005FE07-EFB7-4FFF-8951-ACF08514F6F1}"/>
    <cellStyle name="40% - Accent3 2 2 6" xfId="7748" xr:uid="{577F2BED-7DE0-492B-BA5F-D3EC02FD29B5}"/>
    <cellStyle name="40% - Accent3 2 2 6 2" xfId="7749" xr:uid="{5677DD7A-6AF5-4FFB-81BC-4972798EFDFC}"/>
    <cellStyle name="40% - Accent3 2 2 6_2018 v 2019 Nominal" xfId="7750" xr:uid="{F74AB477-F06D-4C1F-B7BD-02488536B92C}"/>
    <cellStyle name="40% - Accent3 2 2 7" xfId="7751" xr:uid="{A2CC1CEB-B5A4-4BEF-92D4-8678C90D6126}"/>
    <cellStyle name="40% - Accent3 2 2 8" xfId="7752" xr:uid="{32A09CA5-F407-44EE-AD62-85A71BB8C66E}"/>
    <cellStyle name="40% - Accent3 2 2 9" xfId="7753" xr:uid="{4F09844E-56AC-4F5C-B41C-6A4D5593D21E}"/>
    <cellStyle name="40% - Accent3 2 2_2018 v 2019 Nominal" xfId="7754" xr:uid="{28BEF7E6-E92E-4559-9DF7-A41D4C8158DA}"/>
    <cellStyle name="40% - Accent3 2 3" xfId="7755" xr:uid="{C47B58BC-B87D-45F6-A794-E1FCAD2C33FF}"/>
    <cellStyle name="40% - Accent3 2 3 2" xfId="7756" xr:uid="{83968363-1D13-4579-8BF8-F71F258AC611}"/>
    <cellStyle name="40% - Accent3 2 3 2 2" xfId="7757" xr:uid="{DCA415BE-7331-4A4C-9078-482CDD6C4329}"/>
    <cellStyle name="40% - Accent3 2 3 2 2 2" xfId="7758" xr:uid="{453E5F6A-2382-4F7B-A8E8-39E471EFC544}"/>
    <cellStyle name="40% - Accent3 2 3 2 2 2 2" xfId="7759" xr:uid="{AB46142D-882E-444D-9BAA-2D74D224584D}"/>
    <cellStyle name="40% - Accent3 2 3 2 2 2_2018 v 2019 Nominal" xfId="7760" xr:uid="{D03906F5-4F89-4270-9066-9CC59B8AB50C}"/>
    <cellStyle name="40% - Accent3 2 3 2 2 3" xfId="7761" xr:uid="{EAF41489-4A3C-46F8-9124-EC4451E15FF6}"/>
    <cellStyle name="40% - Accent3 2 3 2 2_2018 v 2019 Nominal" xfId="7762" xr:uid="{C45D5433-B4F4-4307-93C6-A9C99CB4E6D6}"/>
    <cellStyle name="40% - Accent3 2 3 2 3" xfId="7763" xr:uid="{7952D872-D18F-4C0D-B2F9-5512D51873CC}"/>
    <cellStyle name="40% - Accent3 2 3 2 3 2" xfId="7764" xr:uid="{37AA9264-9BC8-4087-9231-5437C03C34F2}"/>
    <cellStyle name="40% - Accent3 2 3 2 3_2018 v 2019 Nominal" xfId="7765" xr:uid="{8D99A3D4-177A-4434-8926-344739500DEB}"/>
    <cellStyle name="40% - Accent3 2 3 2 4" xfId="7766" xr:uid="{0EBB2EEA-BCEE-4995-BBD1-DC210EA9FDE1}"/>
    <cellStyle name="40% - Accent3 2 3 2_2018 v 2019 Nominal" xfId="7767" xr:uid="{9BABCB72-302F-4009-9978-AD464B4A3EE1}"/>
    <cellStyle name="40% - Accent3 2 3 3" xfId="7768" xr:uid="{5A7DA91F-8172-4849-8E3F-BF7441C37341}"/>
    <cellStyle name="40% - Accent3 2 3 3 2" xfId="7769" xr:uid="{CF3EDCC1-4EFB-4881-B17A-486FFECB8D8A}"/>
    <cellStyle name="40% - Accent3 2 3 3 2 2" xfId="7770" xr:uid="{1827AC8E-1C3A-4830-924B-4997DA581D8E}"/>
    <cellStyle name="40% - Accent3 2 3 3 2 2 2" xfId="7771" xr:uid="{89652FE8-A4D0-4AD2-ACD8-4B945E94EB8F}"/>
    <cellStyle name="40% - Accent3 2 3 3 2 2_2018 v 2019 Nominal" xfId="7772" xr:uid="{3D68CC5F-84DA-48E8-B203-F3A9F91A11C2}"/>
    <cellStyle name="40% - Accent3 2 3 3 2 3" xfId="7773" xr:uid="{E0983ACF-B896-48FF-AA84-CAB6AD465064}"/>
    <cellStyle name="40% - Accent3 2 3 3 2_2018 v 2019 Nominal" xfId="7774" xr:uid="{F8A21F39-4395-4A0E-81BB-6CFB3DB9D353}"/>
    <cellStyle name="40% - Accent3 2 3 3 3" xfId="7775" xr:uid="{289BC92A-CF7A-4940-AF86-E6D45756CF4A}"/>
    <cellStyle name="40% - Accent3 2 3 3 3 2" xfId="7776" xr:uid="{F9EE8E46-25E8-475A-B6C3-2394CC4ED07E}"/>
    <cellStyle name="40% - Accent3 2 3 3 3_2018 v 2019 Nominal" xfId="7777" xr:uid="{6966CE75-DAE4-45C7-9D1F-5AB20239F19C}"/>
    <cellStyle name="40% - Accent3 2 3 3 4" xfId="7778" xr:uid="{30FA2426-B811-47BF-AC46-AC588796E860}"/>
    <cellStyle name="40% - Accent3 2 3 3_2018 v 2019 Nominal" xfId="7779" xr:uid="{BA895DF9-5B56-48B8-89B5-CDF1103DBE88}"/>
    <cellStyle name="40% - Accent3 2 3 4" xfId="7780" xr:uid="{786AA18D-F2DE-4620-85A4-4BAC4D1A4011}"/>
    <cellStyle name="40% - Accent3 2 3 4 2" xfId="7781" xr:uid="{5181DF91-DFA3-421B-8FE9-55BD292172F8}"/>
    <cellStyle name="40% - Accent3 2 3 4 2 2" xfId="7782" xr:uid="{FBA400C8-92C4-4BD6-8EB8-8B9BF836EADB}"/>
    <cellStyle name="40% - Accent3 2 3 4 2_2018 v 2019 Nominal" xfId="7783" xr:uid="{F8D17B3C-162A-41C8-B639-DD5EDC9D0461}"/>
    <cellStyle name="40% - Accent3 2 3 4 3" xfId="7784" xr:uid="{B96D38F5-E162-4804-975A-E8FD4AB22577}"/>
    <cellStyle name="40% - Accent3 2 3 4_2018 v 2019 Nominal" xfId="7785" xr:uid="{CBB4CA3F-C970-4B30-9D76-41164C0944E8}"/>
    <cellStyle name="40% - Accent3 2 3 5" xfId="7786" xr:uid="{54C46FC0-C2AF-492A-9DC2-00C9720235C3}"/>
    <cellStyle name="40% - Accent3 2 3 5 2" xfId="7787" xr:uid="{F23FF544-FA03-410B-8814-6B3D2016DEC4}"/>
    <cellStyle name="40% - Accent3 2 3 5_2018 v 2019 Nominal" xfId="7788" xr:uid="{FE1A4A9F-8407-4203-87E0-D6286DA8CC64}"/>
    <cellStyle name="40% - Accent3 2 3 6" xfId="7789" xr:uid="{D481E60B-AF90-458D-8553-58E73510D45D}"/>
    <cellStyle name="40% - Accent3 2 3_2018 v 2019 Nominal" xfId="7790" xr:uid="{C3A88E99-CF65-41AA-84DA-554F056767CE}"/>
    <cellStyle name="40% - Accent3 2 4" xfId="7791" xr:uid="{D6306175-C118-46B7-A3E9-3D6BE91B7EBB}"/>
    <cellStyle name="40% - Accent3 2 4 2" xfId="7792" xr:uid="{98CF78A4-F10E-43F8-9D11-6B645E3F03FF}"/>
    <cellStyle name="40% - Accent3 2 4 2 2" xfId="7793" xr:uid="{0AF69887-030C-4627-B0B3-6126131FBAE2}"/>
    <cellStyle name="40% - Accent3 2 4 2 2 2" xfId="7794" xr:uid="{5A551341-951C-4CE3-90F7-B11AA0BF44DA}"/>
    <cellStyle name="40% - Accent3 2 4 2 2_2018 v 2019 Nominal" xfId="7795" xr:uid="{6AF1B8AC-D9A9-4F9D-9CD7-8924F088BE9E}"/>
    <cellStyle name="40% - Accent3 2 4 2 3" xfId="7796" xr:uid="{D3165A65-18E7-4234-9C7B-C1CDF2D696D2}"/>
    <cellStyle name="40% - Accent3 2 4 2_2018 v 2019 Nominal" xfId="7797" xr:uid="{53E0A0E4-04CD-4642-8A4F-D384C7EA3FA6}"/>
    <cellStyle name="40% - Accent3 2 4 3" xfId="7798" xr:uid="{FD6F3482-0E4E-4688-B613-7DA6B21F8EE6}"/>
    <cellStyle name="40% - Accent3 2 4 3 2" xfId="7799" xr:uid="{14018577-0DFE-4C32-95EB-F86CAFC1A602}"/>
    <cellStyle name="40% - Accent3 2 4 3_2018 v 2019 Nominal" xfId="7800" xr:uid="{E9961FA6-0BEE-4CC2-A727-98E490F06A1B}"/>
    <cellStyle name="40% - Accent3 2 4 4" xfId="7801" xr:uid="{85B94528-4AB5-4A91-963B-06CFEF5BC9BE}"/>
    <cellStyle name="40% - Accent3 2 4_2018 v 2019 Nominal" xfId="7802" xr:uid="{D71CD876-2B8B-431F-B90F-DCFFF39ACAA4}"/>
    <cellStyle name="40% - Accent3 2 5" xfId="7803" xr:uid="{26CE71A7-1931-4189-8E67-5235623030F1}"/>
    <cellStyle name="40% - Accent3 2 5 2" xfId="7804" xr:uid="{C18FA414-E009-42CD-A71F-46095873465B}"/>
    <cellStyle name="40% - Accent3 2 5 2 2" xfId="7805" xr:uid="{BAEE395E-661E-4FBD-8B69-D979E9496490}"/>
    <cellStyle name="40% - Accent3 2 5 2 2 2" xfId="7806" xr:uid="{48192B78-CC4E-46C6-B3FE-2347952EB8EF}"/>
    <cellStyle name="40% - Accent3 2 5 2 2_2018 v 2019 Nominal" xfId="7807" xr:uid="{FA20CC4F-23DA-472A-B03C-0321FB3A7F23}"/>
    <cellStyle name="40% - Accent3 2 5 2 3" xfId="7808" xr:uid="{0B95B0DB-FED5-4771-8421-E1B1E85D4FE2}"/>
    <cellStyle name="40% - Accent3 2 5 2_2018 v 2019 Nominal" xfId="7809" xr:uid="{8D51C466-31F1-4104-92F7-8A7612C98580}"/>
    <cellStyle name="40% - Accent3 2 5 3" xfId="7810" xr:uid="{97E23718-5BEA-4368-B6DF-A71B3CBE1729}"/>
    <cellStyle name="40% - Accent3 2 5 3 2" xfId="7811" xr:uid="{EAE3D967-4831-4A75-8BCF-806B5EF88312}"/>
    <cellStyle name="40% - Accent3 2 5 3_2018 v 2019 Nominal" xfId="7812" xr:uid="{BAE0CFFC-7B81-47EF-BB28-77225E3323F7}"/>
    <cellStyle name="40% - Accent3 2 5 4" xfId="7813" xr:uid="{A6A0C0D1-9BAA-40B8-8BA9-AF1671AA49D9}"/>
    <cellStyle name="40% - Accent3 2 5_2018 v 2019 Nominal" xfId="7814" xr:uid="{D97665E6-C76C-48EA-89E8-A05F99D97DDB}"/>
    <cellStyle name="40% - Accent3 2 6" xfId="7815" xr:uid="{26D776EF-6800-439B-BCCD-AD06FEEC6D95}"/>
    <cellStyle name="40% - Accent3 2 6 2" xfId="7816" xr:uid="{764968D9-F58C-4150-909A-DBBEBDF92595}"/>
    <cellStyle name="40% - Accent3 2 6 2 2" xfId="7817" xr:uid="{D4B4034C-7DCC-4F5D-B976-508E5C86D0A5}"/>
    <cellStyle name="40% - Accent3 2 6 2_2018 v 2019 Nominal" xfId="7818" xr:uid="{65BCF097-8759-45F3-8620-C29A8D5AD472}"/>
    <cellStyle name="40% - Accent3 2 6 3" xfId="7819" xr:uid="{DA83D729-55B0-4F01-89CF-E0A13F806D0A}"/>
    <cellStyle name="40% - Accent3 2 6_2018 v 2019 Nominal" xfId="7820" xr:uid="{2D9C9217-0DA7-421A-B456-D39B0BEC4D1F}"/>
    <cellStyle name="40% - Accent3 2 7" xfId="7821" xr:uid="{CC51B6A2-174B-4F02-9799-9BC603D0C9B0}"/>
    <cellStyle name="40% - Accent3 2 7 2" xfId="7822" xr:uid="{C892F3B3-E8B1-4661-97AF-4D0707367746}"/>
    <cellStyle name="40% - Accent3 2 7 2 2" xfId="7823" xr:uid="{5807B4E8-58D7-48B3-9E30-D8E77CF9141C}"/>
    <cellStyle name="40% - Accent3 2 7 2_2018 v 2019 Nominal" xfId="7824" xr:uid="{7CE2C57E-0D59-4FBF-8CB1-8E450798F35D}"/>
    <cellStyle name="40% - Accent3 2 7 3" xfId="7825" xr:uid="{7F6940BF-2026-4FCC-9B5E-FEAAE7AC64D6}"/>
    <cellStyle name="40% - Accent3 2 7_2018 v 2019 Nominal" xfId="7826" xr:uid="{4D123BE5-3A22-487C-8EE3-32C83BED23A2}"/>
    <cellStyle name="40% - Accent3 2 8" xfId="7827" xr:uid="{84799159-450C-40BE-A613-C0412E345DFD}"/>
    <cellStyle name="40% - Accent3 2 8 2" xfId="7828" xr:uid="{93E93EB4-FC21-41B3-BD70-265E1A614202}"/>
    <cellStyle name="40% - Accent3 2 8_2018 v 2019 Nominal" xfId="7829" xr:uid="{E98102E2-5E23-4940-8EDA-F7DA1F50D3D8}"/>
    <cellStyle name="40% - Accent3 2 9" xfId="7830" xr:uid="{7F96FB7C-E21B-4FE1-849A-9959E560D486}"/>
    <cellStyle name="40% - Accent3 2_2018 v 2019 Nominal" xfId="7831" xr:uid="{0E474BE6-CE46-4351-A3E5-6BF41B0BA644}"/>
    <cellStyle name="40% - Accent3 20" xfId="7832" xr:uid="{466289D0-B9E7-4E0E-8729-2992EB300814}"/>
    <cellStyle name="40% - Accent3 20 2" xfId="7833" xr:uid="{D9D1B881-A9B9-447B-84D4-93397EEA48B7}"/>
    <cellStyle name="40% - Accent3 20_2018 v 2019 Nominal" xfId="7834" xr:uid="{525A1190-069F-42AD-879F-FCA930FE1566}"/>
    <cellStyle name="40% - Accent3 21" xfId="7835" xr:uid="{4F37C8A6-D78B-4EE0-A5B3-4E637B0E6F93}"/>
    <cellStyle name="40% - Accent3 21 2" xfId="7836" xr:uid="{51CF3E36-6DD8-4875-8994-459B98174332}"/>
    <cellStyle name="40% - Accent3 21 3" xfId="7837" xr:uid="{970F29F2-51DE-4C53-BCAE-DBC2F5B52676}"/>
    <cellStyle name="40% - Accent3 21_2018 v 2019 Nominal" xfId="7838" xr:uid="{AADEC101-9435-42FC-A438-113A00F53347}"/>
    <cellStyle name="40% - Accent3 22" xfId="7839" xr:uid="{A4E9F4D5-BD20-4A9C-8727-1ED0558AA045}"/>
    <cellStyle name="40% - Accent3 22 2" xfId="7840" xr:uid="{5895937E-0D9F-4FFD-863F-B315A2507056}"/>
    <cellStyle name="40% - Accent3 22 3" xfId="7841" xr:uid="{0D76D258-BBBD-45D2-BE04-0A071CDD6E54}"/>
    <cellStyle name="40% - Accent3 22_2018 v 2019 Nominal" xfId="7842" xr:uid="{45DB0B4A-8EBE-424B-B5A4-9584D230E6F3}"/>
    <cellStyle name="40% - Accent3 23" xfId="7843" xr:uid="{AFE73662-33FD-43A0-892E-37382D707A3E}"/>
    <cellStyle name="40% - Accent3 23 2" xfId="7844" xr:uid="{6A4D1FAA-F188-4B73-8229-E3610BD35BD9}"/>
    <cellStyle name="40% - Accent3 23_2018 v 2019 Nominal" xfId="7845" xr:uid="{03606301-7FAB-4736-ACF1-3B5CA8785141}"/>
    <cellStyle name="40% - Accent3 24" xfId="7846" xr:uid="{08D5720A-1FE3-46A1-A5F1-5478199B54F4}"/>
    <cellStyle name="40% - Accent3 24 2" xfId="7847" xr:uid="{B1E25B10-83AB-4A64-93FE-5AFE0070138E}"/>
    <cellStyle name="40% - Accent3 24_2018 v 2019 Nominal" xfId="7848" xr:uid="{214C4CD8-761F-457A-B6E1-D114087432D6}"/>
    <cellStyle name="40% - Accent3 25" xfId="7849" xr:uid="{DD3BFAA3-3363-4368-9E48-074776E70169}"/>
    <cellStyle name="40% - Accent3 25 2" xfId="7850" xr:uid="{DC4AE21F-FE0C-4688-B08B-649B29092215}"/>
    <cellStyle name="40% - Accent3 25_2018 v 2019 Nominal" xfId="7851" xr:uid="{F588C2D1-D90B-4371-8EE6-DBC7DAB6D0DC}"/>
    <cellStyle name="40% - Accent3 26" xfId="7852" xr:uid="{27BB354D-9C8C-4B08-B59D-5A285D6DCDB6}"/>
    <cellStyle name="40% - Accent3 26 2" xfId="7853" xr:uid="{4B6DB1E3-9E45-4138-9F82-D927245A56C9}"/>
    <cellStyle name="40% - Accent3 26_2018 v 2019 Nominal" xfId="7854" xr:uid="{192FC9B4-1D9C-424F-91A3-286A41E6CC63}"/>
    <cellStyle name="40% - Accent3 27" xfId="7855" xr:uid="{418AE52A-F32C-48DD-9424-81637443F39F}"/>
    <cellStyle name="40% - Accent3 27 2" xfId="7856" xr:uid="{94287DC8-0F2A-4519-91D9-BE964539E286}"/>
    <cellStyle name="40% - Accent3 27_2018 v 2019 Nominal" xfId="7857" xr:uid="{654B3C65-E5E3-474B-B873-83E6FFFA187D}"/>
    <cellStyle name="40% - Accent3 28" xfId="7858" xr:uid="{03E34B35-D77B-4285-AFB1-055EECC54D17}"/>
    <cellStyle name="40% - Accent3 28 2" xfId="7859" xr:uid="{D58CB096-24A6-45CA-8AC9-9B27D0207AC9}"/>
    <cellStyle name="40% - Accent3 28_2018 v 2019 Nominal" xfId="7860" xr:uid="{39DDC28E-33CF-4DC7-9C9B-4A5B65D4A3BD}"/>
    <cellStyle name="40% - Accent3 29" xfId="7861" xr:uid="{535B5673-8857-4117-8178-B92BF4006B2C}"/>
    <cellStyle name="40% - Accent3 29 2" xfId="7862" xr:uid="{C78DE2FF-9F40-4C38-ACEE-8726BAD95095}"/>
    <cellStyle name="40% - Accent3 29_2018 v 2019 Nominal" xfId="7863" xr:uid="{9AECBBB7-C03D-4BF6-B28A-C868AE147301}"/>
    <cellStyle name="40% - Accent3 3" xfId="7864" xr:uid="{8D798394-5275-459E-BA51-A31D4A51AD60}"/>
    <cellStyle name="40% - Accent3 3 10" xfId="7865" xr:uid="{72AD74D3-97B8-4DAD-8152-5A76BFEAE146}"/>
    <cellStyle name="40% - Accent3 3 10 2" xfId="7866" xr:uid="{F559569F-1BFD-42E6-A8FF-77B793F068AB}"/>
    <cellStyle name="40% - Accent3 3 10 3" xfId="7867" xr:uid="{3B578EA8-44ED-4C57-AB62-72FF64FAD842}"/>
    <cellStyle name="40% - Accent3 3 10_2018 v 2019 Nominal" xfId="7868" xr:uid="{19134FC4-1A87-4A18-AB35-34E8DBB3C1AA}"/>
    <cellStyle name="40% - Accent3 3 11" xfId="7869" xr:uid="{DBC3789B-D8E5-40DE-B02C-A8E932615417}"/>
    <cellStyle name="40% - Accent3 3 11 2" xfId="7870" xr:uid="{7C560F0F-2199-40FD-B453-49E6FD26F4F1}"/>
    <cellStyle name="40% - Accent3 3 11_2018 v 2019 Nominal" xfId="7871" xr:uid="{6BC8F2E5-D531-4009-B17B-E5F6AECCE379}"/>
    <cellStyle name="40% - Accent3 3 12" xfId="7872" xr:uid="{02F3E75B-5C4B-4B43-BDC5-D40BAA649C33}"/>
    <cellStyle name="40% - Accent3 3 13" xfId="7873" xr:uid="{216D3347-E898-4D58-A502-6E3B55B9E07B}"/>
    <cellStyle name="40% - Accent3 3 14" xfId="7874" xr:uid="{A34F2FDD-F649-4014-879F-A0931A84CB5D}"/>
    <cellStyle name="40% - Accent3 3 2" xfId="7875" xr:uid="{B8C5CA34-51EF-4B79-ADFE-50A3AA286BAE}"/>
    <cellStyle name="40% - Accent3 3 2 2" xfId="7876" xr:uid="{5FCBDD5D-C532-445F-89CA-64CC7D006EAE}"/>
    <cellStyle name="40% - Accent3 3 2 2 2" xfId="7877" xr:uid="{D24AEC64-9B55-449E-B629-55F236CA00E3}"/>
    <cellStyle name="40% - Accent3 3 2 2 2 2" xfId="7878" xr:uid="{279A2ECD-DEEA-4E86-B121-08AB1CB6F697}"/>
    <cellStyle name="40% - Accent3 3 2 2 2 2 2" xfId="7879" xr:uid="{8D215F3E-016E-44E5-8038-407D604B1C4E}"/>
    <cellStyle name="40% - Accent3 3 2 2 2 2 3" xfId="7880" xr:uid="{346C8312-31AA-41D6-9318-1A2548F0A7DE}"/>
    <cellStyle name="40% - Accent3 3 2 2 2 2_2018 v 2019 Nominal" xfId="7881" xr:uid="{EF702344-C6D6-4213-85A8-D994C58EE8F4}"/>
    <cellStyle name="40% - Accent3 3 2 2 2 3" xfId="7882" xr:uid="{93851566-16E2-4328-B0FA-EA432B252BEF}"/>
    <cellStyle name="40% - Accent3 3 2 2 2 4" xfId="7883" xr:uid="{F4F7BA41-C331-40C3-A082-DF80F75F563F}"/>
    <cellStyle name="40% - Accent3 3 2 2 2 5" xfId="7884" xr:uid="{818B5360-580C-4E62-9A3F-117C01EE151A}"/>
    <cellStyle name="40% - Accent3 3 2 2 2_2018 v 2019 Nominal" xfId="7885" xr:uid="{A904DFCE-84B3-4FA4-9C03-119ECC1DC353}"/>
    <cellStyle name="40% - Accent3 3 2 2 3" xfId="7886" xr:uid="{B8AE147E-E871-4CA1-BB1D-CFE90959BA7E}"/>
    <cellStyle name="40% - Accent3 3 2 2 3 2" xfId="7887" xr:uid="{894D138C-C0DF-42D7-B506-327492482828}"/>
    <cellStyle name="40% - Accent3 3 2 2 3 3" xfId="7888" xr:uid="{720FC55F-A5AB-4EFB-AD2F-C37FAAE1AD39}"/>
    <cellStyle name="40% - Accent3 3 2 2 3_2018 v 2019 Nominal" xfId="7889" xr:uid="{A275381A-3D85-487D-9F57-9843DEBCBF06}"/>
    <cellStyle name="40% - Accent3 3 2 2 4" xfId="7890" xr:uid="{F6C3F8A8-D084-4103-8987-DF222F16A5C7}"/>
    <cellStyle name="40% - Accent3 3 2 2 5" xfId="7891" xr:uid="{4A185D90-D6D6-4738-8A52-6E0CAF83A937}"/>
    <cellStyle name="40% - Accent3 3 2 2 6" xfId="7892" xr:uid="{0E756B49-82CB-4871-BCF1-E9CCE04900FA}"/>
    <cellStyle name="40% - Accent3 3 2 2_2018 v 2019 Nominal" xfId="7893" xr:uid="{05F64205-5D3C-497C-BBA7-62016D14CD72}"/>
    <cellStyle name="40% - Accent3 3 2 3" xfId="7894" xr:uid="{F73C6BEB-09BB-46ED-9024-212B59C27CCF}"/>
    <cellStyle name="40% - Accent3 3 2 3 2" xfId="7895" xr:uid="{43AA64DF-B18F-47BC-87DA-6EAB9B8367FA}"/>
    <cellStyle name="40% - Accent3 3 2 3 2 2" xfId="7896" xr:uid="{87AAE0ED-E3CF-4793-834A-9204EF21E213}"/>
    <cellStyle name="40% - Accent3 3 2 3 2 2 2" xfId="7897" xr:uid="{10471B26-EF19-448F-8EAD-B749C5A2A858}"/>
    <cellStyle name="40% - Accent3 3 2 3 2 2 3" xfId="7898" xr:uid="{D360A929-C765-423F-89A3-EC0CF0A43E36}"/>
    <cellStyle name="40% - Accent3 3 2 3 2 2_2018 v 2019 Nominal" xfId="7899" xr:uid="{EAD3C358-D625-4822-98BD-D4A5B3CA4D29}"/>
    <cellStyle name="40% - Accent3 3 2 3 2 3" xfId="7900" xr:uid="{3D4B0505-F100-4504-8BC2-B3A323595606}"/>
    <cellStyle name="40% - Accent3 3 2 3 2 4" xfId="7901" xr:uid="{4C0278EC-49E5-4189-9108-8D01D61D19F0}"/>
    <cellStyle name="40% - Accent3 3 2 3 2 5" xfId="7902" xr:uid="{A0976399-3041-4A9A-BE2B-D47133BABD52}"/>
    <cellStyle name="40% - Accent3 3 2 3 2_2018 v 2019 Nominal" xfId="7903" xr:uid="{1147CB22-6FA5-44EE-8B7A-D0CF336F706A}"/>
    <cellStyle name="40% - Accent3 3 2 3 3" xfId="7904" xr:uid="{689F0F2B-945A-457F-B085-86222BC0C440}"/>
    <cellStyle name="40% - Accent3 3 2 3 3 2" xfId="7905" xr:uid="{6DD7DB0F-D46D-4802-8907-E57D617E6C07}"/>
    <cellStyle name="40% - Accent3 3 2 3 3 3" xfId="7906" xr:uid="{2A0689C4-98FC-4182-9B4E-9A02DF397051}"/>
    <cellStyle name="40% - Accent3 3 2 3 3_2018 v 2019 Nominal" xfId="7907" xr:uid="{7B56D7A7-1C67-4795-A910-FF03D9ABF988}"/>
    <cellStyle name="40% - Accent3 3 2 3 4" xfId="7908" xr:uid="{D36CCFBE-78EA-44D9-A6BB-0B0219A06E79}"/>
    <cellStyle name="40% - Accent3 3 2 3 5" xfId="7909" xr:uid="{F54EA5B7-9EE5-41D1-B615-77E9CC1BAFD2}"/>
    <cellStyle name="40% - Accent3 3 2 3 6" xfId="7910" xr:uid="{ADBABD82-96D0-4360-B8B6-843277082BAD}"/>
    <cellStyle name="40% - Accent3 3 2 3_2018 v 2019 Nominal" xfId="7911" xr:uid="{01261DEC-CA6E-461D-9FBA-B5239F73AE3C}"/>
    <cellStyle name="40% - Accent3 3 2 4" xfId="7912" xr:uid="{FA7ABC94-342A-4E15-B39E-F11E2814C60A}"/>
    <cellStyle name="40% - Accent3 3 2 4 2" xfId="7913" xr:uid="{D7DAF25D-6A00-4D91-B7F3-D68FBA563B0C}"/>
    <cellStyle name="40% - Accent3 3 2 4 2 2" xfId="7914" xr:uid="{AF0EC055-E095-441C-A89D-3DEAD82579D8}"/>
    <cellStyle name="40% - Accent3 3 2 4 2 3" xfId="7915" xr:uid="{0574F4E2-8217-48F8-AA46-8768DECC2F97}"/>
    <cellStyle name="40% - Accent3 3 2 4 2_2018 v 2019 Nominal" xfId="7916" xr:uid="{2CD16E38-79A6-4C82-94BB-E36535678944}"/>
    <cellStyle name="40% - Accent3 3 2 4 3" xfId="7917" xr:uid="{2D42B262-911F-400C-98CE-9432CBB44ABF}"/>
    <cellStyle name="40% - Accent3 3 2 4 4" xfId="7918" xr:uid="{A93D482D-840C-4FA0-9083-FF1D80EB49A2}"/>
    <cellStyle name="40% - Accent3 3 2 4 5" xfId="7919" xr:uid="{FE75EDD0-366C-476F-98FD-523814C247A3}"/>
    <cellStyle name="40% - Accent3 3 2 4_2018 v 2019 Nominal" xfId="7920" xr:uid="{8B3C6BF2-05F9-41DD-9683-21E39632A803}"/>
    <cellStyle name="40% - Accent3 3 2 5" xfId="7921" xr:uid="{2841A81F-6D68-4BD1-B5C7-AA677F58729B}"/>
    <cellStyle name="40% - Accent3 3 2 5 2" xfId="7922" xr:uid="{E34A9FC5-749A-40ED-9F09-A880D84C4F09}"/>
    <cellStyle name="40% - Accent3 3 2 5 3" xfId="7923" xr:uid="{C2AE8C8B-8D4D-42F7-8468-AC38657C1E9F}"/>
    <cellStyle name="40% - Accent3 3 2 5_2018 v 2019 Nominal" xfId="7924" xr:uid="{9AAAEF1E-1FAD-4803-B9D9-5C55F2776E04}"/>
    <cellStyle name="40% - Accent3 3 2 6" xfId="7925" xr:uid="{C8C4BA08-F2BD-4FA1-BA75-D66EF611A957}"/>
    <cellStyle name="40% - Accent3 3 2 7" xfId="7926" xr:uid="{52B6C3AA-88AD-45A7-821A-61CBC6478211}"/>
    <cellStyle name="40% - Accent3 3 2 8" xfId="7927" xr:uid="{01B04785-9A74-416B-AC67-82BD02298AF2}"/>
    <cellStyle name="40% - Accent3 3 2_2018 v 2019 Nominal" xfId="7928" xr:uid="{6CDBFC11-719B-4D90-A4BD-41A599520CC5}"/>
    <cellStyle name="40% - Accent3 3 3" xfId="7929" xr:uid="{8546C20F-30D4-4B55-9DFF-74451867056E}"/>
    <cellStyle name="40% - Accent3 3 3 2" xfId="7930" xr:uid="{2790D79D-C8C3-4C0F-BF80-31180299EA14}"/>
    <cellStyle name="40% - Accent3 3 3 2 2" xfId="7931" xr:uid="{46C2A175-86A4-4BCE-8C74-6881C0B26698}"/>
    <cellStyle name="40% - Accent3 3 3 2 2 2" xfId="7932" xr:uid="{7B30DB6F-C1AB-4C24-BBD5-403B2CA112EC}"/>
    <cellStyle name="40% - Accent3 3 3 2 2 3" xfId="7933" xr:uid="{D09223FB-9569-482B-9EDD-AD981293C442}"/>
    <cellStyle name="40% - Accent3 3 3 2 2_2018 v 2019 Nominal" xfId="7934" xr:uid="{65908119-6BBD-44B4-A41A-9DD0B987C450}"/>
    <cellStyle name="40% - Accent3 3 3 2 3" xfId="7935" xr:uid="{DB940A85-42AA-496C-BE70-3C80AD34903B}"/>
    <cellStyle name="40% - Accent3 3 3 2 4" xfId="7936" xr:uid="{B98A70B8-DB1A-4179-BDC0-BEB438CC43C5}"/>
    <cellStyle name="40% - Accent3 3 3 2 5" xfId="7937" xr:uid="{C54D05A6-0442-4F46-B8FA-76C750E16686}"/>
    <cellStyle name="40% - Accent3 3 3 2_2018 v 2019 Nominal" xfId="7938" xr:uid="{101DEAF3-4FC5-40A1-AE5F-70AEDFC3ACC9}"/>
    <cellStyle name="40% - Accent3 3 3 3" xfId="7939" xr:uid="{F2E3D00A-03EE-4ABB-839E-2376F22B8F00}"/>
    <cellStyle name="40% - Accent3 3 3 3 2" xfId="7940" xr:uid="{90314679-E339-4DA7-ADEA-B24C02B408AE}"/>
    <cellStyle name="40% - Accent3 3 3 3 3" xfId="7941" xr:uid="{690A198F-FBCD-4914-A5C2-3F8AFB9F8578}"/>
    <cellStyle name="40% - Accent3 3 3 3_2018 v 2019 Nominal" xfId="7942" xr:uid="{A9ED4877-B617-402A-820F-03248941E0F8}"/>
    <cellStyle name="40% - Accent3 3 3 4" xfId="7943" xr:uid="{AFCD5AF3-06BB-4DF1-A4CA-982D25D2499E}"/>
    <cellStyle name="40% - Accent3 3 3 5" xfId="7944" xr:uid="{BD781D6B-5B5B-4DD5-9C4E-870CCE82767C}"/>
    <cellStyle name="40% - Accent3 3 3 6" xfId="7945" xr:uid="{3B469605-18B3-42CE-B06E-ADC72CEA3934}"/>
    <cellStyle name="40% - Accent3 3 3_2018 v 2019 Nominal" xfId="7946" xr:uid="{536DAA66-0264-4BDA-A57C-EDC2873ADF42}"/>
    <cellStyle name="40% - Accent3 3 4" xfId="7947" xr:uid="{2172D0E8-B64F-4578-9C37-69DD083F2BD0}"/>
    <cellStyle name="40% - Accent3 3 4 2" xfId="7948" xr:uid="{94165168-6CB7-49E8-B507-8676E51E9523}"/>
    <cellStyle name="40% - Accent3 3 4 2 2" xfId="7949" xr:uid="{D5C2F9C6-0C6D-495F-9E62-73153798B130}"/>
    <cellStyle name="40% - Accent3 3 4 2 2 2" xfId="7950" xr:uid="{D1F87C42-E46E-478A-B16E-573D8E35B04F}"/>
    <cellStyle name="40% - Accent3 3 4 2 2 3" xfId="7951" xr:uid="{5BFE76CA-878C-417C-8E72-D7937D004681}"/>
    <cellStyle name="40% - Accent3 3 4 2 2_2018 v 2019 Nominal" xfId="7952" xr:uid="{3D29E1DF-8058-4655-9D89-76F14565D1FF}"/>
    <cellStyle name="40% - Accent3 3 4 2 3" xfId="7953" xr:uid="{E29C9733-1FBE-4B9E-A1B6-735B19D27DA2}"/>
    <cellStyle name="40% - Accent3 3 4 2 4" xfId="7954" xr:uid="{B23FD10D-83DD-4985-957E-83314EB201E7}"/>
    <cellStyle name="40% - Accent3 3 4 2 5" xfId="7955" xr:uid="{57BCD9D2-7B23-43E2-A7B5-8A6C2B25EF3E}"/>
    <cellStyle name="40% - Accent3 3 4 2_2018 v 2019 Nominal" xfId="7956" xr:uid="{8EE40655-387C-4EC0-BB59-7E6743F848B7}"/>
    <cellStyle name="40% - Accent3 3 4 3" xfId="7957" xr:uid="{E2DDF359-A02B-48C4-B38F-F913563C3C16}"/>
    <cellStyle name="40% - Accent3 3 4 3 2" xfId="7958" xr:uid="{ED7DF171-5F7E-444D-A243-8D2B0BC56763}"/>
    <cellStyle name="40% - Accent3 3 4 3 3" xfId="7959" xr:uid="{99802527-9073-4070-A900-E315A9196B16}"/>
    <cellStyle name="40% - Accent3 3 4 3_2018 v 2019 Nominal" xfId="7960" xr:uid="{6AB32E66-A2A1-4324-8950-5D9364349AE6}"/>
    <cellStyle name="40% - Accent3 3 4 4" xfId="7961" xr:uid="{F89A5F12-EAE9-4973-B7DD-3134CE7A9D16}"/>
    <cellStyle name="40% - Accent3 3 4 5" xfId="7962" xr:uid="{042F322A-36E0-489C-9325-391DBE8D7ECE}"/>
    <cellStyle name="40% - Accent3 3 4 6" xfId="7963" xr:uid="{97B9044C-2BF6-42DE-B3E4-25F222272C7B}"/>
    <cellStyle name="40% - Accent3 3 4_2018 v 2019 Nominal" xfId="7964" xr:uid="{C9A2A787-E23C-45D6-9F58-D47010629814}"/>
    <cellStyle name="40% - Accent3 3 5" xfId="7965" xr:uid="{AA1FB7D1-B105-4089-B90C-2B56B05AE808}"/>
    <cellStyle name="40% - Accent3 3 5 2" xfId="7966" xr:uid="{8F97B8E1-BB2C-4356-BE55-C12026D5477B}"/>
    <cellStyle name="40% - Accent3 3 5_2018 v 2019 Nominal" xfId="7967" xr:uid="{86901A7E-D5AA-4210-80C0-0746F58BAD4D}"/>
    <cellStyle name="40% - Accent3 3 6" xfId="7968" xr:uid="{902BB429-3476-49DF-A1C3-73EEDF4841C4}"/>
    <cellStyle name="40% - Accent3 3 6 2" xfId="7969" xr:uid="{86B52CBC-74CD-4F46-94C9-816403863ACF}"/>
    <cellStyle name="40% - Accent3 3 6_2018 v 2019 Nominal" xfId="7970" xr:uid="{7638A752-C0F9-495E-87B9-AF7AA34DDC5D}"/>
    <cellStyle name="40% - Accent3 3 7" xfId="7971" xr:uid="{C4B0A2C4-4E0A-4567-ACD6-E12E35ACA3BD}"/>
    <cellStyle name="40% - Accent3 3 7 2" xfId="7972" xr:uid="{F2BD6769-E88A-4208-8083-7F1DC6CB284F}"/>
    <cellStyle name="40% - Accent3 3 7_2018 v 2019 Nominal" xfId="7973" xr:uid="{77577E31-7446-4F0C-BAF8-3A4E9E37E77F}"/>
    <cellStyle name="40% - Accent3 3 8" xfId="7974" xr:uid="{75DC8201-9ADC-426F-85A9-6BA859AFB977}"/>
    <cellStyle name="40% - Accent3 3 8 2" xfId="7975" xr:uid="{9D6FDCEF-4A06-45BF-A476-86E24BF238ED}"/>
    <cellStyle name="40% - Accent3 3 8_2018 v 2019 Nominal" xfId="7976" xr:uid="{481A10FB-02B8-40EC-847A-7FD1DA333B82}"/>
    <cellStyle name="40% - Accent3 3 9" xfId="7977" xr:uid="{3E1B0EEE-9DB5-4DA3-A98F-3A77FD66DEAA}"/>
    <cellStyle name="40% - Accent3 3 9 2" xfId="7978" xr:uid="{F5C89F02-BE59-47C8-BFB3-D57DAB5FBB1D}"/>
    <cellStyle name="40% - Accent3 3 9 2 2" xfId="7979" xr:uid="{84426FBE-9655-4B81-A8EF-8878914A1039}"/>
    <cellStyle name="40% - Accent3 3 9 2 3" xfId="7980" xr:uid="{8CBBCD6A-432B-45E4-826A-36873CCB0B27}"/>
    <cellStyle name="40% - Accent3 3 9 2_2018 v 2019 Nominal" xfId="7981" xr:uid="{1A6DA454-56F9-4748-8BE1-8C4BA92C3CE5}"/>
    <cellStyle name="40% - Accent3 3 9 3" xfId="7982" xr:uid="{092575D6-1ED1-436F-9E19-F563065B3938}"/>
    <cellStyle name="40% - Accent3 3 9 4" xfId="7983" xr:uid="{6475C320-7CEB-4495-BC8E-8F362B5DF075}"/>
    <cellStyle name="40% - Accent3 3 9 5" xfId="7984" xr:uid="{B5EDB601-2E42-490B-973C-FACBB9BAE0CE}"/>
    <cellStyle name="40% - Accent3 3 9_2018 v 2019 Nominal" xfId="7985" xr:uid="{57256097-350C-4B48-9627-1A7C648F1FB6}"/>
    <cellStyle name="40% - Accent3 3_2018 v 2019 Nominal" xfId="7986" xr:uid="{A4FAFE79-93FD-4769-B16F-5C400A9F94BD}"/>
    <cellStyle name="40% - Accent3 30" xfId="7987" xr:uid="{7BAF0EA0-8AB1-4424-9BE0-D875FFF07219}"/>
    <cellStyle name="40% - Accent3 30 2" xfId="7988" xr:uid="{F6250809-8ABE-4476-81BA-7B9C992844A3}"/>
    <cellStyle name="40% - Accent3 30_2018 v 2019 Nominal" xfId="7989" xr:uid="{61266CAC-980F-4969-B615-999206D7A929}"/>
    <cellStyle name="40% - Accent3 31" xfId="7990" xr:uid="{32A24FC5-FB90-4A53-B0F8-B6063F4F5BFB}"/>
    <cellStyle name="40% - Accent3 31 2" xfId="7991" xr:uid="{F022F251-0AFA-42F9-9C9F-57ADCCE3909F}"/>
    <cellStyle name="40% - Accent3 31_2018 v 2019 Nominal" xfId="7992" xr:uid="{99C599EF-7189-4651-AABB-1D858A97E3BB}"/>
    <cellStyle name="40% - Accent3 32" xfId="7993" xr:uid="{C41505D4-1FDB-4F8A-AB7D-F3443D8EE324}"/>
    <cellStyle name="40% - Accent3 32 2" xfId="7994" xr:uid="{673302E3-6658-4664-9160-FCA9ECFC1906}"/>
    <cellStyle name="40% - Accent3 32_2018 v 2019 Nominal" xfId="7995" xr:uid="{68C2D342-92E0-4969-A40D-6E0F06FF2BA7}"/>
    <cellStyle name="40% - Accent3 33" xfId="7996" xr:uid="{9A1171FE-9595-40CD-A7B0-EB8F21BC8822}"/>
    <cellStyle name="40% - Accent3 33 2" xfId="7997" xr:uid="{E2E6C2BF-3351-4899-A843-93BA4754469E}"/>
    <cellStyle name="40% - Accent3 33_2018 v 2019 Nominal" xfId="7998" xr:uid="{D85D2FC2-54E8-481C-A4F1-4D600DFDFC07}"/>
    <cellStyle name="40% - Accent3 34" xfId="7999" xr:uid="{23B939C7-8CCD-4DF9-86EE-06EC78EBC21D}"/>
    <cellStyle name="40% - Accent3 34 2" xfId="8000" xr:uid="{C618EE1B-91ED-457D-98AB-CF1D9892E25F}"/>
    <cellStyle name="40% - Accent3 34_2018 v 2019 Nominal" xfId="8001" xr:uid="{4D610EA3-998C-4085-ACA6-88E928D87B39}"/>
    <cellStyle name="40% - Accent3 35" xfId="8002" xr:uid="{6BD8CE20-0A95-4AEE-BAA5-3EF05D4BAEBA}"/>
    <cellStyle name="40% - Accent3 35 2" xfId="8003" xr:uid="{F37CB27F-4434-4742-9C4C-AAE087653958}"/>
    <cellStyle name="40% - Accent3 35_2018 v 2019 Nominal" xfId="8004" xr:uid="{2A700F74-8A4F-40B8-97EB-91624D2EB7E1}"/>
    <cellStyle name="40% - Accent3 36" xfId="8005" xr:uid="{BBC545AB-670A-43B1-84AF-A7E621446657}"/>
    <cellStyle name="40% - Accent3 36 2" xfId="8006" xr:uid="{A81F2633-1478-4ECA-B97E-4702431DE425}"/>
    <cellStyle name="40% - Accent3 36_2018 v 2019 Nominal" xfId="8007" xr:uid="{53533EED-FDF1-4A39-ACC6-EDC5D80E91D8}"/>
    <cellStyle name="40% - Accent3 37" xfId="8008" xr:uid="{C85C4310-E80E-428C-8084-860974AE39FB}"/>
    <cellStyle name="40% - Accent3 37 2" xfId="8009" xr:uid="{C33ABC68-C516-4F82-873F-622701DA6A25}"/>
    <cellStyle name="40% - Accent3 37_2018 v 2019 Nominal" xfId="8010" xr:uid="{9A76B3FD-E0E4-40A9-95AA-5BFC2847D920}"/>
    <cellStyle name="40% - Accent3 38" xfId="8011" xr:uid="{56C185E5-05AE-4454-8BD7-3EB718939997}"/>
    <cellStyle name="40% - Accent3 38 2" xfId="8012" xr:uid="{0CB93E67-9131-4B67-ACD2-15F97F56F33C}"/>
    <cellStyle name="40% - Accent3 38_2018 v 2019 Nominal" xfId="8013" xr:uid="{7A847246-82D2-4AB5-AF5D-8EC86F248F3F}"/>
    <cellStyle name="40% - Accent3 39" xfId="8014" xr:uid="{B5516BDA-4D43-45AA-95FB-05327F028749}"/>
    <cellStyle name="40% - Accent3 39 2" xfId="8015" xr:uid="{21376032-C744-4A80-934D-0FA4744C8A41}"/>
    <cellStyle name="40% - Accent3 39_2018 v 2019 Nominal" xfId="8016" xr:uid="{8B3236A5-EDD7-4F45-A435-36A5D513242B}"/>
    <cellStyle name="40% - Accent3 4" xfId="8017" xr:uid="{3BBDEACD-C41E-42CF-9192-589BDA7909DE}"/>
    <cellStyle name="40% - Accent3 4 10" xfId="8018" xr:uid="{DDBA9D32-C360-4043-8665-0CE2DC21AE80}"/>
    <cellStyle name="40% - Accent3 4 11" xfId="8019" xr:uid="{C69EF0E2-2EFE-4C61-9EFE-0752FC7996A2}"/>
    <cellStyle name="40% - Accent3 4 2" xfId="8020" xr:uid="{9839A98A-32DC-4482-AA85-865FBEE014BD}"/>
    <cellStyle name="40% - Accent3 4 2 2" xfId="8021" xr:uid="{BFA41756-E8A3-4823-A27A-07A78DC8734D}"/>
    <cellStyle name="40% - Accent3 4 2 2 2" xfId="8022" xr:uid="{0C595625-483C-4E84-BE94-F853110ABB06}"/>
    <cellStyle name="40% - Accent3 4 2 2 2 2" xfId="8023" xr:uid="{C52C99A8-9E98-4FE3-90C7-2B28475B1116}"/>
    <cellStyle name="40% - Accent3 4 2 2 2 3" xfId="8024" xr:uid="{CD0640E2-91BE-4739-A703-72DACACEEAC7}"/>
    <cellStyle name="40% - Accent3 4 2 2 2_2018 v 2019 Nominal" xfId="8025" xr:uid="{B1E6856B-BE5E-4757-B918-134CA1EE4F70}"/>
    <cellStyle name="40% - Accent3 4 2 2 3" xfId="8026" xr:uid="{2E023058-4720-44B9-91E2-5E3A17F622B5}"/>
    <cellStyle name="40% - Accent3 4 2 2 4" xfId="8027" xr:uid="{FA96A5A8-902C-477B-BB82-05F6D80B91BD}"/>
    <cellStyle name="40% - Accent3 4 2 2 5" xfId="8028" xr:uid="{8225A208-EED4-4162-A9FF-3748A4FB7659}"/>
    <cellStyle name="40% - Accent3 4 2 2 6" xfId="8029" xr:uid="{3D922B01-FAD8-4026-939D-903A3A030BE8}"/>
    <cellStyle name="40% - Accent3 4 2 2 7" xfId="8030" xr:uid="{9CCCC5F6-241A-4305-A69E-629ED763E5F3}"/>
    <cellStyle name="40% - Accent3 4 2 2_2018 v 2019 Nominal" xfId="8031" xr:uid="{917A13B7-C493-4591-8B74-C4D4D5642ABE}"/>
    <cellStyle name="40% - Accent3 4 2 3" xfId="8032" xr:uid="{F43A175F-7D89-41AD-9C0C-3E720C2C9C2B}"/>
    <cellStyle name="40% - Accent3 4 2 3 2" xfId="8033" xr:uid="{ABB9855D-C741-4BE9-B0B6-072B0DD4D02E}"/>
    <cellStyle name="40% - Accent3 4 2 3 3" xfId="8034" xr:uid="{E8E4765D-44D7-445C-9A25-42CC1F72182C}"/>
    <cellStyle name="40% - Accent3 4 2 3_2018 v 2019 Nominal" xfId="8035" xr:uid="{DB09B4A7-2939-462F-A80E-FA34FB65F04E}"/>
    <cellStyle name="40% - Accent3 4 2 4" xfId="8036" xr:uid="{9D2605A2-7065-42B7-A1DD-9B49B6DDA1F7}"/>
    <cellStyle name="40% - Accent3 4 2 5" xfId="8037" xr:uid="{5E3E56B1-1551-4E59-8790-B11FDB2A8D23}"/>
    <cellStyle name="40% - Accent3 4 2 6" xfId="8038" xr:uid="{7F5CCC20-35D0-470D-A270-52806FFA0F28}"/>
    <cellStyle name="40% - Accent3 4 2 7" xfId="8039" xr:uid="{DEF6A231-A023-468D-9921-CB120B8273EA}"/>
    <cellStyle name="40% - Accent3 4 2 8" xfId="8040" xr:uid="{9F522009-8951-4DBF-85DD-5B9886AF655A}"/>
    <cellStyle name="40% - Accent3 4 2_2018 v 2019 Nominal" xfId="8041" xr:uid="{0DF1D76A-8035-48E9-8517-49CFAE61B53E}"/>
    <cellStyle name="40% - Accent3 4 3" xfId="8042" xr:uid="{017E4AA3-4320-4D3F-B189-390F31CAE7BA}"/>
    <cellStyle name="40% - Accent3 4 3 2" xfId="8043" xr:uid="{DEF616D0-A2C3-4F81-95C0-CD5351FB14E4}"/>
    <cellStyle name="40% - Accent3 4 3 2 2" xfId="8044" xr:uid="{6422A41B-1D88-4CBC-997F-0144EC94AF37}"/>
    <cellStyle name="40% - Accent3 4 3 2 2 2" xfId="8045" xr:uid="{5834CCDA-281D-4FBA-8DB6-4542A6BF1948}"/>
    <cellStyle name="40% - Accent3 4 3 2 2 3" xfId="8046" xr:uid="{5A598CF3-392F-44F8-AB65-301D86B0D876}"/>
    <cellStyle name="40% - Accent3 4 3 2 2_2018 v 2019 Nominal" xfId="8047" xr:uid="{FCD9372A-C683-44CD-8F77-1CE694C4D41B}"/>
    <cellStyle name="40% - Accent3 4 3 2 3" xfId="8048" xr:uid="{6317AE1C-F750-4FF7-9B06-B415B2633555}"/>
    <cellStyle name="40% - Accent3 4 3 2 4" xfId="8049" xr:uid="{CDDCB8A7-7FF2-40DA-9C86-5B7D213B0311}"/>
    <cellStyle name="40% - Accent3 4 3 2 5" xfId="8050" xr:uid="{A5426827-3649-455A-AE51-C2E0ACF477CF}"/>
    <cellStyle name="40% - Accent3 4 3 2 6" xfId="8051" xr:uid="{20A63B67-6FAC-4889-8AD9-85EA55F8247E}"/>
    <cellStyle name="40% - Accent3 4 3 2 7" xfId="8052" xr:uid="{8B8A10E4-144F-4251-AE07-8A198EDA8419}"/>
    <cellStyle name="40% - Accent3 4 3 2_2018 v 2019 Nominal" xfId="8053" xr:uid="{BF90716D-DB20-4639-AF68-EE076291CDBC}"/>
    <cellStyle name="40% - Accent3 4 3 3" xfId="8054" xr:uid="{0D2D0F27-BDED-4FD2-B60B-C94A5A79AFCD}"/>
    <cellStyle name="40% - Accent3 4 3 3 2" xfId="8055" xr:uid="{85D2EA47-2DF5-4B2C-AAFE-03DA26B0348E}"/>
    <cellStyle name="40% - Accent3 4 3 3 3" xfId="8056" xr:uid="{DDF5F199-F1E7-4C2B-85DD-CD5248426E6B}"/>
    <cellStyle name="40% - Accent3 4 3 3_2018 v 2019 Nominal" xfId="8057" xr:uid="{3585C3A9-533F-4FDA-9B57-31D42A5C7333}"/>
    <cellStyle name="40% - Accent3 4 3 4" xfId="8058" xr:uid="{57386AED-57F0-4C01-B831-41A765FAEAFF}"/>
    <cellStyle name="40% - Accent3 4 3 5" xfId="8059" xr:uid="{FEE8EFD4-0907-49F2-86B1-AE2E7B3F1A64}"/>
    <cellStyle name="40% - Accent3 4 3 6" xfId="8060" xr:uid="{53A28A82-FABA-44A9-B55E-C6A24E0EBD49}"/>
    <cellStyle name="40% - Accent3 4 3 7" xfId="8061" xr:uid="{37431A0E-1080-4FE1-ADA2-26EE7E52BED6}"/>
    <cellStyle name="40% - Accent3 4 3 8" xfId="8062" xr:uid="{95667E25-BA6B-44E4-AAD2-4D0DFCFE1A8D}"/>
    <cellStyle name="40% - Accent3 4 3_2018 v 2019 Nominal" xfId="8063" xr:uid="{53368EE8-5056-4E99-AB78-A87844222C1B}"/>
    <cellStyle name="40% - Accent3 4 4" xfId="8064" xr:uid="{B73CC5D8-305B-4573-96C0-93DF25ACFAF6}"/>
    <cellStyle name="40% - Accent3 4 4 2" xfId="8065" xr:uid="{C547383F-3B30-411D-85F7-7163685A180D}"/>
    <cellStyle name="40% - Accent3 4 4 2 2" xfId="8066" xr:uid="{4A895162-CE83-4196-B3BC-6C001FC960F9}"/>
    <cellStyle name="40% - Accent3 4 4 2 3" xfId="8067" xr:uid="{C8BEA31D-CE8F-4498-8B3F-0F30A723E59D}"/>
    <cellStyle name="40% - Accent3 4 4 2_2018 v 2019 Nominal" xfId="8068" xr:uid="{4A82E9DB-865C-40D5-AB7D-276AF9BFE336}"/>
    <cellStyle name="40% - Accent3 4 4 3" xfId="8069" xr:uid="{C9E3AE4D-16A1-4B54-808B-2D104028AE0E}"/>
    <cellStyle name="40% - Accent3 4 4 4" xfId="8070" xr:uid="{D4EE89C2-A3A7-441E-8C21-362F48FC585B}"/>
    <cellStyle name="40% - Accent3 4 4 5" xfId="8071" xr:uid="{86340BA4-66CD-492D-B0E2-D7D899DC278A}"/>
    <cellStyle name="40% - Accent3 4 4 6" xfId="8072" xr:uid="{946511FF-AB60-4D99-83C7-886CB8496756}"/>
    <cellStyle name="40% - Accent3 4 4 7" xfId="8073" xr:uid="{4643C87C-1934-4674-B99E-FFDDF8CB8B31}"/>
    <cellStyle name="40% - Accent3 4 4_2018 v 2019 Nominal" xfId="8074" xr:uid="{5F93A3F2-BA5A-451F-9218-F307F1D224ED}"/>
    <cellStyle name="40% - Accent3 4 5" xfId="8075" xr:uid="{DA971E92-F3CE-426A-8BD9-FF47ED12220A}"/>
    <cellStyle name="40% - Accent3 4 5 2" xfId="8076" xr:uid="{C5CC6259-6FA2-495D-885F-A61A2B4C3D62}"/>
    <cellStyle name="40% - Accent3 4 5 3" xfId="8077" xr:uid="{FED339DA-D1D3-4E3A-AC36-9E10471A06F6}"/>
    <cellStyle name="40% - Accent3 4 5_2018 v 2019 Nominal" xfId="8078" xr:uid="{595965D9-93B7-4E5B-AD4F-CCD1570058C6}"/>
    <cellStyle name="40% - Accent3 4 6" xfId="8079" xr:uid="{E292AFD2-DA51-40CC-BC02-BF39B87029FF}"/>
    <cellStyle name="40% - Accent3 4 7" xfId="8080" xr:uid="{84E06562-6723-42CA-8629-0031A121FC28}"/>
    <cellStyle name="40% - Accent3 4 8" xfId="8081" xr:uid="{9463AE95-470E-4924-828D-728D46492489}"/>
    <cellStyle name="40% - Accent3 4 9" xfId="8082" xr:uid="{51BB3FB9-A8FF-42EA-B501-75A7D5CAB678}"/>
    <cellStyle name="40% - Accent3 4_2018 v 2019 Nominal" xfId="8083" xr:uid="{3DFA245A-4BD7-4DCD-9330-0FA00D26D8B2}"/>
    <cellStyle name="40% - Accent3 40" xfId="8084" xr:uid="{C7902453-2C81-40CC-86DD-450C9EF87E3A}"/>
    <cellStyle name="40% - Accent3 40 2" xfId="8085" xr:uid="{6905AD15-D465-4A39-862B-9E7805CA032D}"/>
    <cellStyle name="40% - Accent3 40_2018 v 2019 Nominal" xfId="8086" xr:uid="{2CDE77F9-FC69-4D3D-B8F2-151788DBCC82}"/>
    <cellStyle name="40% - Accent3 41" xfId="8087" xr:uid="{B40DA6A9-6985-4AE0-A514-2307A8818AEA}"/>
    <cellStyle name="40% - Accent3 41 2" xfId="8088" xr:uid="{5E9FCE91-34DF-49CD-A3BB-CF59D33C332E}"/>
    <cellStyle name="40% - Accent3 41_2018 v 2019 Nominal" xfId="8089" xr:uid="{FF5569C9-F904-4DD4-9D62-729F6021B64C}"/>
    <cellStyle name="40% - Accent3 42" xfId="8090" xr:uid="{ECCAB0B7-870A-49E7-884C-3ACA90DC5F2A}"/>
    <cellStyle name="40% - Accent3 42 2" xfId="8091" xr:uid="{7C956564-B12E-40E7-A3A9-592E0254FD85}"/>
    <cellStyle name="40% - Accent3 42_2018 v 2019 Nominal" xfId="8092" xr:uid="{D36683B0-CF1E-4E97-A372-33276EB040B8}"/>
    <cellStyle name="40% - Accent3 43" xfId="8093" xr:uid="{6DE6149F-5A44-4B78-A595-9158BAFBB7CA}"/>
    <cellStyle name="40% - Accent3 43 2" xfId="8094" xr:uid="{4C8E0218-3F38-4985-A507-33C5CA984C7C}"/>
    <cellStyle name="40% - Accent3 43_2018 v 2019 Nominal" xfId="8095" xr:uid="{146B487E-91D5-4C07-B942-EFE0382ACE59}"/>
    <cellStyle name="40% - Accent3 44" xfId="8096" xr:uid="{0579731F-9935-4DEA-83DC-7A2130110889}"/>
    <cellStyle name="40% - Accent3 44 2" xfId="8097" xr:uid="{91773EFE-AF86-4E2F-A8C6-37AD8E970FC9}"/>
    <cellStyle name="40% - Accent3 44_2018 v 2019 Nominal" xfId="8098" xr:uid="{3254BA4A-7CC3-46B2-8421-6726D64670EF}"/>
    <cellStyle name="40% - Accent3 45" xfId="8099" xr:uid="{89B0067E-0E7E-45FF-A160-5C7606DD44DF}"/>
    <cellStyle name="40% - Accent3 45 2" xfId="8100" xr:uid="{BC5371FA-7288-428C-8F41-55F0D7B92DF6}"/>
    <cellStyle name="40% - Accent3 45_2018 v 2019 Nominal" xfId="8101" xr:uid="{90D65412-EB8C-40CB-91B5-D028709B8C3B}"/>
    <cellStyle name="40% - Accent3 46" xfId="8102" xr:uid="{3550FE78-C534-4C0D-99E8-07AE99F226FC}"/>
    <cellStyle name="40% - Accent3 46 2" xfId="8103" xr:uid="{E9134E04-27FF-468D-A91E-E40EC324D92A}"/>
    <cellStyle name="40% - Accent3 46_2018 v 2019 Nominal" xfId="8104" xr:uid="{FAAABD40-58B3-47E6-A340-13232108D37D}"/>
    <cellStyle name="40% - Accent3 47" xfId="8105" xr:uid="{C870D502-3C7D-46F5-9218-7AEA66E4C7FA}"/>
    <cellStyle name="40% - Accent3 47 2" xfId="8106" xr:uid="{EC9C81F8-1953-40E7-BA7C-0AB8C17CB6D4}"/>
    <cellStyle name="40% - Accent3 47_2018 v 2019 Nominal" xfId="8107" xr:uid="{BFF88802-A263-49A7-8490-9021D7E03675}"/>
    <cellStyle name="40% - Accent3 48" xfId="8108" xr:uid="{F97F07D9-0497-49E8-95C5-5C3885B93F2B}"/>
    <cellStyle name="40% - Accent3 48 2" xfId="8109" xr:uid="{6559C4C1-C04A-4F00-B084-93597CB1C1B7}"/>
    <cellStyle name="40% - Accent3 48_2018 v 2019 Nominal" xfId="8110" xr:uid="{95E3E989-442D-4AD0-9006-05270FCA8151}"/>
    <cellStyle name="40% - Accent3 49" xfId="8111" xr:uid="{92188EC1-62DB-4CE4-9CF6-5389226E3D96}"/>
    <cellStyle name="40% - Accent3 49 2" xfId="8112" xr:uid="{A59D694F-4573-42F4-AD36-B104A1484FA8}"/>
    <cellStyle name="40% - Accent3 49_2018 v 2019 Nominal" xfId="8113" xr:uid="{782C208D-FAAF-4AC6-8D03-EC7127FADC88}"/>
    <cellStyle name="40% - Accent3 5" xfId="8114" xr:uid="{517AC221-8331-4F94-9591-0F5E19DB89A6}"/>
    <cellStyle name="40% - Accent3 5 2" xfId="8115" xr:uid="{AAA73407-ECE0-48A7-A5F5-A854380F2D75}"/>
    <cellStyle name="40% - Accent3 5 2 2" xfId="8116" xr:uid="{0026F3BF-F736-4002-B791-F70163F55566}"/>
    <cellStyle name="40% - Accent3 5 2 2 2" xfId="8117" xr:uid="{4D40EA27-714B-4CAC-84D2-8661966857CA}"/>
    <cellStyle name="40% - Accent3 5 2 2_2018 v 2019 Nominal" xfId="8118" xr:uid="{81CC53AF-7105-4119-8FC9-27F336672A75}"/>
    <cellStyle name="40% - Accent3 5 2 3" xfId="8119" xr:uid="{A18490EF-F720-4571-8FE2-9760FAA9A33A}"/>
    <cellStyle name="40% - Accent3 5 2 4" xfId="8120" xr:uid="{F7BD09BA-0FA4-41D0-A5D3-58CE4868BC5E}"/>
    <cellStyle name="40% - Accent3 5 2_2018 v 2019 Nominal" xfId="8121" xr:uid="{4D090E2F-DD15-426B-8658-E3AF33BF4A84}"/>
    <cellStyle name="40% - Accent3 5 3" xfId="8122" xr:uid="{42841AE5-96D7-4BEB-B5D8-A95C66A31C99}"/>
    <cellStyle name="40% - Accent3 5 3 2" xfId="8123" xr:uid="{5EE4EAB0-435B-4ED9-A00A-D5F9A0F8F013}"/>
    <cellStyle name="40% - Accent3 5 3 2 2" xfId="8124" xr:uid="{6473D595-3CFD-4EC2-8C87-CAD04137C86E}"/>
    <cellStyle name="40% - Accent3 5 3 2_2018 v 2019 Nominal" xfId="8125" xr:uid="{6EA2B590-E511-4206-B387-3C4BF24ACA72}"/>
    <cellStyle name="40% - Accent3 5 3 3" xfId="8126" xr:uid="{1E0E779D-C4FE-47B4-BF6D-4E9AA2678253}"/>
    <cellStyle name="40% - Accent3 5 3_2018 v 2019 Nominal" xfId="8127" xr:uid="{3A455130-F3A5-4DB5-990C-A2FCC356EBBB}"/>
    <cellStyle name="40% - Accent3 5 4" xfId="8128" xr:uid="{5A90BA14-F94B-4EE2-90A0-6DB0427257AC}"/>
    <cellStyle name="40% - Accent3 5 4 2" xfId="8129" xr:uid="{11729047-863A-4BBB-8841-D9477D408CCB}"/>
    <cellStyle name="40% - Accent3 5 4 3" xfId="8130" xr:uid="{63B91FD6-94A1-44E6-89B7-1EEA08EA2752}"/>
    <cellStyle name="40% - Accent3 5 4_2018 v 2019 Nominal" xfId="8131" xr:uid="{9792D900-AB59-4D39-9516-66D772951F22}"/>
    <cellStyle name="40% - Accent3 5 5" xfId="8132" xr:uid="{C44E24D5-A4D0-425D-B652-35842780DE15}"/>
    <cellStyle name="40% - Accent3 5 6" xfId="8133" xr:uid="{5DE269B3-C2B1-4680-90C3-ED0DE2ACC563}"/>
    <cellStyle name="40% - Accent3 5 7" xfId="8134" xr:uid="{F415AC14-21AA-4142-8225-00E8C56FE37A}"/>
    <cellStyle name="40% - Accent3 5 8" xfId="8135" xr:uid="{468BC061-C6C8-4959-B53A-227CD9FCA5DE}"/>
    <cellStyle name="40% - Accent3 5 9" xfId="8136" xr:uid="{84A4704B-33FA-4EA6-8A9A-3E9C692D61AE}"/>
    <cellStyle name="40% - Accent3 5_2018 v 2019 Nominal" xfId="8137" xr:uid="{128237D9-5905-4D3F-9F96-C8466E9FF303}"/>
    <cellStyle name="40% - Accent3 50" xfId="8138" xr:uid="{AF8043B5-CB0E-4912-9339-B47CE456B8DB}"/>
    <cellStyle name="40% - Accent3 50 2" xfId="8139" xr:uid="{1B9D602C-7EEF-476B-B3CA-FAF6756980A0}"/>
    <cellStyle name="40% - Accent3 50_2018 v 2019 Nominal" xfId="8140" xr:uid="{F377D1B5-D873-4A62-B172-519725144DDC}"/>
    <cellStyle name="40% - Accent3 51" xfId="8141" xr:uid="{F14BBDAE-9E4B-4ABD-9C5D-339556C7D0F5}"/>
    <cellStyle name="40% - Accent3 51 2" xfId="8142" xr:uid="{CB5F3E0E-0949-40B8-AF36-A233B5D49512}"/>
    <cellStyle name="40% - Accent3 51_2018 v 2019 Nominal" xfId="8143" xr:uid="{68D2BC69-4444-48AC-9CCE-B484C6447B81}"/>
    <cellStyle name="40% - Accent3 52" xfId="8144" xr:uid="{B044F165-05FF-4C07-A528-D5F3C8BFB73C}"/>
    <cellStyle name="40% - Accent3 52 2" xfId="8145" xr:uid="{EFBA9CEF-9D37-4DEB-A8AF-93191A594BA4}"/>
    <cellStyle name="40% - Accent3 52_2018 v 2019 Nominal" xfId="8146" xr:uid="{B64F0DA0-3041-49B5-BC17-35DF1909656D}"/>
    <cellStyle name="40% - Accent3 53" xfId="8147" xr:uid="{DA072C42-AE2D-413B-95C1-54B3FA9DC9DB}"/>
    <cellStyle name="40% - Accent3 53 2" xfId="8148" xr:uid="{5FBF3423-5F59-455D-ACE1-939B311EA1B9}"/>
    <cellStyle name="40% - Accent3 53_2018 v 2019 Nominal" xfId="8149" xr:uid="{A1EB642F-51AF-4C55-8F2E-EF40B16C06B1}"/>
    <cellStyle name="40% - Accent3 54" xfId="8150" xr:uid="{2224B178-D00B-4162-9FE9-D9DFCBD5E6BE}"/>
    <cellStyle name="40% - Accent3 54 2" xfId="8151" xr:uid="{3F462E89-A4AE-443F-AFF5-C2C954957841}"/>
    <cellStyle name="40% - Accent3 54_2018 v 2019 Nominal" xfId="8152" xr:uid="{24DE3726-1A14-4998-94BC-34D58F3B9CEF}"/>
    <cellStyle name="40% - Accent3 55" xfId="8153" xr:uid="{1BB2F34D-0FBC-40A4-9340-02FF91865660}"/>
    <cellStyle name="40% - Accent3 55 2" xfId="8154" xr:uid="{09E4360B-347F-4776-91BE-AA1DC168ED4F}"/>
    <cellStyle name="40% - Accent3 55_2018 v 2019 Nominal" xfId="8155" xr:uid="{FCCCACFD-7084-4E79-A68F-D93E26385BB1}"/>
    <cellStyle name="40% - Accent3 56" xfId="8156" xr:uid="{B701FA58-A5F9-44F7-9E65-DC63BEE97A02}"/>
    <cellStyle name="40% - Accent3 56 2" xfId="8157" xr:uid="{796CB4DA-B30A-4C15-8A01-A1C4810E4A29}"/>
    <cellStyle name="40% - Accent3 56_2018 v 2019 Nominal" xfId="8158" xr:uid="{838F7022-7888-4539-9398-97BF60F04583}"/>
    <cellStyle name="40% - Accent3 57" xfId="8159" xr:uid="{8F86F9F3-49AA-4691-98FD-30B57804E2E1}"/>
    <cellStyle name="40% - Accent3 57 2" xfId="8160" xr:uid="{2A310E06-57D3-4D6B-BB8D-13BCA9E56053}"/>
    <cellStyle name="40% - Accent3 57_2018 v 2019 Nominal" xfId="8161" xr:uid="{7B69C021-B46D-40A8-9EF8-71642A411E49}"/>
    <cellStyle name="40% - Accent3 58" xfId="8162" xr:uid="{F640E8FD-5D00-4976-B087-575D6EBA3336}"/>
    <cellStyle name="40% - Accent3 59" xfId="8163" xr:uid="{8AB057A3-C718-4F8F-9A03-505A7054FA11}"/>
    <cellStyle name="40% - Accent3 6" xfId="8164" xr:uid="{FA848AA0-6983-43F0-8A72-10FCDB9A8950}"/>
    <cellStyle name="40% - Accent3 6 2" xfId="8165" xr:uid="{417F3D6B-943E-4D6E-8AD6-6D16577BC424}"/>
    <cellStyle name="40% - Accent3 6 2 2" xfId="8166" xr:uid="{375AD66E-AD76-4788-B725-DEDB2407B03A}"/>
    <cellStyle name="40% - Accent3 6 2 2 2" xfId="8167" xr:uid="{7C648733-2AC0-47EE-A560-2270060D6E35}"/>
    <cellStyle name="40% - Accent3 6 2 2_2018 v 2019 Nominal" xfId="8168" xr:uid="{7F869AF3-7314-43B8-883C-9DCDDD0C2A62}"/>
    <cellStyle name="40% - Accent3 6 2 3" xfId="8169" xr:uid="{00DC80B9-5465-4D1E-85DA-576EF24AACBD}"/>
    <cellStyle name="40% - Accent3 6 2 4" xfId="8170" xr:uid="{72E97720-8A44-4F7F-86F0-B0A48277CE8E}"/>
    <cellStyle name="40% - Accent3 6 2_2018 v 2019 Nominal" xfId="8171" xr:uid="{EFA6A943-C780-49CC-8529-AE5E09443F07}"/>
    <cellStyle name="40% - Accent3 6 3" xfId="8172" xr:uid="{25A08414-22DF-4C2F-88B6-6054F5FA5F8A}"/>
    <cellStyle name="40% - Accent3 6 3 2" xfId="8173" xr:uid="{A9A0D969-C89E-46DD-9BC7-9528C108DE61}"/>
    <cellStyle name="40% - Accent3 6 3 2 2" xfId="8174" xr:uid="{E5F1AE76-51AE-4EE3-BE85-50978F3AD2D3}"/>
    <cellStyle name="40% - Accent3 6 3 2_2018 v 2019 Nominal" xfId="8175" xr:uid="{7334C90D-90B9-45D2-A5FA-6ACE5C6B8389}"/>
    <cellStyle name="40% - Accent3 6 3 3" xfId="8176" xr:uid="{96271E7A-1682-4F31-9404-03253C0E2DF3}"/>
    <cellStyle name="40% - Accent3 6 3_2018 v 2019 Nominal" xfId="8177" xr:uid="{5D4156A0-C95C-48D2-9818-B142DEA3DAF7}"/>
    <cellStyle name="40% - Accent3 6 4" xfId="8178" xr:uid="{C3485AEE-F5B4-4D8A-9157-D126363BECA1}"/>
    <cellStyle name="40% - Accent3 6 4 2" xfId="8179" xr:uid="{E918F915-48EE-43B2-B789-4CC222A9BF4F}"/>
    <cellStyle name="40% - Accent3 6 4 3" xfId="8180" xr:uid="{F944F289-A090-4868-9720-5A03DE7DEABB}"/>
    <cellStyle name="40% - Accent3 6 4_2018 v 2019 Nominal" xfId="8181" xr:uid="{77AA00C6-687B-4751-BDC3-514776B2C05F}"/>
    <cellStyle name="40% - Accent3 6 5" xfId="8182" xr:uid="{21BE2321-97BC-4591-AC7D-12501396FF46}"/>
    <cellStyle name="40% - Accent3 6 6" xfId="8183" xr:uid="{FF73BA05-B5F2-426C-8EC8-74072192D0E4}"/>
    <cellStyle name="40% - Accent3 6 7" xfId="8184" xr:uid="{9D1781A0-B6EC-4B5F-A332-85538F05673F}"/>
    <cellStyle name="40% - Accent3 6_2018 v 2019 Nominal" xfId="8185" xr:uid="{635B7198-F096-46A2-988B-D05CC57029EC}"/>
    <cellStyle name="40% - Accent3 60" xfId="8186" xr:uid="{B08F520B-F485-4FA2-B132-4CF352B83D97}"/>
    <cellStyle name="40% - Accent3 61" xfId="8187" xr:uid="{31CAC370-F23F-45FC-A493-8DA691A84476}"/>
    <cellStyle name="40% - Accent3 62" xfId="8188" xr:uid="{140B402B-667D-4D79-9424-20ECD56BAFBF}"/>
    <cellStyle name="40% - Accent3 63" xfId="8189" xr:uid="{D983CBA5-1592-4E54-82B9-79192248443E}"/>
    <cellStyle name="40% - Accent3 64" xfId="8190" xr:uid="{2614ED0C-D851-4AFD-8078-1FC956279327}"/>
    <cellStyle name="40% - Accent3 65" xfId="8191" xr:uid="{F7B13168-3922-4438-87FE-9E642F7F80FD}"/>
    <cellStyle name="40% - Accent3 66" xfId="8192" xr:uid="{7638A045-E0BA-4E40-82F6-B8593369ACB8}"/>
    <cellStyle name="40% - Accent3 67" xfId="8193" xr:uid="{4594000A-C1A2-483E-9FAC-96CBCE8BA251}"/>
    <cellStyle name="40% - Accent3 68" xfId="8194" xr:uid="{165D47B2-9561-473B-8493-5B65C43CB956}"/>
    <cellStyle name="40% - Accent3 69" xfId="8195" xr:uid="{4E87B79D-3518-4812-A11C-87F1FB753C0C}"/>
    <cellStyle name="40% - Accent3 7" xfId="8196" xr:uid="{0E8FBA45-BD27-46C2-A5C7-ADDDCC0666A4}"/>
    <cellStyle name="40% - Accent3 7 2" xfId="8197" xr:uid="{65CDCA85-BED5-487C-81C4-4EBC3955B346}"/>
    <cellStyle name="40% - Accent3 7 2 2" xfId="8198" xr:uid="{033F211D-36E7-4136-B6DD-A7C7117CF82B}"/>
    <cellStyle name="40% - Accent3 7 2_2018 v 2019 Nominal" xfId="8199" xr:uid="{1C81B509-BC56-445B-9B64-0A33F97F161A}"/>
    <cellStyle name="40% - Accent3 7 3" xfId="8200" xr:uid="{BD74351C-4E6A-4D08-85AF-79FBCD8EB0AB}"/>
    <cellStyle name="40% - Accent3 7_2018 v 2019 Nominal" xfId="8201" xr:uid="{56A78A7E-89D9-4405-BABA-BD8DE846FAE3}"/>
    <cellStyle name="40% - Accent3 70" xfId="8202" xr:uid="{6B656DB4-3605-4984-AF41-4E8423675D15}"/>
    <cellStyle name="40% - Accent3 71" xfId="8203" xr:uid="{40BA4AD9-FD32-467B-977D-63CEFD839F38}"/>
    <cellStyle name="40% - Accent3 72" xfId="8204" xr:uid="{C4F7A702-1844-4C8A-863C-EB78E3F64AEC}"/>
    <cellStyle name="40% - Accent3 73" xfId="8205" xr:uid="{FDDCDAFE-73D8-436F-92E9-7F5EC06E5461}"/>
    <cellStyle name="40% - Accent3 74" xfId="8206" xr:uid="{B761418F-B000-4DDE-AB9D-BA5A855026B1}"/>
    <cellStyle name="40% - Accent3 75" xfId="8207" xr:uid="{A61A1243-3067-4C85-884A-6874F9CD22AF}"/>
    <cellStyle name="40% - Accent3 76" xfId="8208" xr:uid="{AE16EA53-429B-409D-839A-CB570B766325}"/>
    <cellStyle name="40% - Accent3 77" xfId="8209" xr:uid="{B1DEC15D-688E-4069-9CFE-4DF25E0B6A9D}"/>
    <cellStyle name="40% - Accent3 78" xfId="8210" xr:uid="{320BACEB-7347-407A-ACC3-0E05669C3FB7}"/>
    <cellStyle name="40% - Accent3 79" xfId="8211" xr:uid="{9DC85195-EA57-4650-BABD-4954147DEF20}"/>
    <cellStyle name="40% - Accent3 8" xfId="8212" xr:uid="{5EE6FBCA-B7AA-49CA-A49B-A3F877A9511A}"/>
    <cellStyle name="40% - Accent3 8 2" xfId="8213" xr:uid="{F3B0C5F5-A8B8-4706-8F84-9DAC13412098}"/>
    <cellStyle name="40% - Accent3 8 2 2" xfId="8214" xr:uid="{4DA11993-2E32-46C7-9498-4602F5921985}"/>
    <cellStyle name="40% - Accent3 8 2 2 2" xfId="8215" xr:uid="{D2B72CE9-FE4E-432C-BC53-CF2EBC6D632A}"/>
    <cellStyle name="40% - Accent3 8 2 2 3" xfId="8216" xr:uid="{DCB9DA10-B8E0-47AE-8186-85603ADF17ED}"/>
    <cellStyle name="40% - Accent3 8 2 2_2018 v 2019 Nominal" xfId="8217" xr:uid="{0654C13F-A3F1-4F2D-97D6-3E22761E71D5}"/>
    <cellStyle name="40% - Accent3 8 2 3" xfId="8218" xr:uid="{79ACA897-D52D-435B-813B-97AAAD88432A}"/>
    <cellStyle name="40% - Accent3 8 2 4" xfId="8219" xr:uid="{BF4B441A-4766-4E8B-A96A-A89B1134DC3F}"/>
    <cellStyle name="40% - Accent3 8 2_2018 v 2019 Nominal" xfId="8220" xr:uid="{8A689BA7-5F01-47D9-B56D-3D4D3C1D2800}"/>
    <cellStyle name="40% - Accent3 8 3" xfId="8221" xr:uid="{3991458B-4326-4AE4-9F2C-71E0AA1FFB89}"/>
    <cellStyle name="40% - Accent3 8 3 2" xfId="8222" xr:uid="{D0CAE978-A1AB-4CB2-9282-71FCA6764DB9}"/>
    <cellStyle name="40% - Accent3 8 3 2 2" xfId="8223" xr:uid="{31805BC1-CEF8-4F06-8A04-C84F7DAB58AC}"/>
    <cellStyle name="40% - Accent3 8 3 2_2018 v 2019 Nominal" xfId="8224" xr:uid="{2E3613F6-7A81-4514-A931-37151C4FBA9E}"/>
    <cellStyle name="40% - Accent3 8 3 3" xfId="8225" xr:uid="{B5AEFFCF-D238-412C-AB8A-1CD731E0EEB8}"/>
    <cellStyle name="40% - Accent3 8 3_2018 v 2019 Nominal" xfId="8226" xr:uid="{5B178E4C-BD5E-48BE-987D-E7FF7D8A3494}"/>
    <cellStyle name="40% - Accent3 8 4" xfId="8227" xr:uid="{CDBA6971-6F2F-40BE-9A65-FBBB5C2C565F}"/>
    <cellStyle name="40% - Accent3 8 4 2" xfId="8228" xr:uid="{D4DF4EC1-D865-430E-98DE-0DDE9431F970}"/>
    <cellStyle name="40% - Accent3 8 4_2018 v 2019 Nominal" xfId="8229" xr:uid="{5076E572-4781-480D-A9EB-E93C4B180FD6}"/>
    <cellStyle name="40% - Accent3 8 5" xfId="8230" xr:uid="{EEFC6860-E4A9-4EFD-B59F-88AE897C1CFB}"/>
    <cellStyle name="40% - Accent3 8 6" xfId="8231" xr:uid="{28592A77-17BB-482F-A8EE-1B2905215B9D}"/>
    <cellStyle name="40% - Accent3 8 7" xfId="8232" xr:uid="{9023C3C4-A177-4E69-BC90-9D75BFFC6299}"/>
    <cellStyle name="40% - Accent3 8_2018 v 2019 Nominal" xfId="8233" xr:uid="{1C1F75B5-E44C-4053-B960-1664A14AAF2C}"/>
    <cellStyle name="40% - Accent3 80" xfId="8234" xr:uid="{28220E33-5AC8-483D-895A-E075082DE139}"/>
    <cellStyle name="40% - Accent3 81" xfId="8235" xr:uid="{669826C1-AACF-46A5-93DD-32BE5C55C804}"/>
    <cellStyle name="40% - Accent3 82" xfId="8236" xr:uid="{77E0CA2E-C74E-4326-A7D0-4BD030A25671}"/>
    <cellStyle name="40% - Accent3 83" xfId="8237" xr:uid="{429FEA1F-1739-46D3-90AC-07EA260649C5}"/>
    <cellStyle name="40% - Accent3 84" xfId="8238" xr:uid="{4D276907-951A-47DF-AA68-AE65E59EF812}"/>
    <cellStyle name="40% - Accent3 85" xfId="8239" xr:uid="{FBAD1B0A-A8D9-411E-BEA4-FDB7FCF4D542}"/>
    <cellStyle name="40% - Accent3 86" xfId="8240" xr:uid="{B18F8907-FF01-4FC8-8C23-A73B6FFDE20F}"/>
    <cellStyle name="40% - Accent3 87" xfId="8241" xr:uid="{1DE01063-CAD9-4192-AE02-D36590ACCF60}"/>
    <cellStyle name="40% - Accent3 88" xfId="8242" xr:uid="{071E16C1-E003-4C03-9471-807296B4A1B3}"/>
    <cellStyle name="40% - Accent3 89" xfId="8243" xr:uid="{BE907F09-FDDA-4A4C-AC9C-5C42E72F29A7}"/>
    <cellStyle name="40% - Accent3 9" xfId="8244" xr:uid="{F3E7921D-5D4D-4EC3-B5C4-9509A06E8A85}"/>
    <cellStyle name="40% - Accent3 9 2" xfId="8245" xr:uid="{5F6766D9-963C-4DB4-811C-5D99C5D178CC}"/>
    <cellStyle name="40% - Accent3 9 2 2" xfId="8246" xr:uid="{73D01B37-A055-429F-912C-7436D28DF7D2}"/>
    <cellStyle name="40% - Accent3 9 2 2 2" xfId="8247" xr:uid="{06D8A1DD-7F24-40C4-B465-CD793C7B685B}"/>
    <cellStyle name="40% - Accent3 9 2 2 3" xfId="8248" xr:uid="{6E12F6F1-B5BB-41DF-9A17-1338C6E7BD38}"/>
    <cellStyle name="40% - Accent3 9 2 2_2018 v 2019 Nominal" xfId="8249" xr:uid="{37BA1BD4-98C6-4146-B179-823D52E5FEF9}"/>
    <cellStyle name="40% - Accent3 9 2 3" xfId="8250" xr:uid="{D2640D34-47DF-4ADE-BE58-18F8166F00B5}"/>
    <cellStyle name="40% - Accent3 9 2 4" xfId="8251" xr:uid="{B7463842-1C3F-4E8F-B9E2-9EA648133D18}"/>
    <cellStyle name="40% - Accent3 9 2_2018 v 2019 Nominal" xfId="8252" xr:uid="{CAEA26D8-1AF5-4263-BBB5-C73B4DEA2ADC}"/>
    <cellStyle name="40% - Accent3 9 3" xfId="8253" xr:uid="{5735E7C3-AE18-4343-8661-F995E916E90C}"/>
    <cellStyle name="40% - Accent3 9 3 2" xfId="8254" xr:uid="{6C8E3AE0-68E4-4A4F-ABE4-BEDC71312837}"/>
    <cellStyle name="40% - Accent3 9 3 2 2" xfId="8255" xr:uid="{35CAC20D-A13F-4E0B-9694-B8B54BFB913C}"/>
    <cellStyle name="40% - Accent3 9 3 2_2018 v 2019 Nominal" xfId="8256" xr:uid="{D86BEACC-15DD-43C9-8B76-3BFAEB35C54F}"/>
    <cellStyle name="40% - Accent3 9 3 3" xfId="8257" xr:uid="{7DFC174A-F402-4687-AA17-341A76088A99}"/>
    <cellStyle name="40% - Accent3 9 3_2018 v 2019 Nominal" xfId="8258" xr:uid="{F44E83DE-85E0-42EF-95E3-AD1AF6179526}"/>
    <cellStyle name="40% - Accent3 9 4" xfId="8259" xr:uid="{A426C4F9-B927-410A-9547-4C1A13109DDF}"/>
    <cellStyle name="40% - Accent3 9 4 2" xfId="8260" xr:uid="{3A368EC6-1808-43B2-9C21-A5D306536667}"/>
    <cellStyle name="40% - Accent3 9 4_2018 v 2019 Nominal" xfId="8261" xr:uid="{D2616EC8-E685-49D0-B430-D2C85DC5BD29}"/>
    <cellStyle name="40% - Accent3 9 5" xfId="8262" xr:uid="{1EBFBE8E-AE32-41A3-96B2-7F80152BF31E}"/>
    <cellStyle name="40% - Accent3 9 6" xfId="8263" xr:uid="{F34AED5F-2B61-4643-BC05-E0ECCD0861F6}"/>
    <cellStyle name="40% - Accent3 9 7" xfId="8264" xr:uid="{302338AC-A3EB-40B8-8CBD-DBDC7EBF9A4B}"/>
    <cellStyle name="40% - Accent3 9_2018 v 2019 Nominal" xfId="8265" xr:uid="{7332317C-A738-4F9D-BDA2-0F7BE4E04030}"/>
    <cellStyle name="40% - Accent3 90" xfId="8266" xr:uid="{C0BFC4D8-FF57-44FD-AEEE-C9BD85A19B24}"/>
    <cellStyle name="40% - Accent3 91" xfId="8267" xr:uid="{6275E06D-B2A4-4F9F-BD1E-3BFEF3D77FE1}"/>
    <cellStyle name="40% - Accent3 92" xfId="8268" xr:uid="{6694391C-49DE-4050-8EF6-0C8757FDA62A}"/>
    <cellStyle name="40% - Accent3 93" xfId="8269" xr:uid="{A08C5F3A-7A1F-4702-B6A6-383E00A9B4CF}"/>
    <cellStyle name="40% - Accent3 94" xfId="8270" xr:uid="{1D5EFC42-D9A6-41A3-8A9E-97677440519C}"/>
    <cellStyle name="40% - Accent3 95" xfId="8271" xr:uid="{B9D7AFCB-2289-4CD4-AED2-027090F7AC18}"/>
    <cellStyle name="40% - Accent3 96" xfId="8272" xr:uid="{1AA8C97F-1793-4D37-9557-C919F97F5CB1}"/>
    <cellStyle name="40% - Accent3 97" xfId="8273" xr:uid="{C09EA89B-F42C-4AF2-AE86-9D67D45F996D}"/>
    <cellStyle name="40% - Accent3 98" xfId="8274" xr:uid="{7FB1C7AF-191D-4D33-9DF2-BD9CA391E32D}"/>
    <cellStyle name="40% - Accent3 99" xfId="8275" xr:uid="{FBBF993C-25BC-4B5D-A351-02C6ACCEFAF2}"/>
    <cellStyle name="40% - Accent4 10" xfId="8276" xr:uid="{A86D10C7-753A-44B0-BCE0-7A4F6EB9D390}"/>
    <cellStyle name="40% - Accent4 10 2" xfId="8277" xr:uid="{0217FAA3-FB21-4050-9EFD-B3111E4616A2}"/>
    <cellStyle name="40% - Accent4 10 2 2" xfId="8278" xr:uid="{1BA47E58-A5F7-4E1A-B1C4-94DC1C3AFC4C}"/>
    <cellStyle name="40% - Accent4 10 2 2 2" xfId="8279" xr:uid="{FCC0D6D1-5C07-4DD8-96AE-CC7BA973BF83}"/>
    <cellStyle name="40% - Accent4 10 2 2 3" xfId="8280" xr:uid="{AB6F386F-30F5-424E-A04E-7E5B535ADB0F}"/>
    <cellStyle name="40% - Accent4 10 2 2_2018 v 2019 Nominal" xfId="8281" xr:uid="{9F95C618-D75C-477F-93D2-FA1BC5EC67B7}"/>
    <cellStyle name="40% - Accent4 10 2 3" xfId="8282" xr:uid="{A58830A3-BD96-4C91-BC75-F020B93B991D}"/>
    <cellStyle name="40% - Accent4 10 2 4" xfId="8283" xr:uid="{59E65EAF-26CE-4F82-94ED-183AF8B6CC96}"/>
    <cellStyle name="40% - Accent4 10 2_2018 v 2019 Nominal" xfId="8284" xr:uid="{909CB665-2FB9-4BAF-8229-5FA51183A1F7}"/>
    <cellStyle name="40% - Accent4 10 3" xfId="8285" xr:uid="{69295258-0699-4D34-ABA6-9BB153F1A308}"/>
    <cellStyle name="40% - Accent4 10 3 2" xfId="8286" xr:uid="{DCF57ABD-BA81-44F3-8DAC-833F4AE4B2DE}"/>
    <cellStyle name="40% - Accent4 10 3 2 2" xfId="8287" xr:uid="{C6BE6FA6-D3A7-4463-A5DC-7EBF95E94852}"/>
    <cellStyle name="40% - Accent4 10 3 2_2018 v 2019 Nominal" xfId="8288" xr:uid="{4E5FB1C4-F379-4204-9F4C-F4DF2272ED6F}"/>
    <cellStyle name="40% - Accent4 10 3 3" xfId="8289" xr:uid="{5418C90F-202E-4947-AD45-A254F2EE9154}"/>
    <cellStyle name="40% - Accent4 10 3 4" xfId="8290" xr:uid="{E10179FF-EF31-462D-93F0-B8612FBF1545}"/>
    <cellStyle name="40% - Accent4 10 3_2018 v 2019 Nominal" xfId="8291" xr:uid="{A012F3B5-5646-4FA4-9470-A43C44252F65}"/>
    <cellStyle name="40% - Accent4 10 4" xfId="8292" xr:uid="{A65DD207-FA4F-4EA2-91C5-E4002F815378}"/>
    <cellStyle name="40% - Accent4 10 4 2" xfId="8293" xr:uid="{660783D1-4E7F-451D-B721-37AD16A2A192}"/>
    <cellStyle name="40% - Accent4 10 4_2018 v 2019 Nominal" xfId="8294" xr:uid="{79984888-3FFA-4591-AC46-E915BE035334}"/>
    <cellStyle name="40% - Accent4 10 5" xfId="8295" xr:uid="{107D5E7D-2051-4C45-A3CF-D2601DC0EC6C}"/>
    <cellStyle name="40% - Accent4 10 6" xfId="8296" xr:uid="{104ABE81-9D06-4A3F-AA1C-341501BA32CA}"/>
    <cellStyle name="40% - Accent4 10_2018 v 2019 Nominal" xfId="8297" xr:uid="{5B444955-1B14-426D-811C-08ADA22B5571}"/>
    <cellStyle name="40% - Accent4 100" xfId="8298" xr:uid="{FDAFBDC0-80E2-411F-A352-392E7A5C94CE}"/>
    <cellStyle name="40% - Accent4 101" xfId="8299" xr:uid="{BF42F34E-04CF-4124-87FA-A88C005232CA}"/>
    <cellStyle name="40% - Accent4 102" xfId="8300" xr:uid="{62EC1FD3-7572-45F3-BBBF-AD43C7192628}"/>
    <cellStyle name="40% - Accent4 103" xfId="8301" xr:uid="{26203159-22E8-4675-BDE2-11A67385D63C}"/>
    <cellStyle name="40% - Accent4 104" xfId="8302" xr:uid="{4D587E28-B243-4495-8805-EE5CBE01AABC}"/>
    <cellStyle name="40% - Accent4 105" xfId="8303" xr:uid="{B9324344-2EBA-42BB-9C07-89DB1859258B}"/>
    <cellStyle name="40% - Accent4 106" xfId="8304" xr:uid="{D9F83D3E-337F-4D09-9CE2-A6167673F7BF}"/>
    <cellStyle name="40% - Accent4 107" xfId="8305" xr:uid="{205B022B-D564-4002-BFD1-B871D694FB34}"/>
    <cellStyle name="40% - Accent4 108" xfId="8306" xr:uid="{79DACA08-3F4D-411C-BDF3-0195706EF798}"/>
    <cellStyle name="40% - Accent4 109" xfId="8307" xr:uid="{451C7EA4-BB7E-4AD5-82CD-89282A647E74}"/>
    <cellStyle name="40% - Accent4 11" xfId="8308" xr:uid="{B6895713-EC64-4B87-A145-84C651F97CE9}"/>
    <cellStyle name="40% - Accent4 11 2" xfId="8309" xr:uid="{7ED31D88-4D4E-444F-A6CB-34DABE94127C}"/>
    <cellStyle name="40% - Accent4 11 2 2" xfId="8310" xr:uid="{2B1D2926-DCDD-4304-A3C4-CE4240262DC1}"/>
    <cellStyle name="40% - Accent4 11 2_2018 v 2019 Nominal" xfId="8311" xr:uid="{972A6EFF-3CD2-4DC7-B126-925155DD0D6C}"/>
    <cellStyle name="40% - Accent4 11 3" xfId="8312" xr:uid="{4794518D-776C-4323-8E85-BCDE6693E859}"/>
    <cellStyle name="40% - Accent4 11 3 2" xfId="8313" xr:uid="{D674D1F2-6D8A-4CF3-990C-F2C9599EDF22}"/>
    <cellStyle name="40% - Accent4 11 3_2018 v 2019 Nominal" xfId="8314" xr:uid="{096DD40A-01BE-41CC-BEDE-59F5D12EC092}"/>
    <cellStyle name="40% - Accent4 11 4" xfId="8315" xr:uid="{0E093AAB-56E3-4C87-A33A-12BFB20F9867}"/>
    <cellStyle name="40% - Accent4 11_2018 v 2019 Nominal" xfId="8316" xr:uid="{FCBD2970-2B39-49D6-A57A-552D5FCE13E0}"/>
    <cellStyle name="40% - Accent4 110" xfId="8317" xr:uid="{15976078-29E2-4C21-B02B-1670EFFD9CAD}"/>
    <cellStyle name="40% - Accent4 111" xfId="8318" xr:uid="{B591CE3D-AFA9-4EEC-AA23-376DC76766F5}"/>
    <cellStyle name="40% - Accent4 112" xfId="8319" xr:uid="{F11AD894-5793-4A48-9EA4-0F9E74156C10}"/>
    <cellStyle name="40% - Accent4 113" xfId="8320" xr:uid="{0A00E37B-2D00-4897-9120-26EA8729F00B}"/>
    <cellStyle name="40% - Accent4 114" xfId="8321" xr:uid="{A1CF00FC-9283-43E8-BD78-9865A92E25B6}"/>
    <cellStyle name="40% - Accent4 115" xfId="8322" xr:uid="{DFDB5846-6A72-46A2-930B-D093D7563495}"/>
    <cellStyle name="40% - Accent4 116" xfId="8323" xr:uid="{A7D84D5F-55BF-4922-977E-BE819512362E}"/>
    <cellStyle name="40% - Accent4 117" xfId="8324" xr:uid="{77B22669-9DCE-4500-BD07-47F53993621F}"/>
    <cellStyle name="40% - Accent4 12" xfId="8325" xr:uid="{807730C3-41FB-4B26-A9ED-5D3986155369}"/>
    <cellStyle name="40% - Accent4 12 2" xfId="8326" xr:uid="{4015C802-591F-46D0-9FF8-E0EBA1E7AC07}"/>
    <cellStyle name="40% - Accent4 12 2 2" xfId="8327" xr:uid="{863786D6-616B-49A0-9BD5-954CC2AD3490}"/>
    <cellStyle name="40% - Accent4 12 2_2018 v 2019 Nominal" xfId="8328" xr:uid="{D750A8BA-DBB7-4496-BDB1-7E1BAB6962C0}"/>
    <cellStyle name="40% - Accent4 12 3" xfId="8329" xr:uid="{282A3CCD-2ECA-4B0D-8F8D-652C0245B666}"/>
    <cellStyle name="40% - Accent4 12 4" xfId="8330" xr:uid="{B9FFC629-2691-4D21-9C2B-F34ACDE155E7}"/>
    <cellStyle name="40% - Accent4 12_2018 v 2019 Nominal" xfId="8331" xr:uid="{E94E5256-1E94-43F6-9236-CD1BB4F3ACA2}"/>
    <cellStyle name="40% - Accent4 13" xfId="8332" xr:uid="{90BA4BBA-8F30-44FD-8A02-F201AC3B3D8F}"/>
    <cellStyle name="40% - Accent4 13 2" xfId="8333" xr:uid="{2BFE5E33-9466-47E9-86A6-A9A36F8ABAFC}"/>
    <cellStyle name="40% - Accent4 13 2 2" xfId="8334" xr:uid="{DFDD2F99-9171-4324-ADC1-CAF11C30F4A5}"/>
    <cellStyle name="40% - Accent4 13 2_2018 v 2019 Nominal" xfId="8335" xr:uid="{E0E0AA8D-B8ED-4424-B9FC-DB4DEE60D9CD}"/>
    <cellStyle name="40% - Accent4 13 3" xfId="8336" xr:uid="{7AED134F-D96B-4509-BEAC-93258ECAB160}"/>
    <cellStyle name="40% - Accent4 13 4" xfId="8337" xr:uid="{07D8DC57-669A-4EBD-A3E4-C237DF6831AD}"/>
    <cellStyle name="40% - Accent4 13_2018 v 2019 Nominal" xfId="8338" xr:uid="{23638320-E0C8-4BC7-A355-F2A90F954299}"/>
    <cellStyle name="40% - Accent4 14" xfId="8339" xr:uid="{895B4493-F91F-4FC9-AA06-759584EECC20}"/>
    <cellStyle name="40% - Accent4 14 2" xfId="8340" xr:uid="{2E900F0B-6E9C-48C4-B679-E7453980380A}"/>
    <cellStyle name="40% - Accent4 14 2 2" xfId="8341" xr:uid="{90B23743-E495-4F35-9154-3E0797F9B6C0}"/>
    <cellStyle name="40% - Accent4 14 2_2018 v 2019 Nominal" xfId="8342" xr:uid="{767F8348-5436-49AA-81C1-575E3D4E5991}"/>
    <cellStyle name="40% - Accent4 14 3" xfId="8343" xr:uid="{A8710397-4255-43AC-8F57-DCF66A32C7EF}"/>
    <cellStyle name="40% - Accent4 14 4" xfId="8344" xr:uid="{4A9F1DF8-98C8-4403-BF34-49C2CE841528}"/>
    <cellStyle name="40% - Accent4 14_2018 v 2019 Nominal" xfId="8345" xr:uid="{631DDF68-60DF-41E3-AB3F-644AE8A89B7B}"/>
    <cellStyle name="40% - Accent4 15" xfId="8346" xr:uid="{45B823C0-5F4A-4D2C-843D-8BA60C9EAA39}"/>
    <cellStyle name="40% - Accent4 15 2" xfId="8347" xr:uid="{C7B88A0B-BC87-47FB-AA98-5C2D1BCED362}"/>
    <cellStyle name="40% - Accent4 15 2 2" xfId="8348" xr:uid="{193418C4-3EC3-4167-AEA5-BA4414F13E46}"/>
    <cellStyle name="40% - Accent4 15 2_2018 v 2019 Nominal" xfId="8349" xr:uid="{B04F6682-6AFC-4627-80F9-D492334C854B}"/>
    <cellStyle name="40% - Accent4 15 3" xfId="8350" xr:uid="{00974922-E1D4-4AAA-AE2F-25ABDA77F477}"/>
    <cellStyle name="40% - Accent4 15 4" xfId="8351" xr:uid="{E754455F-C18B-44AF-80C3-055EFAE4DE82}"/>
    <cellStyle name="40% - Accent4 15_2018 v 2019 Nominal" xfId="8352" xr:uid="{8B1EF59C-2D52-4242-8532-426F587FE733}"/>
    <cellStyle name="40% - Accent4 16" xfId="8353" xr:uid="{3EC7AE6B-83FD-4DCC-BCBC-501634174005}"/>
    <cellStyle name="40% - Accent4 16 2" xfId="8354" xr:uid="{B0CB30D4-9BF8-4E76-ACDA-28ABB44685D1}"/>
    <cellStyle name="40% - Accent4 16 2 2" xfId="8355" xr:uid="{CB92ADA1-2C1F-44B6-8E71-125E2028D035}"/>
    <cellStyle name="40% - Accent4 16 2_2018 v 2019 Nominal" xfId="8356" xr:uid="{19C30AC7-6839-417E-8FBA-80D3F4FFDA7A}"/>
    <cellStyle name="40% - Accent4 16 3" xfId="8357" xr:uid="{2AC30999-EA14-4C21-8890-7A2382D8C4F4}"/>
    <cellStyle name="40% - Accent4 16 4" xfId="8358" xr:uid="{6D79F583-DE59-498C-8748-A93A0EE6C4D0}"/>
    <cellStyle name="40% - Accent4 16_2018 v 2019 Nominal" xfId="8359" xr:uid="{3C2CD4C0-8E18-4AF4-ADB0-937FFC4B51B9}"/>
    <cellStyle name="40% - Accent4 17" xfId="8360" xr:uid="{45FFD6AB-A2FE-4723-BF27-893464B0E738}"/>
    <cellStyle name="40% - Accent4 17 2" xfId="8361" xr:uid="{5295F999-5D01-46FB-A257-0F8CFEEC554C}"/>
    <cellStyle name="40% - Accent4 17 2 2" xfId="8362" xr:uid="{ABB13573-B125-4C7F-A088-E695AD3BCF52}"/>
    <cellStyle name="40% - Accent4 17 2_2018 v 2019 Nominal" xfId="8363" xr:uid="{418360E5-1C4B-4EAA-A94E-118B2A828BBE}"/>
    <cellStyle name="40% - Accent4 17 3" xfId="8364" xr:uid="{678C99F2-A7D7-4579-86E6-8FCBCE6D9A5C}"/>
    <cellStyle name="40% - Accent4 17 4" xfId="8365" xr:uid="{B168033B-54C4-4A3A-97FC-31C90F7A21BC}"/>
    <cellStyle name="40% - Accent4 17_2018 v 2019 Nominal" xfId="8366" xr:uid="{D616766A-9923-4973-9A39-6F31A2ACE5A8}"/>
    <cellStyle name="40% - Accent4 18" xfId="8367" xr:uid="{92B47CE0-7694-4109-9204-3DFE47DD894A}"/>
    <cellStyle name="40% - Accent4 18 2" xfId="8368" xr:uid="{2F3159C6-4F12-402B-B86C-14625D0D71EC}"/>
    <cellStyle name="40% - Accent4 18 2 2" xfId="8369" xr:uid="{CF01961C-AF1D-4EE2-9644-CFDCF1FA9A67}"/>
    <cellStyle name="40% - Accent4 18 2_2018 v 2019 Nominal" xfId="8370" xr:uid="{D9507752-23F5-4014-9D25-689239B63C4B}"/>
    <cellStyle name="40% - Accent4 18 3" xfId="8371" xr:uid="{36A976C5-D3A1-46FE-88BF-1A9DE878F1EC}"/>
    <cellStyle name="40% - Accent4 18_2018 v 2019 Nominal" xfId="8372" xr:uid="{E1E4888A-2255-450C-B7E8-5E92591FCA45}"/>
    <cellStyle name="40% - Accent4 19" xfId="8373" xr:uid="{15254EED-FB2F-4E93-945B-8395CAF05A4E}"/>
    <cellStyle name="40% - Accent4 19 2" xfId="8374" xr:uid="{640540CD-5BA0-4933-B0C4-316D23BE364E}"/>
    <cellStyle name="40% - Accent4 19 2 2" xfId="8375" xr:uid="{B7C466D1-8933-4F67-9D97-94781FE22E1C}"/>
    <cellStyle name="40% - Accent4 19 2_2018 v 2019 Nominal" xfId="8376" xr:uid="{3C2E8000-2002-445B-97BB-495ACBF93DBE}"/>
    <cellStyle name="40% - Accent4 19 3" xfId="8377" xr:uid="{2BE253C4-6B7D-4958-958A-8D0D3AF5B12B}"/>
    <cellStyle name="40% - Accent4 19_2018 v 2019 Nominal" xfId="8378" xr:uid="{7681E5A8-BF6F-4C40-89A9-65A31762CBF0}"/>
    <cellStyle name="40% - Accent4 2" xfId="72" xr:uid="{00000000-0005-0000-0000-00002A000000}"/>
    <cellStyle name="40% - Accent4 2 10" xfId="8379" xr:uid="{8D95C350-2E43-4F3B-A3BC-87C91F10962E}"/>
    <cellStyle name="40% - Accent4 2 2" xfId="8380" xr:uid="{6322F346-48B2-4423-A7A9-FFE72EE56BC4}"/>
    <cellStyle name="40% - Accent4 2 2 10" xfId="8381" xr:uid="{B17AF8B2-CA62-4685-8D08-4EF09FA8ABCF}"/>
    <cellStyle name="40% - Accent4 2 2 2" xfId="8382" xr:uid="{9285EE76-E814-431F-9F7D-A6ADA9F1C351}"/>
    <cellStyle name="40% - Accent4 2 2 2 2" xfId="8383" xr:uid="{21353514-D487-4C18-BE0F-F67F6922EAAC}"/>
    <cellStyle name="40% - Accent4 2 2 2 2 2" xfId="8384" xr:uid="{1ADF45A6-4230-4C12-A229-148FF81229DC}"/>
    <cellStyle name="40% - Accent4 2 2 2 2 2 2" xfId="8385" xr:uid="{6ABD7564-AF72-4465-A89E-73D9AD93DAC4}"/>
    <cellStyle name="40% - Accent4 2 2 2 2 2 2 2" xfId="8386" xr:uid="{DBCA070A-5421-47C3-888C-F4CE0DCCBB3D}"/>
    <cellStyle name="40% - Accent4 2 2 2 2 2 2_2018 v 2019 Nominal" xfId="8387" xr:uid="{F6D2E76D-4D8B-47AE-8753-A159ECCB6A90}"/>
    <cellStyle name="40% - Accent4 2 2 2 2 2 3" xfId="8388" xr:uid="{4D04358D-62B7-4D6D-9467-E10847F676A8}"/>
    <cellStyle name="40% - Accent4 2 2 2 2 2_2018 v 2019 Nominal" xfId="8389" xr:uid="{4CBCD0E8-1A1E-4501-85BC-0A9F91EBEF3C}"/>
    <cellStyle name="40% - Accent4 2 2 2 2 3" xfId="8390" xr:uid="{FAE1484D-9FB0-43B1-BD2D-D9BB22AD6F9B}"/>
    <cellStyle name="40% - Accent4 2 2 2 2 3 2" xfId="8391" xr:uid="{F5CD391A-8EB3-4140-8099-1A4386CD3BFC}"/>
    <cellStyle name="40% - Accent4 2 2 2 2 3_2018 v 2019 Nominal" xfId="8392" xr:uid="{9CAE6D0F-EBFA-4513-9438-279D9CDD42D8}"/>
    <cellStyle name="40% - Accent4 2 2 2 2 4" xfId="8393" xr:uid="{FE8F0F32-5A2A-4244-BA4C-6A5B73D9F19F}"/>
    <cellStyle name="40% - Accent4 2 2 2 2 5" xfId="8394" xr:uid="{C3434445-B8B9-4FE2-ACCB-8F9C03133E0F}"/>
    <cellStyle name="40% - Accent4 2 2 2 2_2018 v 2019 Nominal" xfId="8395" xr:uid="{E9A6BCED-310D-4FC6-AEBB-E71A6476A7C5}"/>
    <cellStyle name="40% - Accent4 2 2 2 3" xfId="8396" xr:uid="{C42A4B5F-37CD-4C14-A58F-A2860031F0BD}"/>
    <cellStyle name="40% - Accent4 2 2 2 3 2" xfId="8397" xr:uid="{190D7C5E-9705-4044-85F0-575A51F33EDC}"/>
    <cellStyle name="40% - Accent4 2 2 2 3 2 2" xfId="8398" xr:uid="{8426D016-2D6A-4455-ABA9-067E88C17CF3}"/>
    <cellStyle name="40% - Accent4 2 2 2 3 2_2018 v 2019 Nominal" xfId="8399" xr:uid="{47A08501-567D-4112-8FC1-F071C5BE5B27}"/>
    <cellStyle name="40% - Accent4 2 2 2 3 3" xfId="8400" xr:uid="{349980B7-246E-41BC-B8BD-BFDA44CDBE40}"/>
    <cellStyle name="40% - Accent4 2 2 2 3_2018 v 2019 Nominal" xfId="8401" xr:uid="{0C8D5B75-212E-4B6F-9ABF-470EE776F4AA}"/>
    <cellStyle name="40% - Accent4 2 2 2 4" xfId="8402" xr:uid="{4C6A9100-4880-41E7-A256-CA3862327596}"/>
    <cellStyle name="40% - Accent4 2 2 2 4 2" xfId="8403" xr:uid="{E6979AFB-1C21-4654-A53F-6E4C32F709DE}"/>
    <cellStyle name="40% - Accent4 2 2 2 4_2018 v 2019 Nominal" xfId="8404" xr:uid="{E94B2EBF-CB5F-482C-B66D-1B027B5E43EE}"/>
    <cellStyle name="40% - Accent4 2 2 2 5" xfId="8405" xr:uid="{E67831A1-A4A6-4E52-BC92-AA451BC7ECEF}"/>
    <cellStyle name="40% - Accent4 2 2 2 6" xfId="8406" xr:uid="{E7900AD8-C822-4DE8-973E-97E3A631ADC8}"/>
    <cellStyle name="40% - Accent4 2 2 2_2018 v 2019 Nominal" xfId="8407" xr:uid="{763B3EA5-F34C-4AFF-9BA2-977D6B30B6D0}"/>
    <cellStyle name="40% - Accent4 2 2 3" xfId="8408" xr:uid="{78400A63-8F51-496E-8689-B653979921AC}"/>
    <cellStyle name="40% - Accent4 2 2 3 2" xfId="8409" xr:uid="{83CD88A0-17BB-476B-BD4E-5CCE3F932651}"/>
    <cellStyle name="40% - Accent4 2 2 3 2 2" xfId="8410" xr:uid="{D2C8FD16-A8DF-43E6-8F20-20F04172F18B}"/>
    <cellStyle name="40% - Accent4 2 2 3 2 2 2" xfId="8411" xr:uid="{F14ECB01-F8C8-43A8-8256-36CC4C8A26C1}"/>
    <cellStyle name="40% - Accent4 2 2 3 2 2 2 2" xfId="8412" xr:uid="{CC7B72F6-0519-4889-9935-6BF1A18B7991}"/>
    <cellStyle name="40% - Accent4 2 2 3 2 2 2_2018 v 2019 Nominal" xfId="8413" xr:uid="{6E8D2210-1DF1-42CE-9581-255CAA596FAB}"/>
    <cellStyle name="40% - Accent4 2 2 3 2 2 3" xfId="8414" xr:uid="{FAE6C93C-BED3-4E9E-8FBA-80131A1B389E}"/>
    <cellStyle name="40% - Accent4 2 2 3 2 2 4" xfId="8415" xr:uid="{79215F23-2E0E-43C9-9E19-7AD69950B035}"/>
    <cellStyle name="40% - Accent4 2 2 3 2 2_2018 v 2019 Nominal" xfId="8416" xr:uid="{281D4480-7C0C-4100-8682-16DD918724ED}"/>
    <cellStyle name="40% - Accent4 2 2 3 2 3" xfId="8417" xr:uid="{5AF56166-55FB-4F4C-BD4F-AAC600CE177D}"/>
    <cellStyle name="40% - Accent4 2 2 3 2 3 2" xfId="8418" xr:uid="{9C7C55AD-7501-4708-AC53-4EFD53E2C927}"/>
    <cellStyle name="40% - Accent4 2 2 3 2 3_2018 v 2019 Nominal" xfId="8419" xr:uid="{C639129C-01B0-4819-A1CA-E25C5542FE6C}"/>
    <cellStyle name="40% - Accent4 2 2 3 2 4" xfId="8420" xr:uid="{4531A361-EAFF-4177-B2AF-6937776638E6}"/>
    <cellStyle name="40% - Accent4 2 2 3 2 5" xfId="8421" xr:uid="{E12788DB-12B8-433E-807D-704D0C295505}"/>
    <cellStyle name="40% - Accent4 2 2 3 2_2018 v 2019 Nominal" xfId="8422" xr:uid="{4DAD0A44-1E85-4D80-92B0-653E2A9E85A0}"/>
    <cellStyle name="40% - Accent4 2 2 3 3" xfId="8423" xr:uid="{BAF3F898-9165-4E33-BCE2-27D91B2A411A}"/>
    <cellStyle name="40% - Accent4 2 2 3 3 2" xfId="8424" xr:uid="{ECCDAC61-ADFD-411B-8478-4DDA8F939C21}"/>
    <cellStyle name="40% - Accent4 2 2 3 3 2 2" xfId="8425" xr:uid="{B76E9577-BE9F-4C4D-AF18-1840D48B9F3C}"/>
    <cellStyle name="40% - Accent4 2 2 3 3 2_2018 v 2019 Nominal" xfId="8426" xr:uid="{ACB1AD4F-99FA-4A8C-8AE5-703102AB4040}"/>
    <cellStyle name="40% - Accent4 2 2 3 3 3" xfId="8427" xr:uid="{197FC0E6-EECA-4C5A-8BB2-08E598C93727}"/>
    <cellStyle name="40% - Accent4 2 2 3 3_2018 v 2019 Nominal" xfId="8428" xr:uid="{033132EC-E8A6-4081-87FB-A7403C6064BF}"/>
    <cellStyle name="40% - Accent4 2 2 3 4" xfId="8429" xr:uid="{8F87F49A-4463-4D8F-9643-CA21FA848DCF}"/>
    <cellStyle name="40% - Accent4 2 2 3 4 2" xfId="8430" xr:uid="{14AD6BFA-E3FA-4B75-9541-31EB2DDD3840}"/>
    <cellStyle name="40% - Accent4 2 2 3 4_2018 v 2019 Nominal" xfId="8431" xr:uid="{FC5EADC6-03AD-4D03-936D-20C75B84FFB9}"/>
    <cellStyle name="40% - Accent4 2 2 3 5" xfId="8432" xr:uid="{8FF8F301-1BB9-478F-A69A-E60650A5904C}"/>
    <cellStyle name="40% - Accent4 2 2 3 6" xfId="8433" xr:uid="{D74ACEF3-FC85-4AA4-818F-B31BC3A0F540}"/>
    <cellStyle name="40% - Accent4 2 2 3_2018 v 2019 Nominal" xfId="8434" xr:uid="{57EA291D-6DCB-48DF-AC52-40301C89C741}"/>
    <cellStyle name="40% - Accent4 2 2 4" xfId="8435" xr:uid="{1A5D8032-8260-43C5-A4FB-58D3183E87D4}"/>
    <cellStyle name="40% - Accent4 2 2 4 2" xfId="8436" xr:uid="{10AB12BD-28B9-41AC-A444-835C81A2B449}"/>
    <cellStyle name="40% - Accent4 2 2 4 2 2" xfId="8437" xr:uid="{04D5DB1F-8295-4CD6-BE8E-E566B3F0AC5E}"/>
    <cellStyle name="40% - Accent4 2 2 4 2 2 2" xfId="8438" xr:uid="{E5ECE174-D8E3-4631-AB51-05CCC9EF9BB4}"/>
    <cellStyle name="40% - Accent4 2 2 4 2 2_2018 v 2019 Nominal" xfId="8439" xr:uid="{C6DD15B1-3209-40DB-A49F-AEA049CA0D4E}"/>
    <cellStyle name="40% - Accent4 2 2 4 2 3" xfId="8440" xr:uid="{2CE9E2FC-1635-4719-B172-59E566540ABA}"/>
    <cellStyle name="40% - Accent4 2 2 4 2_2018 v 2019 Nominal" xfId="8441" xr:uid="{E4C6B39C-C448-4EA2-AAE4-B3FA76127AF0}"/>
    <cellStyle name="40% - Accent4 2 2 4 3" xfId="8442" xr:uid="{0DB64D3B-F5CD-4632-AF07-6067A0141B5F}"/>
    <cellStyle name="40% - Accent4 2 2 4 3 2" xfId="8443" xr:uid="{9E3ED09B-7488-4694-AA76-16E7651DF7DF}"/>
    <cellStyle name="40% - Accent4 2 2 4 3_2018 v 2019 Nominal" xfId="8444" xr:uid="{6176B8EC-4A44-4461-89A0-5052A23DEE4D}"/>
    <cellStyle name="40% - Accent4 2 2 4 4" xfId="8445" xr:uid="{F18475B8-F369-4F78-B2BA-758CF287D41D}"/>
    <cellStyle name="40% - Accent4 2 2 4 5" xfId="8446" xr:uid="{A639C084-2531-401B-A116-DEC85D9159EF}"/>
    <cellStyle name="40% - Accent4 2 2 4_2018 v 2019 Nominal" xfId="8447" xr:uid="{4A4A0685-9D55-4C2D-B28D-F29BD61311DC}"/>
    <cellStyle name="40% - Accent4 2 2 5" xfId="8448" xr:uid="{DEDC6287-2568-445B-96D5-746A5B733D97}"/>
    <cellStyle name="40% - Accent4 2 2 5 2" xfId="8449" xr:uid="{4287F26C-D843-4AC0-B6AB-D08499ED053D}"/>
    <cellStyle name="40% - Accent4 2 2 5 2 2" xfId="8450" xr:uid="{96DD09F9-681E-4155-B115-FEDED86A625C}"/>
    <cellStyle name="40% - Accent4 2 2 5 2_2018 v 2019 Nominal" xfId="8451" xr:uid="{4D7A81D8-08B6-4996-A573-E15EB5F78137}"/>
    <cellStyle name="40% - Accent4 2 2 5 3" xfId="8452" xr:uid="{62798363-821B-4FDD-8D6A-13B9448410C1}"/>
    <cellStyle name="40% - Accent4 2 2 5_2018 v 2019 Nominal" xfId="8453" xr:uid="{C84B3B08-4385-4A23-BED1-4EBB417569BE}"/>
    <cellStyle name="40% - Accent4 2 2 6" xfId="8454" xr:uid="{D9ED4529-1493-455D-82FB-1D937DDB7BFB}"/>
    <cellStyle name="40% - Accent4 2 2 6 2" xfId="8455" xr:uid="{990989DE-C2E4-4688-A267-A392E357719B}"/>
    <cellStyle name="40% - Accent4 2 2 6_2018 v 2019 Nominal" xfId="8456" xr:uid="{C66752FD-93A6-4E33-8751-6F57514E9288}"/>
    <cellStyle name="40% - Accent4 2 2 7" xfId="8457" xr:uid="{5DA6027C-DD5A-4F1E-A214-0D125ACFCFE0}"/>
    <cellStyle name="40% - Accent4 2 2 8" xfId="8458" xr:uid="{0E11C45F-9A53-4C99-9E4C-28486479C745}"/>
    <cellStyle name="40% - Accent4 2 2 9" xfId="8459" xr:uid="{615344B9-7862-4606-9CA0-1F6524CB7617}"/>
    <cellStyle name="40% - Accent4 2 2_2018 v 2019 Nominal" xfId="8460" xr:uid="{2EE708C1-CE0F-42C6-A191-192D1B617724}"/>
    <cellStyle name="40% - Accent4 2 3" xfId="8461" xr:uid="{5A5EA239-23B0-4461-8D02-1BE26654DA8A}"/>
    <cellStyle name="40% - Accent4 2 3 2" xfId="8462" xr:uid="{FB474102-E642-450A-AAF0-407271F7C305}"/>
    <cellStyle name="40% - Accent4 2 3 2 2" xfId="8463" xr:uid="{2250B1C6-8D81-4D09-A202-9BCA2CB37C77}"/>
    <cellStyle name="40% - Accent4 2 3 2 2 2" xfId="8464" xr:uid="{CDDA35FC-5C36-4D18-9883-BFA4395084DD}"/>
    <cellStyle name="40% - Accent4 2 3 2 2 2 2" xfId="8465" xr:uid="{B0A3C528-B4B7-4C86-9F0C-C0555726151F}"/>
    <cellStyle name="40% - Accent4 2 3 2 2 2_2018 v 2019 Nominal" xfId="8466" xr:uid="{3B8094FF-82F7-460D-AA89-E8F0D65978FC}"/>
    <cellStyle name="40% - Accent4 2 3 2 2 3" xfId="8467" xr:uid="{9C05E4D2-F6E0-4B25-9544-4A9B7B5CA191}"/>
    <cellStyle name="40% - Accent4 2 3 2 2_2018 v 2019 Nominal" xfId="8468" xr:uid="{C35FDE7B-D900-451F-850E-64124D84EBA5}"/>
    <cellStyle name="40% - Accent4 2 3 2 3" xfId="8469" xr:uid="{9894BA8C-7AC1-4F68-AD3F-6A7B8A28B573}"/>
    <cellStyle name="40% - Accent4 2 3 2 3 2" xfId="8470" xr:uid="{BAA5B275-0C34-4EBA-AA00-64DE5BD7D9B5}"/>
    <cellStyle name="40% - Accent4 2 3 2 3_2018 v 2019 Nominal" xfId="8471" xr:uid="{29CF0137-0FDC-43A5-A89D-D2CDB23E1C66}"/>
    <cellStyle name="40% - Accent4 2 3 2 4" xfId="8472" xr:uid="{239B1E00-B7E5-43F8-8A8F-D6BDCA7D1591}"/>
    <cellStyle name="40% - Accent4 2 3 2_2018 v 2019 Nominal" xfId="8473" xr:uid="{08E3BCA1-F68B-4A34-AC53-C6C2FEA7182C}"/>
    <cellStyle name="40% - Accent4 2 3 3" xfId="8474" xr:uid="{3EBBD799-65A1-407C-9B31-32C0768F802C}"/>
    <cellStyle name="40% - Accent4 2 3 3 2" xfId="8475" xr:uid="{2A16D153-41C3-43D1-B40F-BAE5CB53F5B2}"/>
    <cellStyle name="40% - Accent4 2 3 3 2 2" xfId="8476" xr:uid="{95367DE6-E28C-42AC-A371-BD8C990C22E1}"/>
    <cellStyle name="40% - Accent4 2 3 3 2 2 2" xfId="8477" xr:uid="{57A938F0-E243-4117-A9E1-FA50E453544E}"/>
    <cellStyle name="40% - Accent4 2 3 3 2 2_2018 v 2019 Nominal" xfId="8478" xr:uid="{0A6F5345-2177-491C-AB07-8C4DA0E5C3F3}"/>
    <cellStyle name="40% - Accent4 2 3 3 2 3" xfId="8479" xr:uid="{028347AE-E8F7-4607-AB99-32719710DDE4}"/>
    <cellStyle name="40% - Accent4 2 3 3 2_2018 v 2019 Nominal" xfId="8480" xr:uid="{58AE8256-434C-483B-A335-4BD15CF72523}"/>
    <cellStyle name="40% - Accent4 2 3 3 3" xfId="8481" xr:uid="{EF0D7C3D-45AC-41CF-AC79-D6E54AA45785}"/>
    <cellStyle name="40% - Accent4 2 3 3 3 2" xfId="8482" xr:uid="{F4D26C60-53EE-4CEC-8559-C8921D7B1BE0}"/>
    <cellStyle name="40% - Accent4 2 3 3 3_2018 v 2019 Nominal" xfId="8483" xr:uid="{F1B03DDC-C585-4A48-9989-D3E3D2BF99A2}"/>
    <cellStyle name="40% - Accent4 2 3 3 4" xfId="8484" xr:uid="{A410D91B-1956-4053-A211-0EFCEE347246}"/>
    <cellStyle name="40% - Accent4 2 3 3_2018 v 2019 Nominal" xfId="8485" xr:uid="{2F1BEA32-5076-4957-B2C7-AAF155C0F401}"/>
    <cellStyle name="40% - Accent4 2 3 4" xfId="8486" xr:uid="{A60647BC-3B72-46C2-8D15-7D7B09D5F062}"/>
    <cellStyle name="40% - Accent4 2 3 4 2" xfId="8487" xr:uid="{7C0AEEC6-642F-4FF0-BC85-C2D3864DE5B1}"/>
    <cellStyle name="40% - Accent4 2 3 4 2 2" xfId="8488" xr:uid="{70F3A318-679C-40A1-A8C4-FB42297C59B6}"/>
    <cellStyle name="40% - Accent4 2 3 4 2_2018 v 2019 Nominal" xfId="8489" xr:uid="{0DCB9D5F-2300-466D-9C4E-D3ECFE0C7522}"/>
    <cellStyle name="40% - Accent4 2 3 4 3" xfId="8490" xr:uid="{54E30287-080B-4B32-92BE-43DB3EDEE0D8}"/>
    <cellStyle name="40% - Accent4 2 3 4_2018 v 2019 Nominal" xfId="8491" xr:uid="{A4F81598-927C-44AB-AB9C-B9228B03DD2F}"/>
    <cellStyle name="40% - Accent4 2 3 5" xfId="8492" xr:uid="{0FC11CAB-E775-4D4B-8B91-7EDB3B2B86B3}"/>
    <cellStyle name="40% - Accent4 2 3 5 2" xfId="8493" xr:uid="{8768FA41-DFCF-4F17-838F-2698F15E7138}"/>
    <cellStyle name="40% - Accent4 2 3 5_2018 v 2019 Nominal" xfId="8494" xr:uid="{526BB1AF-8A30-437F-9521-FDD0525F94C4}"/>
    <cellStyle name="40% - Accent4 2 3 6" xfId="8495" xr:uid="{B9391360-FD1C-4ED7-A0F0-8E682D43003F}"/>
    <cellStyle name="40% - Accent4 2 3_2018 v 2019 Nominal" xfId="8496" xr:uid="{23B736A8-C9D4-44FC-97BC-785B5AA39C3C}"/>
    <cellStyle name="40% - Accent4 2 4" xfId="8497" xr:uid="{666FF930-EFD6-4512-93F5-D01D2FA3055E}"/>
    <cellStyle name="40% - Accent4 2 4 2" xfId="8498" xr:uid="{A2DED34C-6166-4814-A01C-E8F17651FF26}"/>
    <cellStyle name="40% - Accent4 2 4 2 2" xfId="8499" xr:uid="{67FFC1BD-E48F-4040-AA66-DADD00BBAF93}"/>
    <cellStyle name="40% - Accent4 2 4 2 2 2" xfId="8500" xr:uid="{E26D8143-0541-4A11-B6F0-8D2152883108}"/>
    <cellStyle name="40% - Accent4 2 4 2 2_2018 v 2019 Nominal" xfId="8501" xr:uid="{EC4C7250-E5E2-407E-91C3-C5454B869FD0}"/>
    <cellStyle name="40% - Accent4 2 4 2 3" xfId="8502" xr:uid="{A857CA11-2E6E-4363-82D4-8834AEF70D7C}"/>
    <cellStyle name="40% - Accent4 2 4 2_2018 v 2019 Nominal" xfId="8503" xr:uid="{E81DE049-AB66-48EB-BA05-8C083D297741}"/>
    <cellStyle name="40% - Accent4 2 4 3" xfId="8504" xr:uid="{B16EF63B-D387-467F-B0D0-6C280ABE2709}"/>
    <cellStyle name="40% - Accent4 2 4 3 2" xfId="8505" xr:uid="{6D7B6CE6-2C85-46A6-9BFA-099CDC924BEA}"/>
    <cellStyle name="40% - Accent4 2 4 3_2018 v 2019 Nominal" xfId="8506" xr:uid="{FA7B5314-CCF7-42B8-A8B0-298A184E0133}"/>
    <cellStyle name="40% - Accent4 2 4 4" xfId="8507" xr:uid="{F87D811B-A8E7-4CF9-92FF-DB8B52F7D422}"/>
    <cellStyle name="40% - Accent4 2 4_2018 v 2019 Nominal" xfId="8508" xr:uid="{F883E812-11AE-4D54-8358-99DC96BA1C20}"/>
    <cellStyle name="40% - Accent4 2 5" xfId="8509" xr:uid="{B6449D54-37E1-4AD1-AFDD-CFD9D099F770}"/>
    <cellStyle name="40% - Accent4 2 5 2" xfId="8510" xr:uid="{A89E7A5B-B662-4AF1-BB9C-15BFF69A71E7}"/>
    <cellStyle name="40% - Accent4 2 5 2 2" xfId="8511" xr:uid="{7D7BDDB0-1EC9-4C82-BB5A-387FCDD64D91}"/>
    <cellStyle name="40% - Accent4 2 5 2 2 2" xfId="8512" xr:uid="{A9B80326-96F7-4F44-9F1D-44C4844B19CC}"/>
    <cellStyle name="40% - Accent4 2 5 2 2_2018 v 2019 Nominal" xfId="8513" xr:uid="{3C57D967-CE85-44DE-96C8-E414C3E429E6}"/>
    <cellStyle name="40% - Accent4 2 5 2 3" xfId="8514" xr:uid="{6ECEA798-5E0B-4982-B7B7-F4BBEA28AD54}"/>
    <cellStyle name="40% - Accent4 2 5 2_2018 v 2019 Nominal" xfId="8515" xr:uid="{DA7FC46B-59A7-4C8B-ABBD-EC22C0C1ADB1}"/>
    <cellStyle name="40% - Accent4 2 5 3" xfId="8516" xr:uid="{47274C76-72AE-4370-8B4C-BFF14ADD8B8C}"/>
    <cellStyle name="40% - Accent4 2 5 3 2" xfId="8517" xr:uid="{46F307DC-0A1D-49C5-BAA8-EC0E04D51F77}"/>
    <cellStyle name="40% - Accent4 2 5 3_2018 v 2019 Nominal" xfId="8518" xr:uid="{42CE2017-CECE-461A-A146-0EE8B50F2EBA}"/>
    <cellStyle name="40% - Accent4 2 5 4" xfId="8519" xr:uid="{367C9886-A970-43F7-A1B0-A9B11974640E}"/>
    <cellStyle name="40% - Accent4 2 5_2018 v 2019 Nominal" xfId="8520" xr:uid="{168B37D3-61C5-4D68-8559-D1A929B709E1}"/>
    <cellStyle name="40% - Accent4 2 6" xfId="8521" xr:uid="{B2AA6D48-297F-477B-984E-D6D6E2AC236E}"/>
    <cellStyle name="40% - Accent4 2 6 2" xfId="8522" xr:uid="{166F5B2C-8B48-4070-984B-3064782B9455}"/>
    <cellStyle name="40% - Accent4 2 6 2 2" xfId="8523" xr:uid="{EB34F0B3-5B09-4F33-92CA-B8697FDDF562}"/>
    <cellStyle name="40% - Accent4 2 6 2_2018 v 2019 Nominal" xfId="8524" xr:uid="{CE88F6A7-A900-4DB8-ACFF-C7EA12194A8D}"/>
    <cellStyle name="40% - Accent4 2 6 3" xfId="8525" xr:uid="{C7B41D40-642B-4F93-B760-49378377AA21}"/>
    <cellStyle name="40% - Accent4 2 6_2018 v 2019 Nominal" xfId="8526" xr:uid="{2F35B7E5-A410-4D69-8579-31B3894FC7EC}"/>
    <cellStyle name="40% - Accent4 2 7" xfId="8527" xr:uid="{A9F361F3-F940-4E22-8C71-D28DAEBF6440}"/>
    <cellStyle name="40% - Accent4 2 7 2" xfId="8528" xr:uid="{00F42C91-13D5-4FE0-8A99-B206FE72BD90}"/>
    <cellStyle name="40% - Accent4 2 7 2 2" xfId="8529" xr:uid="{1DE58552-6C8A-49F7-AD24-B1D87566E4CF}"/>
    <cellStyle name="40% - Accent4 2 7 2_2018 v 2019 Nominal" xfId="8530" xr:uid="{BB9498AB-98F0-4034-A3D1-C41C1661001E}"/>
    <cellStyle name="40% - Accent4 2 7 3" xfId="8531" xr:uid="{A755E5D6-C685-4046-AFEE-5E40854E8327}"/>
    <cellStyle name="40% - Accent4 2 7_2018 v 2019 Nominal" xfId="8532" xr:uid="{4AF4EB7B-5F59-475C-9D90-635F2B1CAB62}"/>
    <cellStyle name="40% - Accent4 2 8" xfId="8533" xr:uid="{4E037840-98F7-4E1F-A896-676DDC909861}"/>
    <cellStyle name="40% - Accent4 2 8 2" xfId="8534" xr:uid="{A16FA9BC-6A8A-41CD-B4E7-075F17027D76}"/>
    <cellStyle name="40% - Accent4 2 8_2018 v 2019 Nominal" xfId="8535" xr:uid="{21359DE9-CD0E-48B2-B59E-DD810CA5DE1A}"/>
    <cellStyle name="40% - Accent4 2 9" xfId="8536" xr:uid="{01E4540B-6CB2-4779-95EE-5EE5E1378ADA}"/>
    <cellStyle name="40% - Accent4 2_2018 v 2019 Nominal" xfId="8537" xr:uid="{0DD7229B-31E3-4361-A090-5A7399192673}"/>
    <cellStyle name="40% - Accent4 20" xfId="8538" xr:uid="{3409C39D-5AFF-451E-85D9-DCFE9F9A3D99}"/>
    <cellStyle name="40% - Accent4 20 2" xfId="8539" xr:uid="{2B01F0FA-C9CA-4580-818B-9164429D7A08}"/>
    <cellStyle name="40% - Accent4 20_2018 v 2019 Nominal" xfId="8540" xr:uid="{69CB8664-24DF-48D4-B3D7-601B07E41DC7}"/>
    <cellStyle name="40% - Accent4 21" xfId="8541" xr:uid="{23C5485D-0886-410D-BB30-E89C73F297A8}"/>
    <cellStyle name="40% - Accent4 21 2" xfId="8542" xr:uid="{BBBDE93A-FF46-4E33-A758-DDC54E4E68D1}"/>
    <cellStyle name="40% - Accent4 21 3" xfId="8543" xr:uid="{059BEA8B-4F1B-4B90-9D4B-BBBAC62E41AC}"/>
    <cellStyle name="40% - Accent4 21_2018 v 2019 Nominal" xfId="8544" xr:uid="{F124C9AC-CA3B-41AE-BE9F-A20121CCF733}"/>
    <cellStyle name="40% - Accent4 22" xfId="8545" xr:uid="{698BCD8C-00B0-4004-A01C-416CDA631E81}"/>
    <cellStyle name="40% - Accent4 22 2" xfId="8546" xr:uid="{0126A15D-532B-473B-977A-5AD3215D32AF}"/>
    <cellStyle name="40% - Accent4 22 3" xfId="8547" xr:uid="{D65E22B4-C204-491F-83CC-A354E4F9B486}"/>
    <cellStyle name="40% - Accent4 22_2018 v 2019 Nominal" xfId="8548" xr:uid="{0C09E690-75CC-49DE-9EDB-2B5BA9ACAD9D}"/>
    <cellStyle name="40% - Accent4 23" xfId="8549" xr:uid="{956BAEDE-3EE5-4AB9-B9E8-B45B3DBEE788}"/>
    <cellStyle name="40% - Accent4 23 2" xfId="8550" xr:uid="{82BC6DCC-F937-4501-8EC2-C82C289B4C28}"/>
    <cellStyle name="40% - Accent4 23_2018 v 2019 Nominal" xfId="8551" xr:uid="{12557539-6566-4B7D-9182-D22827386337}"/>
    <cellStyle name="40% - Accent4 24" xfId="8552" xr:uid="{DD730ECC-803C-4E4A-AA01-6F8395C13275}"/>
    <cellStyle name="40% - Accent4 24 2" xfId="8553" xr:uid="{129D5331-EEFD-4D3A-9413-35C0889B1DAD}"/>
    <cellStyle name="40% - Accent4 24_2018 v 2019 Nominal" xfId="8554" xr:uid="{56B19D87-C8BA-433C-8F8C-B77DE103CC6C}"/>
    <cellStyle name="40% - Accent4 25" xfId="8555" xr:uid="{54B2518F-CD75-42FB-B1EF-BBDE6BF75E83}"/>
    <cellStyle name="40% - Accent4 25 2" xfId="8556" xr:uid="{3C68EF08-B0A3-4E88-B24B-9EBCE7BEAB10}"/>
    <cellStyle name="40% - Accent4 25_2018 v 2019 Nominal" xfId="8557" xr:uid="{BBDE3ABA-3904-40B7-B089-C55100A3183D}"/>
    <cellStyle name="40% - Accent4 26" xfId="8558" xr:uid="{852906F0-A981-46A2-A07B-6CB7486CB010}"/>
    <cellStyle name="40% - Accent4 26 2" xfId="8559" xr:uid="{01ED69D8-A702-4DFC-8EB5-448ADC7CB008}"/>
    <cellStyle name="40% - Accent4 26_2018 v 2019 Nominal" xfId="8560" xr:uid="{3F3A062E-1F20-4B46-BBD6-F91CD78749F4}"/>
    <cellStyle name="40% - Accent4 27" xfId="8561" xr:uid="{3CE0D0B3-0EFA-4D84-9A17-7CCF2D04A908}"/>
    <cellStyle name="40% - Accent4 27 2" xfId="8562" xr:uid="{40061D42-7645-40C4-A3F0-7807D7592636}"/>
    <cellStyle name="40% - Accent4 27_2018 v 2019 Nominal" xfId="8563" xr:uid="{5778FB5B-1336-41DF-AE5F-6C5BB27420A5}"/>
    <cellStyle name="40% - Accent4 28" xfId="8564" xr:uid="{71F312A3-ABE8-4C39-A085-1497F1A24D3D}"/>
    <cellStyle name="40% - Accent4 28 2" xfId="8565" xr:uid="{E9D85E98-4D4F-4C19-BB41-9AF3A7C83B72}"/>
    <cellStyle name="40% - Accent4 28_2018 v 2019 Nominal" xfId="8566" xr:uid="{B1C464D7-AF4F-4A88-8B49-5FE35B146517}"/>
    <cellStyle name="40% - Accent4 29" xfId="8567" xr:uid="{E0258B0A-9ED5-4ECE-9899-9D667AE4FBC6}"/>
    <cellStyle name="40% - Accent4 29 2" xfId="8568" xr:uid="{9F6E4AE5-D715-4BE4-AA47-0409C8DCC34B}"/>
    <cellStyle name="40% - Accent4 29_2018 v 2019 Nominal" xfId="8569" xr:uid="{6088B592-DB15-411E-BCD3-37614B313F8A}"/>
    <cellStyle name="40% - Accent4 3" xfId="8570" xr:uid="{C25594F4-672D-477B-9141-561F9AFE70F3}"/>
    <cellStyle name="40% - Accent4 3 10" xfId="8571" xr:uid="{2C7612F9-C125-49D8-8105-05EFB85C043F}"/>
    <cellStyle name="40% - Accent4 3 10 2" xfId="8572" xr:uid="{75AEE045-AEAE-4556-A76E-512689DA6790}"/>
    <cellStyle name="40% - Accent4 3 10 3" xfId="8573" xr:uid="{9A2F55BE-08B1-4642-867B-146DEE6DCE7A}"/>
    <cellStyle name="40% - Accent4 3 10_2018 v 2019 Nominal" xfId="8574" xr:uid="{16C94096-9CA8-47A5-8336-BD8F95425246}"/>
    <cellStyle name="40% - Accent4 3 11" xfId="8575" xr:uid="{9D94ADE8-42DF-4264-8E4C-5384E46BAC05}"/>
    <cellStyle name="40% - Accent4 3 11 2" xfId="8576" xr:uid="{67346D3E-E56D-4756-B23D-A7610FD6D08D}"/>
    <cellStyle name="40% - Accent4 3 11_2018 v 2019 Nominal" xfId="8577" xr:uid="{A376F4D1-DD45-443F-8351-75DF8F5A68F3}"/>
    <cellStyle name="40% - Accent4 3 12" xfId="8578" xr:uid="{74D093B2-9CD6-4922-B8B0-4E699E744C2F}"/>
    <cellStyle name="40% - Accent4 3 13" xfId="8579" xr:uid="{73DBDC63-EDAF-4F75-A403-A6B9DA9DAC41}"/>
    <cellStyle name="40% - Accent4 3 14" xfId="8580" xr:uid="{AF625300-F62F-4B73-B6D7-0AA72CEBB759}"/>
    <cellStyle name="40% - Accent4 3 2" xfId="8581" xr:uid="{5E4CAE41-7EF9-4856-89FA-F6BD6E7D1E59}"/>
    <cellStyle name="40% - Accent4 3 2 2" xfId="8582" xr:uid="{4CBA34EA-9275-4A37-A40E-A3AC75522A46}"/>
    <cellStyle name="40% - Accent4 3 2 2 2" xfId="8583" xr:uid="{707A16BE-254D-4080-9889-3F442A056B41}"/>
    <cellStyle name="40% - Accent4 3 2 2 2 2" xfId="8584" xr:uid="{E3B963AE-730B-450D-A8B8-0E02CDF9C061}"/>
    <cellStyle name="40% - Accent4 3 2 2 2 2 2" xfId="8585" xr:uid="{E785DDB8-B9FB-4400-BA5D-CF2D7EF94344}"/>
    <cellStyle name="40% - Accent4 3 2 2 2 2 3" xfId="8586" xr:uid="{B0D0C632-C6BD-40B2-8229-0970290E0BF2}"/>
    <cellStyle name="40% - Accent4 3 2 2 2 2_2018 v 2019 Nominal" xfId="8587" xr:uid="{C93CEF52-4104-4C11-A2C3-D73CBFF5C8CA}"/>
    <cellStyle name="40% - Accent4 3 2 2 2 3" xfId="8588" xr:uid="{3DF2ED4D-5695-46AD-A131-30FD00E9AEA1}"/>
    <cellStyle name="40% - Accent4 3 2 2 2 4" xfId="8589" xr:uid="{6DF3CEBF-484E-4728-949D-8FC1C244DBF5}"/>
    <cellStyle name="40% - Accent4 3 2 2 2 5" xfId="8590" xr:uid="{F7E4E10F-E7C7-4BB9-BD54-93BB6AAE6141}"/>
    <cellStyle name="40% - Accent4 3 2 2 2_2018 v 2019 Nominal" xfId="8591" xr:uid="{436346D5-C19B-445F-A81F-7B931631C53A}"/>
    <cellStyle name="40% - Accent4 3 2 2 3" xfId="8592" xr:uid="{284F2E4E-9B1E-4261-9298-FEC7694C88BC}"/>
    <cellStyle name="40% - Accent4 3 2 2 3 2" xfId="8593" xr:uid="{7F191947-7ACD-42AA-9976-073876CCCAC3}"/>
    <cellStyle name="40% - Accent4 3 2 2 3 3" xfId="8594" xr:uid="{FF604FB3-C01C-4107-B524-C2AC83D59AED}"/>
    <cellStyle name="40% - Accent4 3 2 2 3_2018 v 2019 Nominal" xfId="8595" xr:uid="{4C19C9A5-38FC-484D-BAF2-EC3E55255101}"/>
    <cellStyle name="40% - Accent4 3 2 2 4" xfId="8596" xr:uid="{CBA33480-E3D4-461A-A159-F23F6528C9C1}"/>
    <cellStyle name="40% - Accent4 3 2 2 5" xfId="8597" xr:uid="{01750CFD-C878-4484-A2C6-6819BE484BF3}"/>
    <cellStyle name="40% - Accent4 3 2 2 6" xfId="8598" xr:uid="{5B9FDA97-6114-4CA8-9BDF-EEDF1FEC6DB2}"/>
    <cellStyle name="40% - Accent4 3 2 2_2018 v 2019 Nominal" xfId="8599" xr:uid="{348DD420-2EDE-4A89-8A5A-F22DB4A4D49C}"/>
    <cellStyle name="40% - Accent4 3 2 3" xfId="8600" xr:uid="{09DB2F6E-5B12-41DB-A448-7BFD77D9FDFB}"/>
    <cellStyle name="40% - Accent4 3 2 3 2" xfId="8601" xr:uid="{D0672B34-6E5E-4300-9C93-154C1DB929A9}"/>
    <cellStyle name="40% - Accent4 3 2 3 2 2" xfId="8602" xr:uid="{43E30B3A-9BEB-4581-9637-9576576B2889}"/>
    <cellStyle name="40% - Accent4 3 2 3 2 2 2" xfId="8603" xr:uid="{A233FE8D-B444-48E8-8E5C-7AF09A286D6D}"/>
    <cellStyle name="40% - Accent4 3 2 3 2 2 3" xfId="8604" xr:uid="{A9860B06-F997-4836-922D-88C4F370939F}"/>
    <cellStyle name="40% - Accent4 3 2 3 2 2_2018 v 2019 Nominal" xfId="8605" xr:uid="{3769A2A6-4902-4F49-BBE3-73C87CDAAD26}"/>
    <cellStyle name="40% - Accent4 3 2 3 2 3" xfId="8606" xr:uid="{639AB5A2-6EB7-4869-883E-127E037CCE56}"/>
    <cellStyle name="40% - Accent4 3 2 3 2 4" xfId="8607" xr:uid="{E1288581-4C2A-443C-841B-E8753A3DE81C}"/>
    <cellStyle name="40% - Accent4 3 2 3 2 5" xfId="8608" xr:uid="{DEEA7D9E-A24B-4AAB-9F09-608281556256}"/>
    <cellStyle name="40% - Accent4 3 2 3 2_2018 v 2019 Nominal" xfId="8609" xr:uid="{E8C8E9FF-4B34-4ADA-8154-41E6C39B9CDA}"/>
    <cellStyle name="40% - Accent4 3 2 3 3" xfId="8610" xr:uid="{46AE28E6-0B4F-4177-A560-E0DDE234F647}"/>
    <cellStyle name="40% - Accent4 3 2 3 3 2" xfId="8611" xr:uid="{F67274F7-3C44-47D0-8A90-7D0C310CCB90}"/>
    <cellStyle name="40% - Accent4 3 2 3 3 3" xfId="8612" xr:uid="{85235BC6-C931-47BF-B067-FD2CD3FA25D2}"/>
    <cellStyle name="40% - Accent4 3 2 3 3_2018 v 2019 Nominal" xfId="8613" xr:uid="{FB1E20DA-D7DD-41E1-A66E-F8D3349E270E}"/>
    <cellStyle name="40% - Accent4 3 2 3 4" xfId="8614" xr:uid="{26FF187F-D4A9-405A-8D7C-8F9E6E5B1CCA}"/>
    <cellStyle name="40% - Accent4 3 2 3 5" xfId="8615" xr:uid="{92B9C8FE-13DB-4D57-98B8-907F94921CFD}"/>
    <cellStyle name="40% - Accent4 3 2 3 6" xfId="8616" xr:uid="{0F054686-C03E-4145-A14F-593F106F32BB}"/>
    <cellStyle name="40% - Accent4 3 2 3_2018 v 2019 Nominal" xfId="8617" xr:uid="{01983D8D-9316-4A34-B9E5-DA36BDE9057F}"/>
    <cellStyle name="40% - Accent4 3 2 4" xfId="8618" xr:uid="{59957AE6-E499-4ACD-A1A3-5478B50A2074}"/>
    <cellStyle name="40% - Accent4 3 2 4 2" xfId="8619" xr:uid="{AABB4A3C-50BB-4D03-A642-A43A17BFC909}"/>
    <cellStyle name="40% - Accent4 3 2 4 2 2" xfId="8620" xr:uid="{E956EBBB-5D1D-447E-BBB6-1D95B5512DD7}"/>
    <cellStyle name="40% - Accent4 3 2 4 2 3" xfId="8621" xr:uid="{0544DBE0-9AEA-4716-A961-4972B7A4193D}"/>
    <cellStyle name="40% - Accent4 3 2 4 2_2018 v 2019 Nominal" xfId="8622" xr:uid="{3C927901-30F3-4709-B1C3-33174CFAB002}"/>
    <cellStyle name="40% - Accent4 3 2 4 3" xfId="8623" xr:uid="{36B4C908-69D4-4F8F-BB93-2B4B189FCD71}"/>
    <cellStyle name="40% - Accent4 3 2 4 4" xfId="8624" xr:uid="{4DF5AF7C-C4D8-49A3-A558-1F1F0668BAED}"/>
    <cellStyle name="40% - Accent4 3 2 4 5" xfId="8625" xr:uid="{79606ADF-3D2F-4F48-9B0E-B0D79B0397CC}"/>
    <cellStyle name="40% - Accent4 3 2 4_2018 v 2019 Nominal" xfId="8626" xr:uid="{685E667A-58B9-46A5-BD10-2E0DDA34C3F7}"/>
    <cellStyle name="40% - Accent4 3 2 5" xfId="8627" xr:uid="{8DB274ED-80DE-4E51-8C67-06E75C4CA373}"/>
    <cellStyle name="40% - Accent4 3 2 5 2" xfId="8628" xr:uid="{5D3D8E24-4D2D-49A7-BCEA-A59262A7879F}"/>
    <cellStyle name="40% - Accent4 3 2 5 3" xfId="8629" xr:uid="{C0BED0F2-EFA4-483B-A11F-2BEE556E5EC1}"/>
    <cellStyle name="40% - Accent4 3 2 5_2018 v 2019 Nominal" xfId="8630" xr:uid="{1E16D298-9D42-46E4-B2C1-6B3C3F0F4F84}"/>
    <cellStyle name="40% - Accent4 3 2 6" xfId="8631" xr:uid="{7E5E786E-D395-4082-9A09-6960D0B598F7}"/>
    <cellStyle name="40% - Accent4 3 2 7" xfId="8632" xr:uid="{01856A6A-398B-46EC-AF90-82469D800795}"/>
    <cellStyle name="40% - Accent4 3 2 8" xfId="8633" xr:uid="{61529DFC-453D-45DC-BA79-12631209A774}"/>
    <cellStyle name="40% - Accent4 3 2_2018 v 2019 Nominal" xfId="8634" xr:uid="{2952FE99-3AF2-4E9D-87A3-7E1246EC6673}"/>
    <cellStyle name="40% - Accent4 3 3" xfId="8635" xr:uid="{3E229F7F-5D46-4511-A101-8115911D6D89}"/>
    <cellStyle name="40% - Accent4 3 3 2" xfId="8636" xr:uid="{D862D2CC-5015-461C-B7C7-C9E44CBF91BE}"/>
    <cellStyle name="40% - Accent4 3 3 2 2" xfId="8637" xr:uid="{CBBCDC64-0DDE-4B60-B76D-9CD7455F605F}"/>
    <cellStyle name="40% - Accent4 3 3 2 2 2" xfId="8638" xr:uid="{A88094AD-54E2-40E7-B2C9-92C7189C86E0}"/>
    <cellStyle name="40% - Accent4 3 3 2 2 3" xfId="8639" xr:uid="{BFEB1947-A699-4698-9C1F-4D5659F4BCFB}"/>
    <cellStyle name="40% - Accent4 3 3 2 2_2018 v 2019 Nominal" xfId="8640" xr:uid="{61DBACC7-D831-4C07-B6F3-BFE966533258}"/>
    <cellStyle name="40% - Accent4 3 3 2 3" xfId="8641" xr:uid="{D3CE502E-EFC4-4362-B122-786D6DD86BEB}"/>
    <cellStyle name="40% - Accent4 3 3 2 4" xfId="8642" xr:uid="{577930A4-AA11-45D7-BC76-0EB8E1F05F50}"/>
    <cellStyle name="40% - Accent4 3 3 2 5" xfId="8643" xr:uid="{859BA5EE-278D-43B0-B28A-9016454FCEBB}"/>
    <cellStyle name="40% - Accent4 3 3 2_2018 v 2019 Nominal" xfId="8644" xr:uid="{ABE219A6-6F13-4AFF-B43B-78F676947B79}"/>
    <cellStyle name="40% - Accent4 3 3 3" xfId="8645" xr:uid="{8814DFC4-A52D-4F06-B988-46462B2F6ADA}"/>
    <cellStyle name="40% - Accent4 3 3 3 2" xfId="8646" xr:uid="{D6301C8B-ECE9-488D-B1B4-E3568A1C8483}"/>
    <cellStyle name="40% - Accent4 3 3 3 3" xfId="8647" xr:uid="{8AFE4ABA-0E43-4126-9E6B-409F590E57C0}"/>
    <cellStyle name="40% - Accent4 3 3 3_2018 v 2019 Nominal" xfId="8648" xr:uid="{BF1CC4A4-0F4E-42D5-849B-E9E07E148B45}"/>
    <cellStyle name="40% - Accent4 3 3 4" xfId="8649" xr:uid="{BD104EE8-6D95-4453-9FBB-D3230495ADE5}"/>
    <cellStyle name="40% - Accent4 3 3 5" xfId="8650" xr:uid="{D96476CF-F42D-4541-8CD1-6EC2110552B6}"/>
    <cellStyle name="40% - Accent4 3 3 6" xfId="8651" xr:uid="{77F4A8ED-BF0B-4AC9-9A1C-165B7D12E09E}"/>
    <cellStyle name="40% - Accent4 3 3_2018 v 2019 Nominal" xfId="8652" xr:uid="{05B73E0D-D0F0-40AD-8BB0-F823B832E08C}"/>
    <cellStyle name="40% - Accent4 3 4" xfId="8653" xr:uid="{56926A34-28DF-4AA2-950E-A404F0B5006E}"/>
    <cellStyle name="40% - Accent4 3 4 2" xfId="8654" xr:uid="{CB2FB2E0-6CD9-494C-A522-4B3D8C250D63}"/>
    <cellStyle name="40% - Accent4 3 4 2 2" xfId="8655" xr:uid="{E46978A2-CC01-4C38-BD5D-3D79AF881A48}"/>
    <cellStyle name="40% - Accent4 3 4 2 2 2" xfId="8656" xr:uid="{2C035E40-9DFF-47F1-ACAD-EF15F8EE14A7}"/>
    <cellStyle name="40% - Accent4 3 4 2 2 3" xfId="8657" xr:uid="{3F1F3946-3A2D-4719-8C6E-EBDCA3CF2DBF}"/>
    <cellStyle name="40% - Accent4 3 4 2 2_2018 v 2019 Nominal" xfId="8658" xr:uid="{1F8686FD-4C23-4C51-82A3-9F0120A73B70}"/>
    <cellStyle name="40% - Accent4 3 4 2 3" xfId="8659" xr:uid="{75F8E755-D64A-43A7-92E9-2F3A5F75A8F3}"/>
    <cellStyle name="40% - Accent4 3 4 2 4" xfId="8660" xr:uid="{05043B85-024D-4A5E-BB31-334CE63D8104}"/>
    <cellStyle name="40% - Accent4 3 4 2 5" xfId="8661" xr:uid="{4D2958B1-3AA8-45FB-99CE-E154C50C8198}"/>
    <cellStyle name="40% - Accent4 3 4 2_2018 v 2019 Nominal" xfId="8662" xr:uid="{91814B21-472C-40B1-8A75-2B0F0F18F6D1}"/>
    <cellStyle name="40% - Accent4 3 4 3" xfId="8663" xr:uid="{568C908B-E80C-47EC-B4EE-F49D83DE4B14}"/>
    <cellStyle name="40% - Accent4 3 4 3 2" xfId="8664" xr:uid="{EC5A2522-90DA-40BD-8DFA-793FC963A716}"/>
    <cellStyle name="40% - Accent4 3 4 3 3" xfId="8665" xr:uid="{6F7F80B8-A8AE-48E9-BE84-25907ACB19CF}"/>
    <cellStyle name="40% - Accent4 3 4 3_2018 v 2019 Nominal" xfId="8666" xr:uid="{0248D425-7A50-4317-910C-FAF5EBB67F34}"/>
    <cellStyle name="40% - Accent4 3 4 4" xfId="8667" xr:uid="{924F46E4-923C-431B-8F14-7B91701A4291}"/>
    <cellStyle name="40% - Accent4 3 4 5" xfId="8668" xr:uid="{5CDCF8CC-7AB8-47EB-A871-8268BC871210}"/>
    <cellStyle name="40% - Accent4 3 4 6" xfId="8669" xr:uid="{06DCC32A-C12B-4B57-8161-CF56DA1A4CC7}"/>
    <cellStyle name="40% - Accent4 3 4_2018 v 2019 Nominal" xfId="8670" xr:uid="{10CEEBCA-D16A-4030-B00F-9D304B5ACB2A}"/>
    <cellStyle name="40% - Accent4 3 5" xfId="8671" xr:uid="{37F99895-1703-4F54-ACC5-570AE2879ADE}"/>
    <cellStyle name="40% - Accent4 3 5 2" xfId="8672" xr:uid="{76EC6116-6352-45A6-9D13-CB04EBAAF775}"/>
    <cellStyle name="40% - Accent4 3 5_2018 v 2019 Nominal" xfId="8673" xr:uid="{64C944F7-8EB0-4F63-BFA0-B7230F0360AC}"/>
    <cellStyle name="40% - Accent4 3 6" xfId="8674" xr:uid="{ECA8293A-D96C-4A31-B29D-19733D2626D2}"/>
    <cellStyle name="40% - Accent4 3 6 2" xfId="8675" xr:uid="{281F396A-E491-48DB-AAAE-DD04A4C3A5CF}"/>
    <cellStyle name="40% - Accent4 3 6_2018 v 2019 Nominal" xfId="8676" xr:uid="{A0043773-50F4-4080-A81B-684CC249A525}"/>
    <cellStyle name="40% - Accent4 3 7" xfId="8677" xr:uid="{601B5830-C606-423B-BF6F-6B419D0CD496}"/>
    <cellStyle name="40% - Accent4 3 7 2" xfId="8678" xr:uid="{BA8197FF-D8DF-475A-8509-A8F2FFBCF4BE}"/>
    <cellStyle name="40% - Accent4 3 7_2018 v 2019 Nominal" xfId="8679" xr:uid="{01379D6A-2CE3-49F5-9077-ECCB4F169EAB}"/>
    <cellStyle name="40% - Accent4 3 8" xfId="8680" xr:uid="{A09FA39F-6916-4DA9-BD32-5249A0CC9376}"/>
    <cellStyle name="40% - Accent4 3 8 2" xfId="8681" xr:uid="{973DEB4C-51AE-4846-BFC9-A606D3AD99EC}"/>
    <cellStyle name="40% - Accent4 3 8_2018 v 2019 Nominal" xfId="8682" xr:uid="{688BE61A-0779-493D-B83C-D11C973AB0A0}"/>
    <cellStyle name="40% - Accent4 3 9" xfId="8683" xr:uid="{B4D756DB-DCDE-42A5-B298-D39E4570DC10}"/>
    <cellStyle name="40% - Accent4 3 9 2" xfId="8684" xr:uid="{70848FA1-91E1-4608-B26B-2B5579C116F4}"/>
    <cellStyle name="40% - Accent4 3 9 2 2" xfId="8685" xr:uid="{DC9803E7-5189-40C8-A5C9-95B68688EF28}"/>
    <cellStyle name="40% - Accent4 3 9 2 3" xfId="8686" xr:uid="{033200FB-5DED-4202-A25B-016960C6FB70}"/>
    <cellStyle name="40% - Accent4 3 9 2_2018 v 2019 Nominal" xfId="8687" xr:uid="{D3DC4790-EB1A-426A-BA64-F1F7C0DA5452}"/>
    <cellStyle name="40% - Accent4 3 9 3" xfId="8688" xr:uid="{CD05A9FB-7292-4244-876E-EE7002B3F0EB}"/>
    <cellStyle name="40% - Accent4 3 9 4" xfId="8689" xr:uid="{E7329413-5249-4036-AB0E-4B18A4F41568}"/>
    <cellStyle name="40% - Accent4 3 9 5" xfId="8690" xr:uid="{2FFE0D67-C03C-4E46-B54A-A1F14ECC490E}"/>
    <cellStyle name="40% - Accent4 3 9_2018 v 2019 Nominal" xfId="8691" xr:uid="{F83A4AAC-22DE-4E14-9007-E448624CBD47}"/>
    <cellStyle name="40% - Accent4 3_2018 v 2019 Nominal" xfId="8692" xr:uid="{079BAE47-D675-4C9B-B3C1-29FA078EA477}"/>
    <cellStyle name="40% - Accent4 30" xfId="8693" xr:uid="{F8CE7D6B-33D9-410E-BEAA-4FF88B68A690}"/>
    <cellStyle name="40% - Accent4 30 2" xfId="8694" xr:uid="{902ADC4B-740C-4EA2-A06D-67527104D638}"/>
    <cellStyle name="40% - Accent4 30_2018 v 2019 Nominal" xfId="8695" xr:uid="{B972F62F-B3F0-4BF3-A860-BCFF0822F8E1}"/>
    <cellStyle name="40% - Accent4 31" xfId="8696" xr:uid="{6C1F11D7-C4DC-414E-89B6-F9CB43D9D8C7}"/>
    <cellStyle name="40% - Accent4 31 2" xfId="8697" xr:uid="{B5C92339-80E4-45E6-8514-5367FB644644}"/>
    <cellStyle name="40% - Accent4 31_2018 v 2019 Nominal" xfId="8698" xr:uid="{326F895F-CB36-4347-9E11-664A725D371D}"/>
    <cellStyle name="40% - Accent4 32" xfId="8699" xr:uid="{73A10631-5174-49B9-B31B-DE4C5C05BBB4}"/>
    <cellStyle name="40% - Accent4 32 2" xfId="8700" xr:uid="{4FE44242-AE7D-4CF8-932B-A9C7C6508365}"/>
    <cellStyle name="40% - Accent4 32_2018 v 2019 Nominal" xfId="8701" xr:uid="{6F29683C-8B9C-4580-8BD7-1E938EE51EBC}"/>
    <cellStyle name="40% - Accent4 33" xfId="8702" xr:uid="{34F606AA-62DF-450D-94CB-0986D5D94EDB}"/>
    <cellStyle name="40% - Accent4 33 2" xfId="8703" xr:uid="{CEC476AD-2C66-41BF-9B48-7F9B7A15EB08}"/>
    <cellStyle name="40% - Accent4 33_2018 v 2019 Nominal" xfId="8704" xr:uid="{9CC5DDE7-5811-4825-B3F1-CDB70D158235}"/>
    <cellStyle name="40% - Accent4 34" xfId="8705" xr:uid="{42D61FD1-41C5-4CF4-8427-D35DFD387930}"/>
    <cellStyle name="40% - Accent4 34 2" xfId="8706" xr:uid="{7D7617FF-B17D-48B7-ABAF-571967E2B974}"/>
    <cellStyle name="40% - Accent4 34_2018 v 2019 Nominal" xfId="8707" xr:uid="{E0B20686-7756-43E6-8F68-F14FA10F30CE}"/>
    <cellStyle name="40% - Accent4 35" xfId="8708" xr:uid="{43E27B53-C444-45C8-973B-0C754EB9EC4E}"/>
    <cellStyle name="40% - Accent4 35 2" xfId="8709" xr:uid="{4F8F4742-CB96-4344-85C1-C4FE91FDD6E2}"/>
    <cellStyle name="40% - Accent4 35_2018 v 2019 Nominal" xfId="8710" xr:uid="{9D7A9B06-9FE6-4C1A-B8B4-337ED0BA0EA0}"/>
    <cellStyle name="40% - Accent4 36" xfId="8711" xr:uid="{605A3546-B6EB-4A13-B731-7B919304788E}"/>
    <cellStyle name="40% - Accent4 36 2" xfId="8712" xr:uid="{F2DE071E-6615-4EC1-8E2C-56F94FB2365E}"/>
    <cellStyle name="40% - Accent4 36_2018 v 2019 Nominal" xfId="8713" xr:uid="{D155D5B9-579C-4DFB-A6C1-3CC135DFA151}"/>
    <cellStyle name="40% - Accent4 37" xfId="8714" xr:uid="{F78D392C-0F0C-4A6F-8E9E-8E39D4FECFF4}"/>
    <cellStyle name="40% - Accent4 37 2" xfId="8715" xr:uid="{7DA4E8E7-E9C0-4C62-8668-DFC0A690B103}"/>
    <cellStyle name="40% - Accent4 37_2018 v 2019 Nominal" xfId="8716" xr:uid="{882FEDAE-97B8-490B-A51F-D73966CD7627}"/>
    <cellStyle name="40% - Accent4 38" xfId="8717" xr:uid="{9E72D155-430A-4822-8EA3-B697E2A62BD7}"/>
    <cellStyle name="40% - Accent4 38 2" xfId="8718" xr:uid="{8505B283-26D8-48AD-BA9E-91EE176EF872}"/>
    <cellStyle name="40% - Accent4 38_2018 v 2019 Nominal" xfId="8719" xr:uid="{1133AE4F-22B4-43BE-8CEE-9428F5A948EA}"/>
    <cellStyle name="40% - Accent4 39" xfId="8720" xr:uid="{1A2E1EBC-C45F-4485-9796-78537AD5C704}"/>
    <cellStyle name="40% - Accent4 39 2" xfId="8721" xr:uid="{0FB7B2C1-7E00-4804-B8DD-8E81F522700E}"/>
    <cellStyle name="40% - Accent4 39_2018 v 2019 Nominal" xfId="8722" xr:uid="{F8B5F697-D5E4-4F60-926A-20FADDAC5126}"/>
    <cellStyle name="40% - Accent4 4" xfId="8723" xr:uid="{A0BD6428-0AF4-45BA-AA47-631480D009BC}"/>
    <cellStyle name="40% - Accent4 4 10" xfId="8724" xr:uid="{92436FFA-6EAC-4731-83FB-28AD70681DB3}"/>
    <cellStyle name="40% - Accent4 4 11" xfId="8725" xr:uid="{AB5EE274-0403-45DA-B1BA-72604D0C01DF}"/>
    <cellStyle name="40% - Accent4 4 2" xfId="8726" xr:uid="{4F6F2BB8-1E39-4B10-9131-6266ACCB972C}"/>
    <cellStyle name="40% - Accent4 4 2 2" xfId="8727" xr:uid="{47ACA807-848C-41F9-89A7-E7E50AC52A81}"/>
    <cellStyle name="40% - Accent4 4 2 2 2" xfId="8728" xr:uid="{57623970-BBD2-47D1-B142-C86A51740C13}"/>
    <cellStyle name="40% - Accent4 4 2 2 2 2" xfId="8729" xr:uid="{61DCB9D5-4E4C-4C2F-958D-D2871641BC8D}"/>
    <cellStyle name="40% - Accent4 4 2 2 2 3" xfId="8730" xr:uid="{DD528553-E698-4DC2-AFDE-F514732631F0}"/>
    <cellStyle name="40% - Accent4 4 2 2 2_2018 v 2019 Nominal" xfId="8731" xr:uid="{8E7A91A2-0330-4C5A-B781-E1934ADAC9C8}"/>
    <cellStyle name="40% - Accent4 4 2 2 3" xfId="8732" xr:uid="{4BD90DFD-87F3-46EF-8E9F-4CF52CFAE7E0}"/>
    <cellStyle name="40% - Accent4 4 2 2 4" xfId="8733" xr:uid="{C1AB9A99-7BDA-4207-8462-7986E9E3D9F9}"/>
    <cellStyle name="40% - Accent4 4 2 2 5" xfId="8734" xr:uid="{3BBA2366-AEF9-49BA-9EE7-155443183055}"/>
    <cellStyle name="40% - Accent4 4 2 2 6" xfId="8735" xr:uid="{F6FA819F-54EF-49E3-8AEA-22A54E1ABA9E}"/>
    <cellStyle name="40% - Accent4 4 2 2 7" xfId="8736" xr:uid="{8BB9FE78-B85C-43B2-86FA-949B5A8B90DF}"/>
    <cellStyle name="40% - Accent4 4 2 2_2018 v 2019 Nominal" xfId="8737" xr:uid="{DDDC4188-28E1-4B9C-A1EA-C0360AEC2BBD}"/>
    <cellStyle name="40% - Accent4 4 2 3" xfId="8738" xr:uid="{2860667E-A1D2-4AAC-9478-F95D29764797}"/>
    <cellStyle name="40% - Accent4 4 2 3 2" xfId="8739" xr:uid="{48F5D214-4CF2-4857-A5EA-EF9F56488781}"/>
    <cellStyle name="40% - Accent4 4 2 3 3" xfId="8740" xr:uid="{A2D0ACEC-73A4-4A49-B8DB-900E95C178E7}"/>
    <cellStyle name="40% - Accent4 4 2 3_2018 v 2019 Nominal" xfId="8741" xr:uid="{81C35CD0-D8D8-4AF5-90E4-577D1FA229AB}"/>
    <cellStyle name="40% - Accent4 4 2 4" xfId="8742" xr:uid="{5871193A-0F5E-4C21-8450-90E1D6147991}"/>
    <cellStyle name="40% - Accent4 4 2 5" xfId="8743" xr:uid="{49D6883B-DC97-4F5D-A4AB-459403F3FFFC}"/>
    <cellStyle name="40% - Accent4 4 2 6" xfId="8744" xr:uid="{508154B0-23E3-44D1-A6CE-D865355657EE}"/>
    <cellStyle name="40% - Accent4 4 2 7" xfId="8745" xr:uid="{67635964-E2D3-458A-A359-809255C02523}"/>
    <cellStyle name="40% - Accent4 4 2 8" xfId="8746" xr:uid="{BB7A5EE2-ACAC-4A11-9659-D37A34AA47D4}"/>
    <cellStyle name="40% - Accent4 4 2_2018 v 2019 Nominal" xfId="8747" xr:uid="{4FB39BAC-7ED0-4A74-BBCB-9A9E1EA46134}"/>
    <cellStyle name="40% - Accent4 4 3" xfId="8748" xr:uid="{D499B04E-C0E8-4914-BFF6-E2AE76D72A5D}"/>
    <cellStyle name="40% - Accent4 4 3 2" xfId="8749" xr:uid="{A87FF136-1B06-4709-9FE1-BCB94EF11107}"/>
    <cellStyle name="40% - Accent4 4 3 2 2" xfId="8750" xr:uid="{7831848A-63B1-4B68-AEAA-E93B8B673D8C}"/>
    <cellStyle name="40% - Accent4 4 3 2 2 2" xfId="8751" xr:uid="{2DA95818-CEA7-48D6-813D-20501399AC94}"/>
    <cellStyle name="40% - Accent4 4 3 2 2 3" xfId="8752" xr:uid="{F011B99E-00FF-4CC3-9A39-8DAA37610D24}"/>
    <cellStyle name="40% - Accent4 4 3 2 2_2018 v 2019 Nominal" xfId="8753" xr:uid="{B14DAF88-FF6D-44FD-B8F0-424A25480945}"/>
    <cellStyle name="40% - Accent4 4 3 2 3" xfId="8754" xr:uid="{753486A9-5AB0-4F30-B522-D656775E7C3B}"/>
    <cellStyle name="40% - Accent4 4 3 2 4" xfId="8755" xr:uid="{8538C879-235B-4758-8BAF-25A02370194A}"/>
    <cellStyle name="40% - Accent4 4 3 2 5" xfId="8756" xr:uid="{48F99C38-1732-4731-A55F-6C64590D5913}"/>
    <cellStyle name="40% - Accent4 4 3 2 6" xfId="8757" xr:uid="{FD7DD928-B116-45DB-8D93-46B3001D50DE}"/>
    <cellStyle name="40% - Accent4 4 3 2 7" xfId="8758" xr:uid="{48301D68-EA70-4402-B711-A225B495F41A}"/>
    <cellStyle name="40% - Accent4 4 3 2_2018 v 2019 Nominal" xfId="8759" xr:uid="{DD62CB55-9EFC-4642-A5EA-D55A1D9901B2}"/>
    <cellStyle name="40% - Accent4 4 3 3" xfId="8760" xr:uid="{F8F7CB16-442C-4009-A98D-068790B3EEEB}"/>
    <cellStyle name="40% - Accent4 4 3 3 2" xfId="8761" xr:uid="{5C17718B-D673-4005-89F6-16BDAE18A00B}"/>
    <cellStyle name="40% - Accent4 4 3 3 3" xfId="8762" xr:uid="{AFBC770A-D104-43E8-892B-1B812528CDE9}"/>
    <cellStyle name="40% - Accent4 4 3 3_2018 v 2019 Nominal" xfId="8763" xr:uid="{1B3B3B1D-D8EA-4808-9FC3-1D34F8F4DA14}"/>
    <cellStyle name="40% - Accent4 4 3 4" xfId="8764" xr:uid="{F53FAAD8-1D10-4F3A-8E81-5D5FB8E6CFF8}"/>
    <cellStyle name="40% - Accent4 4 3 5" xfId="8765" xr:uid="{235CD5FB-33F5-4C21-9F88-8E87A5C0967A}"/>
    <cellStyle name="40% - Accent4 4 3 6" xfId="8766" xr:uid="{250611BE-03E0-45DA-95F2-F3A8EAFA3883}"/>
    <cellStyle name="40% - Accent4 4 3 7" xfId="8767" xr:uid="{4CF4F26F-2D6B-4ADF-BD22-232A3BF231C7}"/>
    <cellStyle name="40% - Accent4 4 3 8" xfId="8768" xr:uid="{CBFBA518-7F2E-4330-84A8-730E7D665FD6}"/>
    <cellStyle name="40% - Accent4 4 3_2018 v 2019 Nominal" xfId="8769" xr:uid="{AC169865-F072-4030-9F72-D4A7876F7882}"/>
    <cellStyle name="40% - Accent4 4 4" xfId="8770" xr:uid="{13068EC7-142E-4DD6-B065-DF5D1FDBCEB3}"/>
    <cellStyle name="40% - Accent4 4 4 2" xfId="8771" xr:uid="{8054882E-3F7E-4067-8DA0-018443EDB9D2}"/>
    <cellStyle name="40% - Accent4 4 4 2 2" xfId="8772" xr:uid="{ADD28A07-FDAC-4D19-9C14-534E2B1E97F7}"/>
    <cellStyle name="40% - Accent4 4 4 2 3" xfId="8773" xr:uid="{3ED95BBC-B515-449C-A490-82606E174BD8}"/>
    <cellStyle name="40% - Accent4 4 4 2_2018 v 2019 Nominal" xfId="8774" xr:uid="{071FC90A-83C9-44E2-9993-8EC1310882AE}"/>
    <cellStyle name="40% - Accent4 4 4 3" xfId="8775" xr:uid="{FB988155-A701-4C80-A68C-CED1B09CD0CD}"/>
    <cellStyle name="40% - Accent4 4 4 4" xfId="8776" xr:uid="{6F162C58-3C76-4957-B35F-D495A5F72DD9}"/>
    <cellStyle name="40% - Accent4 4 4 5" xfId="8777" xr:uid="{2828D90D-98E1-4E06-912A-65FABEDEFDDF}"/>
    <cellStyle name="40% - Accent4 4 4 6" xfId="8778" xr:uid="{73A100CB-236F-4375-BADB-C919D259D961}"/>
    <cellStyle name="40% - Accent4 4 4 7" xfId="8779" xr:uid="{6E53DA52-5A3D-46FA-8A82-DC9AE742351C}"/>
    <cellStyle name="40% - Accent4 4 4_2018 v 2019 Nominal" xfId="8780" xr:uid="{3EC4FABC-5996-467E-B18D-4AF789C1BEAC}"/>
    <cellStyle name="40% - Accent4 4 5" xfId="8781" xr:uid="{2BA1253F-F1B7-4988-BFF4-536A2A9E4328}"/>
    <cellStyle name="40% - Accent4 4 5 2" xfId="8782" xr:uid="{33AF581E-BD1F-47F8-8A95-9862E212AF8D}"/>
    <cellStyle name="40% - Accent4 4 5 3" xfId="8783" xr:uid="{178CCB3E-B555-4B7E-9366-6BE9CD0F522D}"/>
    <cellStyle name="40% - Accent4 4 5_2018 v 2019 Nominal" xfId="8784" xr:uid="{033B4008-56A4-4245-BA40-F9E2889BE66E}"/>
    <cellStyle name="40% - Accent4 4 6" xfId="8785" xr:uid="{F5526B98-5F37-4C99-836C-AAB65EA0EB3A}"/>
    <cellStyle name="40% - Accent4 4 7" xfId="8786" xr:uid="{169C3236-04B5-4AF2-8781-3D657CDE211F}"/>
    <cellStyle name="40% - Accent4 4 8" xfId="8787" xr:uid="{77E68B63-59EF-45FB-98ED-D897C6C402F3}"/>
    <cellStyle name="40% - Accent4 4 9" xfId="8788" xr:uid="{2EF51475-1F31-4BF4-903A-F4713C956E54}"/>
    <cellStyle name="40% - Accent4 4_2018 v 2019 Nominal" xfId="8789" xr:uid="{58014CA4-1D1C-438E-B125-AF07F8A9BB8B}"/>
    <cellStyle name="40% - Accent4 40" xfId="8790" xr:uid="{30573C0F-28C4-4386-A58D-6EBDB89B3C94}"/>
    <cellStyle name="40% - Accent4 40 2" xfId="8791" xr:uid="{ED680A5A-A598-44C0-9EF4-59BEBC17010F}"/>
    <cellStyle name="40% - Accent4 40_2018 v 2019 Nominal" xfId="8792" xr:uid="{646E6091-A127-466B-B00A-BF2974C08BAE}"/>
    <cellStyle name="40% - Accent4 41" xfId="8793" xr:uid="{CD14F8D5-2CEB-429A-B418-96533EB2940D}"/>
    <cellStyle name="40% - Accent4 41 2" xfId="8794" xr:uid="{832EEF67-93C1-4E54-99F5-09DD2B3015D5}"/>
    <cellStyle name="40% - Accent4 41_2018 v 2019 Nominal" xfId="8795" xr:uid="{8449837E-922A-4D28-828C-713C90D67A0C}"/>
    <cellStyle name="40% - Accent4 42" xfId="8796" xr:uid="{7F0D2D3C-55EF-42F7-8007-258D89CBB9B6}"/>
    <cellStyle name="40% - Accent4 42 2" xfId="8797" xr:uid="{FB3CFE69-E969-4910-977D-DD3CF09A0D6F}"/>
    <cellStyle name="40% - Accent4 42_2018 v 2019 Nominal" xfId="8798" xr:uid="{1C9C5951-F190-416E-BF23-22E06F0A0A1B}"/>
    <cellStyle name="40% - Accent4 43" xfId="8799" xr:uid="{F9C9807B-06EA-41DD-9331-9F87270F06EA}"/>
    <cellStyle name="40% - Accent4 43 2" xfId="8800" xr:uid="{1DAE4539-F38C-4C6B-9DEE-3B1F9A5488FF}"/>
    <cellStyle name="40% - Accent4 43_2018 v 2019 Nominal" xfId="8801" xr:uid="{AB70BC82-7E81-400B-B15C-F789472DE4C2}"/>
    <cellStyle name="40% - Accent4 44" xfId="8802" xr:uid="{DD4D0A96-AC0B-4D63-8444-C99FBFE08BE9}"/>
    <cellStyle name="40% - Accent4 44 2" xfId="8803" xr:uid="{B1580B65-855B-4865-9291-497087F6EE79}"/>
    <cellStyle name="40% - Accent4 44_2018 v 2019 Nominal" xfId="8804" xr:uid="{7C23DDA8-FE71-44FD-BF6D-E11E2442735F}"/>
    <cellStyle name="40% - Accent4 45" xfId="8805" xr:uid="{804117B4-CC8B-440A-908B-E3DD07D56CF1}"/>
    <cellStyle name="40% - Accent4 45 2" xfId="8806" xr:uid="{EF8A817F-B726-46D0-B9E6-4FA719B28D9B}"/>
    <cellStyle name="40% - Accent4 45_2018 v 2019 Nominal" xfId="8807" xr:uid="{689A6457-9CC7-4334-9FCA-9A89D608900D}"/>
    <cellStyle name="40% - Accent4 46" xfId="8808" xr:uid="{8E7609F2-5C19-4554-808C-B058CF1E45F4}"/>
    <cellStyle name="40% - Accent4 46 2" xfId="8809" xr:uid="{40A47EA1-3C84-4BEB-BE8D-61A37F717BB4}"/>
    <cellStyle name="40% - Accent4 46_2018 v 2019 Nominal" xfId="8810" xr:uid="{281D402D-4FD0-4413-BE04-3FD9C72E9EDD}"/>
    <cellStyle name="40% - Accent4 47" xfId="8811" xr:uid="{AC2C42CF-5506-4ADC-8ABC-4BDF655A4FF5}"/>
    <cellStyle name="40% - Accent4 47 2" xfId="8812" xr:uid="{449AAF57-7C0A-42A9-A79E-14220E6DDDE3}"/>
    <cellStyle name="40% - Accent4 47_2018 v 2019 Nominal" xfId="8813" xr:uid="{8380C72D-D86F-4EF7-98BC-18AD092C72A6}"/>
    <cellStyle name="40% - Accent4 48" xfId="8814" xr:uid="{FAAA1F3F-10B1-4B08-90C1-A9BDCFBE050D}"/>
    <cellStyle name="40% - Accent4 48 2" xfId="8815" xr:uid="{7ABA56D4-63BD-439D-B337-11D99D6ED011}"/>
    <cellStyle name="40% - Accent4 48_2018 v 2019 Nominal" xfId="8816" xr:uid="{103C5C19-1FCA-4134-A2AE-E96B8B4D33FE}"/>
    <cellStyle name="40% - Accent4 49" xfId="8817" xr:uid="{2645C73A-E6D6-45FB-9D61-EC793A48E5DD}"/>
    <cellStyle name="40% - Accent4 49 2" xfId="8818" xr:uid="{D98825D2-889E-4A4B-B50E-7E8600FE637F}"/>
    <cellStyle name="40% - Accent4 49_2018 v 2019 Nominal" xfId="8819" xr:uid="{0D6DC7E5-1C27-45F1-A939-A99658D424D0}"/>
    <cellStyle name="40% - Accent4 5" xfId="8820" xr:uid="{6DAB62BB-9826-4717-82C8-A41FFACFF617}"/>
    <cellStyle name="40% - Accent4 5 2" xfId="8821" xr:uid="{26B2E6DE-EEBE-4A8C-87EE-C7D471C1187C}"/>
    <cellStyle name="40% - Accent4 5 2 2" xfId="8822" xr:uid="{CD9D2961-0E59-4A0D-B544-B91367920ACA}"/>
    <cellStyle name="40% - Accent4 5 2 2 2" xfId="8823" xr:uid="{C9963CB8-DEBA-4806-AB08-65D7CEBA1A35}"/>
    <cellStyle name="40% - Accent4 5 2 2_2018 v 2019 Nominal" xfId="8824" xr:uid="{0FC9D284-7AD2-4415-8F55-25DAED412CE9}"/>
    <cellStyle name="40% - Accent4 5 2 3" xfId="8825" xr:uid="{DA43E8FA-3D08-41B7-9E8F-CED810EE1494}"/>
    <cellStyle name="40% - Accent4 5 2 4" xfId="8826" xr:uid="{6086DE27-5172-4C4C-81A9-6D17530CC288}"/>
    <cellStyle name="40% - Accent4 5 2_2018 v 2019 Nominal" xfId="8827" xr:uid="{040C4E42-A69B-4DF8-BBC6-06995991087F}"/>
    <cellStyle name="40% - Accent4 5 3" xfId="8828" xr:uid="{1349BC44-D51E-48C3-8D38-EA8755281913}"/>
    <cellStyle name="40% - Accent4 5 3 2" xfId="8829" xr:uid="{6E9404BD-00A0-4C01-8407-1EB518B2BC2C}"/>
    <cellStyle name="40% - Accent4 5 3 2 2" xfId="8830" xr:uid="{BCE2B4E9-538C-42A6-AE05-652375D5A0AE}"/>
    <cellStyle name="40% - Accent4 5 3 2_2018 v 2019 Nominal" xfId="8831" xr:uid="{7DA44A1E-3867-43EE-9D3F-F09E27257B16}"/>
    <cellStyle name="40% - Accent4 5 3 3" xfId="8832" xr:uid="{8EAB3A72-005F-40F9-A81F-B97DAFA05E83}"/>
    <cellStyle name="40% - Accent4 5 3_2018 v 2019 Nominal" xfId="8833" xr:uid="{35D99AD9-9BDE-4FD9-89AB-40C3B527F750}"/>
    <cellStyle name="40% - Accent4 5 4" xfId="8834" xr:uid="{A9BBA0EE-D10D-4293-91B0-A4AE9E86856B}"/>
    <cellStyle name="40% - Accent4 5 4 2" xfId="8835" xr:uid="{D4D4E46F-AA1F-44F4-939B-67650BFB867D}"/>
    <cellStyle name="40% - Accent4 5 4 3" xfId="8836" xr:uid="{60F22510-1344-46FC-8AF6-66310DF0C2B7}"/>
    <cellStyle name="40% - Accent4 5 4_2018 v 2019 Nominal" xfId="8837" xr:uid="{E7E3126A-5FC7-41BC-B077-4F2822D3784D}"/>
    <cellStyle name="40% - Accent4 5 5" xfId="8838" xr:uid="{DAF2987C-CB15-4176-ACD9-80C1E047AE1E}"/>
    <cellStyle name="40% - Accent4 5 6" xfId="8839" xr:uid="{BCFB078E-CAF1-43B1-83D2-B4F64B927619}"/>
    <cellStyle name="40% - Accent4 5 7" xfId="8840" xr:uid="{23C96B9A-37A2-4439-B720-6AE2E54DF490}"/>
    <cellStyle name="40% - Accent4 5 8" xfId="8841" xr:uid="{0C5F0D96-DC90-4EAF-BDBE-517452F0C4F3}"/>
    <cellStyle name="40% - Accent4 5 9" xfId="8842" xr:uid="{88A5DD23-9FE4-4BAA-8769-8CE8593732FB}"/>
    <cellStyle name="40% - Accent4 5_2018 v 2019 Nominal" xfId="8843" xr:uid="{60054CE4-06E0-42D5-B937-74A94E5B212B}"/>
    <cellStyle name="40% - Accent4 50" xfId="8844" xr:uid="{D55073EF-1D40-415A-A5D7-3A5C701E29E1}"/>
    <cellStyle name="40% - Accent4 50 2" xfId="8845" xr:uid="{BE6D8B7D-BA17-46C9-8216-86ABE35B433E}"/>
    <cellStyle name="40% - Accent4 50_2018 v 2019 Nominal" xfId="8846" xr:uid="{66AC2BC5-E493-4AA9-B6EA-340D0EDE63C5}"/>
    <cellStyle name="40% - Accent4 51" xfId="8847" xr:uid="{D52AD9F2-24AD-4615-96EC-ECF2B1F6812E}"/>
    <cellStyle name="40% - Accent4 51 2" xfId="8848" xr:uid="{61BEFC3C-06AF-4A1B-B818-869CC6C606C4}"/>
    <cellStyle name="40% - Accent4 51_2018 v 2019 Nominal" xfId="8849" xr:uid="{EF3B7D18-52BE-47BC-91D3-56883CF8FA64}"/>
    <cellStyle name="40% - Accent4 52" xfId="8850" xr:uid="{65BECFBC-5965-4AA2-9CC8-D5C76453C127}"/>
    <cellStyle name="40% - Accent4 52 2" xfId="8851" xr:uid="{FA361F75-F4C9-4818-8D63-9A82F22625ED}"/>
    <cellStyle name="40% - Accent4 52_2018 v 2019 Nominal" xfId="8852" xr:uid="{111C7EA9-1D94-479C-8CAB-6DADFFA37CEF}"/>
    <cellStyle name="40% - Accent4 53" xfId="8853" xr:uid="{4A1BA9F0-4EBE-4B7A-8ED5-BD110133A60E}"/>
    <cellStyle name="40% - Accent4 53 2" xfId="8854" xr:uid="{584D8EF7-D1D9-4049-A4EB-B2308AE1414A}"/>
    <cellStyle name="40% - Accent4 53_2018 v 2019 Nominal" xfId="8855" xr:uid="{E59E374C-3640-4F78-B8A4-30FDAA94D2A9}"/>
    <cellStyle name="40% - Accent4 54" xfId="8856" xr:uid="{4DAB1A87-AE95-45FF-B687-7F81E38DC0C7}"/>
    <cellStyle name="40% - Accent4 54 2" xfId="8857" xr:uid="{62FA6125-714C-4C6D-96D3-A3CF7A66E31E}"/>
    <cellStyle name="40% - Accent4 54_2018 v 2019 Nominal" xfId="8858" xr:uid="{32E71E25-F03F-4D5D-90D8-D34853E83A61}"/>
    <cellStyle name="40% - Accent4 55" xfId="8859" xr:uid="{42506E9F-AD5C-45EF-949A-952D69E823EB}"/>
    <cellStyle name="40% - Accent4 55 2" xfId="8860" xr:uid="{8AE0A1E6-869D-4D11-B3FC-718866EB3DF5}"/>
    <cellStyle name="40% - Accent4 55_2018 v 2019 Nominal" xfId="8861" xr:uid="{912FFF97-CCDA-4980-A56F-3D77381DE41B}"/>
    <cellStyle name="40% - Accent4 56" xfId="8862" xr:uid="{85116F17-4CE8-4E37-B405-53E5AA2478A8}"/>
    <cellStyle name="40% - Accent4 56 2" xfId="8863" xr:uid="{B4F4F75E-4CCD-4CB5-AC05-BB4D65E5FE6E}"/>
    <cellStyle name="40% - Accent4 56_2018 v 2019 Nominal" xfId="8864" xr:uid="{98ED1274-777A-4CD3-B384-4E6D16CE5E13}"/>
    <cellStyle name="40% - Accent4 57" xfId="8865" xr:uid="{F855AF17-C115-4B61-B0AA-BCB48622FCCA}"/>
    <cellStyle name="40% - Accent4 57 2" xfId="8866" xr:uid="{C828D442-657A-4994-AF9A-015881FCA4E0}"/>
    <cellStyle name="40% - Accent4 57_2018 v 2019 Nominal" xfId="8867" xr:uid="{BA72DF4B-C418-48E1-B3F8-03114F937789}"/>
    <cellStyle name="40% - Accent4 58" xfId="8868" xr:uid="{01D73C13-2502-4D65-8DDD-377C955D9CA8}"/>
    <cellStyle name="40% - Accent4 59" xfId="8869" xr:uid="{897F7362-1805-4109-BFAC-C700AC99E15B}"/>
    <cellStyle name="40% - Accent4 6" xfId="8870" xr:uid="{E778B795-FF6B-4B9B-934F-2A0491A8483B}"/>
    <cellStyle name="40% - Accent4 6 2" xfId="8871" xr:uid="{2DD05445-7017-4273-90C9-18CFD5F50AE2}"/>
    <cellStyle name="40% - Accent4 6 2 2" xfId="8872" xr:uid="{FB889D92-3842-4FD7-8D2E-2E6C90082874}"/>
    <cellStyle name="40% - Accent4 6 2 2 2" xfId="8873" xr:uid="{B7694CB1-1207-4C8E-9DC9-604F45C48F51}"/>
    <cellStyle name="40% - Accent4 6 2 2_2018 v 2019 Nominal" xfId="8874" xr:uid="{6FE4FD57-B86F-4291-9CD8-563CA09B838D}"/>
    <cellStyle name="40% - Accent4 6 2 3" xfId="8875" xr:uid="{118DD981-0070-4152-BF36-92AD57A6B218}"/>
    <cellStyle name="40% - Accent4 6 2 4" xfId="8876" xr:uid="{435848FE-F14C-4EEE-872F-6673632C4ABA}"/>
    <cellStyle name="40% - Accent4 6 2_2018 v 2019 Nominal" xfId="8877" xr:uid="{194502BC-08C2-4FFA-B4E9-627617564790}"/>
    <cellStyle name="40% - Accent4 6 3" xfId="8878" xr:uid="{971E50FE-87EE-47BB-9AD3-4CC80452C103}"/>
    <cellStyle name="40% - Accent4 6 3 2" xfId="8879" xr:uid="{E2D42F06-4136-45C2-B0BB-0165014126D0}"/>
    <cellStyle name="40% - Accent4 6 3 2 2" xfId="8880" xr:uid="{B9DB44D0-28AC-41BC-8E6F-76605D0FFA75}"/>
    <cellStyle name="40% - Accent4 6 3 2_2018 v 2019 Nominal" xfId="8881" xr:uid="{F4CCBAEA-B56B-4D16-A647-264A501141F8}"/>
    <cellStyle name="40% - Accent4 6 3 3" xfId="8882" xr:uid="{F05E4C66-E45A-4906-857B-11BDE69C3257}"/>
    <cellStyle name="40% - Accent4 6 3_2018 v 2019 Nominal" xfId="8883" xr:uid="{EE95F73D-17EA-4594-8780-E4D79929A1DD}"/>
    <cellStyle name="40% - Accent4 6 4" xfId="8884" xr:uid="{E5209415-2B6C-4E76-AE6F-A81967925621}"/>
    <cellStyle name="40% - Accent4 6 4 2" xfId="8885" xr:uid="{EB7ED23F-C836-4F6A-9038-89A9CAF5A54E}"/>
    <cellStyle name="40% - Accent4 6 4 3" xfId="8886" xr:uid="{8D8F602C-8942-4CF0-9A7F-7BC541F9FAD6}"/>
    <cellStyle name="40% - Accent4 6 4_2018 v 2019 Nominal" xfId="8887" xr:uid="{81B213B3-2D1B-49B7-AB25-E49223134FE6}"/>
    <cellStyle name="40% - Accent4 6 5" xfId="8888" xr:uid="{306C3047-7DCC-45B2-A35D-AFBB5955CF20}"/>
    <cellStyle name="40% - Accent4 6 6" xfId="8889" xr:uid="{D523CA72-006D-41FC-BBC1-9C56A975D19A}"/>
    <cellStyle name="40% - Accent4 6 7" xfId="8890" xr:uid="{2DE9EED9-3872-40FB-AE7E-6F721ED1C19B}"/>
    <cellStyle name="40% - Accent4 6_2018 v 2019 Nominal" xfId="8891" xr:uid="{CC350A37-4B5A-4474-9757-FA514EEA8521}"/>
    <cellStyle name="40% - Accent4 60" xfId="8892" xr:uid="{952FD8BD-273B-4240-9A58-AEB3D3B51E3B}"/>
    <cellStyle name="40% - Accent4 61" xfId="8893" xr:uid="{07899495-9FD0-43E9-95E0-3C91AB5CDDD4}"/>
    <cellStyle name="40% - Accent4 62" xfId="8894" xr:uid="{ABF3CBC6-CE7E-4F8C-BB0F-9832F6FD9E09}"/>
    <cellStyle name="40% - Accent4 63" xfId="8895" xr:uid="{34B84535-F0E3-45BA-9231-859C6041CCFF}"/>
    <cellStyle name="40% - Accent4 64" xfId="8896" xr:uid="{2F20B820-58C9-4F5F-97B3-43EA7757F32A}"/>
    <cellStyle name="40% - Accent4 65" xfId="8897" xr:uid="{FA3192F5-B314-4D4C-85C5-F0E816A5CE82}"/>
    <cellStyle name="40% - Accent4 66" xfId="8898" xr:uid="{7F91BC98-BB7F-413E-9AE8-0F74A9588DCD}"/>
    <cellStyle name="40% - Accent4 67" xfId="8899" xr:uid="{79DA9786-E710-4187-8A36-F768172EC3B7}"/>
    <cellStyle name="40% - Accent4 68" xfId="8900" xr:uid="{C37AE9BF-5A81-4DC2-A5E2-2AF09B799E7D}"/>
    <cellStyle name="40% - Accent4 69" xfId="8901" xr:uid="{A258F6D8-4205-465D-B0F5-6CD2498FAC57}"/>
    <cellStyle name="40% - Accent4 7" xfId="8902" xr:uid="{635D3A15-C138-41D4-A5CE-7EAAD62E4E34}"/>
    <cellStyle name="40% - Accent4 7 2" xfId="8903" xr:uid="{95F692ED-F10C-4F1A-B2F7-75A5A0220D06}"/>
    <cellStyle name="40% - Accent4 7 2 2" xfId="8904" xr:uid="{B6A77BED-5324-41F0-80E2-C900A25FFB4D}"/>
    <cellStyle name="40% - Accent4 7 2_2018 v 2019 Nominal" xfId="8905" xr:uid="{89387829-C3C2-479F-9077-00D7E314E4C7}"/>
    <cellStyle name="40% - Accent4 7 3" xfId="8906" xr:uid="{1C4FBFFD-EA4A-42BA-8BB9-1C5792DE8E51}"/>
    <cellStyle name="40% - Accent4 7_2018 v 2019 Nominal" xfId="8907" xr:uid="{688784F9-6BCA-4D7A-9241-763AAC2F9DE5}"/>
    <cellStyle name="40% - Accent4 70" xfId="8908" xr:uid="{11E70E43-B28D-4B00-929D-9D0C698585FD}"/>
    <cellStyle name="40% - Accent4 71" xfId="8909" xr:uid="{0EAEFA55-6210-4A42-9D8B-F1F90D3BF9BF}"/>
    <cellStyle name="40% - Accent4 72" xfId="8910" xr:uid="{3113D5D5-7299-4291-A307-3F7CAD285374}"/>
    <cellStyle name="40% - Accent4 73" xfId="8911" xr:uid="{FC464733-56C1-45F6-88A5-5BA07E9BBC95}"/>
    <cellStyle name="40% - Accent4 74" xfId="8912" xr:uid="{61D8F9E6-C710-471C-B844-D4F973F84E90}"/>
    <cellStyle name="40% - Accent4 75" xfId="8913" xr:uid="{15B55343-DCEF-441A-8C04-68353FB3D0B8}"/>
    <cellStyle name="40% - Accent4 76" xfId="8914" xr:uid="{F1123CBF-9D1F-4942-B13C-41D677A339BF}"/>
    <cellStyle name="40% - Accent4 77" xfId="8915" xr:uid="{CFEF26DB-F0AE-47C5-A665-895E036FB58C}"/>
    <cellStyle name="40% - Accent4 78" xfId="8916" xr:uid="{864EDD43-B150-459B-8C8E-0BC2122DF347}"/>
    <cellStyle name="40% - Accent4 79" xfId="8917" xr:uid="{A9C70646-C37D-4D25-8EA3-2EA46868D31F}"/>
    <cellStyle name="40% - Accent4 8" xfId="8918" xr:uid="{141CE375-8BAB-4EF3-B7CB-4FD63AC78B83}"/>
    <cellStyle name="40% - Accent4 8 2" xfId="8919" xr:uid="{2C30EC77-FA34-4DC9-B390-E2294A682893}"/>
    <cellStyle name="40% - Accent4 8 2 2" xfId="8920" xr:uid="{60B1A8C2-C748-48B1-8F6A-F392AF50E3EC}"/>
    <cellStyle name="40% - Accent4 8 2 2 2" xfId="8921" xr:uid="{3285BC6D-0AB0-4D32-9767-29E320871762}"/>
    <cellStyle name="40% - Accent4 8 2 2 3" xfId="8922" xr:uid="{842F0986-7BFF-4345-BFB1-A5A3666FDF1C}"/>
    <cellStyle name="40% - Accent4 8 2 2_2018 v 2019 Nominal" xfId="8923" xr:uid="{DDC28FA0-AB23-469C-97BC-30F51F2E8701}"/>
    <cellStyle name="40% - Accent4 8 2 3" xfId="8924" xr:uid="{FC989E47-6B76-46D6-9D71-8A844C5D9FEA}"/>
    <cellStyle name="40% - Accent4 8 2 4" xfId="8925" xr:uid="{AE0B2554-1FC8-46E1-9159-C0075CB6BC74}"/>
    <cellStyle name="40% - Accent4 8 2_2018 v 2019 Nominal" xfId="8926" xr:uid="{8F731F27-3F71-4960-A0F6-C8B0068D7619}"/>
    <cellStyle name="40% - Accent4 8 3" xfId="8927" xr:uid="{A4E57723-611D-4857-8436-F50E2FE2670F}"/>
    <cellStyle name="40% - Accent4 8 3 2" xfId="8928" xr:uid="{5BDDEE5A-8A93-481E-91E0-0A02A2F687D1}"/>
    <cellStyle name="40% - Accent4 8 3 2 2" xfId="8929" xr:uid="{BBA87573-9046-44DD-9920-DBC6FD6CF5E0}"/>
    <cellStyle name="40% - Accent4 8 3 2_2018 v 2019 Nominal" xfId="8930" xr:uid="{7D77F4B2-BE5D-48F8-9505-343286C4DDB8}"/>
    <cellStyle name="40% - Accent4 8 3 3" xfId="8931" xr:uid="{2C3A2B74-8E8B-4558-8649-2642A14BBE50}"/>
    <cellStyle name="40% - Accent4 8 3_2018 v 2019 Nominal" xfId="8932" xr:uid="{DDE1E031-EDA4-4B17-A878-3B9BB5BFEA2E}"/>
    <cellStyle name="40% - Accent4 8 4" xfId="8933" xr:uid="{777F55B1-A0FA-4A1D-905A-E0CD5371CC06}"/>
    <cellStyle name="40% - Accent4 8 4 2" xfId="8934" xr:uid="{C1F412D0-25A8-4D78-90A0-4228D76705D3}"/>
    <cellStyle name="40% - Accent4 8 4_2018 v 2019 Nominal" xfId="8935" xr:uid="{C1142C46-DA2E-4A0E-85C6-FDCB73C4F094}"/>
    <cellStyle name="40% - Accent4 8 5" xfId="8936" xr:uid="{3B5336F0-2FA5-4106-9FFA-7918818DDE69}"/>
    <cellStyle name="40% - Accent4 8 6" xfId="8937" xr:uid="{997FE568-2B14-4FB1-BAE1-BEAF8E9C65C0}"/>
    <cellStyle name="40% - Accent4 8 7" xfId="8938" xr:uid="{9D9A2366-67CA-4852-8119-FD5C7194EA69}"/>
    <cellStyle name="40% - Accent4 8_2018 v 2019 Nominal" xfId="8939" xr:uid="{3A73328C-FDCC-43DC-9DB3-090E11585F8E}"/>
    <cellStyle name="40% - Accent4 80" xfId="8940" xr:uid="{6A192EEE-B028-4B37-8753-1BA62EBA0936}"/>
    <cellStyle name="40% - Accent4 81" xfId="8941" xr:uid="{C311D7E3-3146-4F85-A5BD-612058A2698C}"/>
    <cellStyle name="40% - Accent4 82" xfId="8942" xr:uid="{7D0F35F1-9CF5-4FE7-954F-31D6F217354E}"/>
    <cellStyle name="40% - Accent4 83" xfId="8943" xr:uid="{23F0AE77-732D-4259-AE53-4FB7AD48F061}"/>
    <cellStyle name="40% - Accent4 84" xfId="8944" xr:uid="{C03C6D80-FC2E-4F95-8492-70D73E48F2DA}"/>
    <cellStyle name="40% - Accent4 85" xfId="8945" xr:uid="{795D09F1-5FF9-43AB-9BE7-07FAA28A4398}"/>
    <cellStyle name="40% - Accent4 86" xfId="8946" xr:uid="{A5F29EF3-B002-42C9-944E-E26CC3C517E1}"/>
    <cellStyle name="40% - Accent4 87" xfId="8947" xr:uid="{D947B1A0-5420-420E-86A5-75B57174CF59}"/>
    <cellStyle name="40% - Accent4 88" xfId="8948" xr:uid="{76F3D4B3-7C97-43C2-A78A-5555CFAD86DD}"/>
    <cellStyle name="40% - Accent4 89" xfId="8949" xr:uid="{EADA49A4-A081-4202-8CD1-6F4A309694A3}"/>
    <cellStyle name="40% - Accent4 9" xfId="8950" xr:uid="{BF114722-E37B-4D15-8F68-D2EE3B9548FB}"/>
    <cellStyle name="40% - Accent4 9 2" xfId="8951" xr:uid="{242B8F24-E62B-4D86-81BC-CE78A0C399EB}"/>
    <cellStyle name="40% - Accent4 9 2 2" xfId="8952" xr:uid="{15DDCBD5-A005-4C71-B3BF-D34D1C2EE108}"/>
    <cellStyle name="40% - Accent4 9 2 2 2" xfId="8953" xr:uid="{E478124B-C293-41AA-A39A-FA17C194D853}"/>
    <cellStyle name="40% - Accent4 9 2 2 3" xfId="8954" xr:uid="{6B19409B-050B-4825-8BFE-2D77605A1E20}"/>
    <cellStyle name="40% - Accent4 9 2 2_2018 v 2019 Nominal" xfId="8955" xr:uid="{9C801F6A-9AD1-4786-9C31-B463875A37B8}"/>
    <cellStyle name="40% - Accent4 9 2 3" xfId="8956" xr:uid="{AE52BF90-78B7-4B28-943B-794E26324996}"/>
    <cellStyle name="40% - Accent4 9 2 4" xfId="8957" xr:uid="{B0D8E0D9-21D0-4AB2-B958-3096A1E0B11D}"/>
    <cellStyle name="40% - Accent4 9 2_2018 v 2019 Nominal" xfId="8958" xr:uid="{BCA8F0B0-1037-40C9-9377-B83FB5B393D7}"/>
    <cellStyle name="40% - Accent4 9 3" xfId="8959" xr:uid="{E82F3DB3-570A-49AD-8EDB-649528EA0380}"/>
    <cellStyle name="40% - Accent4 9 3 2" xfId="8960" xr:uid="{1564923D-1B8C-4655-AEBC-9CD88F185E5B}"/>
    <cellStyle name="40% - Accent4 9 3 2 2" xfId="8961" xr:uid="{EB8D4429-EBBC-41D6-8894-0BA3FB38AFE7}"/>
    <cellStyle name="40% - Accent4 9 3 2_2018 v 2019 Nominal" xfId="8962" xr:uid="{E4077795-029E-4230-91BD-D2568326F71C}"/>
    <cellStyle name="40% - Accent4 9 3 3" xfId="8963" xr:uid="{4A7888E3-5F00-45AF-8F17-C9066F8964D1}"/>
    <cellStyle name="40% - Accent4 9 3_2018 v 2019 Nominal" xfId="8964" xr:uid="{7774BB59-356B-4648-9553-C80DB1481FF9}"/>
    <cellStyle name="40% - Accent4 9 4" xfId="8965" xr:uid="{7CF4F487-9076-4377-979F-B5C064707BE4}"/>
    <cellStyle name="40% - Accent4 9 4 2" xfId="8966" xr:uid="{302EA70A-7D81-4006-BDE9-1405CD250BEA}"/>
    <cellStyle name="40% - Accent4 9 4_2018 v 2019 Nominal" xfId="8967" xr:uid="{735AE557-894C-4E07-9C36-973DDE7B582E}"/>
    <cellStyle name="40% - Accent4 9 5" xfId="8968" xr:uid="{9661E4C3-6873-4E79-8E50-037BE459B680}"/>
    <cellStyle name="40% - Accent4 9 6" xfId="8969" xr:uid="{823FEEAE-AC2C-4FE5-BF8F-5C1F7B1432AB}"/>
    <cellStyle name="40% - Accent4 9 7" xfId="8970" xr:uid="{DE5FE236-5D2D-45C3-977B-4801D75FDF36}"/>
    <cellStyle name="40% - Accent4 9_2018 v 2019 Nominal" xfId="8971" xr:uid="{CA060E5D-FDF7-434B-AD2E-C47F431A4223}"/>
    <cellStyle name="40% - Accent4 90" xfId="8972" xr:uid="{2B5DC942-68B5-4B49-9319-214F34A9C0F0}"/>
    <cellStyle name="40% - Accent4 91" xfId="8973" xr:uid="{260F0D60-1F98-47B0-9B1E-DED0D9AD6541}"/>
    <cellStyle name="40% - Accent4 92" xfId="8974" xr:uid="{77EE64F7-1892-4098-9A54-0C58A89BE04E}"/>
    <cellStyle name="40% - Accent4 93" xfId="8975" xr:uid="{68027527-2A05-4F93-A908-214A1054F779}"/>
    <cellStyle name="40% - Accent4 94" xfId="8976" xr:uid="{68C31E80-8388-4393-9AF8-F95873C99948}"/>
    <cellStyle name="40% - Accent4 95" xfId="8977" xr:uid="{4B7F8278-5A34-4ABC-884B-94948A267B81}"/>
    <cellStyle name="40% - Accent4 96" xfId="8978" xr:uid="{2618AE2F-6E5E-441E-944F-A34EA7955208}"/>
    <cellStyle name="40% - Accent4 97" xfId="8979" xr:uid="{923886C4-4877-4AEA-A3BF-978DC7326D5D}"/>
    <cellStyle name="40% - Accent4 98" xfId="8980" xr:uid="{B31C6C98-1543-4F5B-98CD-8F675FDD615E}"/>
    <cellStyle name="40% - Accent4 99" xfId="8981" xr:uid="{DB4EEFEB-4800-465A-9628-19D6BDEF1CCD}"/>
    <cellStyle name="40% - Accent5 10" xfId="8982" xr:uid="{6C150B97-9C1B-41C9-A1A5-76C574928142}"/>
    <cellStyle name="40% - Accent5 10 2" xfId="8983" xr:uid="{3198623B-D657-409C-B34D-1461DD6D6F67}"/>
    <cellStyle name="40% - Accent5 10 2 2" xfId="8984" xr:uid="{5DBB938A-312F-49CB-AD74-21CEC2B1767C}"/>
    <cellStyle name="40% - Accent5 10 2 2 2" xfId="8985" xr:uid="{64C67F41-D3D6-4794-BA21-E058DFA25BFB}"/>
    <cellStyle name="40% - Accent5 10 2 2 3" xfId="8986" xr:uid="{F2BF4CA5-DA9E-490B-A198-A6E9E61FDD50}"/>
    <cellStyle name="40% - Accent5 10 2 2_2018 v 2019 Nominal" xfId="8987" xr:uid="{124CCD69-7093-465E-B1D1-580344A53B54}"/>
    <cellStyle name="40% - Accent5 10 2 3" xfId="8988" xr:uid="{BC9DCBE2-C23C-4FE1-A010-D1383B08C9B3}"/>
    <cellStyle name="40% - Accent5 10 2 4" xfId="8989" xr:uid="{EF671E54-2D88-4C35-BC53-E3498AC44CFF}"/>
    <cellStyle name="40% - Accent5 10 2_2018 v 2019 Nominal" xfId="8990" xr:uid="{BC586C3D-5398-4EE9-901D-98BC6DE3FBEC}"/>
    <cellStyle name="40% - Accent5 10 3" xfId="8991" xr:uid="{A4D2278B-2885-4764-B18C-060FEAF669E3}"/>
    <cellStyle name="40% - Accent5 10 3 2" xfId="8992" xr:uid="{4D4F51FC-0AF9-44EB-853C-CF5017B8E760}"/>
    <cellStyle name="40% - Accent5 10 3 2 2" xfId="8993" xr:uid="{C9ED07F1-B233-48AD-96E2-3DA623D97734}"/>
    <cellStyle name="40% - Accent5 10 3 2_2018 v 2019 Nominal" xfId="8994" xr:uid="{2A7DEDCE-BBB9-49D0-8D55-EADAB5B09B67}"/>
    <cellStyle name="40% - Accent5 10 3 3" xfId="8995" xr:uid="{616C1486-42F7-488F-9BD1-29FFBA19F263}"/>
    <cellStyle name="40% - Accent5 10 3 4" xfId="8996" xr:uid="{D0A88867-20C3-422D-9B1F-07583F89A8F3}"/>
    <cellStyle name="40% - Accent5 10 3_2018 v 2019 Nominal" xfId="8997" xr:uid="{BB5F3004-9C96-4A8A-BC00-6D6358AB8FC0}"/>
    <cellStyle name="40% - Accent5 10 4" xfId="8998" xr:uid="{D3755AC0-BEE8-44E8-9988-8C116524F3DB}"/>
    <cellStyle name="40% - Accent5 10 4 2" xfId="8999" xr:uid="{1C6974CC-F66C-47C6-AB95-E7A79255829F}"/>
    <cellStyle name="40% - Accent5 10 4_2018 v 2019 Nominal" xfId="9000" xr:uid="{148DCF0F-C93B-4A43-BDCA-F159F18817D6}"/>
    <cellStyle name="40% - Accent5 10 5" xfId="9001" xr:uid="{5EF8B303-B63B-4162-8994-689610C13C5B}"/>
    <cellStyle name="40% - Accent5 10 6" xfId="9002" xr:uid="{34C51EE5-C97B-4C64-AB9A-B61EE97166F2}"/>
    <cellStyle name="40% - Accent5 10_2018 v 2019 Nominal" xfId="9003" xr:uid="{BB9BC7B4-F7BA-43A9-ACE5-72C7FE7BA757}"/>
    <cellStyle name="40% - Accent5 100" xfId="9004" xr:uid="{9F613176-CF35-4EDD-9BEE-CF7AB197FAA1}"/>
    <cellStyle name="40% - Accent5 101" xfId="9005" xr:uid="{A5B37D99-9298-4EE9-8C25-40ED542C2CE0}"/>
    <cellStyle name="40% - Accent5 102" xfId="9006" xr:uid="{B9DDB1E2-310D-4BAF-B8B8-16A536C8EF83}"/>
    <cellStyle name="40% - Accent5 103" xfId="9007" xr:uid="{0E7B8F42-6FA7-48E7-8DBB-8651CC408BCB}"/>
    <cellStyle name="40% - Accent5 104" xfId="9008" xr:uid="{F722C0AC-B422-4E37-B2ED-69A6C9CCA22B}"/>
    <cellStyle name="40% - Accent5 105" xfId="9009" xr:uid="{663A60CB-007E-4D9F-8985-24DDB6271599}"/>
    <cellStyle name="40% - Accent5 106" xfId="9010" xr:uid="{9D7E10BD-B2E9-4D61-A495-44487EFCD3DF}"/>
    <cellStyle name="40% - Accent5 107" xfId="9011" xr:uid="{6236E2D1-23C6-416F-8E47-9B78106A9613}"/>
    <cellStyle name="40% - Accent5 108" xfId="9012" xr:uid="{D3C19527-1672-48E4-AC52-7F8822FC7CB0}"/>
    <cellStyle name="40% - Accent5 109" xfId="9013" xr:uid="{F4F8C245-2C57-47AF-85D2-8AE11751DFD9}"/>
    <cellStyle name="40% - Accent5 11" xfId="9014" xr:uid="{382C3475-8686-4284-9125-7031923686BB}"/>
    <cellStyle name="40% - Accent5 11 2" xfId="9015" xr:uid="{4506FE0E-2509-4168-9714-650297E856F3}"/>
    <cellStyle name="40% - Accent5 11 2 2" xfId="9016" xr:uid="{F273F2A5-4700-4D24-BBEC-E93A2896C4FB}"/>
    <cellStyle name="40% - Accent5 11 2_2018 v 2019 Nominal" xfId="9017" xr:uid="{3335D028-447B-465E-B39C-6D2DC38BF4C7}"/>
    <cellStyle name="40% - Accent5 11 3" xfId="9018" xr:uid="{5F4FB8E8-857A-4D4E-B7DD-226E43D21BFB}"/>
    <cellStyle name="40% - Accent5 11 3 2" xfId="9019" xr:uid="{83641A9C-2F08-4959-B906-920A3A7F4263}"/>
    <cellStyle name="40% - Accent5 11 3_2018 v 2019 Nominal" xfId="9020" xr:uid="{621980FA-642D-4974-929A-312D51B32145}"/>
    <cellStyle name="40% - Accent5 11 4" xfId="9021" xr:uid="{2D17FB30-C88D-48FE-BC4F-E62499AEC474}"/>
    <cellStyle name="40% - Accent5 11_2018 v 2019 Nominal" xfId="9022" xr:uid="{D5CED629-E690-4D4B-8C08-051CC5243DD7}"/>
    <cellStyle name="40% - Accent5 110" xfId="9023" xr:uid="{4BE7EF18-C8E8-493A-9841-248FF2CF5BEB}"/>
    <cellStyle name="40% - Accent5 111" xfId="9024" xr:uid="{F6755399-D144-4E96-BE9F-07A1D2466D03}"/>
    <cellStyle name="40% - Accent5 112" xfId="9025" xr:uid="{31BB5353-BF0F-429E-8521-51A5128523AB}"/>
    <cellStyle name="40% - Accent5 113" xfId="9026" xr:uid="{50C10F25-E59C-4025-A5A7-5E5208BCC1E1}"/>
    <cellStyle name="40% - Accent5 114" xfId="9027" xr:uid="{478C52C6-616F-47CE-8D08-0236D87B5FD8}"/>
    <cellStyle name="40% - Accent5 115" xfId="9028" xr:uid="{A0821994-9674-4B6D-A775-EB46D0838740}"/>
    <cellStyle name="40% - Accent5 116" xfId="9029" xr:uid="{E5B1C49C-B3EA-48F2-BD07-1B5567291A41}"/>
    <cellStyle name="40% - Accent5 117" xfId="9030" xr:uid="{3411734E-F69E-4AB9-8A61-E7F610C401F1}"/>
    <cellStyle name="40% - Accent5 12" xfId="9031" xr:uid="{57DF4189-81FF-4A9A-BC37-DBA5AE0DB99E}"/>
    <cellStyle name="40% - Accent5 12 2" xfId="9032" xr:uid="{51A44616-533D-4751-97CD-B7169E5F754D}"/>
    <cellStyle name="40% - Accent5 12 2 2" xfId="9033" xr:uid="{7833B224-DD98-400F-BFA7-FBBFE3D929E5}"/>
    <cellStyle name="40% - Accent5 12 2_2018 v 2019 Nominal" xfId="9034" xr:uid="{191434A0-745D-4005-889A-637BFBBA99A0}"/>
    <cellStyle name="40% - Accent5 12 3" xfId="9035" xr:uid="{8F858331-6975-4633-B3A4-F9AF12B1C227}"/>
    <cellStyle name="40% - Accent5 12 4" xfId="9036" xr:uid="{8AB9C038-1174-4477-A400-0A759789C2AA}"/>
    <cellStyle name="40% - Accent5 12_2018 v 2019 Nominal" xfId="9037" xr:uid="{BFBA6036-29D8-4920-8519-5A5F26F328C4}"/>
    <cellStyle name="40% - Accent5 13" xfId="9038" xr:uid="{E622A91D-886C-402A-91E7-34E440741AC9}"/>
    <cellStyle name="40% - Accent5 13 2" xfId="9039" xr:uid="{64E3FC8B-C279-4F43-A6EB-4770ED69C622}"/>
    <cellStyle name="40% - Accent5 13 2 2" xfId="9040" xr:uid="{3FEC7B8F-E494-41E5-866F-AD67DD3A44AD}"/>
    <cellStyle name="40% - Accent5 13 2_2018 v 2019 Nominal" xfId="9041" xr:uid="{72E75006-A742-43C0-8877-AAD818F63CD6}"/>
    <cellStyle name="40% - Accent5 13 3" xfId="9042" xr:uid="{B5A7FD6D-DE18-4952-B9BC-A3A90AD3E9C3}"/>
    <cellStyle name="40% - Accent5 13 4" xfId="9043" xr:uid="{24A0E50E-67D1-42CC-8D1D-19EBD097C56F}"/>
    <cellStyle name="40% - Accent5 13_2018 v 2019 Nominal" xfId="9044" xr:uid="{70C7DFCA-1230-4D4A-9E45-16FF0AEF0A0F}"/>
    <cellStyle name="40% - Accent5 14" xfId="9045" xr:uid="{839FF344-96A6-48CF-925D-3BFD6B9635B8}"/>
    <cellStyle name="40% - Accent5 14 2" xfId="9046" xr:uid="{6475101F-F374-4C62-91AC-B0E513836F70}"/>
    <cellStyle name="40% - Accent5 14 2 2" xfId="9047" xr:uid="{42975DEB-2AA5-422C-91B1-0F0263EAC447}"/>
    <cellStyle name="40% - Accent5 14 2_2018 v 2019 Nominal" xfId="9048" xr:uid="{3405EC0D-5438-471B-AB3E-B6416C075E2F}"/>
    <cellStyle name="40% - Accent5 14 3" xfId="9049" xr:uid="{1D503D97-72EF-4F5F-BF8A-A1DA115E968D}"/>
    <cellStyle name="40% - Accent5 14 4" xfId="9050" xr:uid="{238CA2F2-1833-45DF-97D9-28FD69ECB149}"/>
    <cellStyle name="40% - Accent5 14_2018 v 2019 Nominal" xfId="9051" xr:uid="{8B955D41-A9F7-4E10-A14E-D85D349DC325}"/>
    <cellStyle name="40% - Accent5 15" xfId="9052" xr:uid="{DF2CECC9-6D00-40AB-88F3-A434651BFE94}"/>
    <cellStyle name="40% - Accent5 15 2" xfId="9053" xr:uid="{9504F3A1-B05B-453D-9D5D-DEA5CEB1BCF7}"/>
    <cellStyle name="40% - Accent5 15 2 2" xfId="9054" xr:uid="{BF145A32-B4F6-4AB4-A6C3-32AFF36ED143}"/>
    <cellStyle name="40% - Accent5 15 2_2018 v 2019 Nominal" xfId="9055" xr:uid="{1A41D892-AD41-4559-927E-624CFB41E12F}"/>
    <cellStyle name="40% - Accent5 15 3" xfId="9056" xr:uid="{566C0C5B-A9CE-48E0-8085-D5A03FF5575E}"/>
    <cellStyle name="40% - Accent5 15 4" xfId="9057" xr:uid="{2D76D412-2968-42AE-B0F2-D6A32F201C59}"/>
    <cellStyle name="40% - Accent5 15_2018 v 2019 Nominal" xfId="9058" xr:uid="{98FCE2FE-4C81-4DD3-AAC1-AE7FAE532AFB}"/>
    <cellStyle name="40% - Accent5 16" xfId="9059" xr:uid="{43C95087-3DE6-4E7A-9BD2-D97CB3AF316B}"/>
    <cellStyle name="40% - Accent5 16 2" xfId="9060" xr:uid="{69BCACEF-1E59-4AD5-A301-25A5715E21B4}"/>
    <cellStyle name="40% - Accent5 16 2 2" xfId="9061" xr:uid="{B9425B7A-AA55-490E-9EF2-3504C6C96194}"/>
    <cellStyle name="40% - Accent5 16 2_2018 v 2019 Nominal" xfId="9062" xr:uid="{2B8E5361-4390-46DD-8FB8-BFCB2E9ED3F9}"/>
    <cellStyle name="40% - Accent5 16 3" xfId="9063" xr:uid="{854D1B78-122B-402D-B96D-6FC79CA0F176}"/>
    <cellStyle name="40% - Accent5 16 4" xfId="9064" xr:uid="{51EB948C-A81F-4A70-83F9-BE136C39DDDE}"/>
    <cellStyle name="40% - Accent5 16_2018 v 2019 Nominal" xfId="9065" xr:uid="{52FD4B38-4005-4C16-A6F6-0E0C7BE849C5}"/>
    <cellStyle name="40% - Accent5 17" xfId="9066" xr:uid="{578475C7-CD23-4A04-B26D-15F612BC66CC}"/>
    <cellStyle name="40% - Accent5 17 2" xfId="9067" xr:uid="{F7661F96-493E-438C-BAC5-E157EFB7209B}"/>
    <cellStyle name="40% - Accent5 17 2 2" xfId="9068" xr:uid="{74BD2DB5-DB6B-4B36-B0DD-DCCD516E8A35}"/>
    <cellStyle name="40% - Accent5 17 2_2018 v 2019 Nominal" xfId="9069" xr:uid="{C0FBE148-6732-4204-BB2D-2AE844634C63}"/>
    <cellStyle name="40% - Accent5 17 3" xfId="9070" xr:uid="{D729517A-2152-497C-9BB0-A750F6D715DA}"/>
    <cellStyle name="40% - Accent5 17 4" xfId="9071" xr:uid="{EA8D515F-0308-477E-8AEB-A639BDDA2C16}"/>
    <cellStyle name="40% - Accent5 17_2018 v 2019 Nominal" xfId="9072" xr:uid="{DFFF6A5B-0D26-401B-8406-620648D163AE}"/>
    <cellStyle name="40% - Accent5 18" xfId="9073" xr:uid="{8AC4B7A2-642B-41FE-8AD7-B574B3C78C38}"/>
    <cellStyle name="40% - Accent5 18 2" xfId="9074" xr:uid="{9AE1BCEB-6853-4C98-A106-757FF84FCB70}"/>
    <cellStyle name="40% - Accent5 18 2 2" xfId="9075" xr:uid="{A72F3DB6-BA76-4A62-8507-306CAD235D58}"/>
    <cellStyle name="40% - Accent5 18 2_2018 v 2019 Nominal" xfId="9076" xr:uid="{0FD2240B-9D10-41B7-8414-DCBE50644A20}"/>
    <cellStyle name="40% - Accent5 18 3" xfId="9077" xr:uid="{87013C23-F0EF-4543-9652-864E32F51CD5}"/>
    <cellStyle name="40% - Accent5 18_2018 v 2019 Nominal" xfId="9078" xr:uid="{CD55351A-95F4-4FD5-B522-BC9E3DA20BE4}"/>
    <cellStyle name="40% - Accent5 19" xfId="9079" xr:uid="{966CA357-D01E-4A08-AFE4-B0D28D4762F7}"/>
    <cellStyle name="40% - Accent5 19 2" xfId="9080" xr:uid="{9A7F28E3-F6E5-4C49-82E0-FC1D5FCEFA53}"/>
    <cellStyle name="40% - Accent5 19 2 2" xfId="9081" xr:uid="{1F10DBDD-433C-4076-AF75-C83E89D2B448}"/>
    <cellStyle name="40% - Accent5 19 2_2018 v 2019 Nominal" xfId="9082" xr:uid="{813AB370-C7B2-47A7-B1F5-502276ACDEB5}"/>
    <cellStyle name="40% - Accent5 19 3" xfId="9083" xr:uid="{461ACADF-9B0F-412C-AB8C-8063FE8F5159}"/>
    <cellStyle name="40% - Accent5 19_2018 v 2019 Nominal" xfId="9084" xr:uid="{E8B45463-010D-4E34-BD37-34F5B4FD1B7A}"/>
    <cellStyle name="40% - Accent5 2" xfId="73" xr:uid="{00000000-0005-0000-0000-00002B000000}"/>
    <cellStyle name="40% - Accent5 2 10" xfId="9085" xr:uid="{5C09F3CE-B1E8-40F5-8148-768488C226AD}"/>
    <cellStyle name="40% - Accent5 2 2" xfId="9086" xr:uid="{D752F991-C52B-4BBD-8CA8-98634C4849C4}"/>
    <cellStyle name="40% - Accent5 2 2 10" xfId="9087" xr:uid="{6AE6C3BF-4676-4F98-8B20-F1BE80D24D69}"/>
    <cellStyle name="40% - Accent5 2 2 2" xfId="9088" xr:uid="{374DDE4E-0935-4CCB-A89D-A63023B02C68}"/>
    <cellStyle name="40% - Accent5 2 2 2 2" xfId="9089" xr:uid="{21850CC5-F0BF-4B1A-BB78-7F90150D92CA}"/>
    <cellStyle name="40% - Accent5 2 2 2 2 2" xfId="9090" xr:uid="{9CB3FF17-6193-495E-8C35-274223FDBB56}"/>
    <cellStyle name="40% - Accent5 2 2 2 2 2 2" xfId="9091" xr:uid="{CC32FA1A-181C-401F-9A43-CC94F1782BFD}"/>
    <cellStyle name="40% - Accent5 2 2 2 2 2 2 2" xfId="9092" xr:uid="{1ABE14E7-3B78-4626-87C9-5F0D584806D2}"/>
    <cellStyle name="40% - Accent5 2 2 2 2 2 2_2018 v 2019 Nominal" xfId="9093" xr:uid="{78FA60BF-FF9A-4EF7-BB9F-6DB2F8BCEB91}"/>
    <cellStyle name="40% - Accent5 2 2 2 2 2 3" xfId="9094" xr:uid="{AAE6435E-4011-4868-B1EB-47938DE254AF}"/>
    <cellStyle name="40% - Accent5 2 2 2 2 2_2018 v 2019 Nominal" xfId="9095" xr:uid="{8D6A9158-C418-4892-832D-8617845097DD}"/>
    <cellStyle name="40% - Accent5 2 2 2 2 3" xfId="9096" xr:uid="{EE9B6CE8-CB2C-4DEC-8EA4-B9906CD417D8}"/>
    <cellStyle name="40% - Accent5 2 2 2 2 3 2" xfId="9097" xr:uid="{01C1A34E-79FF-4845-843B-0CAF1F0F69AE}"/>
    <cellStyle name="40% - Accent5 2 2 2 2 3_2018 v 2019 Nominal" xfId="9098" xr:uid="{16EC118F-57C9-4430-A5C6-42A759AECC91}"/>
    <cellStyle name="40% - Accent5 2 2 2 2 4" xfId="9099" xr:uid="{41733FF3-B935-4906-AEEB-F5D94228B9AB}"/>
    <cellStyle name="40% - Accent5 2 2 2 2 5" xfId="9100" xr:uid="{BBB084D5-E44C-407C-98E0-5830BBEAEE1D}"/>
    <cellStyle name="40% - Accent5 2 2 2 2_2018 v 2019 Nominal" xfId="9101" xr:uid="{887AFEAD-832E-4DE8-B15B-9FD60E337FD5}"/>
    <cellStyle name="40% - Accent5 2 2 2 3" xfId="9102" xr:uid="{E2FA4CD7-F4DB-4328-B4C6-7D03E5DC1BE8}"/>
    <cellStyle name="40% - Accent5 2 2 2 3 2" xfId="9103" xr:uid="{831B5E41-3CD7-4D1A-931E-D646AA98F47B}"/>
    <cellStyle name="40% - Accent5 2 2 2 3 2 2" xfId="9104" xr:uid="{97FF0D44-B1A0-4C4B-9D08-572AB7AAD0D0}"/>
    <cellStyle name="40% - Accent5 2 2 2 3 2_2018 v 2019 Nominal" xfId="9105" xr:uid="{C4C50F27-E25D-4C5B-AB60-263B4F6A288C}"/>
    <cellStyle name="40% - Accent5 2 2 2 3 3" xfId="9106" xr:uid="{09626FC1-8274-464B-8A4D-3500B2D1AC0C}"/>
    <cellStyle name="40% - Accent5 2 2 2 3_2018 v 2019 Nominal" xfId="9107" xr:uid="{46FC6703-9350-46B9-9603-4F04D3C8B70B}"/>
    <cellStyle name="40% - Accent5 2 2 2 4" xfId="9108" xr:uid="{632CE9E5-DF99-4E71-8BF4-81B769A418B6}"/>
    <cellStyle name="40% - Accent5 2 2 2 4 2" xfId="9109" xr:uid="{B8859CB0-3317-4A95-B596-4BA120EBE9AC}"/>
    <cellStyle name="40% - Accent5 2 2 2 4_2018 v 2019 Nominal" xfId="9110" xr:uid="{D0B9354F-1D2F-45E4-822E-B2E53C229E5E}"/>
    <cellStyle name="40% - Accent5 2 2 2 5" xfId="9111" xr:uid="{0A4C4955-C546-4E8F-82F3-F8F218B5FE90}"/>
    <cellStyle name="40% - Accent5 2 2 2 6" xfId="9112" xr:uid="{F38795A8-4391-479E-ADCD-6143E120D1D1}"/>
    <cellStyle name="40% - Accent5 2 2 2_2018 v 2019 Nominal" xfId="9113" xr:uid="{6F9B9796-B07D-454C-A902-C60E4558AA31}"/>
    <cellStyle name="40% - Accent5 2 2 3" xfId="9114" xr:uid="{3E5511DE-8A35-4F22-967D-7E87D0915594}"/>
    <cellStyle name="40% - Accent5 2 2 3 2" xfId="9115" xr:uid="{534337D4-4F3E-4610-8161-78CF6B9598A6}"/>
    <cellStyle name="40% - Accent5 2 2 3 2 2" xfId="9116" xr:uid="{A08A9FA8-A489-4634-A6EA-416B20FF75A9}"/>
    <cellStyle name="40% - Accent5 2 2 3 2 2 2" xfId="9117" xr:uid="{2FEB86E6-3875-4D31-B938-C892F9A472CF}"/>
    <cellStyle name="40% - Accent5 2 2 3 2 2 2 2" xfId="9118" xr:uid="{9DFF97C2-14B4-49B9-B703-DD44DE19F5D6}"/>
    <cellStyle name="40% - Accent5 2 2 3 2 2 2_2018 v 2019 Nominal" xfId="9119" xr:uid="{DE7CE37A-23C1-4242-90AC-5B33A6BB4857}"/>
    <cellStyle name="40% - Accent5 2 2 3 2 2 3" xfId="9120" xr:uid="{2BC754FA-0D27-48F4-A3EF-900A2E081EA2}"/>
    <cellStyle name="40% - Accent5 2 2 3 2 2 4" xfId="9121" xr:uid="{6AAF8B10-2752-4882-A31C-832FFDB8E829}"/>
    <cellStyle name="40% - Accent5 2 2 3 2 2_2018 v 2019 Nominal" xfId="9122" xr:uid="{DBF91758-FEA0-4301-B8E1-83A44D83F07E}"/>
    <cellStyle name="40% - Accent5 2 2 3 2 3" xfId="9123" xr:uid="{6F1ACD85-4602-4C6E-9812-1E2314B9719A}"/>
    <cellStyle name="40% - Accent5 2 2 3 2 3 2" xfId="9124" xr:uid="{98F0E266-1F20-49D0-8F0F-6600E05DCAC3}"/>
    <cellStyle name="40% - Accent5 2 2 3 2 3_2018 v 2019 Nominal" xfId="9125" xr:uid="{3FB5BB12-616F-4AD3-9C2A-0F233838EB3D}"/>
    <cellStyle name="40% - Accent5 2 2 3 2 4" xfId="9126" xr:uid="{C772C40E-9EF4-44EF-A34B-32D154603805}"/>
    <cellStyle name="40% - Accent5 2 2 3 2 5" xfId="9127" xr:uid="{B68516B4-AC47-4777-A019-578D7123EC87}"/>
    <cellStyle name="40% - Accent5 2 2 3 2_2018 v 2019 Nominal" xfId="9128" xr:uid="{922F3453-327A-4052-A400-092D4F0A4273}"/>
    <cellStyle name="40% - Accent5 2 2 3 3" xfId="9129" xr:uid="{42ACD5EF-8347-4E43-97A7-AF1DDB98C1CA}"/>
    <cellStyle name="40% - Accent5 2 2 3 3 2" xfId="9130" xr:uid="{78B62709-7562-43FE-8D7D-51BE452D2777}"/>
    <cellStyle name="40% - Accent5 2 2 3 3 2 2" xfId="9131" xr:uid="{C02B155E-D3B9-44A2-B189-6236121058A0}"/>
    <cellStyle name="40% - Accent5 2 2 3 3 2_2018 v 2019 Nominal" xfId="9132" xr:uid="{63FC6A32-FA1A-46EB-BB08-5F6765F9DDEF}"/>
    <cellStyle name="40% - Accent5 2 2 3 3 3" xfId="9133" xr:uid="{8E31517E-10EA-4322-BF09-90C787D56C03}"/>
    <cellStyle name="40% - Accent5 2 2 3 3_2018 v 2019 Nominal" xfId="9134" xr:uid="{2D8473AE-1306-49E9-94C0-511324A59745}"/>
    <cellStyle name="40% - Accent5 2 2 3 4" xfId="9135" xr:uid="{90FF0F65-7667-4F45-B9A2-87D73AC40524}"/>
    <cellStyle name="40% - Accent5 2 2 3 4 2" xfId="9136" xr:uid="{F23E6EF1-130A-4BC2-A980-3AB6E0F5E987}"/>
    <cellStyle name="40% - Accent5 2 2 3 4_2018 v 2019 Nominal" xfId="9137" xr:uid="{7A1C7E9C-05FC-49A8-8213-64B75DFA5347}"/>
    <cellStyle name="40% - Accent5 2 2 3 5" xfId="9138" xr:uid="{B5273101-CE14-4EDB-8339-0C6A23E866BF}"/>
    <cellStyle name="40% - Accent5 2 2 3 6" xfId="9139" xr:uid="{F7D3ACA3-3C74-4517-9B7C-651EB9690367}"/>
    <cellStyle name="40% - Accent5 2 2 3_2018 v 2019 Nominal" xfId="9140" xr:uid="{CDAA7405-8DCD-434C-8AE9-BE08BEA6C612}"/>
    <cellStyle name="40% - Accent5 2 2 4" xfId="9141" xr:uid="{8F941B63-142A-4CC0-ABD8-FA904405148B}"/>
    <cellStyle name="40% - Accent5 2 2 4 2" xfId="9142" xr:uid="{ABC7B1F5-54B1-4C36-AF97-6F48731FFE11}"/>
    <cellStyle name="40% - Accent5 2 2 4 2 2" xfId="9143" xr:uid="{47941AE2-41E9-4653-BC30-54922F99A99B}"/>
    <cellStyle name="40% - Accent5 2 2 4 2 2 2" xfId="9144" xr:uid="{6CA27170-5C47-47D0-B8E9-997CDCC101FE}"/>
    <cellStyle name="40% - Accent5 2 2 4 2 2_2018 v 2019 Nominal" xfId="9145" xr:uid="{2D69D93B-2503-4396-A7EA-948D618A7F51}"/>
    <cellStyle name="40% - Accent5 2 2 4 2 3" xfId="9146" xr:uid="{1E69ADAA-256B-4E20-8815-1D22998228B4}"/>
    <cellStyle name="40% - Accent5 2 2 4 2_2018 v 2019 Nominal" xfId="9147" xr:uid="{3954B942-E4BE-4EC8-B7E5-81D26442F5F3}"/>
    <cellStyle name="40% - Accent5 2 2 4 3" xfId="9148" xr:uid="{73FA94F0-0F11-4F77-A6F8-606665F11EDD}"/>
    <cellStyle name="40% - Accent5 2 2 4 3 2" xfId="9149" xr:uid="{F0916C52-6BA5-4240-8C25-3B113B4AF363}"/>
    <cellStyle name="40% - Accent5 2 2 4 3_2018 v 2019 Nominal" xfId="9150" xr:uid="{779723BE-F926-46FF-930C-4D6144B49DA4}"/>
    <cellStyle name="40% - Accent5 2 2 4 4" xfId="9151" xr:uid="{78964F10-3F15-4C59-89DC-B9F85863787F}"/>
    <cellStyle name="40% - Accent5 2 2 4 5" xfId="9152" xr:uid="{0EF48759-3DBE-4AFC-A1CA-0D40F0455D66}"/>
    <cellStyle name="40% - Accent5 2 2 4_2018 v 2019 Nominal" xfId="9153" xr:uid="{99278D77-6E66-4518-9AE7-59BDEEE36DC5}"/>
    <cellStyle name="40% - Accent5 2 2 5" xfId="9154" xr:uid="{12DD3EA7-F8E2-4FEE-9A00-519F1B2B3F9F}"/>
    <cellStyle name="40% - Accent5 2 2 5 2" xfId="9155" xr:uid="{3CE440C7-23D3-41AB-80F5-64D60E4C2009}"/>
    <cellStyle name="40% - Accent5 2 2 5 2 2" xfId="9156" xr:uid="{9979C3DB-36A0-44CD-B279-10E4D41E1D47}"/>
    <cellStyle name="40% - Accent5 2 2 5 2_2018 v 2019 Nominal" xfId="9157" xr:uid="{1E83BE1F-1BD1-48D5-8FD1-4B0E89C91BCA}"/>
    <cellStyle name="40% - Accent5 2 2 5 3" xfId="9158" xr:uid="{75B917A7-8E47-4CF6-B92B-6DDC018BC3AE}"/>
    <cellStyle name="40% - Accent5 2 2 5_2018 v 2019 Nominal" xfId="9159" xr:uid="{C7E73BF2-CF01-4208-B2C3-6F14B9133179}"/>
    <cellStyle name="40% - Accent5 2 2 6" xfId="9160" xr:uid="{21D5AEEB-FCAC-4168-A89E-88887BF867B5}"/>
    <cellStyle name="40% - Accent5 2 2 6 2" xfId="9161" xr:uid="{813B2577-842F-40E0-B01E-E52B1F6C0260}"/>
    <cellStyle name="40% - Accent5 2 2 6_2018 v 2019 Nominal" xfId="9162" xr:uid="{623A3D03-AC63-48E0-85E5-5875A406B72E}"/>
    <cellStyle name="40% - Accent5 2 2 7" xfId="9163" xr:uid="{25E38A6E-5A5E-41C2-94AA-DEE5AC3DEB41}"/>
    <cellStyle name="40% - Accent5 2 2 8" xfId="9164" xr:uid="{0B352F88-BB61-4848-9968-B510CB5C5DB0}"/>
    <cellStyle name="40% - Accent5 2 2 9" xfId="9165" xr:uid="{1F6EA3BD-491F-4AE4-9CF5-47E7EA7A5D7B}"/>
    <cellStyle name="40% - Accent5 2 2_2018 v 2019 Nominal" xfId="9166" xr:uid="{E56C8BE7-1D14-40A3-99BA-665B42843841}"/>
    <cellStyle name="40% - Accent5 2 3" xfId="9167" xr:uid="{8C06A230-5958-49A7-A714-C342AA1B55CF}"/>
    <cellStyle name="40% - Accent5 2 3 2" xfId="9168" xr:uid="{C726E8F1-14BD-4C62-A1F8-229A765CD715}"/>
    <cellStyle name="40% - Accent5 2 3 2 2" xfId="9169" xr:uid="{0140F794-61CA-467F-A4B0-8A3850477AC3}"/>
    <cellStyle name="40% - Accent5 2 3 2 2 2" xfId="9170" xr:uid="{303B7806-D47B-47E5-A614-8959C2DB2C78}"/>
    <cellStyle name="40% - Accent5 2 3 2 2 2 2" xfId="9171" xr:uid="{D5AC162F-41A6-446D-972E-C89D4EC521EC}"/>
    <cellStyle name="40% - Accent5 2 3 2 2 2_2018 v 2019 Nominal" xfId="9172" xr:uid="{57A91664-0164-4436-BAA5-EF8B7882FDD7}"/>
    <cellStyle name="40% - Accent5 2 3 2 2 3" xfId="9173" xr:uid="{10474D60-92F4-4D62-B368-611799838FBC}"/>
    <cellStyle name="40% - Accent5 2 3 2 2_2018 v 2019 Nominal" xfId="9174" xr:uid="{B88EBC40-CB7D-4452-BE5E-248A6E4A2A01}"/>
    <cellStyle name="40% - Accent5 2 3 2 3" xfId="9175" xr:uid="{0A19DD91-285C-4189-B471-463E700A9297}"/>
    <cellStyle name="40% - Accent5 2 3 2 3 2" xfId="9176" xr:uid="{25F935FD-C09E-4197-AC11-FE08AC7A9B1B}"/>
    <cellStyle name="40% - Accent5 2 3 2 3_2018 v 2019 Nominal" xfId="9177" xr:uid="{EC0F8AEE-4A85-4B49-8817-97629FCF3C6C}"/>
    <cellStyle name="40% - Accent5 2 3 2 4" xfId="9178" xr:uid="{ADC49B40-235B-4401-809F-2F6E82ABA7F2}"/>
    <cellStyle name="40% - Accent5 2 3 2_2018 v 2019 Nominal" xfId="9179" xr:uid="{E782751A-3BC2-4271-B9B1-9F3F56A5BCBE}"/>
    <cellStyle name="40% - Accent5 2 3 3" xfId="9180" xr:uid="{D032E363-398D-4ACD-9816-A5518D092C62}"/>
    <cellStyle name="40% - Accent5 2 3 3 2" xfId="9181" xr:uid="{2FCA6523-2A6B-4F99-BBBC-9389D8A49D47}"/>
    <cellStyle name="40% - Accent5 2 3 3 2 2" xfId="9182" xr:uid="{2FB19EF0-8257-4D53-B0AA-9F1A2B3065E8}"/>
    <cellStyle name="40% - Accent5 2 3 3 2 2 2" xfId="9183" xr:uid="{9DBBBB11-83EB-48F8-AB1E-969AAEE47024}"/>
    <cellStyle name="40% - Accent5 2 3 3 2 2_2018 v 2019 Nominal" xfId="9184" xr:uid="{A21C2DF6-DEFF-4303-879E-5571ECF67B54}"/>
    <cellStyle name="40% - Accent5 2 3 3 2 3" xfId="9185" xr:uid="{6294272B-8D38-4A4D-9085-824D13227DA3}"/>
    <cellStyle name="40% - Accent5 2 3 3 2_2018 v 2019 Nominal" xfId="9186" xr:uid="{D21D753F-3AC9-475A-B751-1CFB49717B00}"/>
    <cellStyle name="40% - Accent5 2 3 3 3" xfId="9187" xr:uid="{0B1B8EE4-CFFE-4FCB-B7B2-B236CEC03311}"/>
    <cellStyle name="40% - Accent5 2 3 3 3 2" xfId="9188" xr:uid="{7F6C9AEB-A503-4E49-8509-F275F2739113}"/>
    <cellStyle name="40% - Accent5 2 3 3 3_2018 v 2019 Nominal" xfId="9189" xr:uid="{6EC1974B-6555-425B-A89B-E132FF760FE1}"/>
    <cellStyle name="40% - Accent5 2 3 3 4" xfId="9190" xr:uid="{F6F241BC-6CE8-4616-AEEA-C07CA3FA6579}"/>
    <cellStyle name="40% - Accent5 2 3 3_2018 v 2019 Nominal" xfId="9191" xr:uid="{DC15A66E-A91D-480A-AEDA-2AB2D28A3041}"/>
    <cellStyle name="40% - Accent5 2 3 4" xfId="9192" xr:uid="{D8003161-E1B4-41B9-8DFA-20C98327CC5E}"/>
    <cellStyle name="40% - Accent5 2 3 4 2" xfId="9193" xr:uid="{AA2C2B54-0239-447D-A8E8-3151FFB6F5AF}"/>
    <cellStyle name="40% - Accent5 2 3 4 2 2" xfId="9194" xr:uid="{7A20F3BC-068C-4340-9F06-DF45EA67B237}"/>
    <cellStyle name="40% - Accent5 2 3 4 2_2018 v 2019 Nominal" xfId="9195" xr:uid="{E48D4A80-0A7D-4056-A328-048D8A9C12A4}"/>
    <cellStyle name="40% - Accent5 2 3 4 3" xfId="9196" xr:uid="{680216A4-5909-489E-8C05-59CB50C6A162}"/>
    <cellStyle name="40% - Accent5 2 3 4_2018 v 2019 Nominal" xfId="9197" xr:uid="{379B95B9-936E-4A4A-A95B-32B0C64D4933}"/>
    <cellStyle name="40% - Accent5 2 3 5" xfId="9198" xr:uid="{571CD495-C083-44AE-826C-268274169AC8}"/>
    <cellStyle name="40% - Accent5 2 3 5 2" xfId="9199" xr:uid="{216909FE-94D4-4BC4-97A0-694968CE4017}"/>
    <cellStyle name="40% - Accent5 2 3 5_2018 v 2019 Nominal" xfId="9200" xr:uid="{E70F3659-6C7B-434F-80B3-1F81442C13EE}"/>
    <cellStyle name="40% - Accent5 2 3 6" xfId="9201" xr:uid="{D79F2B1B-B2E6-4816-9D89-9EFB3B9443C5}"/>
    <cellStyle name="40% - Accent5 2 3_2018 v 2019 Nominal" xfId="9202" xr:uid="{F4A505E9-E88F-4A81-9C65-231BAF463A3D}"/>
    <cellStyle name="40% - Accent5 2 4" xfId="9203" xr:uid="{9D03F862-76DD-49F1-B8AB-9E5D97A846E9}"/>
    <cellStyle name="40% - Accent5 2 4 2" xfId="9204" xr:uid="{4323FF38-0F0C-4E1F-A7C5-CD0825DE609C}"/>
    <cellStyle name="40% - Accent5 2 4 2 2" xfId="9205" xr:uid="{FACFF79C-47D7-415A-948F-7B3395C26C7D}"/>
    <cellStyle name="40% - Accent5 2 4 2 2 2" xfId="9206" xr:uid="{A21B3550-3DA0-4539-86A3-74A86D9A3C94}"/>
    <cellStyle name="40% - Accent5 2 4 2 2_2018 v 2019 Nominal" xfId="9207" xr:uid="{70A7F246-C745-4788-9E0A-EFAC73B9AD2F}"/>
    <cellStyle name="40% - Accent5 2 4 2 3" xfId="9208" xr:uid="{7F332F23-1B8C-46AE-B276-2697C7CF170B}"/>
    <cellStyle name="40% - Accent5 2 4 2_2018 v 2019 Nominal" xfId="9209" xr:uid="{79FD39E7-AD6D-4B67-B783-00CAC477CC8A}"/>
    <cellStyle name="40% - Accent5 2 4 3" xfId="9210" xr:uid="{B413C406-D0DF-4EFF-9BF7-22A6840CB511}"/>
    <cellStyle name="40% - Accent5 2 4 3 2" xfId="9211" xr:uid="{E3A18A0C-F25A-4972-A427-A2394689921A}"/>
    <cellStyle name="40% - Accent5 2 4 3_2018 v 2019 Nominal" xfId="9212" xr:uid="{C3DD7DCD-9D5B-4CFC-9A4A-ED0AF57502E9}"/>
    <cellStyle name="40% - Accent5 2 4 4" xfId="9213" xr:uid="{88B205DF-1A6A-4E36-B094-7A423476B621}"/>
    <cellStyle name="40% - Accent5 2 4_2018 v 2019 Nominal" xfId="9214" xr:uid="{7934CF21-747A-407D-BCB1-23575D44A139}"/>
    <cellStyle name="40% - Accent5 2 5" xfId="9215" xr:uid="{25EB596C-7059-4316-9E3D-09889666C586}"/>
    <cellStyle name="40% - Accent5 2 5 2" xfId="9216" xr:uid="{0929B6FE-53AA-4750-932E-907DDEA72385}"/>
    <cellStyle name="40% - Accent5 2 5 2 2" xfId="9217" xr:uid="{36334A74-2C67-4620-A7DE-B7319E3394B7}"/>
    <cellStyle name="40% - Accent5 2 5 2 2 2" xfId="9218" xr:uid="{33B31DCA-4C42-4B57-8858-8EAF37999688}"/>
    <cellStyle name="40% - Accent5 2 5 2 2_2018 v 2019 Nominal" xfId="9219" xr:uid="{0BDCF225-4013-4ACA-8E8F-9E2471CAF18C}"/>
    <cellStyle name="40% - Accent5 2 5 2 3" xfId="9220" xr:uid="{0BC630ED-B1E5-4F0F-9374-04528E7C98C5}"/>
    <cellStyle name="40% - Accent5 2 5 2_2018 v 2019 Nominal" xfId="9221" xr:uid="{A381354C-49AC-4E22-92ED-D332E1647A2A}"/>
    <cellStyle name="40% - Accent5 2 5 3" xfId="9222" xr:uid="{5E06F115-95A4-41CD-9900-07447780BF01}"/>
    <cellStyle name="40% - Accent5 2 5 3 2" xfId="9223" xr:uid="{806958C9-4702-4C8A-9443-F16B6B54244A}"/>
    <cellStyle name="40% - Accent5 2 5 3_2018 v 2019 Nominal" xfId="9224" xr:uid="{0E5B8CB0-F2DE-40A3-AA75-7D4846FCE940}"/>
    <cellStyle name="40% - Accent5 2 5 4" xfId="9225" xr:uid="{70E94AC1-C24F-41CC-9528-137DB7C2FC34}"/>
    <cellStyle name="40% - Accent5 2 5_2018 v 2019 Nominal" xfId="9226" xr:uid="{E00F9864-8399-468D-ABD2-0875F6EB9794}"/>
    <cellStyle name="40% - Accent5 2 6" xfId="9227" xr:uid="{0FEE7E25-D035-4405-8B65-77D9D95CCCB4}"/>
    <cellStyle name="40% - Accent5 2 6 2" xfId="9228" xr:uid="{412461D5-55E3-4AA4-88A1-9BBC24AB5524}"/>
    <cellStyle name="40% - Accent5 2 6 2 2" xfId="9229" xr:uid="{8ADB3226-8178-4269-83EA-87D83E31255E}"/>
    <cellStyle name="40% - Accent5 2 6 2_2018 v 2019 Nominal" xfId="9230" xr:uid="{2EA4D4BD-BB81-4556-A1FE-25052BE0689D}"/>
    <cellStyle name="40% - Accent5 2 6 3" xfId="9231" xr:uid="{B1C7B566-7845-44C3-B35F-9C7E8E92F922}"/>
    <cellStyle name="40% - Accent5 2 6_2018 v 2019 Nominal" xfId="9232" xr:uid="{93F43352-5F45-48BE-896E-D0DF0BF9FAFD}"/>
    <cellStyle name="40% - Accent5 2 7" xfId="9233" xr:uid="{FFB1BAD5-0620-46E2-A8B7-33635A595DA4}"/>
    <cellStyle name="40% - Accent5 2 7 2" xfId="9234" xr:uid="{0FED3716-AD27-40EC-8382-7668864611C9}"/>
    <cellStyle name="40% - Accent5 2 7 2 2" xfId="9235" xr:uid="{FC41D963-DED3-4118-B760-C667C628B37E}"/>
    <cellStyle name="40% - Accent5 2 7 2_2018 v 2019 Nominal" xfId="9236" xr:uid="{403307F7-EC74-41FA-803D-CDDFB95458DF}"/>
    <cellStyle name="40% - Accent5 2 7 3" xfId="9237" xr:uid="{B0D7DEC1-CAAE-4328-9301-32365E2003C5}"/>
    <cellStyle name="40% - Accent5 2 7_2018 v 2019 Nominal" xfId="9238" xr:uid="{B58055F9-FD88-47F5-95E6-D306DFBAF938}"/>
    <cellStyle name="40% - Accent5 2 8" xfId="9239" xr:uid="{60866219-916F-485D-8D15-1B085C692E7A}"/>
    <cellStyle name="40% - Accent5 2 8 2" xfId="9240" xr:uid="{96F51432-EBD4-47EC-BC94-3956E732C4A7}"/>
    <cellStyle name="40% - Accent5 2 8_2018 v 2019 Nominal" xfId="9241" xr:uid="{1973E787-B7C7-4586-9FB9-3471EDF6AD52}"/>
    <cellStyle name="40% - Accent5 2 9" xfId="9242" xr:uid="{8B087399-549C-43FA-AA39-DE62B323E135}"/>
    <cellStyle name="40% - Accent5 2_2018 v 2019 Nominal" xfId="9243" xr:uid="{568406F5-7D77-4BF1-A7E4-A7C27D467653}"/>
    <cellStyle name="40% - Accent5 20" xfId="9244" xr:uid="{4504F9AB-3855-4997-8B2C-CF7DC03305E8}"/>
    <cellStyle name="40% - Accent5 20 2" xfId="9245" xr:uid="{1652FD37-235E-47D8-B205-3C2C22F01B52}"/>
    <cellStyle name="40% - Accent5 20_2018 v 2019 Nominal" xfId="9246" xr:uid="{6CA407D3-C13F-412C-A38C-19C4A127AB6E}"/>
    <cellStyle name="40% - Accent5 21" xfId="9247" xr:uid="{DA873799-6DD6-4E83-AB5D-D634E9A5F041}"/>
    <cellStyle name="40% - Accent5 21 2" xfId="9248" xr:uid="{6D63BC70-9073-461D-A3F5-33D811FB6511}"/>
    <cellStyle name="40% - Accent5 21 3" xfId="9249" xr:uid="{6F6A22C0-E217-4C61-8629-AF38D964288A}"/>
    <cellStyle name="40% - Accent5 21_2018 v 2019 Nominal" xfId="9250" xr:uid="{D5930140-24A9-4DC5-950C-ECEBB746FC65}"/>
    <cellStyle name="40% - Accent5 22" xfId="9251" xr:uid="{425ABF01-544C-47F4-BBF8-856F5434609A}"/>
    <cellStyle name="40% - Accent5 22 2" xfId="9252" xr:uid="{3CE01825-6696-47B2-B7EA-38BBB3D884BB}"/>
    <cellStyle name="40% - Accent5 22 3" xfId="9253" xr:uid="{AE347882-FFB5-4974-9F82-2423F719E604}"/>
    <cellStyle name="40% - Accent5 22_2018 v 2019 Nominal" xfId="9254" xr:uid="{63FAB143-C047-4393-8A2E-39E71EADDBE8}"/>
    <cellStyle name="40% - Accent5 23" xfId="9255" xr:uid="{BF64F58C-EE3C-4B97-B8D0-CA2654AF499E}"/>
    <cellStyle name="40% - Accent5 23 2" xfId="9256" xr:uid="{E057C899-15D1-4DBA-ACF0-F3BE0094EDFC}"/>
    <cellStyle name="40% - Accent5 23_2018 v 2019 Nominal" xfId="9257" xr:uid="{90B49237-EC40-4833-9EB0-85151CF45325}"/>
    <cellStyle name="40% - Accent5 24" xfId="9258" xr:uid="{920D1265-E484-4181-BFC8-C176BE4253E7}"/>
    <cellStyle name="40% - Accent5 24 2" xfId="9259" xr:uid="{8459C89F-E6B7-4770-AA3E-A95E62A9A2E6}"/>
    <cellStyle name="40% - Accent5 24_2018 v 2019 Nominal" xfId="9260" xr:uid="{42720D87-41FF-49F5-9162-10343BCDB1B1}"/>
    <cellStyle name="40% - Accent5 25" xfId="9261" xr:uid="{FEA7CA8B-2C90-48B4-9628-2612406D98AB}"/>
    <cellStyle name="40% - Accent5 25 2" xfId="9262" xr:uid="{8A0D662D-482C-4FBE-A8A3-5D30CD4004BB}"/>
    <cellStyle name="40% - Accent5 25_2018 v 2019 Nominal" xfId="9263" xr:uid="{4D1187C2-0A60-4F98-8F01-5F525C7AC1D5}"/>
    <cellStyle name="40% - Accent5 26" xfId="9264" xr:uid="{0C36B19E-20D4-4DAA-A1A7-4A022E03DF3A}"/>
    <cellStyle name="40% - Accent5 26 2" xfId="9265" xr:uid="{2E19B945-2CA1-44A2-B163-50E182FEDA5F}"/>
    <cellStyle name="40% - Accent5 26_2018 v 2019 Nominal" xfId="9266" xr:uid="{D0095F46-6D34-425D-AB8F-A9FA03DDB787}"/>
    <cellStyle name="40% - Accent5 27" xfId="9267" xr:uid="{0B13C51F-2845-4BB6-8FA7-3A6AF16E46AB}"/>
    <cellStyle name="40% - Accent5 27 2" xfId="9268" xr:uid="{AD0417D7-93E2-4EDB-8DDD-2C96847B8C15}"/>
    <cellStyle name="40% - Accent5 27_2018 v 2019 Nominal" xfId="9269" xr:uid="{D2D14384-1313-49D9-AA89-8C7A20F7CC1D}"/>
    <cellStyle name="40% - Accent5 28" xfId="9270" xr:uid="{AE8D541D-B095-4745-9358-13B37274674F}"/>
    <cellStyle name="40% - Accent5 28 2" xfId="9271" xr:uid="{A1413508-6A8C-4DDD-8D07-16431BEACA57}"/>
    <cellStyle name="40% - Accent5 28_2018 v 2019 Nominal" xfId="9272" xr:uid="{21B08ED8-C124-4B7D-8382-C965ED7409EB}"/>
    <cellStyle name="40% - Accent5 29" xfId="9273" xr:uid="{9A0A891F-3CE6-442B-B1B9-6CFA20DBBFCB}"/>
    <cellStyle name="40% - Accent5 29 2" xfId="9274" xr:uid="{09416297-A425-47D1-B2A8-6AEF14086965}"/>
    <cellStyle name="40% - Accent5 29_2018 v 2019 Nominal" xfId="9275" xr:uid="{8832A0AF-3D76-4EC6-9E46-C6CD7FDF0238}"/>
    <cellStyle name="40% - Accent5 3" xfId="9276" xr:uid="{4D015BEC-E887-4654-934C-F7A2AF815C51}"/>
    <cellStyle name="40% - Accent5 3 10" xfId="9277" xr:uid="{C7B37959-AE3B-4B75-93E3-973EBB961D90}"/>
    <cellStyle name="40% - Accent5 3 10 2" xfId="9278" xr:uid="{D7FF23A3-5453-4DC9-92E9-560800310CB5}"/>
    <cellStyle name="40% - Accent5 3 10 3" xfId="9279" xr:uid="{CFD20A3B-262F-4D06-9DF9-27151C330689}"/>
    <cellStyle name="40% - Accent5 3 10_2018 v 2019 Nominal" xfId="9280" xr:uid="{9E1E815D-4D12-46AF-BC87-759BBE73B907}"/>
    <cellStyle name="40% - Accent5 3 11" xfId="9281" xr:uid="{7560617F-0443-4148-A922-CBA75FC0EAC6}"/>
    <cellStyle name="40% - Accent5 3 11 2" xfId="9282" xr:uid="{6D35A873-B513-4649-B227-6841CCC16AF8}"/>
    <cellStyle name="40% - Accent5 3 11_2018 v 2019 Nominal" xfId="9283" xr:uid="{A8B7B788-7163-4B33-8A6A-47C4DF876F79}"/>
    <cellStyle name="40% - Accent5 3 12" xfId="9284" xr:uid="{A8B1C02A-8050-49D0-B80A-E220A4C1FAE4}"/>
    <cellStyle name="40% - Accent5 3 13" xfId="9285" xr:uid="{8FDBA6E4-0D7B-4310-8C7A-CA919CC12C6E}"/>
    <cellStyle name="40% - Accent5 3 14" xfId="9286" xr:uid="{5DDBDD66-5B94-4419-95AA-0759EDF98436}"/>
    <cellStyle name="40% - Accent5 3 2" xfId="9287" xr:uid="{06244B5C-C036-4F57-B177-EB351BC38B97}"/>
    <cellStyle name="40% - Accent5 3 2 2" xfId="9288" xr:uid="{BD36D2A2-A0E7-4060-8B85-0F8E1DDA77C2}"/>
    <cellStyle name="40% - Accent5 3 2 2 2" xfId="9289" xr:uid="{37D1EE46-58CB-498F-89B7-00A6AF92C8D2}"/>
    <cellStyle name="40% - Accent5 3 2 2 2 2" xfId="9290" xr:uid="{8F1FBC2C-56C9-4498-BE88-551BEF642E2A}"/>
    <cellStyle name="40% - Accent5 3 2 2 2 2 2" xfId="9291" xr:uid="{578BE9E1-44F4-42B7-A21E-69BFE403CF46}"/>
    <cellStyle name="40% - Accent5 3 2 2 2 2 3" xfId="9292" xr:uid="{3BD2902F-4BB8-4B61-9A28-C6D2AF8CD987}"/>
    <cellStyle name="40% - Accent5 3 2 2 2 2_2018 v 2019 Nominal" xfId="9293" xr:uid="{BD1C2A1B-23D6-4BAA-97E2-AF21385360BC}"/>
    <cellStyle name="40% - Accent5 3 2 2 2 3" xfId="9294" xr:uid="{C9184F19-B9D8-4EE1-B3F0-7381274A77BA}"/>
    <cellStyle name="40% - Accent5 3 2 2 2 4" xfId="9295" xr:uid="{9195BE88-FFD9-40A5-BB4D-DE330C56CBAB}"/>
    <cellStyle name="40% - Accent5 3 2 2 2 5" xfId="9296" xr:uid="{A936A14A-A266-4A89-9497-C38C65E5F211}"/>
    <cellStyle name="40% - Accent5 3 2 2 2_2018 v 2019 Nominal" xfId="9297" xr:uid="{291B9386-3981-4923-B27B-3B495CE12797}"/>
    <cellStyle name="40% - Accent5 3 2 2 3" xfId="9298" xr:uid="{1A89133B-70D3-4D9B-936E-6EF63216C7B6}"/>
    <cellStyle name="40% - Accent5 3 2 2 3 2" xfId="9299" xr:uid="{971DCD81-51F7-4EAD-824D-63D831FD17F7}"/>
    <cellStyle name="40% - Accent5 3 2 2 3 3" xfId="9300" xr:uid="{1598A3DA-0E62-4F1F-A872-4BEC58D4AF80}"/>
    <cellStyle name="40% - Accent5 3 2 2 3_2018 v 2019 Nominal" xfId="9301" xr:uid="{98975D7E-7812-4BE2-B7C7-04658DEFFE6E}"/>
    <cellStyle name="40% - Accent5 3 2 2 4" xfId="9302" xr:uid="{30846EDB-4E05-48FF-BA45-0DF3F690D2DA}"/>
    <cellStyle name="40% - Accent5 3 2 2 5" xfId="9303" xr:uid="{E5E69850-4BC2-4BA5-B514-B30F905F7F90}"/>
    <cellStyle name="40% - Accent5 3 2 2 6" xfId="9304" xr:uid="{00979EEC-C885-434F-8BD0-0AF4384C3FD5}"/>
    <cellStyle name="40% - Accent5 3 2 2_2018 v 2019 Nominal" xfId="9305" xr:uid="{B4B84781-E3AB-4DED-A0BE-D06B171A2D28}"/>
    <cellStyle name="40% - Accent5 3 2 3" xfId="9306" xr:uid="{D9F4942F-E77F-427A-8B9E-1255A146746E}"/>
    <cellStyle name="40% - Accent5 3 2 3 2" xfId="9307" xr:uid="{C7CDC6B7-566F-484D-BB3B-B79E551E49AB}"/>
    <cellStyle name="40% - Accent5 3 2 3 2 2" xfId="9308" xr:uid="{C5A0A982-CCC1-47B7-BEB9-9B7FF26280B0}"/>
    <cellStyle name="40% - Accent5 3 2 3 2 2 2" xfId="9309" xr:uid="{E61A147B-CAAF-44B9-905E-4DEE051ABB2C}"/>
    <cellStyle name="40% - Accent5 3 2 3 2 2 3" xfId="9310" xr:uid="{1435F221-788B-4659-890D-1482A2C95F2C}"/>
    <cellStyle name="40% - Accent5 3 2 3 2 2_2018 v 2019 Nominal" xfId="9311" xr:uid="{CFD00CD1-74C5-44C3-BECF-1BC347281000}"/>
    <cellStyle name="40% - Accent5 3 2 3 2 3" xfId="9312" xr:uid="{26477BBC-EBF4-4DB0-8E2D-94EB0C37D9E0}"/>
    <cellStyle name="40% - Accent5 3 2 3 2 4" xfId="9313" xr:uid="{7459B9DF-5965-4CD2-BF32-2D52111544B7}"/>
    <cellStyle name="40% - Accent5 3 2 3 2 5" xfId="9314" xr:uid="{6806F105-1771-4BFF-BC33-79ADD8E07B42}"/>
    <cellStyle name="40% - Accent5 3 2 3 2_2018 v 2019 Nominal" xfId="9315" xr:uid="{1F079313-5528-4C70-8638-C18470ACF35B}"/>
    <cellStyle name="40% - Accent5 3 2 3 3" xfId="9316" xr:uid="{0745ED4D-EE7B-4C5D-BDB7-822E86F14889}"/>
    <cellStyle name="40% - Accent5 3 2 3 3 2" xfId="9317" xr:uid="{869EC6CD-A654-4EFD-B388-A878575249BB}"/>
    <cellStyle name="40% - Accent5 3 2 3 3 3" xfId="9318" xr:uid="{9A0BE313-9131-4CB1-9057-D2583EDBB878}"/>
    <cellStyle name="40% - Accent5 3 2 3 3_2018 v 2019 Nominal" xfId="9319" xr:uid="{4B3BA20C-8322-4785-8E68-9DA96B2142B8}"/>
    <cellStyle name="40% - Accent5 3 2 3 4" xfId="9320" xr:uid="{16EEF04F-3FC4-4414-9AF8-401F43842F01}"/>
    <cellStyle name="40% - Accent5 3 2 3 5" xfId="9321" xr:uid="{40B96073-A09B-43DB-92D8-09B943103234}"/>
    <cellStyle name="40% - Accent5 3 2 3 6" xfId="9322" xr:uid="{4C7EA9F1-46DF-4E45-A317-F36FFE1EAD3B}"/>
    <cellStyle name="40% - Accent5 3 2 3_2018 v 2019 Nominal" xfId="9323" xr:uid="{DAA8C5F2-316F-4D1A-81BD-9551050D45E9}"/>
    <cellStyle name="40% - Accent5 3 2 4" xfId="9324" xr:uid="{7EE88629-85B3-4BFC-BF0F-2B1C20238676}"/>
    <cellStyle name="40% - Accent5 3 2 4 2" xfId="9325" xr:uid="{52369BB4-C8F6-420B-ACCB-FE9C4DD7D8AF}"/>
    <cellStyle name="40% - Accent5 3 2 4 2 2" xfId="9326" xr:uid="{D215A495-C446-4FDC-AD8E-827C19C234D0}"/>
    <cellStyle name="40% - Accent5 3 2 4 2 3" xfId="9327" xr:uid="{4DE18619-9510-432D-A7B8-145F06F59771}"/>
    <cellStyle name="40% - Accent5 3 2 4 2_2018 v 2019 Nominal" xfId="9328" xr:uid="{403398C7-BD90-4016-AACA-EB48E645FF82}"/>
    <cellStyle name="40% - Accent5 3 2 4 3" xfId="9329" xr:uid="{3CE056F1-37A2-4D7D-861F-DAF6D2793F85}"/>
    <cellStyle name="40% - Accent5 3 2 4 4" xfId="9330" xr:uid="{6EB32D45-0A8F-4927-93CE-FA490A594A06}"/>
    <cellStyle name="40% - Accent5 3 2 4 5" xfId="9331" xr:uid="{B7592EA5-A57C-49E8-816B-C0200E965386}"/>
    <cellStyle name="40% - Accent5 3 2 4_2018 v 2019 Nominal" xfId="9332" xr:uid="{787F423B-4088-4553-A710-2B12D3381681}"/>
    <cellStyle name="40% - Accent5 3 2 5" xfId="9333" xr:uid="{C39D07CC-CDCA-4853-9ACC-0BAC3708A046}"/>
    <cellStyle name="40% - Accent5 3 2 5 2" xfId="9334" xr:uid="{960C2BCD-48A0-4AE1-9F88-D35AADA0754B}"/>
    <cellStyle name="40% - Accent5 3 2 5 3" xfId="9335" xr:uid="{D0DE5D81-A682-4FB7-B74D-334CB0B3EECE}"/>
    <cellStyle name="40% - Accent5 3 2 5_2018 v 2019 Nominal" xfId="9336" xr:uid="{1ED668FA-6708-4050-927A-CEE1489D524C}"/>
    <cellStyle name="40% - Accent5 3 2 6" xfId="9337" xr:uid="{A971956B-8FD9-4986-8B4C-3FAD46F30EFA}"/>
    <cellStyle name="40% - Accent5 3 2 7" xfId="9338" xr:uid="{754C4A0B-A242-4208-993F-0EFFB1CC4AB4}"/>
    <cellStyle name="40% - Accent5 3 2 8" xfId="9339" xr:uid="{44F1190F-722E-4F94-9890-EA8DA5DD69F5}"/>
    <cellStyle name="40% - Accent5 3 2_2018 v 2019 Nominal" xfId="9340" xr:uid="{C663C10C-5162-4924-90D5-236A8C0DA66F}"/>
    <cellStyle name="40% - Accent5 3 3" xfId="9341" xr:uid="{D9D79D66-355A-4A83-B1EC-221B4D3F3948}"/>
    <cellStyle name="40% - Accent5 3 3 2" xfId="9342" xr:uid="{717E7EBF-4CC8-4901-92E4-DACFAB12C3D1}"/>
    <cellStyle name="40% - Accent5 3 3 2 2" xfId="9343" xr:uid="{76D4B1CC-3875-45B7-9DF9-3BDCD3099124}"/>
    <cellStyle name="40% - Accent5 3 3 2 2 2" xfId="9344" xr:uid="{3F521F2A-F74D-4AF4-BA0C-A78254344F78}"/>
    <cellStyle name="40% - Accent5 3 3 2 2 3" xfId="9345" xr:uid="{83BE7DA4-13F1-4D5E-A2F9-E0285EAAF1E7}"/>
    <cellStyle name="40% - Accent5 3 3 2 2_2018 v 2019 Nominal" xfId="9346" xr:uid="{4917198C-B9D2-42C1-956E-7C06BC86DE14}"/>
    <cellStyle name="40% - Accent5 3 3 2 3" xfId="9347" xr:uid="{C529C778-7C4C-4E0D-A45A-B98836480B29}"/>
    <cellStyle name="40% - Accent5 3 3 2 4" xfId="9348" xr:uid="{A219962D-D678-4719-BD17-EBF7A5C45E32}"/>
    <cellStyle name="40% - Accent5 3 3 2 5" xfId="9349" xr:uid="{E0E17387-184A-48CB-9A8B-C54EB858A12E}"/>
    <cellStyle name="40% - Accent5 3 3 2_2018 v 2019 Nominal" xfId="9350" xr:uid="{7712F5AA-63B4-4894-ADE4-A2E710DBB06F}"/>
    <cellStyle name="40% - Accent5 3 3 3" xfId="9351" xr:uid="{87DB6F8E-D898-447C-BACB-FF53F04B1F58}"/>
    <cellStyle name="40% - Accent5 3 3 3 2" xfId="9352" xr:uid="{85108053-FDCE-4E3E-AA42-0EC1BA08967A}"/>
    <cellStyle name="40% - Accent5 3 3 3 3" xfId="9353" xr:uid="{92E96B8E-BDC5-4C1C-BB77-84E70797EEB5}"/>
    <cellStyle name="40% - Accent5 3 3 3_2018 v 2019 Nominal" xfId="9354" xr:uid="{45CA5EC9-A3C3-40E9-A85B-B200C11CBB03}"/>
    <cellStyle name="40% - Accent5 3 3 4" xfId="9355" xr:uid="{1035A97A-4027-455C-9995-BEAEED12B4BD}"/>
    <cellStyle name="40% - Accent5 3 3 5" xfId="9356" xr:uid="{CB84DD89-081D-4959-834F-5EA3609A2FD2}"/>
    <cellStyle name="40% - Accent5 3 3 6" xfId="9357" xr:uid="{D4A294DB-2912-46DC-927F-EE0CA6AC1BC7}"/>
    <cellStyle name="40% - Accent5 3 3_2018 v 2019 Nominal" xfId="9358" xr:uid="{A14B4F6E-5D74-4422-9558-CA91F8EB431E}"/>
    <cellStyle name="40% - Accent5 3 4" xfId="9359" xr:uid="{3F279817-D29A-400E-8686-A1DDE0331EEA}"/>
    <cellStyle name="40% - Accent5 3 4 2" xfId="9360" xr:uid="{234C4AD3-3F85-4053-BB29-7DAAAF75A6C2}"/>
    <cellStyle name="40% - Accent5 3 4 2 2" xfId="9361" xr:uid="{B8BD981E-12EE-4E3E-A3C5-70D827495227}"/>
    <cellStyle name="40% - Accent5 3 4 2 2 2" xfId="9362" xr:uid="{4DBA5B1A-AF51-42B9-BE08-D9A2DE07AA08}"/>
    <cellStyle name="40% - Accent5 3 4 2 2 3" xfId="9363" xr:uid="{523C6F78-3F2C-42B6-A914-7E9D0F76CBB0}"/>
    <cellStyle name="40% - Accent5 3 4 2 2_2018 v 2019 Nominal" xfId="9364" xr:uid="{220D0153-B9E8-43FA-89F3-EBB9D93616A5}"/>
    <cellStyle name="40% - Accent5 3 4 2 3" xfId="9365" xr:uid="{8A2F9092-21E0-44A7-8C1C-16C2B3E5771B}"/>
    <cellStyle name="40% - Accent5 3 4 2 4" xfId="9366" xr:uid="{710D3B0F-984B-452E-BFE9-71F638DE6418}"/>
    <cellStyle name="40% - Accent5 3 4 2 5" xfId="9367" xr:uid="{C722A485-CD22-4E74-856D-49D066F1DF9A}"/>
    <cellStyle name="40% - Accent5 3 4 2_2018 v 2019 Nominal" xfId="9368" xr:uid="{22FB9709-2FB2-4477-B53C-611723774EBE}"/>
    <cellStyle name="40% - Accent5 3 4 3" xfId="9369" xr:uid="{80A64F6B-F8D0-4AEB-9766-6C37FD23A4AE}"/>
    <cellStyle name="40% - Accent5 3 4 3 2" xfId="9370" xr:uid="{317977FD-0BAE-4F07-85B8-2B355CF1BA07}"/>
    <cellStyle name="40% - Accent5 3 4 3 3" xfId="9371" xr:uid="{104CD138-9572-4684-A985-0A5C22585B47}"/>
    <cellStyle name="40% - Accent5 3 4 3_2018 v 2019 Nominal" xfId="9372" xr:uid="{414F3F94-2755-4146-891B-3C70C03D9C49}"/>
    <cellStyle name="40% - Accent5 3 4 4" xfId="9373" xr:uid="{F9F162F4-CB5E-4DE4-A010-9EC55E4C98B4}"/>
    <cellStyle name="40% - Accent5 3 4 5" xfId="9374" xr:uid="{F3D6531A-0272-4377-A663-6B2ED1FE2F10}"/>
    <cellStyle name="40% - Accent5 3 4 6" xfId="9375" xr:uid="{90A9A72C-4EAF-4D08-AE22-DAB4367FD682}"/>
    <cellStyle name="40% - Accent5 3 4_2018 v 2019 Nominal" xfId="9376" xr:uid="{0E405BEB-B9E6-4ACE-B86F-C0FB5CA9A977}"/>
    <cellStyle name="40% - Accent5 3 5" xfId="9377" xr:uid="{A3F59C1B-4719-4563-B7DC-19F10DBA14DA}"/>
    <cellStyle name="40% - Accent5 3 5 2" xfId="9378" xr:uid="{3611E303-04E3-4A92-BF81-DE6D176AFA25}"/>
    <cellStyle name="40% - Accent5 3 5_2018 v 2019 Nominal" xfId="9379" xr:uid="{921D879D-ADB0-4C33-8DF1-1508E90720C9}"/>
    <cellStyle name="40% - Accent5 3 6" xfId="9380" xr:uid="{5E93D97D-C98F-4318-B9CB-04EAB2FF1352}"/>
    <cellStyle name="40% - Accent5 3 6 2" xfId="9381" xr:uid="{6AF72092-B916-4199-81B8-EDDD7CB0B382}"/>
    <cellStyle name="40% - Accent5 3 6_2018 v 2019 Nominal" xfId="9382" xr:uid="{8DECE0F1-193E-4D6D-83D2-B2966ABB805C}"/>
    <cellStyle name="40% - Accent5 3 7" xfId="9383" xr:uid="{1E3AD8CB-D97C-436F-8BC7-F36840224176}"/>
    <cellStyle name="40% - Accent5 3 7 2" xfId="9384" xr:uid="{B9C289A7-1CE5-48E7-AE8B-D293D464F3E9}"/>
    <cellStyle name="40% - Accent5 3 7_2018 v 2019 Nominal" xfId="9385" xr:uid="{02C8C995-69E1-48BE-9E99-F0C36988A9F1}"/>
    <cellStyle name="40% - Accent5 3 8" xfId="9386" xr:uid="{E241BA74-11DE-4FD1-883B-26F5C436334B}"/>
    <cellStyle name="40% - Accent5 3 8 2" xfId="9387" xr:uid="{36CD06B8-D2F6-40EF-AE8B-B8AE09536AD3}"/>
    <cellStyle name="40% - Accent5 3 8_2018 v 2019 Nominal" xfId="9388" xr:uid="{EEE38BE6-EF55-43B6-B48E-2C3F75E60C9A}"/>
    <cellStyle name="40% - Accent5 3 9" xfId="9389" xr:uid="{EE277ABE-3D24-418F-A2E1-9C1B6B9018E6}"/>
    <cellStyle name="40% - Accent5 3 9 2" xfId="9390" xr:uid="{11B82565-53FF-454B-90E3-B74426207BF9}"/>
    <cellStyle name="40% - Accent5 3 9 2 2" xfId="9391" xr:uid="{D8034E9C-94C3-4F02-8945-6A24D5BCABDE}"/>
    <cellStyle name="40% - Accent5 3 9 2 3" xfId="9392" xr:uid="{636CC476-416A-4A36-986D-338182DEEBC3}"/>
    <cellStyle name="40% - Accent5 3 9 2_2018 v 2019 Nominal" xfId="9393" xr:uid="{750E34D6-EC09-494A-92E8-DB4FBEF39116}"/>
    <cellStyle name="40% - Accent5 3 9 3" xfId="9394" xr:uid="{1CBFF7FF-0F3D-48F0-B709-5E08776D71CB}"/>
    <cellStyle name="40% - Accent5 3 9 4" xfId="9395" xr:uid="{3B275238-DBC2-485D-B57D-27B6AFA88AE4}"/>
    <cellStyle name="40% - Accent5 3 9 5" xfId="9396" xr:uid="{06579282-6FB5-4274-8372-E8D10A79F0D4}"/>
    <cellStyle name="40% - Accent5 3 9_2018 v 2019 Nominal" xfId="9397" xr:uid="{8E9DE92C-3036-49CF-BA86-6F86A19EC999}"/>
    <cellStyle name="40% - Accent5 3_2018 v 2019 Nominal" xfId="9398" xr:uid="{9D9ECB72-365F-4D82-8EE1-8C5515019D04}"/>
    <cellStyle name="40% - Accent5 30" xfId="9399" xr:uid="{EDBDCDC3-8076-4D3F-8F10-FFE97CB8DBAC}"/>
    <cellStyle name="40% - Accent5 30 2" xfId="9400" xr:uid="{AC1574C4-1599-4BEF-B35F-65A6E9C47AB2}"/>
    <cellStyle name="40% - Accent5 30_2018 v 2019 Nominal" xfId="9401" xr:uid="{B80AF9C3-D0EE-497E-8BDB-AA3CE8B9C9B4}"/>
    <cellStyle name="40% - Accent5 31" xfId="9402" xr:uid="{A046AD16-4F47-4D42-A738-3E0722B21D3B}"/>
    <cellStyle name="40% - Accent5 31 2" xfId="9403" xr:uid="{528B99DD-D435-427F-BFD1-1953CA1AFA1E}"/>
    <cellStyle name="40% - Accent5 31_2018 v 2019 Nominal" xfId="9404" xr:uid="{6DD7D85D-FDBF-4FD8-8361-9BC2B41A46EF}"/>
    <cellStyle name="40% - Accent5 32" xfId="9405" xr:uid="{063DD52F-9665-442F-B57F-24849CA9996C}"/>
    <cellStyle name="40% - Accent5 32 2" xfId="9406" xr:uid="{F52801D4-52B2-4998-B6E5-F9EB0958D9D8}"/>
    <cellStyle name="40% - Accent5 32_2018 v 2019 Nominal" xfId="9407" xr:uid="{9B1A4234-56A6-46C2-9ED2-A3AC4748A0FC}"/>
    <cellStyle name="40% - Accent5 33" xfId="9408" xr:uid="{9E0B8871-B765-4DA4-932C-C00358E6818F}"/>
    <cellStyle name="40% - Accent5 33 2" xfId="9409" xr:uid="{91CFD872-94EA-48BE-B794-9EB87F9D9D7C}"/>
    <cellStyle name="40% - Accent5 33_2018 v 2019 Nominal" xfId="9410" xr:uid="{B67E3E0B-6F74-419B-A96B-ACBF469223E3}"/>
    <cellStyle name="40% - Accent5 34" xfId="9411" xr:uid="{90DB02B8-F335-42D7-B776-10E301DDA285}"/>
    <cellStyle name="40% - Accent5 34 2" xfId="9412" xr:uid="{C1728AAC-D5A1-481D-A531-F321275319A4}"/>
    <cellStyle name="40% - Accent5 34_2018 v 2019 Nominal" xfId="9413" xr:uid="{708328D6-4B01-42A8-AB07-3459C4847F53}"/>
    <cellStyle name="40% - Accent5 35" xfId="9414" xr:uid="{5F86E6B7-CBBC-4342-91CF-05006AA21779}"/>
    <cellStyle name="40% - Accent5 35 2" xfId="9415" xr:uid="{8902E417-18AA-4390-9B0C-3E189B071227}"/>
    <cellStyle name="40% - Accent5 35_2018 v 2019 Nominal" xfId="9416" xr:uid="{662CC0A1-B36F-48FF-BFCC-47AC3CF6CD57}"/>
    <cellStyle name="40% - Accent5 36" xfId="9417" xr:uid="{7418AA7C-2DBB-4BCD-B642-E358E0D10ED6}"/>
    <cellStyle name="40% - Accent5 36 2" xfId="9418" xr:uid="{AA6DABD8-17C9-47AC-8937-2C50F22D0F96}"/>
    <cellStyle name="40% - Accent5 36_2018 v 2019 Nominal" xfId="9419" xr:uid="{F6671942-7EF7-481B-AECD-003B96876231}"/>
    <cellStyle name="40% - Accent5 37" xfId="9420" xr:uid="{22708C11-28C1-4DED-BA97-B9272A1DDC27}"/>
    <cellStyle name="40% - Accent5 37 2" xfId="9421" xr:uid="{56611771-DBDC-4A3F-A05F-F55E0B418A51}"/>
    <cellStyle name="40% - Accent5 37_2018 v 2019 Nominal" xfId="9422" xr:uid="{5D61D76C-4BC2-46AD-88BA-3892ACD7DA5C}"/>
    <cellStyle name="40% - Accent5 38" xfId="9423" xr:uid="{88EFDEDE-64B4-4077-ACE1-7A487D2D2B05}"/>
    <cellStyle name="40% - Accent5 38 2" xfId="9424" xr:uid="{46D90107-711A-44D6-B206-6FAB35DC6050}"/>
    <cellStyle name="40% - Accent5 38_2018 v 2019 Nominal" xfId="9425" xr:uid="{9EA7728E-7DFA-4567-BAA9-7BFF3E65C819}"/>
    <cellStyle name="40% - Accent5 39" xfId="9426" xr:uid="{4BFFCD13-0273-4D0A-A49F-5C0E6A08D0C4}"/>
    <cellStyle name="40% - Accent5 39 2" xfId="9427" xr:uid="{F2060F6B-09D7-4565-873E-EA56C0771711}"/>
    <cellStyle name="40% - Accent5 39_2018 v 2019 Nominal" xfId="9428" xr:uid="{4039804B-E23E-43B4-BAEF-B057D1C0AD3C}"/>
    <cellStyle name="40% - Accent5 4" xfId="9429" xr:uid="{801E27ED-4B19-41B7-931B-8BA4483F5F99}"/>
    <cellStyle name="40% - Accent5 4 10" xfId="9430" xr:uid="{FA217D0C-9785-4CD4-BA04-61E2BA3D5B19}"/>
    <cellStyle name="40% - Accent5 4 11" xfId="9431" xr:uid="{329639EB-F202-4D63-A9D1-E8B713F94ED3}"/>
    <cellStyle name="40% - Accent5 4 2" xfId="9432" xr:uid="{F1B14D19-1B26-4D14-A473-E31D0150816F}"/>
    <cellStyle name="40% - Accent5 4 2 2" xfId="9433" xr:uid="{28AF4F23-2A36-4B60-8840-3CC480666CA5}"/>
    <cellStyle name="40% - Accent5 4 2 2 2" xfId="9434" xr:uid="{FF6D11BD-2DF6-41BC-BBF3-03575E2B3647}"/>
    <cellStyle name="40% - Accent5 4 2 2 2 2" xfId="9435" xr:uid="{4EA978D1-F863-451E-A4C9-E3AFB45D569A}"/>
    <cellStyle name="40% - Accent5 4 2 2 2 3" xfId="9436" xr:uid="{81B0FB3A-5CBB-4E29-9981-5BA7DEB84C0D}"/>
    <cellStyle name="40% - Accent5 4 2 2 2_2018 v 2019 Nominal" xfId="9437" xr:uid="{A77136A8-9F2E-42ED-935A-5AAE863FDDDB}"/>
    <cellStyle name="40% - Accent5 4 2 2 3" xfId="9438" xr:uid="{2DF74CFA-8B58-4362-8403-2745C4E10FE6}"/>
    <cellStyle name="40% - Accent5 4 2 2 4" xfId="9439" xr:uid="{BF4A49D4-DA2B-419E-8129-B17983B86F24}"/>
    <cellStyle name="40% - Accent5 4 2 2 5" xfId="9440" xr:uid="{99DA4133-9CA4-413B-9F76-92DA4814718E}"/>
    <cellStyle name="40% - Accent5 4 2 2 6" xfId="9441" xr:uid="{65118D3F-3300-42CD-A89C-EEFBC69F5564}"/>
    <cellStyle name="40% - Accent5 4 2 2 7" xfId="9442" xr:uid="{036E3D2B-0A30-4E2F-BDC4-BD7E556FD386}"/>
    <cellStyle name="40% - Accent5 4 2 2_2018 v 2019 Nominal" xfId="9443" xr:uid="{90301705-5AB0-4FF0-8AAA-B5DFE91F5B21}"/>
    <cellStyle name="40% - Accent5 4 2 3" xfId="9444" xr:uid="{1B47BC8D-1B0F-4901-82B0-1FA2A5D8C00B}"/>
    <cellStyle name="40% - Accent5 4 2 3 2" xfId="9445" xr:uid="{DECACD06-709B-499D-905F-F4A3F80380D2}"/>
    <cellStyle name="40% - Accent5 4 2 3 3" xfId="9446" xr:uid="{291B75B8-4C1E-4059-8A9E-BEF4E8C399BA}"/>
    <cellStyle name="40% - Accent5 4 2 3_2018 v 2019 Nominal" xfId="9447" xr:uid="{ECE381F3-FBBF-4E73-B5F0-09CEC961ADAE}"/>
    <cellStyle name="40% - Accent5 4 2 4" xfId="9448" xr:uid="{C49A5A89-C15D-44CA-B56C-8584F8F86CB0}"/>
    <cellStyle name="40% - Accent5 4 2 5" xfId="9449" xr:uid="{1E22F150-8DD1-4065-8FE0-09D142478F60}"/>
    <cellStyle name="40% - Accent5 4 2 6" xfId="9450" xr:uid="{7F8F69B8-BD27-4592-88FD-42DD9ABAE5D7}"/>
    <cellStyle name="40% - Accent5 4 2 7" xfId="9451" xr:uid="{DF530F0B-7AE4-4582-B217-6C171C65BA6D}"/>
    <cellStyle name="40% - Accent5 4 2 8" xfId="9452" xr:uid="{865F0F41-E677-423E-9F13-34A5A42B7A93}"/>
    <cellStyle name="40% - Accent5 4 2_2018 v 2019 Nominal" xfId="9453" xr:uid="{E7716ADF-9677-4240-B37D-B8B666F74FCC}"/>
    <cellStyle name="40% - Accent5 4 3" xfId="9454" xr:uid="{95507A8D-BDD4-403E-B277-D33375E2DB63}"/>
    <cellStyle name="40% - Accent5 4 3 2" xfId="9455" xr:uid="{5E8BCB5C-36FB-4F4E-859C-0336C8E66BE9}"/>
    <cellStyle name="40% - Accent5 4 3 2 2" xfId="9456" xr:uid="{71F5B67B-C651-4F20-9052-35499BF9D154}"/>
    <cellStyle name="40% - Accent5 4 3 2 2 2" xfId="9457" xr:uid="{5B2BC089-E2A9-425C-8543-E17A5C599C27}"/>
    <cellStyle name="40% - Accent5 4 3 2 2 3" xfId="9458" xr:uid="{C27B9B96-0A74-4A39-AC82-38B1D69D8E01}"/>
    <cellStyle name="40% - Accent5 4 3 2 2_2018 v 2019 Nominal" xfId="9459" xr:uid="{B7C16F1C-F848-4A1D-A837-09EA760A1A04}"/>
    <cellStyle name="40% - Accent5 4 3 2 3" xfId="9460" xr:uid="{DFC0AC33-FF8E-40BB-BC41-C6568529532A}"/>
    <cellStyle name="40% - Accent5 4 3 2 4" xfId="9461" xr:uid="{A6CF7C0D-F456-49CF-9E40-20CCD4667FEC}"/>
    <cellStyle name="40% - Accent5 4 3 2 5" xfId="9462" xr:uid="{18B11EE7-7795-4FAC-B908-66705CA924E0}"/>
    <cellStyle name="40% - Accent5 4 3 2 6" xfId="9463" xr:uid="{6FE44CAB-65CB-46E1-9C73-EB708086E810}"/>
    <cellStyle name="40% - Accent5 4 3 2 7" xfId="9464" xr:uid="{C0DF980B-F503-416D-8BF3-19E1956BBE52}"/>
    <cellStyle name="40% - Accent5 4 3 2_2018 v 2019 Nominal" xfId="9465" xr:uid="{500C8671-B94E-4CD3-AD46-3DA19657FF6D}"/>
    <cellStyle name="40% - Accent5 4 3 3" xfId="9466" xr:uid="{76EEE32C-7FA5-4E00-91FF-3FEB0C36C512}"/>
    <cellStyle name="40% - Accent5 4 3 3 2" xfId="9467" xr:uid="{FBE50084-1E9C-4D0B-8CF7-569198C336B4}"/>
    <cellStyle name="40% - Accent5 4 3 3 3" xfId="9468" xr:uid="{10FDED7E-CC2F-4E97-B826-0F4EA8927389}"/>
    <cellStyle name="40% - Accent5 4 3 3_2018 v 2019 Nominal" xfId="9469" xr:uid="{4F126DA3-143C-4C84-A918-A478460B3D0C}"/>
    <cellStyle name="40% - Accent5 4 3 4" xfId="9470" xr:uid="{5156E357-EF17-425D-ADF8-784552D3ECE2}"/>
    <cellStyle name="40% - Accent5 4 3 5" xfId="9471" xr:uid="{4BA8C72A-481C-4FAF-8DC1-D65BC9161DCD}"/>
    <cellStyle name="40% - Accent5 4 3 6" xfId="9472" xr:uid="{5E97497E-0523-4648-9D78-52D0AA2A7CC0}"/>
    <cellStyle name="40% - Accent5 4 3 7" xfId="9473" xr:uid="{FB30475E-898D-45B0-A382-2AF92E8F9F21}"/>
    <cellStyle name="40% - Accent5 4 3 8" xfId="9474" xr:uid="{3E6A5561-659F-4DCD-9DA0-601964895166}"/>
    <cellStyle name="40% - Accent5 4 3_2018 v 2019 Nominal" xfId="9475" xr:uid="{D5264EFD-02E1-4BA1-A06E-A44779619EAE}"/>
    <cellStyle name="40% - Accent5 4 4" xfId="9476" xr:uid="{735E2AD3-5AC5-40A8-851A-616524D348FA}"/>
    <cellStyle name="40% - Accent5 4 4 2" xfId="9477" xr:uid="{B67063B2-7906-4001-8E67-0B227900DCD4}"/>
    <cellStyle name="40% - Accent5 4 4 2 2" xfId="9478" xr:uid="{7F63DCF4-DD88-4A5D-8963-390A3863FDD7}"/>
    <cellStyle name="40% - Accent5 4 4 2 3" xfId="9479" xr:uid="{B275A84D-4F04-4A57-A4AA-62E46919BA5E}"/>
    <cellStyle name="40% - Accent5 4 4 2_2018 v 2019 Nominal" xfId="9480" xr:uid="{6AD7C90D-F412-489C-998D-1B02CE8BDBE5}"/>
    <cellStyle name="40% - Accent5 4 4 3" xfId="9481" xr:uid="{55539DDE-0CC9-4CFF-A5E9-D718967653BE}"/>
    <cellStyle name="40% - Accent5 4 4 4" xfId="9482" xr:uid="{F6C469D9-3DD8-49CA-B1B0-ECD70D9C645B}"/>
    <cellStyle name="40% - Accent5 4 4 5" xfId="9483" xr:uid="{A1965653-5D36-49AC-85C3-60FECE551F20}"/>
    <cellStyle name="40% - Accent5 4 4 6" xfId="9484" xr:uid="{0A6FDEDD-0CA5-466E-9F61-3CB64EFE9A28}"/>
    <cellStyle name="40% - Accent5 4 4 7" xfId="9485" xr:uid="{79B62073-C828-44B2-9424-08BC645F3573}"/>
    <cellStyle name="40% - Accent5 4 4_2018 v 2019 Nominal" xfId="9486" xr:uid="{5565CD48-0868-4C22-9284-F2DB38F6EF26}"/>
    <cellStyle name="40% - Accent5 4 5" xfId="9487" xr:uid="{2F1454C0-0BD1-4FE9-BC79-4F19507AC719}"/>
    <cellStyle name="40% - Accent5 4 5 2" xfId="9488" xr:uid="{6089F56E-EDE2-4DB9-90A6-EDEDB1885BB4}"/>
    <cellStyle name="40% - Accent5 4 5 3" xfId="9489" xr:uid="{20B07B64-683F-45FE-8050-BBEEA9CFB25E}"/>
    <cellStyle name="40% - Accent5 4 5_2018 v 2019 Nominal" xfId="9490" xr:uid="{7E3CAB78-573B-4A3C-9C84-1B5D5151EE3B}"/>
    <cellStyle name="40% - Accent5 4 6" xfId="9491" xr:uid="{464A4D9D-6553-44F2-8287-7B3431412FDD}"/>
    <cellStyle name="40% - Accent5 4 7" xfId="9492" xr:uid="{48F2EF15-4B0C-44C2-A952-E0FCC0CFF2F4}"/>
    <cellStyle name="40% - Accent5 4 8" xfId="9493" xr:uid="{AB7C4379-91A8-4457-94E5-DB2E09BC275A}"/>
    <cellStyle name="40% - Accent5 4 9" xfId="9494" xr:uid="{A0482619-AF83-40B5-B954-63FC85D04302}"/>
    <cellStyle name="40% - Accent5 4_2018 v 2019 Nominal" xfId="9495" xr:uid="{35B464EB-52A8-48B5-9721-39703784E394}"/>
    <cellStyle name="40% - Accent5 40" xfId="9496" xr:uid="{2BF91E05-D60E-48A5-ADE7-EDDF838F2EEC}"/>
    <cellStyle name="40% - Accent5 40 2" xfId="9497" xr:uid="{3C7627CF-EB0E-4732-94BE-98FFC4684005}"/>
    <cellStyle name="40% - Accent5 40_2018 v 2019 Nominal" xfId="9498" xr:uid="{DA8FBAD8-183D-40FF-AEB8-A5ACA5EEBBFC}"/>
    <cellStyle name="40% - Accent5 41" xfId="9499" xr:uid="{2B322224-4EA1-45C7-A200-5DAD5CB4C28F}"/>
    <cellStyle name="40% - Accent5 41 2" xfId="9500" xr:uid="{3B42F9C3-EB36-44A0-9541-06B25AE95C2D}"/>
    <cellStyle name="40% - Accent5 41_2018 v 2019 Nominal" xfId="9501" xr:uid="{AC152AC9-6396-4699-8687-3F6DD43461F2}"/>
    <cellStyle name="40% - Accent5 42" xfId="9502" xr:uid="{F8F20F86-FBAA-4217-BB3D-B960520299E8}"/>
    <cellStyle name="40% - Accent5 42 2" xfId="9503" xr:uid="{E57C30AC-1AC9-4A67-9E26-C7CCE6628C8A}"/>
    <cellStyle name="40% - Accent5 42_2018 v 2019 Nominal" xfId="9504" xr:uid="{371DCC90-5D24-4242-859D-81EF97729D05}"/>
    <cellStyle name="40% - Accent5 43" xfId="9505" xr:uid="{5CD4BC07-85DC-4812-946D-463DE1192343}"/>
    <cellStyle name="40% - Accent5 43 2" xfId="9506" xr:uid="{0946E96A-311F-4040-B563-E5FE6F5BBEB0}"/>
    <cellStyle name="40% - Accent5 43_2018 v 2019 Nominal" xfId="9507" xr:uid="{7A4D8844-CCDD-4666-A40D-0942F2796703}"/>
    <cellStyle name="40% - Accent5 44" xfId="9508" xr:uid="{5554969C-3D2B-4A30-A88E-F91BDB90F1FD}"/>
    <cellStyle name="40% - Accent5 44 2" xfId="9509" xr:uid="{4577AC8E-6A9F-4E26-A588-2CC262E2120A}"/>
    <cellStyle name="40% - Accent5 44_2018 v 2019 Nominal" xfId="9510" xr:uid="{0008D7D8-EC1E-49B8-815E-4D6384B6F28B}"/>
    <cellStyle name="40% - Accent5 45" xfId="9511" xr:uid="{7FCFA0C2-C41B-4B33-951C-0656921E5ECE}"/>
    <cellStyle name="40% - Accent5 45 2" xfId="9512" xr:uid="{2FB0F5B9-EDAD-42EA-ABE7-A9CD4F33C2C6}"/>
    <cellStyle name="40% - Accent5 45_2018 v 2019 Nominal" xfId="9513" xr:uid="{0E94A10F-279D-47A6-A094-8B55D0C698CB}"/>
    <cellStyle name="40% - Accent5 46" xfId="9514" xr:uid="{7F0C480B-E3A6-445A-9FEA-DB27D8B34731}"/>
    <cellStyle name="40% - Accent5 46 2" xfId="9515" xr:uid="{116920EE-0B6D-49AF-ACC2-186A18AB37FC}"/>
    <cellStyle name="40% - Accent5 46_2018 v 2019 Nominal" xfId="9516" xr:uid="{F45B27DA-EF22-4DB8-8E17-51E9547ADB81}"/>
    <cellStyle name="40% - Accent5 47" xfId="9517" xr:uid="{E9DD3E3D-0A89-486E-A7D8-12507729D6EE}"/>
    <cellStyle name="40% - Accent5 47 2" xfId="9518" xr:uid="{62660EB3-DB34-4943-8F62-4476682142AF}"/>
    <cellStyle name="40% - Accent5 47_2018 v 2019 Nominal" xfId="9519" xr:uid="{E79B5D0D-0D49-43F0-94A6-1F5B8DA198F1}"/>
    <cellStyle name="40% - Accent5 48" xfId="9520" xr:uid="{83561196-12E3-44C9-B9F1-4C409E932EA9}"/>
    <cellStyle name="40% - Accent5 48 2" xfId="9521" xr:uid="{94293F05-45AD-4AA6-9CC8-FB3662737137}"/>
    <cellStyle name="40% - Accent5 48_2018 v 2019 Nominal" xfId="9522" xr:uid="{E2F3C39B-5BB8-4A51-826A-87FBDB47DCB7}"/>
    <cellStyle name="40% - Accent5 49" xfId="9523" xr:uid="{41A6F9CA-C425-4CE1-9D17-BDE6BC0CEFE1}"/>
    <cellStyle name="40% - Accent5 49 2" xfId="9524" xr:uid="{40612B2A-3BA3-4AD2-B59B-5C6F16C76259}"/>
    <cellStyle name="40% - Accent5 49_2018 v 2019 Nominal" xfId="9525" xr:uid="{0349C035-432F-4AA1-8E0D-6B3AAC3F73F0}"/>
    <cellStyle name="40% - Accent5 5" xfId="9526" xr:uid="{1369AC92-FE18-43A3-B795-682CE5228C4B}"/>
    <cellStyle name="40% - Accent5 5 2" xfId="9527" xr:uid="{9B6E019E-9A9A-4C48-8FD5-A5A2C0BFBC3C}"/>
    <cellStyle name="40% - Accent5 5 2 2" xfId="9528" xr:uid="{1069EC52-E80C-41BA-9384-93A12C863A4E}"/>
    <cellStyle name="40% - Accent5 5 2 2 2" xfId="9529" xr:uid="{5BC776CE-93C1-4396-85F3-CA09D046F1FC}"/>
    <cellStyle name="40% - Accent5 5 2 2_2018 v 2019 Nominal" xfId="9530" xr:uid="{24DB0BA8-19DD-4E11-B6AF-68592D6CFCBC}"/>
    <cellStyle name="40% - Accent5 5 2 3" xfId="9531" xr:uid="{D7CBFC3E-D185-46D9-88A7-3FF904B33180}"/>
    <cellStyle name="40% - Accent5 5 2 4" xfId="9532" xr:uid="{8074C2C9-B591-4309-83E5-DDF413AF3E53}"/>
    <cellStyle name="40% - Accent5 5 2_2018 v 2019 Nominal" xfId="9533" xr:uid="{F5405393-F358-4D41-82BC-6D4CE107C51A}"/>
    <cellStyle name="40% - Accent5 5 3" xfId="9534" xr:uid="{DADCAC11-91E4-47CB-94BD-D59948298043}"/>
    <cellStyle name="40% - Accent5 5 3 2" xfId="9535" xr:uid="{1ADA68DF-8B22-438B-A00D-AD79BC50C0C8}"/>
    <cellStyle name="40% - Accent5 5 3 2 2" xfId="9536" xr:uid="{913813BF-5205-400D-81B3-AB72648DC1DC}"/>
    <cellStyle name="40% - Accent5 5 3 2_2018 v 2019 Nominal" xfId="9537" xr:uid="{CD65AFD5-FC4F-4ACD-87F8-48F65333DB1E}"/>
    <cellStyle name="40% - Accent5 5 3 3" xfId="9538" xr:uid="{D38D6BD2-13F0-4CC7-B5A5-034905D18A59}"/>
    <cellStyle name="40% - Accent5 5 3_2018 v 2019 Nominal" xfId="9539" xr:uid="{55E47281-1F7F-4D98-B685-D6D45A8CBEB9}"/>
    <cellStyle name="40% - Accent5 5 4" xfId="9540" xr:uid="{1E315B01-26E6-4864-97B3-BDD763EFB856}"/>
    <cellStyle name="40% - Accent5 5 4 2" xfId="9541" xr:uid="{4299B734-766B-4A8A-A774-B12EBA32AB41}"/>
    <cellStyle name="40% - Accent5 5 4 3" xfId="9542" xr:uid="{79471D58-F22E-4AE0-AF54-9239E16B58FB}"/>
    <cellStyle name="40% - Accent5 5 4_2018 v 2019 Nominal" xfId="9543" xr:uid="{C0DBB103-C247-4C50-81C3-A4F913486CE6}"/>
    <cellStyle name="40% - Accent5 5 5" xfId="9544" xr:uid="{81C09600-2E8C-447D-8785-A552265D5720}"/>
    <cellStyle name="40% - Accent5 5 6" xfId="9545" xr:uid="{8E0927A9-ACC4-4997-AACF-43418B389FE6}"/>
    <cellStyle name="40% - Accent5 5 7" xfId="9546" xr:uid="{D2273FD9-EBD4-4CFE-81BD-9448C4753281}"/>
    <cellStyle name="40% - Accent5 5 8" xfId="9547" xr:uid="{6D7467AF-2174-4E44-B163-907F0028867B}"/>
    <cellStyle name="40% - Accent5 5 9" xfId="9548" xr:uid="{B087EA17-6EB7-44C4-9B65-C0A3C64F8561}"/>
    <cellStyle name="40% - Accent5 5_2018 v 2019 Nominal" xfId="9549" xr:uid="{81BE82C8-AF01-4BC3-B183-A17B3E1DE2D7}"/>
    <cellStyle name="40% - Accent5 50" xfId="9550" xr:uid="{A161EAE2-912F-4E01-B8D1-E460BCD98629}"/>
    <cellStyle name="40% - Accent5 50 2" xfId="9551" xr:uid="{EE796DE5-0484-45CB-B7A0-B51A48BF8E5C}"/>
    <cellStyle name="40% - Accent5 50_2018 v 2019 Nominal" xfId="9552" xr:uid="{002352BA-911E-4AD9-9262-4203DBB9BFAF}"/>
    <cellStyle name="40% - Accent5 51" xfId="9553" xr:uid="{23F7281B-B3C4-4114-B947-D4C78383DE31}"/>
    <cellStyle name="40% - Accent5 51 2" xfId="9554" xr:uid="{E0CB800B-EE8C-401B-904E-158AC33625A0}"/>
    <cellStyle name="40% - Accent5 51_2018 v 2019 Nominal" xfId="9555" xr:uid="{87E6D88E-0371-4E23-B724-C078BDB78DE6}"/>
    <cellStyle name="40% - Accent5 52" xfId="9556" xr:uid="{85FFFD0C-8578-4C6E-83FB-2475144D5F04}"/>
    <cellStyle name="40% - Accent5 52 2" xfId="9557" xr:uid="{66123F29-721C-45C6-B427-FD91552CF62E}"/>
    <cellStyle name="40% - Accent5 52_2018 v 2019 Nominal" xfId="9558" xr:uid="{18AB1931-9BE5-413C-834B-F191B833D1CB}"/>
    <cellStyle name="40% - Accent5 53" xfId="9559" xr:uid="{BAE1D9DA-5F0C-4465-92CA-6691CDEF4648}"/>
    <cellStyle name="40% - Accent5 53 2" xfId="9560" xr:uid="{D64134C6-A8B0-46CF-A071-867541D7F1DE}"/>
    <cellStyle name="40% - Accent5 53_2018 v 2019 Nominal" xfId="9561" xr:uid="{E929F5AD-821D-4BD3-A880-49EA618C2B16}"/>
    <cellStyle name="40% - Accent5 54" xfId="9562" xr:uid="{082A8978-FC3E-476E-8031-D0372734F981}"/>
    <cellStyle name="40% - Accent5 54 2" xfId="9563" xr:uid="{112A0934-DBD1-4A89-A52A-077B43CD8622}"/>
    <cellStyle name="40% - Accent5 54_2018 v 2019 Nominal" xfId="9564" xr:uid="{4A53F600-8E1C-448D-A015-C1AC551A4AD3}"/>
    <cellStyle name="40% - Accent5 55" xfId="9565" xr:uid="{D69F0C7A-32B9-44DC-A42C-C5522FACBEE1}"/>
    <cellStyle name="40% - Accent5 55 2" xfId="9566" xr:uid="{2679B292-E153-47F8-8E15-FEA6E226A144}"/>
    <cellStyle name="40% - Accent5 55_2018 v 2019 Nominal" xfId="9567" xr:uid="{98BFC22F-C612-427F-AC06-EDD391ABE34A}"/>
    <cellStyle name="40% - Accent5 56" xfId="9568" xr:uid="{1D5A15D4-C0F8-43DC-8F4E-47951381C143}"/>
    <cellStyle name="40% - Accent5 56 2" xfId="9569" xr:uid="{EF8F483B-1D73-4953-A3E0-05CB114F2BE5}"/>
    <cellStyle name="40% - Accent5 56_2018 v 2019 Nominal" xfId="9570" xr:uid="{399C812B-5CDE-4353-BD20-F87A8AF12667}"/>
    <cellStyle name="40% - Accent5 57" xfId="9571" xr:uid="{8F84F9CA-1AB7-4686-9E5A-FC718506A649}"/>
    <cellStyle name="40% - Accent5 57 2" xfId="9572" xr:uid="{1FB88253-3F83-4FB3-9BB6-31DA41E1D09A}"/>
    <cellStyle name="40% - Accent5 57_2018 v 2019 Nominal" xfId="9573" xr:uid="{9635886E-E033-43E9-BD80-B4DA5DC3E601}"/>
    <cellStyle name="40% - Accent5 58" xfId="9574" xr:uid="{476B51AD-EA1D-4CF2-A7C7-3AE7D32C6E5D}"/>
    <cellStyle name="40% - Accent5 59" xfId="9575" xr:uid="{A988CF4B-7A88-4CAD-B4CD-313A42CAE0B3}"/>
    <cellStyle name="40% - Accent5 6" xfId="9576" xr:uid="{31324A2E-A1D4-41AD-935D-033014860D14}"/>
    <cellStyle name="40% - Accent5 6 2" xfId="9577" xr:uid="{218D5809-00F8-449C-A258-62CF23D5AC06}"/>
    <cellStyle name="40% - Accent5 6 2 2" xfId="9578" xr:uid="{3E813100-F959-4CC3-A018-79F8F64475F3}"/>
    <cellStyle name="40% - Accent5 6 2 2 2" xfId="9579" xr:uid="{9D40A5A1-00FB-4EF9-83EC-A5C26EA9103E}"/>
    <cellStyle name="40% - Accent5 6 2 2_2018 v 2019 Nominal" xfId="9580" xr:uid="{F30BAEB9-4608-4F88-9CC2-6FCEFD6A1143}"/>
    <cellStyle name="40% - Accent5 6 2 3" xfId="9581" xr:uid="{653F5E16-5B41-4B60-8B43-949D23CC738B}"/>
    <cellStyle name="40% - Accent5 6 2 4" xfId="9582" xr:uid="{3FF7F57A-E342-4263-9E6F-942359B8D21C}"/>
    <cellStyle name="40% - Accent5 6 2_2018 v 2019 Nominal" xfId="9583" xr:uid="{EA72D6A4-FA8F-41E5-9008-A5BFD06BAD8E}"/>
    <cellStyle name="40% - Accent5 6 3" xfId="9584" xr:uid="{6F05EB28-A977-4EAB-884B-2AD347DAAFB5}"/>
    <cellStyle name="40% - Accent5 6 3 2" xfId="9585" xr:uid="{4C5FB8A4-539F-43D0-B61E-2AFE5AF8EEE8}"/>
    <cellStyle name="40% - Accent5 6 3 2 2" xfId="9586" xr:uid="{ACEAA5DC-48A2-42A1-9008-FD395526A350}"/>
    <cellStyle name="40% - Accent5 6 3 2_2018 v 2019 Nominal" xfId="9587" xr:uid="{F06CCDED-7B22-4FD0-9B9D-C4F104C319A7}"/>
    <cellStyle name="40% - Accent5 6 3 3" xfId="9588" xr:uid="{B563F74C-7191-4C46-8770-60979BCAAF32}"/>
    <cellStyle name="40% - Accent5 6 3_2018 v 2019 Nominal" xfId="9589" xr:uid="{689D2167-0891-443D-9881-97D46C2FEEC0}"/>
    <cellStyle name="40% - Accent5 6 4" xfId="9590" xr:uid="{AE340DAB-CB4E-4F5B-A554-7A94FB9FF1E7}"/>
    <cellStyle name="40% - Accent5 6 4 2" xfId="9591" xr:uid="{95CF1074-E52D-4F7B-A20D-B990E8812219}"/>
    <cellStyle name="40% - Accent5 6 4 3" xfId="9592" xr:uid="{E477117A-3064-45CA-997B-5307312B50F6}"/>
    <cellStyle name="40% - Accent5 6 4_2018 v 2019 Nominal" xfId="9593" xr:uid="{E38D3AD6-0384-4F7D-9CC5-2D010995158D}"/>
    <cellStyle name="40% - Accent5 6 5" xfId="9594" xr:uid="{383D4F82-33F8-40B2-BAD3-049C83E999B9}"/>
    <cellStyle name="40% - Accent5 6 6" xfId="9595" xr:uid="{CF7DD62F-276B-4246-A27D-2E388DF0007D}"/>
    <cellStyle name="40% - Accent5 6 7" xfId="9596" xr:uid="{FE40CB7B-F548-4567-8FED-31FE4660C886}"/>
    <cellStyle name="40% - Accent5 6_2018 v 2019 Nominal" xfId="9597" xr:uid="{0993A3F2-AC3A-4FC6-8785-2775AB6CED9B}"/>
    <cellStyle name="40% - Accent5 60" xfId="9598" xr:uid="{3AF747D2-2B2A-4DAA-AC27-6F5A44D7F7B6}"/>
    <cellStyle name="40% - Accent5 61" xfId="9599" xr:uid="{A0C31330-8E44-44EB-BE73-3E68C48CB9A4}"/>
    <cellStyle name="40% - Accent5 62" xfId="9600" xr:uid="{C4D39EAA-DBA1-42FC-813E-B78AE32BB6FC}"/>
    <cellStyle name="40% - Accent5 63" xfId="9601" xr:uid="{552CA7DD-CD95-49B3-ADF5-0FE64CDB1B3D}"/>
    <cellStyle name="40% - Accent5 64" xfId="9602" xr:uid="{6F7404E9-1897-419E-A22C-ED85D1255FAA}"/>
    <cellStyle name="40% - Accent5 65" xfId="9603" xr:uid="{C230F21C-B8E3-410E-964D-1DBFF9BCD625}"/>
    <cellStyle name="40% - Accent5 66" xfId="9604" xr:uid="{BCDAC594-FC16-4E1E-BACA-B5E63646198A}"/>
    <cellStyle name="40% - Accent5 67" xfId="9605" xr:uid="{A32CBCF7-CEB9-4275-B54D-8B471B804EF2}"/>
    <cellStyle name="40% - Accent5 68" xfId="9606" xr:uid="{4B5284DA-8F5D-4CFC-A1D3-E27DC2A221E6}"/>
    <cellStyle name="40% - Accent5 69" xfId="9607" xr:uid="{F807BB50-64C3-4C7B-AD4F-C2764F80318D}"/>
    <cellStyle name="40% - Accent5 7" xfId="9608" xr:uid="{BB2D0A83-5F15-4042-AE1D-FA2AE03438F1}"/>
    <cellStyle name="40% - Accent5 7 2" xfId="9609" xr:uid="{2FF1DB21-054D-42F1-BAB9-BA42FDC8658D}"/>
    <cellStyle name="40% - Accent5 7 2 2" xfId="9610" xr:uid="{DDE7EE41-E828-4B32-86E4-DF5E3F44C5E1}"/>
    <cellStyle name="40% - Accent5 7 2_2018 v 2019 Nominal" xfId="9611" xr:uid="{F96F177F-D30D-48F8-9E87-6EE5134E95D5}"/>
    <cellStyle name="40% - Accent5 7 3" xfId="9612" xr:uid="{19CB24D6-B70A-4CB7-BBB8-5E03271A0FBF}"/>
    <cellStyle name="40% - Accent5 7_2018 v 2019 Nominal" xfId="9613" xr:uid="{ED6A2ED7-1142-41FD-A416-45371DA51D30}"/>
    <cellStyle name="40% - Accent5 70" xfId="9614" xr:uid="{B8B13FD8-66C7-46B6-A6C9-2C8EB2864152}"/>
    <cellStyle name="40% - Accent5 71" xfId="9615" xr:uid="{EFCDA25C-C2E4-456B-8703-FE154BD0AC17}"/>
    <cellStyle name="40% - Accent5 72" xfId="9616" xr:uid="{B018EA64-82C8-4243-B219-E42E85950FEC}"/>
    <cellStyle name="40% - Accent5 73" xfId="9617" xr:uid="{CDCFE228-E9E7-473B-93C0-656A1499AEA1}"/>
    <cellStyle name="40% - Accent5 74" xfId="9618" xr:uid="{21242FBD-E34A-4B8B-BF65-82DB9CAD0726}"/>
    <cellStyle name="40% - Accent5 75" xfId="9619" xr:uid="{908F4C1B-2EC0-4DD1-AF5A-A8303EB1DBF0}"/>
    <cellStyle name="40% - Accent5 76" xfId="9620" xr:uid="{63032695-5C80-42E9-B0FB-159F6996418C}"/>
    <cellStyle name="40% - Accent5 77" xfId="9621" xr:uid="{91B2A9B9-C1A9-49B2-B835-494A40A9D04B}"/>
    <cellStyle name="40% - Accent5 78" xfId="9622" xr:uid="{C88DFF2B-30FC-4FA9-81FB-A16B62645517}"/>
    <cellStyle name="40% - Accent5 79" xfId="9623" xr:uid="{CFDE5481-0EC6-4331-B8A9-5029506F668A}"/>
    <cellStyle name="40% - Accent5 8" xfId="9624" xr:uid="{C4760A18-4D49-455D-AF6F-CE026BC88C56}"/>
    <cellStyle name="40% - Accent5 8 2" xfId="9625" xr:uid="{3838AF77-D02A-4162-8AF4-2A4F2FB5511A}"/>
    <cellStyle name="40% - Accent5 8 2 2" xfId="9626" xr:uid="{6121F1DD-7184-48C6-AC5F-55602378C91D}"/>
    <cellStyle name="40% - Accent5 8 2 2 2" xfId="9627" xr:uid="{B753D11A-3790-4BF9-8EAA-120411923719}"/>
    <cellStyle name="40% - Accent5 8 2 2 3" xfId="9628" xr:uid="{C9318CA8-CFA3-44B5-8B8A-C691E92B6FAE}"/>
    <cellStyle name="40% - Accent5 8 2 2_2018 v 2019 Nominal" xfId="9629" xr:uid="{D498F33A-46BA-4818-B212-FF5F6EB6B830}"/>
    <cellStyle name="40% - Accent5 8 2 3" xfId="9630" xr:uid="{4B7E76FA-FD10-44F1-921A-EAD61F55556D}"/>
    <cellStyle name="40% - Accent5 8 2 4" xfId="9631" xr:uid="{9554F31C-80F2-47F9-8BD5-9B563AA54EA8}"/>
    <cellStyle name="40% - Accent5 8 2_2018 v 2019 Nominal" xfId="9632" xr:uid="{187EDF45-AA15-420C-A3E6-31CF45F1DE64}"/>
    <cellStyle name="40% - Accent5 8 3" xfId="9633" xr:uid="{3AD9FB40-EB54-4CC0-95FF-E9376AA4FF0C}"/>
    <cellStyle name="40% - Accent5 8 3 2" xfId="9634" xr:uid="{2EFC9599-1494-4F94-8625-29E5876EDC15}"/>
    <cellStyle name="40% - Accent5 8 3 2 2" xfId="9635" xr:uid="{34653AD0-64C2-40A0-99D7-503D8D051432}"/>
    <cellStyle name="40% - Accent5 8 3 2_2018 v 2019 Nominal" xfId="9636" xr:uid="{A37CC5DE-88AD-4075-9E7B-5AB5F162514A}"/>
    <cellStyle name="40% - Accent5 8 3 3" xfId="9637" xr:uid="{367B0F74-C8B1-4654-9B13-3F8F6AC7C0C6}"/>
    <cellStyle name="40% - Accent5 8 3_2018 v 2019 Nominal" xfId="9638" xr:uid="{5F98F33F-1D5F-42CC-B696-D1DAF245F034}"/>
    <cellStyle name="40% - Accent5 8 4" xfId="9639" xr:uid="{C6AC1087-F6CB-4A29-8B61-9E525E8D01E3}"/>
    <cellStyle name="40% - Accent5 8 4 2" xfId="9640" xr:uid="{7E6FD0A8-E277-42CA-90B8-EE38705722F7}"/>
    <cellStyle name="40% - Accent5 8 4_2018 v 2019 Nominal" xfId="9641" xr:uid="{58307905-98B0-48FB-B75A-FC70FBE491A6}"/>
    <cellStyle name="40% - Accent5 8 5" xfId="9642" xr:uid="{72AE0C63-3857-4D93-B9F2-814AEDF96568}"/>
    <cellStyle name="40% - Accent5 8 6" xfId="9643" xr:uid="{0A7EC241-866C-48C3-93C1-6FE2AD5AC503}"/>
    <cellStyle name="40% - Accent5 8 7" xfId="9644" xr:uid="{AA1AFD63-DA9A-4E73-A707-895F3DC6D29C}"/>
    <cellStyle name="40% - Accent5 8_2018 v 2019 Nominal" xfId="9645" xr:uid="{32D85299-8425-4652-B1C8-09BD9168CFF4}"/>
    <cellStyle name="40% - Accent5 80" xfId="9646" xr:uid="{B25EC027-6EF2-4B52-95A8-4E97C8368366}"/>
    <cellStyle name="40% - Accent5 81" xfId="9647" xr:uid="{17247650-5C36-497A-B838-D33132C3B1E6}"/>
    <cellStyle name="40% - Accent5 82" xfId="9648" xr:uid="{6689D184-5B22-499C-8349-14626E8B378C}"/>
    <cellStyle name="40% - Accent5 83" xfId="9649" xr:uid="{B1511725-5D3B-4613-A071-6EEEDA6FD5A5}"/>
    <cellStyle name="40% - Accent5 84" xfId="9650" xr:uid="{9DE09BCA-2488-4C7F-B40A-C7A2AC3DB513}"/>
    <cellStyle name="40% - Accent5 85" xfId="9651" xr:uid="{65180148-152B-40D7-82FF-4D30A22288DF}"/>
    <cellStyle name="40% - Accent5 86" xfId="9652" xr:uid="{88BE6B4D-2D09-4A45-995C-276B9CDBD8B9}"/>
    <cellStyle name="40% - Accent5 87" xfId="9653" xr:uid="{03D455CA-E280-4C7B-AD00-5EE27EAD6DB5}"/>
    <cellStyle name="40% - Accent5 88" xfId="9654" xr:uid="{69BB6974-1E4B-4123-AE09-0D6260EB15ED}"/>
    <cellStyle name="40% - Accent5 89" xfId="9655" xr:uid="{18DCFFB9-BE59-424C-8015-47A21C702F40}"/>
    <cellStyle name="40% - Accent5 9" xfId="9656" xr:uid="{89A27643-3446-48CF-BCC7-E4D221A9C0D5}"/>
    <cellStyle name="40% - Accent5 9 2" xfId="9657" xr:uid="{0A6AF849-2FD8-4F11-B708-D62AFD71D414}"/>
    <cellStyle name="40% - Accent5 9 2 2" xfId="9658" xr:uid="{3D36AD37-76CE-4852-95B0-9657DF5281D6}"/>
    <cellStyle name="40% - Accent5 9 2 2 2" xfId="9659" xr:uid="{64AC7454-EE8A-4A97-83A6-C4E0C3EAE252}"/>
    <cellStyle name="40% - Accent5 9 2 2 3" xfId="9660" xr:uid="{7A76268E-26C5-443D-A42B-C6909EC95DBD}"/>
    <cellStyle name="40% - Accent5 9 2 2_2018 v 2019 Nominal" xfId="9661" xr:uid="{A4172540-23F6-495E-9EBC-DE0D9B8205F6}"/>
    <cellStyle name="40% - Accent5 9 2 3" xfId="9662" xr:uid="{5733E5C3-3F4B-448F-A9DA-075D648B489F}"/>
    <cellStyle name="40% - Accent5 9 2 4" xfId="9663" xr:uid="{427CDD53-2856-4FE3-9884-7F78FC6F4F15}"/>
    <cellStyle name="40% - Accent5 9 2_2018 v 2019 Nominal" xfId="9664" xr:uid="{3AC73EA2-2758-4E6E-8521-56480E572E2B}"/>
    <cellStyle name="40% - Accent5 9 3" xfId="9665" xr:uid="{77793BFD-BF64-4974-B485-773E2BD17C4C}"/>
    <cellStyle name="40% - Accent5 9 3 2" xfId="9666" xr:uid="{D490C011-5149-47B8-BFDC-B427B2B7DA00}"/>
    <cellStyle name="40% - Accent5 9 3 2 2" xfId="9667" xr:uid="{BFAB1A59-DF32-407E-9788-23DEFADFAAF5}"/>
    <cellStyle name="40% - Accent5 9 3 2_2018 v 2019 Nominal" xfId="9668" xr:uid="{DB186E46-40A9-4997-B66A-976E580F7FB5}"/>
    <cellStyle name="40% - Accent5 9 3 3" xfId="9669" xr:uid="{C970D89F-2380-4426-A760-ABEDD7DA0986}"/>
    <cellStyle name="40% - Accent5 9 3_2018 v 2019 Nominal" xfId="9670" xr:uid="{48BBEFCB-2355-4C26-AC00-9D90D2F1A7A9}"/>
    <cellStyle name="40% - Accent5 9 4" xfId="9671" xr:uid="{8CA2C5AA-4777-4247-B787-11D7778CAE41}"/>
    <cellStyle name="40% - Accent5 9 4 2" xfId="9672" xr:uid="{A8E8EC63-AE9C-4490-BC62-42A127E639BF}"/>
    <cellStyle name="40% - Accent5 9 4_2018 v 2019 Nominal" xfId="9673" xr:uid="{56FCC42A-378C-44F2-BDD9-3655E1EDEB79}"/>
    <cellStyle name="40% - Accent5 9 5" xfId="9674" xr:uid="{A1E04BA4-7883-4CCD-9EDA-1A84275777C8}"/>
    <cellStyle name="40% - Accent5 9 6" xfId="9675" xr:uid="{6841D34F-14D9-47F5-AABF-72543B7B01FB}"/>
    <cellStyle name="40% - Accent5 9 7" xfId="9676" xr:uid="{34DB1E2C-F6A2-4527-97C5-0C860D7CE9E2}"/>
    <cellStyle name="40% - Accent5 9_2018 v 2019 Nominal" xfId="9677" xr:uid="{DAC0CB07-9B02-461F-A02A-78EA5F829FA9}"/>
    <cellStyle name="40% - Accent5 90" xfId="9678" xr:uid="{E20541C7-A652-4954-AB66-C9457B5D0B19}"/>
    <cellStyle name="40% - Accent5 91" xfId="9679" xr:uid="{510D4A88-86C5-47B4-A9FD-7C9AF0B81B93}"/>
    <cellStyle name="40% - Accent5 92" xfId="9680" xr:uid="{1575F95B-6F48-4D67-A588-DF04A6EFF67E}"/>
    <cellStyle name="40% - Accent5 93" xfId="9681" xr:uid="{B5760002-F2A0-40E3-9669-FFCEA1EEDFF6}"/>
    <cellStyle name="40% - Accent5 94" xfId="9682" xr:uid="{C37226A4-97BE-4BCC-B7DD-C6C4344AF5CB}"/>
    <cellStyle name="40% - Accent5 95" xfId="9683" xr:uid="{F151243C-5954-4753-9B22-434255D7685D}"/>
    <cellStyle name="40% - Accent5 96" xfId="9684" xr:uid="{1427BDC4-72BF-41E9-9FBD-99F6AAE40CB0}"/>
    <cellStyle name="40% - Accent5 97" xfId="9685" xr:uid="{43658AEA-48B7-4F5D-9250-B81DBFB34B79}"/>
    <cellStyle name="40% - Accent5 98" xfId="9686" xr:uid="{4BAFBC6D-766B-4792-857A-F271FB149139}"/>
    <cellStyle name="40% - Accent5 99" xfId="9687" xr:uid="{B5C15699-7BC7-4C86-904C-7BC053B60DF9}"/>
    <cellStyle name="40% - Accent6 10" xfId="9688" xr:uid="{308A96B9-CC60-4293-AC19-C22881C399CF}"/>
    <cellStyle name="40% - Accent6 10 2" xfId="9689" xr:uid="{F9C31796-F375-4D68-B78A-2A540392B002}"/>
    <cellStyle name="40% - Accent6 10 2 2" xfId="9690" xr:uid="{CB9928D0-6551-4A95-8E2A-A3B3D2B33886}"/>
    <cellStyle name="40% - Accent6 10 2 2 2" xfId="9691" xr:uid="{31A78E87-DD55-4708-A64E-37D88F149AEC}"/>
    <cellStyle name="40% - Accent6 10 2 2 3" xfId="9692" xr:uid="{F72B2110-E623-494C-B8B1-4D2EEC45A461}"/>
    <cellStyle name="40% - Accent6 10 2 2_2018 v 2019 Nominal" xfId="9693" xr:uid="{D46972BF-A72D-49DF-BC91-4C60099BE86B}"/>
    <cellStyle name="40% - Accent6 10 2 3" xfId="9694" xr:uid="{8CE160B0-8476-4885-B2CE-B893675051CE}"/>
    <cellStyle name="40% - Accent6 10 2 4" xfId="9695" xr:uid="{704CD49B-6EDE-4254-B177-B236B5E5B05B}"/>
    <cellStyle name="40% - Accent6 10 2_2018 v 2019 Nominal" xfId="9696" xr:uid="{5CE8E292-9D80-4E89-A282-B6B9F0CDDD8F}"/>
    <cellStyle name="40% - Accent6 10 3" xfId="9697" xr:uid="{7C911E9F-4B7C-418A-B43F-CAFF72E88DE7}"/>
    <cellStyle name="40% - Accent6 10 3 2" xfId="9698" xr:uid="{4590BF8E-CA3F-48CB-AC19-33BF542395C8}"/>
    <cellStyle name="40% - Accent6 10 3 2 2" xfId="9699" xr:uid="{6F544E77-B36A-456A-8B24-D322C3C1A87E}"/>
    <cellStyle name="40% - Accent6 10 3 2_2018 v 2019 Nominal" xfId="9700" xr:uid="{09774487-59B3-4962-91F4-EF5337BBE61E}"/>
    <cellStyle name="40% - Accent6 10 3 3" xfId="9701" xr:uid="{D18EB359-3171-4A82-A409-5D0DA6AE3AF9}"/>
    <cellStyle name="40% - Accent6 10 3 4" xfId="9702" xr:uid="{B1674A42-2B5E-4D55-9F46-77EADC55A271}"/>
    <cellStyle name="40% - Accent6 10 3_2018 v 2019 Nominal" xfId="9703" xr:uid="{26346AAD-93E1-41A4-931B-C80F76539ACA}"/>
    <cellStyle name="40% - Accent6 10 4" xfId="9704" xr:uid="{36D160E0-5B21-440A-A547-050F72DD689B}"/>
    <cellStyle name="40% - Accent6 10 4 2" xfId="9705" xr:uid="{F9B3F504-15CB-4D2F-B1A9-A6414F78A7EF}"/>
    <cellStyle name="40% - Accent6 10 4_2018 v 2019 Nominal" xfId="9706" xr:uid="{10ADDDE4-31DB-450D-8043-50262AE72C85}"/>
    <cellStyle name="40% - Accent6 10 5" xfId="9707" xr:uid="{8394B06C-02B5-4C0C-90D5-610E43198F60}"/>
    <cellStyle name="40% - Accent6 10 6" xfId="9708" xr:uid="{D977EAD3-96F4-4386-9957-603DB7FAA14F}"/>
    <cellStyle name="40% - Accent6 10_2018 v 2019 Nominal" xfId="9709" xr:uid="{7BB4BA38-1D62-4DB3-B710-BCDD66EE42CF}"/>
    <cellStyle name="40% - Accent6 100" xfId="9710" xr:uid="{33F4D6AB-3DCE-47EB-8EDF-9FD0AD2DB4DF}"/>
    <cellStyle name="40% - Accent6 101" xfId="9711" xr:uid="{F1D76654-EEB8-4A50-8C50-9DC6BC7A6246}"/>
    <cellStyle name="40% - Accent6 102" xfId="9712" xr:uid="{97108170-2DB8-446E-AE54-A243E305B906}"/>
    <cellStyle name="40% - Accent6 103" xfId="9713" xr:uid="{7FD0861B-B31F-49A5-A6F1-D987302044DF}"/>
    <cellStyle name="40% - Accent6 104" xfId="9714" xr:uid="{A5F9B6C6-1901-4836-B2C9-787A48E6D101}"/>
    <cellStyle name="40% - Accent6 105" xfId="9715" xr:uid="{BB868AE0-433B-4842-9196-CA1D34F877B3}"/>
    <cellStyle name="40% - Accent6 106" xfId="9716" xr:uid="{2643AA29-CE9A-468B-A191-8933289BEC80}"/>
    <cellStyle name="40% - Accent6 107" xfId="9717" xr:uid="{81AD4850-43F8-4882-8DD1-D137E5425BF8}"/>
    <cellStyle name="40% - Accent6 108" xfId="9718" xr:uid="{41EA93DE-217F-487B-BFBA-37EF9218D136}"/>
    <cellStyle name="40% - Accent6 109" xfId="9719" xr:uid="{ABFC087D-1A1C-453D-A1B9-AB81DD18BAE3}"/>
    <cellStyle name="40% - Accent6 11" xfId="9720" xr:uid="{36C74681-9F67-4417-A011-A7269C05E88F}"/>
    <cellStyle name="40% - Accent6 11 2" xfId="9721" xr:uid="{15C03915-CA70-4FF4-B4A2-6B53413FE5E8}"/>
    <cellStyle name="40% - Accent6 11 2 2" xfId="9722" xr:uid="{6BEA6DE6-F315-421A-ACAD-2F352B85969F}"/>
    <cellStyle name="40% - Accent6 11 2_2018 v 2019 Nominal" xfId="9723" xr:uid="{529D8BFF-CD45-49E8-AB8C-CAB990C0C56E}"/>
    <cellStyle name="40% - Accent6 11 3" xfId="9724" xr:uid="{256D0F3F-D947-4BEB-85C7-5F43AB5163BC}"/>
    <cellStyle name="40% - Accent6 11 3 2" xfId="9725" xr:uid="{218D38C5-0D3C-49E6-9E1B-68D2B814B786}"/>
    <cellStyle name="40% - Accent6 11 3_2018 v 2019 Nominal" xfId="9726" xr:uid="{44AC2C9F-672B-4AF6-8FC3-B6FE99B03E3F}"/>
    <cellStyle name="40% - Accent6 11 4" xfId="9727" xr:uid="{152A88B2-A0D1-42B1-9ABB-50D7AA5F6402}"/>
    <cellStyle name="40% - Accent6 11_2018 v 2019 Nominal" xfId="9728" xr:uid="{5430A559-110F-4491-840D-DBF2C30F430D}"/>
    <cellStyle name="40% - Accent6 110" xfId="9729" xr:uid="{0B25C249-E489-4B3F-8FE3-9FD9647DAABE}"/>
    <cellStyle name="40% - Accent6 111" xfId="9730" xr:uid="{9EC5D7C6-3F23-4E10-85AC-A6E81D4A8318}"/>
    <cellStyle name="40% - Accent6 112" xfId="9731" xr:uid="{F92E5C34-EC2A-44BD-8816-BB81DAF61209}"/>
    <cellStyle name="40% - Accent6 113" xfId="9732" xr:uid="{D3F9A60B-1194-427C-95AE-92CE742A8185}"/>
    <cellStyle name="40% - Accent6 114" xfId="9733" xr:uid="{03B47B7D-B2CD-493D-BF43-41B1FFCAA297}"/>
    <cellStyle name="40% - Accent6 115" xfId="9734" xr:uid="{8E59BE6C-6F14-4FE4-825D-7CE28D776576}"/>
    <cellStyle name="40% - Accent6 116" xfId="9735" xr:uid="{A1222041-4AD8-41F5-9F91-48DD945E6141}"/>
    <cellStyle name="40% - Accent6 117" xfId="9736" xr:uid="{D0CCA6CC-2004-4C02-B2B2-51A90CFEF21B}"/>
    <cellStyle name="40% - Accent6 12" xfId="9737" xr:uid="{B65DC67A-CE83-41FF-B66D-BEC8CF17AAD4}"/>
    <cellStyle name="40% - Accent6 12 2" xfId="9738" xr:uid="{8790BFF1-CB03-4F87-A4F6-D65FDF62F7D3}"/>
    <cellStyle name="40% - Accent6 12 2 2" xfId="9739" xr:uid="{B7465364-F448-43EB-B3C0-1ABEFCE2937F}"/>
    <cellStyle name="40% - Accent6 12 2_2018 v 2019 Nominal" xfId="9740" xr:uid="{35624F29-F873-43F4-ACD1-048C1A7F60A4}"/>
    <cellStyle name="40% - Accent6 12 3" xfId="9741" xr:uid="{B5A55A0D-9358-426E-A938-09683F581CC0}"/>
    <cellStyle name="40% - Accent6 12 4" xfId="9742" xr:uid="{0601D773-B100-4F8C-A44F-0AF2E478B8A9}"/>
    <cellStyle name="40% - Accent6 12_2018 v 2019 Nominal" xfId="9743" xr:uid="{83EEB377-891F-4072-AE56-E6A5C8D97812}"/>
    <cellStyle name="40% - Accent6 13" xfId="9744" xr:uid="{19EEBF4B-5573-44D0-8489-BE5EEAAF2020}"/>
    <cellStyle name="40% - Accent6 13 2" xfId="9745" xr:uid="{4C5213A9-2B68-4A7D-9BA7-7ADC7C71550B}"/>
    <cellStyle name="40% - Accent6 13 2 2" xfId="9746" xr:uid="{EF939985-1CFC-4B62-8589-42D40389F72E}"/>
    <cellStyle name="40% - Accent6 13 2_2018 v 2019 Nominal" xfId="9747" xr:uid="{6A48DA46-CBCF-4C78-A3D9-EBE52BBB8D10}"/>
    <cellStyle name="40% - Accent6 13 3" xfId="9748" xr:uid="{C0A7EF97-8EC0-4587-BED2-78F7F0657E27}"/>
    <cellStyle name="40% - Accent6 13 4" xfId="9749" xr:uid="{22F9BD48-B409-4C78-B352-7FCB5C9D4307}"/>
    <cellStyle name="40% - Accent6 13_2018 v 2019 Nominal" xfId="9750" xr:uid="{9ECD7406-DB62-49E6-9C27-4BC2F2D7AF2D}"/>
    <cellStyle name="40% - Accent6 14" xfId="9751" xr:uid="{6040DE71-70D9-4DAF-BD09-F9CFA96EFD15}"/>
    <cellStyle name="40% - Accent6 14 2" xfId="9752" xr:uid="{1E8A2E9D-4177-4054-BAF0-93F6DE4E8BBF}"/>
    <cellStyle name="40% - Accent6 14 2 2" xfId="9753" xr:uid="{224F6DDC-9EE2-49C2-99A4-7FA731A969B8}"/>
    <cellStyle name="40% - Accent6 14 2_2018 v 2019 Nominal" xfId="9754" xr:uid="{9955107D-0055-4E09-8FF1-B3ECE7B3975F}"/>
    <cellStyle name="40% - Accent6 14 3" xfId="9755" xr:uid="{271E9DCA-DB9C-4A33-BE96-59F13C8D58F0}"/>
    <cellStyle name="40% - Accent6 14 4" xfId="9756" xr:uid="{EB344D18-7BCF-4E4A-B224-6C9C140E2027}"/>
    <cellStyle name="40% - Accent6 14_2018 v 2019 Nominal" xfId="9757" xr:uid="{572E3B60-27B8-4FBF-96A1-CE69FC47121A}"/>
    <cellStyle name="40% - Accent6 15" xfId="9758" xr:uid="{322AC587-CC6D-4FC5-B942-09C714A626E2}"/>
    <cellStyle name="40% - Accent6 15 2" xfId="9759" xr:uid="{B413F423-C362-49CB-8F2E-EF5D7E023A4A}"/>
    <cellStyle name="40% - Accent6 15 2 2" xfId="9760" xr:uid="{76105561-CA8F-4CC6-9AFA-489D67A57F88}"/>
    <cellStyle name="40% - Accent6 15 2_2018 v 2019 Nominal" xfId="9761" xr:uid="{D6960ECE-431B-4F11-B7CF-EF987961C5A0}"/>
    <cellStyle name="40% - Accent6 15 3" xfId="9762" xr:uid="{D3DF0738-3410-4B18-812A-D403E5E82EDA}"/>
    <cellStyle name="40% - Accent6 15 4" xfId="9763" xr:uid="{31CA99BD-E1A9-486B-B91C-3E7DE68E6CE4}"/>
    <cellStyle name="40% - Accent6 15_2018 v 2019 Nominal" xfId="9764" xr:uid="{C51A9B5D-531E-4576-9487-1A07FD4FA675}"/>
    <cellStyle name="40% - Accent6 16" xfId="9765" xr:uid="{E8684457-C11E-4139-A683-8E488109A492}"/>
    <cellStyle name="40% - Accent6 16 2" xfId="9766" xr:uid="{1640DED1-CF3A-41A4-9BC5-027C82D4F43A}"/>
    <cellStyle name="40% - Accent6 16 2 2" xfId="9767" xr:uid="{6CA79D36-FCD7-4BA6-9A3E-620A9F6C0312}"/>
    <cellStyle name="40% - Accent6 16 2_2018 v 2019 Nominal" xfId="9768" xr:uid="{1A757DF0-4905-4BE1-99DF-7FBECCCB2ED6}"/>
    <cellStyle name="40% - Accent6 16 3" xfId="9769" xr:uid="{EFF6949D-9E05-4039-89A9-E9245331D0E9}"/>
    <cellStyle name="40% - Accent6 16 4" xfId="9770" xr:uid="{8238F300-D841-4E58-AFFC-D8F23FB9CA3B}"/>
    <cellStyle name="40% - Accent6 16_2018 v 2019 Nominal" xfId="9771" xr:uid="{15AA1DF8-26F8-4FD2-8E82-A2A462C0BC8C}"/>
    <cellStyle name="40% - Accent6 17" xfId="9772" xr:uid="{914BA3C1-633F-430F-8EBA-E4E1578C26F2}"/>
    <cellStyle name="40% - Accent6 17 2" xfId="9773" xr:uid="{ED6A2471-2D93-4C4B-BB7F-8F0786877E56}"/>
    <cellStyle name="40% - Accent6 17 2 2" xfId="9774" xr:uid="{A2D0B6E4-552F-4AB2-90F6-17B7AE88C7B6}"/>
    <cellStyle name="40% - Accent6 17 2_2018 v 2019 Nominal" xfId="9775" xr:uid="{F3BC6500-E523-4F74-9C97-C7725D0D0BC7}"/>
    <cellStyle name="40% - Accent6 17 3" xfId="9776" xr:uid="{C76D1ACB-C516-49C2-9CA9-22A596862B84}"/>
    <cellStyle name="40% - Accent6 17 4" xfId="9777" xr:uid="{A756FE45-CA68-48BB-ACCD-8B42DFE7A70D}"/>
    <cellStyle name="40% - Accent6 17_2018 v 2019 Nominal" xfId="9778" xr:uid="{753C9B2A-CB46-4C0C-B744-793D46FE7223}"/>
    <cellStyle name="40% - Accent6 18" xfId="9779" xr:uid="{14C6AD41-4713-43E0-B094-213D9B87FA7D}"/>
    <cellStyle name="40% - Accent6 18 2" xfId="9780" xr:uid="{6B9E2B40-0D2A-4E35-BFA6-7103CDBD947D}"/>
    <cellStyle name="40% - Accent6 18 2 2" xfId="9781" xr:uid="{2B22232E-1E68-4424-9245-745E15D1D295}"/>
    <cellStyle name="40% - Accent6 18 2_2018 v 2019 Nominal" xfId="9782" xr:uid="{4E229AC9-029D-41BF-A64B-025751A4C8D8}"/>
    <cellStyle name="40% - Accent6 18 3" xfId="9783" xr:uid="{263B9098-FA8B-4CF9-BE64-4C8E495D8942}"/>
    <cellStyle name="40% - Accent6 18_2018 v 2019 Nominal" xfId="9784" xr:uid="{71B41D37-D606-45CD-9CBE-13A0C42F9031}"/>
    <cellStyle name="40% - Accent6 19" xfId="9785" xr:uid="{ACE9C7BD-2C58-4E02-9577-D68221211F31}"/>
    <cellStyle name="40% - Accent6 19 2" xfId="9786" xr:uid="{7F8B0AEE-5D08-4B8F-A1DA-BC8F1645109F}"/>
    <cellStyle name="40% - Accent6 19 2 2" xfId="9787" xr:uid="{A64CAFF8-149F-4A57-AD07-2D5708AAFEF5}"/>
    <cellStyle name="40% - Accent6 19 2_2018 v 2019 Nominal" xfId="9788" xr:uid="{6F890A8B-DD8C-40B2-8B4E-D2F8E5A1D8BD}"/>
    <cellStyle name="40% - Accent6 19 3" xfId="9789" xr:uid="{6EB3B616-44AB-449A-B655-21478C882525}"/>
    <cellStyle name="40% - Accent6 19_2018 v 2019 Nominal" xfId="9790" xr:uid="{41BFB0B3-1204-45CC-B51E-34B230F521EC}"/>
    <cellStyle name="40% - Accent6 2" xfId="74" xr:uid="{00000000-0005-0000-0000-00002C000000}"/>
    <cellStyle name="40% - Accent6 2 10" xfId="9791" xr:uid="{0F156111-1358-446C-868B-75878DABB852}"/>
    <cellStyle name="40% - Accent6 2 2" xfId="9792" xr:uid="{8C7CCCF5-5DD7-4BDC-B55D-0062B039BF68}"/>
    <cellStyle name="40% - Accent6 2 2 10" xfId="9793" xr:uid="{C9671B88-2731-45C8-AE7F-D2EDEFDF492F}"/>
    <cellStyle name="40% - Accent6 2 2 2" xfId="9794" xr:uid="{208CC440-D9E7-4212-BBB6-AAF32558670F}"/>
    <cellStyle name="40% - Accent6 2 2 2 2" xfId="9795" xr:uid="{19E68A63-98DC-4FBD-BA5F-5A27CF69D82B}"/>
    <cellStyle name="40% - Accent6 2 2 2 2 2" xfId="9796" xr:uid="{445AA0F7-AE40-42FB-80DB-5B68A3564E57}"/>
    <cellStyle name="40% - Accent6 2 2 2 2 2 2" xfId="9797" xr:uid="{B3FA4450-48FD-4F2D-A165-95816FEA3EC7}"/>
    <cellStyle name="40% - Accent6 2 2 2 2 2 2 2" xfId="9798" xr:uid="{6398B891-F6FA-4650-A47E-E968BFF1DAD4}"/>
    <cellStyle name="40% - Accent6 2 2 2 2 2 2_2018 v 2019 Nominal" xfId="9799" xr:uid="{ACB3DFFD-143F-4375-9CD6-EF75F62F09CF}"/>
    <cellStyle name="40% - Accent6 2 2 2 2 2 3" xfId="9800" xr:uid="{370D7510-2DED-4235-B3EF-26A4B235B587}"/>
    <cellStyle name="40% - Accent6 2 2 2 2 2_2018 v 2019 Nominal" xfId="9801" xr:uid="{DDD3F3A9-C06B-4C38-879F-31411E83493D}"/>
    <cellStyle name="40% - Accent6 2 2 2 2 3" xfId="9802" xr:uid="{F8C72E81-DA67-49F6-B848-C7D13BCFE250}"/>
    <cellStyle name="40% - Accent6 2 2 2 2 3 2" xfId="9803" xr:uid="{27B64F2C-321A-4F35-A0B4-569E80F0DF8F}"/>
    <cellStyle name="40% - Accent6 2 2 2 2 3_2018 v 2019 Nominal" xfId="9804" xr:uid="{02CE7E6C-719F-478D-B296-3E4C4289824D}"/>
    <cellStyle name="40% - Accent6 2 2 2 2 4" xfId="9805" xr:uid="{E41D74AC-F9FD-4014-802D-ED668C7C5155}"/>
    <cellStyle name="40% - Accent6 2 2 2 2 5" xfId="9806" xr:uid="{A48CEB26-C762-4CDB-9CBB-D03EF74C2C23}"/>
    <cellStyle name="40% - Accent6 2 2 2 2_2018 v 2019 Nominal" xfId="9807" xr:uid="{49870239-C372-4933-B4F5-99B985DF74E9}"/>
    <cellStyle name="40% - Accent6 2 2 2 3" xfId="9808" xr:uid="{D9A41DEF-A94E-40BC-8998-FEB2A6EFB909}"/>
    <cellStyle name="40% - Accent6 2 2 2 3 2" xfId="9809" xr:uid="{6D212F99-A007-45F3-A082-503568D2B118}"/>
    <cellStyle name="40% - Accent6 2 2 2 3 2 2" xfId="9810" xr:uid="{6C34F5BC-33FB-4EFD-88B9-119CCC267678}"/>
    <cellStyle name="40% - Accent6 2 2 2 3 2_2018 v 2019 Nominal" xfId="9811" xr:uid="{237676F0-8B9A-48CF-82C9-0085BA42C054}"/>
    <cellStyle name="40% - Accent6 2 2 2 3 3" xfId="9812" xr:uid="{0C59C753-7AEF-428D-9B1A-1BB1F52EFB32}"/>
    <cellStyle name="40% - Accent6 2 2 2 3_2018 v 2019 Nominal" xfId="9813" xr:uid="{E05859A5-4620-4BC5-8CE8-35720BF28F46}"/>
    <cellStyle name="40% - Accent6 2 2 2 4" xfId="9814" xr:uid="{810A2976-D26E-4059-8255-499DAF8EEA58}"/>
    <cellStyle name="40% - Accent6 2 2 2 4 2" xfId="9815" xr:uid="{F19F2658-8140-4C4A-AEC0-D5F40FD42AD5}"/>
    <cellStyle name="40% - Accent6 2 2 2 4_2018 v 2019 Nominal" xfId="9816" xr:uid="{D9A6C752-8EBA-48D8-8036-1476BD250D14}"/>
    <cellStyle name="40% - Accent6 2 2 2 5" xfId="9817" xr:uid="{3BBE8F58-1AE0-460D-8ADA-FBB0D6B78026}"/>
    <cellStyle name="40% - Accent6 2 2 2 6" xfId="9818" xr:uid="{829CD735-013C-49FD-AECF-4FCBEB743040}"/>
    <cellStyle name="40% - Accent6 2 2 2_2018 v 2019 Nominal" xfId="9819" xr:uid="{679F3C02-3898-4E8C-B64E-489CF4EE8EF1}"/>
    <cellStyle name="40% - Accent6 2 2 3" xfId="9820" xr:uid="{7B04A8B1-B364-4506-A093-9B0DD99A695A}"/>
    <cellStyle name="40% - Accent6 2 2 3 2" xfId="9821" xr:uid="{6D40CBFF-1BDF-4A3E-BFF0-AD403B7DEEAE}"/>
    <cellStyle name="40% - Accent6 2 2 3 2 2" xfId="9822" xr:uid="{90D213F7-3145-48AB-AD3B-E94EF9DAC7F5}"/>
    <cellStyle name="40% - Accent6 2 2 3 2 2 2" xfId="9823" xr:uid="{5842863E-44EE-4714-924C-05AE2EDE3E8F}"/>
    <cellStyle name="40% - Accent6 2 2 3 2 2 2 2" xfId="9824" xr:uid="{EBCDD916-73F5-484C-AA16-98AB25F6A996}"/>
    <cellStyle name="40% - Accent6 2 2 3 2 2 2_2018 v 2019 Nominal" xfId="9825" xr:uid="{338E1C85-6F90-4667-8080-148A28AA508A}"/>
    <cellStyle name="40% - Accent6 2 2 3 2 2 3" xfId="9826" xr:uid="{1D16728F-344F-4DD4-A796-DCAB4CCA1E86}"/>
    <cellStyle name="40% - Accent6 2 2 3 2 2 4" xfId="9827" xr:uid="{89FA5A63-9785-4E55-8C01-B10426AA42BC}"/>
    <cellStyle name="40% - Accent6 2 2 3 2 2_2018 v 2019 Nominal" xfId="9828" xr:uid="{ADE4125D-2A7A-466A-83DB-6E4E214B7896}"/>
    <cellStyle name="40% - Accent6 2 2 3 2 3" xfId="9829" xr:uid="{C594A66A-75B5-450C-BEBC-9C78209D9630}"/>
    <cellStyle name="40% - Accent6 2 2 3 2 3 2" xfId="9830" xr:uid="{167FA3DD-2E11-496F-BB41-9E656A528F08}"/>
    <cellStyle name="40% - Accent6 2 2 3 2 3_2018 v 2019 Nominal" xfId="9831" xr:uid="{6E9826A2-5CE0-48FB-81E7-097B911A9020}"/>
    <cellStyle name="40% - Accent6 2 2 3 2 4" xfId="9832" xr:uid="{B33B1F15-544A-437C-85D5-6AE51DB3C7ED}"/>
    <cellStyle name="40% - Accent6 2 2 3 2 5" xfId="9833" xr:uid="{FD9EC5F6-269B-4F0B-A490-7993B9BC2A4E}"/>
    <cellStyle name="40% - Accent6 2 2 3 2_2018 v 2019 Nominal" xfId="9834" xr:uid="{44E9EEA8-CD50-4675-8584-65B879A3F07C}"/>
    <cellStyle name="40% - Accent6 2 2 3 3" xfId="9835" xr:uid="{F6D02205-A616-4BB5-AB36-5AD4D23E5305}"/>
    <cellStyle name="40% - Accent6 2 2 3 3 2" xfId="9836" xr:uid="{C77DD7DB-2FDA-4E63-B322-F9B4E7F6CE8A}"/>
    <cellStyle name="40% - Accent6 2 2 3 3 2 2" xfId="9837" xr:uid="{41E29127-BDD4-4388-9996-7537E3F8EFB6}"/>
    <cellStyle name="40% - Accent6 2 2 3 3 2_2018 v 2019 Nominal" xfId="9838" xr:uid="{BACF8CCA-8BEC-4ED8-9860-2B59DE0F64E9}"/>
    <cellStyle name="40% - Accent6 2 2 3 3 3" xfId="9839" xr:uid="{7B1A0305-C348-43EE-82A6-1F1DA4273B53}"/>
    <cellStyle name="40% - Accent6 2 2 3 3_2018 v 2019 Nominal" xfId="9840" xr:uid="{20256417-53E1-4E3D-9357-BFBE9569A106}"/>
    <cellStyle name="40% - Accent6 2 2 3 4" xfId="9841" xr:uid="{3CAA1F9C-CEF7-4B74-BCCA-25FE943EAEEB}"/>
    <cellStyle name="40% - Accent6 2 2 3 4 2" xfId="9842" xr:uid="{FB6B689A-18B8-48A3-811F-69EF232C919D}"/>
    <cellStyle name="40% - Accent6 2 2 3 4_2018 v 2019 Nominal" xfId="9843" xr:uid="{E68AC740-3C5F-4B5F-A454-6EC88CA088B0}"/>
    <cellStyle name="40% - Accent6 2 2 3 5" xfId="9844" xr:uid="{4CE878F9-3A89-451A-A829-FEF146EE6CAB}"/>
    <cellStyle name="40% - Accent6 2 2 3 6" xfId="9845" xr:uid="{68B3BF6B-D517-443D-AEFA-C30E9A6DA901}"/>
    <cellStyle name="40% - Accent6 2 2 3_2018 v 2019 Nominal" xfId="9846" xr:uid="{E63B5880-AFD8-4400-87B8-EE3D07628678}"/>
    <cellStyle name="40% - Accent6 2 2 4" xfId="9847" xr:uid="{AC360E30-C3D1-406A-99A2-F76CB15BF87F}"/>
    <cellStyle name="40% - Accent6 2 2 4 2" xfId="9848" xr:uid="{103BD351-2F11-4A55-91B8-9EED9E016E24}"/>
    <cellStyle name="40% - Accent6 2 2 4 2 2" xfId="9849" xr:uid="{82C745D6-A8EC-4838-8348-5A17D823B983}"/>
    <cellStyle name="40% - Accent6 2 2 4 2 2 2" xfId="9850" xr:uid="{4DAA736D-A2AF-43D9-9ECD-610A3914B3B2}"/>
    <cellStyle name="40% - Accent6 2 2 4 2 2_2018 v 2019 Nominal" xfId="9851" xr:uid="{D564DC16-87ED-4A6B-A461-1BE7EFBA0E44}"/>
    <cellStyle name="40% - Accent6 2 2 4 2 3" xfId="9852" xr:uid="{0B65FE6D-4D37-4DD5-9DDA-62F7A4515633}"/>
    <cellStyle name="40% - Accent6 2 2 4 2_2018 v 2019 Nominal" xfId="9853" xr:uid="{3DB35A63-5472-4230-AD00-25BBE4B5AC63}"/>
    <cellStyle name="40% - Accent6 2 2 4 3" xfId="9854" xr:uid="{089C43C2-BD4F-4D84-B6A5-C2BB53EFFA38}"/>
    <cellStyle name="40% - Accent6 2 2 4 3 2" xfId="9855" xr:uid="{9B75D61E-BBCF-4417-A17D-D64867FA20FF}"/>
    <cellStyle name="40% - Accent6 2 2 4 3_2018 v 2019 Nominal" xfId="9856" xr:uid="{9D8BC328-4CCF-48AA-8000-68728715C481}"/>
    <cellStyle name="40% - Accent6 2 2 4 4" xfId="9857" xr:uid="{577AFB0A-C4C2-4317-BFE1-E20A96292F9F}"/>
    <cellStyle name="40% - Accent6 2 2 4 5" xfId="9858" xr:uid="{7B4E3D33-8368-49E7-870B-FC5ED190D080}"/>
    <cellStyle name="40% - Accent6 2 2 4_2018 v 2019 Nominal" xfId="9859" xr:uid="{B1B22D5C-9A97-4F99-9275-BD205B193295}"/>
    <cellStyle name="40% - Accent6 2 2 5" xfId="9860" xr:uid="{6F221C40-B4B5-4102-BE18-0DB969113375}"/>
    <cellStyle name="40% - Accent6 2 2 5 2" xfId="9861" xr:uid="{13B5FAD3-AED4-4C7A-A6FE-694AB3FFBFE7}"/>
    <cellStyle name="40% - Accent6 2 2 5 2 2" xfId="9862" xr:uid="{49ED14C3-5DB8-4328-A5F5-F62213692FA1}"/>
    <cellStyle name="40% - Accent6 2 2 5 2_2018 v 2019 Nominal" xfId="9863" xr:uid="{1043EB6E-2A8C-422F-9CDF-9BE9AC92BB07}"/>
    <cellStyle name="40% - Accent6 2 2 5 3" xfId="9864" xr:uid="{C254F611-6458-41BA-8BC9-7E16EE1F7190}"/>
    <cellStyle name="40% - Accent6 2 2 5_2018 v 2019 Nominal" xfId="9865" xr:uid="{5D35A167-5A68-4074-BEC8-D747590F6E21}"/>
    <cellStyle name="40% - Accent6 2 2 6" xfId="9866" xr:uid="{C2FEEF77-A84B-4EC6-AB8D-7C13BC10501D}"/>
    <cellStyle name="40% - Accent6 2 2 6 2" xfId="9867" xr:uid="{7A3C0C96-2567-4508-A81D-9C45C60BC8DD}"/>
    <cellStyle name="40% - Accent6 2 2 6_2018 v 2019 Nominal" xfId="9868" xr:uid="{F14C9ACE-54E7-4C75-AA46-DE17B49BA954}"/>
    <cellStyle name="40% - Accent6 2 2 7" xfId="9869" xr:uid="{4BE04811-5E7A-4D46-A5B6-8D32E0323F4D}"/>
    <cellStyle name="40% - Accent6 2 2 8" xfId="9870" xr:uid="{61028026-40AD-4AC1-A0DC-5E6950CFA336}"/>
    <cellStyle name="40% - Accent6 2 2 9" xfId="9871" xr:uid="{0FE8DDC9-C345-4A7E-B6EE-DEB114E2B8DD}"/>
    <cellStyle name="40% - Accent6 2 2_2018 v 2019 Nominal" xfId="9872" xr:uid="{0D4B05C0-F6FF-471E-9FC0-88BEBFA58044}"/>
    <cellStyle name="40% - Accent6 2 3" xfId="9873" xr:uid="{0E988494-8B54-485C-B020-F85C5ECB3EE3}"/>
    <cellStyle name="40% - Accent6 2 3 2" xfId="9874" xr:uid="{D2C1A80A-6D8C-477A-97F9-C95C1FDEFF5C}"/>
    <cellStyle name="40% - Accent6 2 3 2 2" xfId="9875" xr:uid="{B6F7A402-7E8D-4746-9C00-4E6B04BB5D7F}"/>
    <cellStyle name="40% - Accent6 2 3 2 2 2" xfId="9876" xr:uid="{D4929713-E140-48BE-8AE1-55E6098212B0}"/>
    <cellStyle name="40% - Accent6 2 3 2 2 2 2" xfId="9877" xr:uid="{73DE91F6-8D08-4806-A839-412DA1830138}"/>
    <cellStyle name="40% - Accent6 2 3 2 2 2_2018 v 2019 Nominal" xfId="9878" xr:uid="{B629FDEC-1ECA-4B60-8B53-BBF6CBA7ED5F}"/>
    <cellStyle name="40% - Accent6 2 3 2 2 3" xfId="9879" xr:uid="{21F3BACE-7BD9-4392-A2B7-B45CD017A6E0}"/>
    <cellStyle name="40% - Accent6 2 3 2 2_2018 v 2019 Nominal" xfId="9880" xr:uid="{2DB8E572-0E74-409C-9757-794B6D13643D}"/>
    <cellStyle name="40% - Accent6 2 3 2 3" xfId="9881" xr:uid="{8A3C0112-40FE-4A74-91DD-766350C4AB33}"/>
    <cellStyle name="40% - Accent6 2 3 2 3 2" xfId="9882" xr:uid="{E327B2B7-5572-48D3-9508-708D1B1F9E83}"/>
    <cellStyle name="40% - Accent6 2 3 2 3_2018 v 2019 Nominal" xfId="9883" xr:uid="{563547F5-EDB9-4489-AAB3-E35344143980}"/>
    <cellStyle name="40% - Accent6 2 3 2 4" xfId="9884" xr:uid="{BD7219F9-8D1A-42A0-BB4B-1E62632A6061}"/>
    <cellStyle name="40% - Accent6 2 3 2_2018 v 2019 Nominal" xfId="9885" xr:uid="{6E1BD874-7690-4350-A5AA-9643AF748CA6}"/>
    <cellStyle name="40% - Accent6 2 3 3" xfId="9886" xr:uid="{73D05632-0F37-450D-82AB-AAA4584E565F}"/>
    <cellStyle name="40% - Accent6 2 3 3 2" xfId="9887" xr:uid="{EA355C5E-B3B8-4A5F-A9F3-2E3CA8FFBF3B}"/>
    <cellStyle name="40% - Accent6 2 3 3 2 2" xfId="9888" xr:uid="{1F245762-3F59-4B6A-95D2-E4F8C8CFFD8A}"/>
    <cellStyle name="40% - Accent6 2 3 3 2 2 2" xfId="9889" xr:uid="{5DC78F38-8CD1-4DAF-BC19-BFA3D28F6C34}"/>
    <cellStyle name="40% - Accent6 2 3 3 2 2_2018 v 2019 Nominal" xfId="9890" xr:uid="{D1A06A2A-EAA2-4432-B1EC-126EEF549E72}"/>
    <cellStyle name="40% - Accent6 2 3 3 2 3" xfId="9891" xr:uid="{AD00C414-28FF-4268-926C-7B2A9F9E9EEE}"/>
    <cellStyle name="40% - Accent6 2 3 3 2_2018 v 2019 Nominal" xfId="9892" xr:uid="{7AEBF173-1C62-47A7-BB63-CCAA538EA501}"/>
    <cellStyle name="40% - Accent6 2 3 3 3" xfId="9893" xr:uid="{92092B45-19D5-46AA-B87A-D3CD120DD5E1}"/>
    <cellStyle name="40% - Accent6 2 3 3 3 2" xfId="9894" xr:uid="{D24FF130-E49E-4A19-99E1-1F0BFFEC531B}"/>
    <cellStyle name="40% - Accent6 2 3 3 3_2018 v 2019 Nominal" xfId="9895" xr:uid="{592CAD4D-5940-4029-B478-11C2D766224B}"/>
    <cellStyle name="40% - Accent6 2 3 3 4" xfId="9896" xr:uid="{7F53233F-1DC3-499F-86CB-3FAEDD045C42}"/>
    <cellStyle name="40% - Accent6 2 3 3_2018 v 2019 Nominal" xfId="9897" xr:uid="{52819187-5412-4594-B9CE-30CD0AF096E7}"/>
    <cellStyle name="40% - Accent6 2 3 4" xfId="9898" xr:uid="{1C07C44D-28BD-4035-92D6-196740C008DC}"/>
    <cellStyle name="40% - Accent6 2 3 4 2" xfId="9899" xr:uid="{0C505B38-E0E1-4FF3-8733-88A3A22C8D4B}"/>
    <cellStyle name="40% - Accent6 2 3 4 2 2" xfId="9900" xr:uid="{267D43E8-CA7D-44DB-BD6C-0DC35500C55F}"/>
    <cellStyle name="40% - Accent6 2 3 4 2_2018 v 2019 Nominal" xfId="9901" xr:uid="{54FEF701-30CA-4129-90AA-7178594FE94A}"/>
    <cellStyle name="40% - Accent6 2 3 4 3" xfId="9902" xr:uid="{49054DD3-4CA9-4B90-BF4E-9D348189445B}"/>
    <cellStyle name="40% - Accent6 2 3 4_2018 v 2019 Nominal" xfId="9903" xr:uid="{96774E6A-9609-45C2-B415-81852821B0D7}"/>
    <cellStyle name="40% - Accent6 2 3 5" xfId="9904" xr:uid="{BF27CE6C-4B63-4C5E-AE0A-693028C3944D}"/>
    <cellStyle name="40% - Accent6 2 3 5 2" xfId="9905" xr:uid="{75D38BDD-9D11-4F60-BD67-6BAF9523E449}"/>
    <cellStyle name="40% - Accent6 2 3 5_2018 v 2019 Nominal" xfId="9906" xr:uid="{AD4C7CA1-C797-4BAF-93C1-5A5305DC2521}"/>
    <cellStyle name="40% - Accent6 2 3 6" xfId="9907" xr:uid="{1B9D4282-49A7-4D97-841B-FF13B97AC880}"/>
    <cellStyle name="40% - Accent6 2 3_2018 v 2019 Nominal" xfId="9908" xr:uid="{373E2303-60F9-444B-A2CF-539074C4E603}"/>
    <cellStyle name="40% - Accent6 2 4" xfId="9909" xr:uid="{933110E1-06E6-4A94-95DE-E72FB4BE70BB}"/>
    <cellStyle name="40% - Accent6 2 4 2" xfId="9910" xr:uid="{DFA919BD-A6D0-4F2E-9FA0-B9BE420F949A}"/>
    <cellStyle name="40% - Accent6 2 4 2 2" xfId="9911" xr:uid="{CAEB380B-1273-4524-B5B3-AE0F699BC54B}"/>
    <cellStyle name="40% - Accent6 2 4 2 2 2" xfId="9912" xr:uid="{8756AEBC-6984-4E51-860D-31DFDF5FC0F6}"/>
    <cellStyle name="40% - Accent6 2 4 2 2_2018 v 2019 Nominal" xfId="9913" xr:uid="{3446C753-4211-47E0-A3F1-A95A533D1DCE}"/>
    <cellStyle name="40% - Accent6 2 4 2 3" xfId="9914" xr:uid="{B867C516-2630-4BC4-819B-F173499B22B0}"/>
    <cellStyle name="40% - Accent6 2 4 2_2018 v 2019 Nominal" xfId="9915" xr:uid="{0B956E6F-3133-4126-B272-851F37B7F0AA}"/>
    <cellStyle name="40% - Accent6 2 4 3" xfId="9916" xr:uid="{9FAC20AC-12BE-46BA-9CD4-CCE65ADB2FF4}"/>
    <cellStyle name="40% - Accent6 2 4 3 2" xfId="9917" xr:uid="{EF02FC08-36B5-45A4-9BCD-18FD586F1F18}"/>
    <cellStyle name="40% - Accent6 2 4 3_2018 v 2019 Nominal" xfId="9918" xr:uid="{76F84025-0BDC-4080-8F0D-64640707239E}"/>
    <cellStyle name="40% - Accent6 2 4 4" xfId="9919" xr:uid="{FBAA1121-8D93-491F-B489-6C9FF432B1A6}"/>
    <cellStyle name="40% - Accent6 2 4_2018 v 2019 Nominal" xfId="9920" xr:uid="{958897E7-0579-4F16-A0C0-3C74E1334D40}"/>
    <cellStyle name="40% - Accent6 2 5" xfId="9921" xr:uid="{47AB2542-ADFA-4655-BC42-837515B13245}"/>
    <cellStyle name="40% - Accent6 2 5 2" xfId="9922" xr:uid="{C274148B-4133-43AF-A2C3-BCBB8BFC5B02}"/>
    <cellStyle name="40% - Accent6 2 5 2 2" xfId="9923" xr:uid="{69383348-9767-4A51-9BD5-D9551193656A}"/>
    <cellStyle name="40% - Accent6 2 5 2 2 2" xfId="9924" xr:uid="{ABCC4E4B-9C19-4FD4-BA45-EECEB2F2D089}"/>
    <cellStyle name="40% - Accent6 2 5 2 2_2018 v 2019 Nominal" xfId="9925" xr:uid="{6FA13A82-96B8-49C8-BDC1-63CCFB896443}"/>
    <cellStyle name="40% - Accent6 2 5 2 3" xfId="9926" xr:uid="{B09D41A3-13A9-4EBB-9BCA-6A06CA646B61}"/>
    <cellStyle name="40% - Accent6 2 5 2_2018 v 2019 Nominal" xfId="9927" xr:uid="{99378E78-7E1F-4CF9-BCE6-6E8661B3A4D8}"/>
    <cellStyle name="40% - Accent6 2 5 3" xfId="9928" xr:uid="{007FC065-1D7E-407C-9315-9BBD21864085}"/>
    <cellStyle name="40% - Accent6 2 5 3 2" xfId="9929" xr:uid="{5F7F63A6-399E-498E-B678-4254F5C1EC0B}"/>
    <cellStyle name="40% - Accent6 2 5 3_2018 v 2019 Nominal" xfId="9930" xr:uid="{201E5ABB-C2DF-424E-86AE-6C5432556723}"/>
    <cellStyle name="40% - Accent6 2 5 4" xfId="9931" xr:uid="{BE40D183-3201-4726-8AE4-E061E86A1A79}"/>
    <cellStyle name="40% - Accent6 2 5_2018 v 2019 Nominal" xfId="9932" xr:uid="{CDC3B449-39B4-46E5-8C80-988F3DA9CFEE}"/>
    <cellStyle name="40% - Accent6 2 6" xfId="9933" xr:uid="{A6CF7EAC-1BF1-4DFC-B8C8-87D74BCC90FC}"/>
    <cellStyle name="40% - Accent6 2 6 2" xfId="9934" xr:uid="{48FD0926-25CC-4036-AA94-368E83DA1FD0}"/>
    <cellStyle name="40% - Accent6 2 6 2 2" xfId="9935" xr:uid="{29516D96-3338-4AE3-9B24-879FE57E5544}"/>
    <cellStyle name="40% - Accent6 2 6 2_2018 v 2019 Nominal" xfId="9936" xr:uid="{6073D7B0-82E3-4834-83FD-353226F0A445}"/>
    <cellStyle name="40% - Accent6 2 6 3" xfId="9937" xr:uid="{BA341D2B-40F4-47BC-B7FC-47AE59434808}"/>
    <cellStyle name="40% - Accent6 2 6_2018 v 2019 Nominal" xfId="9938" xr:uid="{CFBB5931-8887-4861-AE76-55B3919391A4}"/>
    <cellStyle name="40% - Accent6 2 7" xfId="9939" xr:uid="{F55657DB-1E9C-46D5-992C-46778DB4EFA6}"/>
    <cellStyle name="40% - Accent6 2 7 2" xfId="9940" xr:uid="{E009FB5A-3066-4D6A-A597-DC2E7FFCCD23}"/>
    <cellStyle name="40% - Accent6 2 7 2 2" xfId="9941" xr:uid="{8855F799-BA56-47D4-A685-DACE0A2C78AF}"/>
    <cellStyle name="40% - Accent6 2 7 2_2018 v 2019 Nominal" xfId="9942" xr:uid="{7A10785C-EB32-495B-AE65-AD093913DE59}"/>
    <cellStyle name="40% - Accent6 2 7 3" xfId="9943" xr:uid="{55F96B2D-4FC4-4629-AD2B-1F972ABA645D}"/>
    <cellStyle name="40% - Accent6 2 7_2018 v 2019 Nominal" xfId="9944" xr:uid="{27B68313-FED1-46C2-B693-099367E0BB2F}"/>
    <cellStyle name="40% - Accent6 2 8" xfId="9945" xr:uid="{3E7C44AB-C48C-41AF-81A1-219508042819}"/>
    <cellStyle name="40% - Accent6 2 8 2" xfId="9946" xr:uid="{548EFB1E-08BC-427B-9CE8-E7AE19CB5034}"/>
    <cellStyle name="40% - Accent6 2 8_2018 v 2019 Nominal" xfId="9947" xr:uid="{92E7267C-61FE-469C-A84E-E63498DB5D6B}"/>
    <cellStyle name="40% - Accent6 2 9" xfId="9948" xr:uid="{9C960ED9-7A40-4A1B-A721-D08C069AE736}"/>
    <cellStyle name="40% - Accent6 2_2018 v 2019 Nominal" xfId="9949" xr:uid="{1D21F46F-5227-4B6B-BE51-DF6AB1EE1C52}"/>
    <cellStyle name="40% - Accent6 20" xfId="9950" xr:uid="{86F68290-5BC6-4694-86CB-A6BE09533F41}"/>
    <cellStyle name="40% - Accent6 20 2" xfId="9951" xr:uid="{FAC52CE9-402F-4237-96EC-34F751487EF3}"/>
    <cellStyle name="40% - Accent6 20_2018 v 2019 Nominal" xfId="9952" xr:uid="{C31C8D9C-4E1A-439E-ADAC-A187C25272A0}"/>
    <cellStyle name="40% - Accent6 21" xfId="9953" xr:uid="{1DD2AF71-6A59-4B95-B299-4584A2B758DE}"/>
    <cellStyle name="40% - Accent6 21 2" xfId="9954" xr:uid="{CAAD8329-AAF8-4DC7-843E-DA3A855BA88D}"/>
    <cellStyle name="40% - Accent6 21 3" xfId="9955" xr:uid="{8F3BCC14-56A6-494E-98F1-25BCBC571997}"/>
    <cellStyle name="40% - Accent6 21_2018 v 2019 Nominal" xfId="9956" xr:uid="{81E7F9B4-3EB3-4F09-AD33-3E2B827BEA69}"/>
    <cellStyle name="40% - Accent6 22" xfId="9957" xr:uid="{C7B10854-10C2-45B1-90A3-A48A4676A176}"/>
    <cellStyle name="40% - Accent6 22 2" xfId="9958" xr:uid="{7D7E4444-A8EC-4E1F-930C-7A62919342E4}"/>
    <cellStyle name="40% - Accent6 22 3" xfId="9959" xr:uid="{52C08AD7-8A49-4311-9288-6BC628A5F9EF}"/>
    <cellStyle name="40% - Accent6 22_2018 v 2019 Nominal" xfId="9960" xr:uid="{2C8D9605-A7BA-48E3-9639-43E690DCBD6A}"/>
    <cellStyle name="40% - Accent6 23" xfId="9961" xr:uid="{6EF8515B-E0CE-45AF-BC89-F61773D1E445}"/>
    <cellStyle name="40% - Accent6 23 2" xfId="9962" xr:uid="{A15DB210-396B-44F9-B3CC-507EB3E4EDF8}"/>
    <cellStyle name="40% - Accent6 23_2018 v 2019 Nominal" xfId="9963" xr:uid="{630A98DF-D561-46D8-BE03-7B68A3D15D30}"/>
    <cellStyle name="40% - Accent6 24" xfId="9964" xr:uid="{FC77594E-BDF2-4858-B206-143874DE97CA}"/>
    <cellStyle name="40% - Accent6 24 2" xfId="9965" xr:uid="{4DF52F26-EC5B-48F6-8C1E-8CB379641D04}"/>
    <cellStyle name="40% - Accent6 24_2018 v 2019 Nominal" xfId="9966" xr:uid="{B4DEA852-9471-4010-86E0-89148C0A34B7}"/>
    <cellStyle name="40% - Accent6 25" xfId="9967" xr:uid="{FAC45627-B7D9-4C64-934D-7BAD2FF02622}"/>
    <cellStyle name="40% - Accent6 25 2" xfId="9968" xr:uid="{2739EBE3-A211-41DA-8D4F-6A1012BE4EF1}"/>
    <cellStyle name="40% - Accent6 25_2018 v 2019 Nominal" xfId="9969" xr:uid="{24BBE79C-BF91-4585-8B0B-C857F1A32730}"/>
    <cellStyle name="40% - Accent6 26" xfId="9970" xr:uid="{81EFB51A-3C9C-4A67-ACCE-A743A8299D95}"/>
    <cellStyle name="40% - Accent6 26 2" xfId="9971" xr:uid="{6759E04D-A043-467B-92B9-23C7D1CDC98C}"/>
    <cellStyle name="40% - Accent6 26_2018 v 2019 Nominal" xfId="9972" xr:uid="{3684E203-8CC0-473F-AC91-AB1105C6E48D}"/>
    <cellStyle name="40% - Accent6 27" xfId="9973" xr:uid="{B34677D2-05EE-4048-B962-F68C082F6A1E}"/>
    <cellStyle name="40% - Accent6 27 2" xfId="9974" xr:uid="{707D6EF0-6E9A-41F7-837F-A6D58EB72E57}"/>
    <cellStyle name="40% - Accent6 27_2018 v 2019 Nominal" xfId="9975" xr:uid="{BCD04B69-C558-489F-92F7-50C30F40A597}"/>
    <cellStyle name="40% - Accent6 28" xfId="9976" xr:uid="{3E71E918-6DFC-405C-B8AD-2561316BBBDE}"/>
    <cellStyle name="40% - Accent6 28 2" xfId="9977" xr:uid="{05ADDBF1-B9FE-4EE0-B860-B3B9EB97F9E2}"/>
    <cellStyle name="40% - Accent6 28_2018 v 2019 Nominal" xfId="9978" xr:uid="{D99CB1C2-BEE6-472E-A28B-B8AF6D4363F0}"/>
    <cellStyle name="40% - Accent6 29" xfId="9979" xr:uid="{E5AD3EC8-EBBC-47D4-8220-CC61E8C70BD1}"/>
    <cellStyle name="40% - Accent6 29 2" xfId="9980" xr:uid="{C1B85A02-1570-4A56-8595-07ED80BDF904}"/>
    <cellStyle name="40% - Accent6 29_2018 v 2019 Nominal" xfId="9981" xr:uid="{EE30741E-B73C-4467-A346-75F0953B79B6}"/>
    <cellStyle name="40% - Accent6 3" xfId="9982" xr:uid="{99298B83-E967-4EE9-8C38-F6B709AC1AB2}"/>
    <cellStyle name="40% - Accent6 3 10" xfId="9983" xr:uid="{861447E3-56E0-4946-9DD0-51EBCC013D1D}"/>
    <cellStyle name="40% - Accent6 3 10 2" xfId="9984" xr:uid="{3C9BA423-33D8-4C5F-A1EE-57061DE9C0D4}"/>
    <cellStyle name="40% - Accent6 3 10 3" xfId="9985" xr:uid="{56951D12-3360-4BA2-8971-EA779F537172}"/>
    <cellStyle name="40% - Accent6 3 10_2018 v 2019 Nominal" xfId="9986" xr:uid="{5626C311-7903-4428-B857-1461BC4AB998}"/>
    <cellStyle name="40% - Accent6 3 11" xfId="9987" xr:uid="{2B526D1F-33EB-4579-A899-9394940B4005}"/>
    <cellStyle name="40% - Accent6 3 11 2" xfId="9988" xr:uid="{81C50C58-056D-4AB7-8D85-1CB2FBDB54A1}"/>
    <cellStyle name="40% - Accent6 3 11_2018 v 2019 Nominal" xfId="9989" xr:uid="{3EF6C937-C9D0-492F-83A3-B6E89E93FB55}"/>
    <cellStyle name="40% - Accent6 3 12" xfId="9990" xr:uid="{CAF8A0B1-C904-420D-8AF4-6AA4269515C9}"/>
    <cellStyle name="40% - Accent6 3 13" xfId="9991" xr:uid="{62582E88-8707-4039-A26A-954D2BC5AFC9}"/>
    <cellStyle name="40% - Accent6 3 14" xfId="9992" xr:uid="{35612D57-2DF7-4603-B6F7-A974FD10BE4E}"/>
    <cellStyle name="40% - Accent6 3 2" xfId="9993" xr:uid="{C29214B4-8047-4E92-A9FA-55EECA3A8585}"/>
    <cellStyle name="40% - Accent6 3 2 2" xfId="9994" xr:uid="{64034AE4-182E-4B86-AABD-F2EBF3FD8872}"/>
    <cellStyle name="40% - Accent6 3 2 2 2" xfId="9995" xr:uid="{7FA2A313-F9E3-4745-8046-099A4E21BE4B}"/>
    <cellStyle name="40% - Accent6 3 2 2 2 2" xfId="9996" xr:uid="{1715EE76-BFC2-4314-90C0-9875825BDEE1}"/>
    <cellStyle name="40% - Accent6 3 2 2 2 2 2" xfId="9997" xr:uid="{EE8FC352-2530-400D-ADF1-86CDCCE65D05}"/>
    <cellStyle name="40% - Accent6 3 2 2 2 2 3" xfId="9998" xr:uid="{4AA258CA-A249-4B3E-BDC8-94D5A5A82D36}"/>
    <cellStyle name="40% - Accent6 3 2 2 2 2_2018 v 2019 Nominal" xfId="9999" xr:uid="{8B51F7DB-D463-4672-925F-8319C6D211C3}"/>
    <cellStyle name="40% - Accent6 3 2 2 2 3" xfId="10000" xr:uid="{54FC04CA-2F31-4773-BD07-BE6700C6261D}"/>
    <cellStyle name="40% - Accent6 3 2 2 2 4" xfId="10001" xr:uid="{D154EF99-DACE-4230-8BCF-6CBB728C2DA5}"/>
    <cellStyle name="40% - Accent6 3 2 2 2 5" xfId="10002" xr:uid="{191D73F7-AC0A-441B-BE4F-B3080AA34E62}"/>
    <cellStyle name="40% - Accent6 3 2 2 2_2018 v 2019 Nominal" xfId="10003" xr:uid="{742BC920-2C77-4DB7-8354-DCE32C180DFD}"/>
    <cellStyle name="40% - Accent6 3 2 2 3" xfId="10004" xr:uid="{81C802CC-27B7-4ECE-B506-F13A4EBBB51E}"/>
    <cellStyle name="40% - Accent6 3 2 2 3 2" xfId="10005" xr:uid="{5BA4DBEA-4896-441A-95A0-8580B8A6704E}"/>
    <cellStyle name="40% - Accent6 3 2 2 3 3" xfId="10006" xr:uid="{4A0E7E31-614B-4CCC-B943-FE893BBC50BD}"/>
    <cellStyle name="40% - Accent6 3 2 2 3_2018 v 2019 Nominal" xfId="10007" xr:uid="{D7D3DC4F-0951-4EA7-87F9-409492225E0F}"/>
    <cellStyle name="40% - Accent6 3 2 2 4" xfId="10008" xr:uid="{77D6E5DE-B405-480C-916E-2AFB1BDBAA57}"/>
    <cellStyle name="40% - Accent6 3 2 2 5" xfId="10009" xr:uid="{C15F287E-B470-490C-B4F3-ACE4BAD326B5}"/>
    <cellStyle name="40% - Accent6 3 2 2 6" xfId="10010" xr:uid="{BF0336B3-FBC8-4EC9-A2B0-E2E637BDB12F}"/>
    <cellStyle name="40% - Accent6 3 2 2_2018 v 2019 Nominal" xfId="10011" xr:uid="{67E327DE-1246-4B1E-8DFA-30991679893C}"/>
    <cellStyle name="40% - Accent6 3 2 3" xfId="10012" xr:uid="{89F88364-F75C-4B28-8379-C2BED4C43297}"/>
    <cellStyle name="40% - Accent6 3 2 3 2" xfId="10013" xr:uid="{81CFB520-F9ED-479E-A3CB-231AAFE95791}"/>
    <cellStyle name="40% - Accent6 3 2 3 2 2" xfId="10014" xr:uid="{B55D96F0-D2D8-4A3A-92AC-6E9DF477BD1E}"/>
    <cellStyle name="40% - Accent6 3 2 3 2 2 2" xfId="10015" xr:uid="{9B3C8C8F-BD88-47F7-A91E-7BD9ADF434E0}"/>
    <cellStyle name="40% - Accent6 3 2 3 2 2 3" xfId="10016" xr:uid="{C7AFC625-E487-4F20-B455-D4BEA83BF17E}"/>
    <cellStyle name="40% - Accent6 3 2 3 2 2_2018 v 2019 Nominal" xfId="10017" xr:uid="{114A43C5-2836-427D-833B-6C5E5074E7C3}"/>
    <cellStyle name="40% - Accent6 3 2 3 2 3" xfId="10018" xr:uid="{444CB5CF-44F9-4EA3-A396-37D0DFF3D772}"/>
    <cellStyle name="40% - Accent6 3 2 3 2 4" xfId="10019" xr:uid="{3184A9A6-AD17-418A-91F1-B18A9B3BD351}"/>
    <cellStyle name="40% - Accent6 3 2 3 2 5" xfId="10020" xr:uid="{926436E9-A913-4721-96D3-40FB1B6AA21C}"/>
    <cellStyle name="40% - Accent6 3 2 3 2_2018 v 2019 Nominal" xfId="10021" xr:uid="{1877F7DD-B49D-4A9E-876F-A73C4D9D7146}"/>
    <cellStyle name="40% - Accent6 3 2 3 3" xfId="10022" xr:uid="{AB96A6B6-C91C-400A-9D38-612BEA95846A}"/>
    <cellStyle name="40% - Accent6 3 2 3 3 2" xfId="10023" xr:uid="{711308AB-B174-4036-B40D-C53F7B136B8D}"/>
    <cellStyle name="40% - Accent6 3 2 3 3 3" xfId="10024" xr:uid="{4AC0CF75-4AC7-416D-B4EA-AD0FDCF26C42}"/>
    <cellStyle name="40% - Accent6 3 2 3 3_2018 v 2019 Nominal" xfId="10025" xr:uid="{6E676278-F81A-48F3-9720-9F23105EEFC7}"/>
    <cellStyle name="40% - Accent6 3 2 3 4" xfId="10026" xr:uid="{FE74ADA7-DEC2-4C49-B308-F543EA21C6DD}"/>
    <cellStyle name="40% - Accent6 3 2 3 5" xfId="10027" xr:uid="{C9AC8499-B684-4AC6-B4CE-24285C60DB59}"/>
    <cellStyle name="40% - Accent6 3 2 3 6" xfId="10028" xr:uid="{10A4ACFE-3755-4272-9100-5FF50A6E2B6E}"/>
    <cellStyle name="40% - Accent6 3 2 3_2018 v 2019 Nominal" xfId="10029" xr:uid="{D7BD5348-2B79-4628-8C5D-8B0A1A730E2F}"/>
    <cellStyle name="40% - Accent6 3 2 4" xfId="10030" xr:uid="{89262B35-186F-4DAE-9CD1-A2A656741177}"/>
    <cellStyle name="40% - Accent6 3 2 4 2" xfId="10031" xr:uid="{0ACAA9EA-1DE1-43A9-BE8F-0AAAE10DC677}"/>
    <cellStyle name="40% - Accent6 3 2 4 2 2" xfId="10032" xr:uid="{615E77DD-6BDB-4F6F-BD82-00E45A87A4E6}"/>
    <cellStyle name="40% - Accent6 3 2 4 2 3" xfId="10033" xr:uid="{CF56BB14-4FA7-4635-A4C6-68E4F1C66234}"/>
    <cellStyle name="40% - Accent6 3 2 4 2_2018 v 2019 Nominal" xfId="10034" xr:uid="{C496C0F6-71B7-4A84-AF6E-EC3332C5AF16}"/>
    <cellStyle name="40% - Accent6 3 2 4 3" xfId="10035" xr:uid="{8CA59B8B-3F8A-4C70-8FDB-3E6A54A00DC5}"/>
    <cellStyle name="40% - Accent6 3 2 4 4" xfId="10036" xr:uid="{6B26831F-0024-4361-B320-EFF0383541E9}"/>
    <cellStyle name="40% - Accent6 3 2 4 5" xfId="10037" xr:uid="{C256EC91-E996-4041-8AAD-1B3E05C12B14}"/>
    <cellStyle name="40% - Accent6 3 2 4_2018 v 2019 Nominal" xfId="10038" xr:uid="{A44FFEB6-6FBB-47DB-AF33-428AA82EE917}"/>
    <cellStyle name="40% - Accent6 3 2 5" xfId="10039" xr:uid="{9F1C7CF6-5803-4FB6-AAAB-F59559032E98}"/>
    <cellStyle name="40% - Accent6 3 2 5 2" xfId="10040" xr:uid="{AE38C20B-2119-4E27-A04E-0BB67988A2DF}"/>
    <cellStyle name="40% - Accent6 3 2 5 3" xfId="10041" xr:uid="{E571A4C8-8FA9-45C0-A254-77A706121558}"/>
    <cellStyle name="40% - Accent6 3 2 5_2018 v 2019 Nominal" xfId="10042" xr:uid="{85D9A0A1-6513-493C-BCE9-2FECCFECD538}"/>
    <cellStyle name="40% - Accent6 3 2 6" xfId="10043" xr:uid="{CD093916-996F-4A80-99C4-DEA08DA80825}"/>
    <cellStyle name="40% - Accent6 3 2 7" xfId="10044" xr:uid="{9D389EC9-89EE-47B8-AA3F-93A0252D92C4}"/>
    <cellStyle name="40% - Accent6 3 2 8" xfId="10045" xr:uid="{297CE688-3BD0-453C-8D11-BDA7A950B152}"/>
    <cellStyle name="40% - Accent6 3 2_2018 v 2019 Nominal" xfId="10046" xr:uid="{93D6D371-D8B1-4EC4-9DFB-04087F6ED575}"/>
    <cellStyle name="40% - Accent6 3 3" xfId="10047" xr:uid="{169BC06A-1E1F-4FF0-A5BD-51E3B0202DBF}"/>
    <cellStyle name="40% - Accent6 3 3 2" xfId="10048" xr:uid="{714AB24C-CE4F-40E6-BE99-19F684DAA746}"/>
    <cellStyle name="40% - Accent6 3 3 2 2" xfId="10049" xr:uid="{621421F5-1695-4170-AADD-B11387C7AAE7}"/>
    <cellStyle name="40% - Accent6 3 3 2 2 2" xfId="10050" xr:uid="{846BE6DE-7CFC-4F26-A743-A4AFEC9BCDD7}"/>
    <cellStyle name="40% - Accent6 3 3 2 2 3" xfId="10051" xr:uid="{DAD1CAEC-C25B-4A26-A905-928C26A2D9D2}"/>
    <cellStyle name="40% - Accent6 3 3 2 2_2018 v 2019 Nominal" xfId="10052" xr:uid="{304A6171-28D5-4C83-A7B7-6284C7C1F63B}"/>
    <cellStyle name="40% - Accent6 3 3 2 3" xfId="10053" xr:uid="{239C5C18-BB3D-4EC2-B669-6672D9B065C2}"/>
    <cellStyle name="40% - Accent6 3 3 2 4" xfId="10054" xr:uid="{C7921455-4705-493C-A8FC-BF5A1D014E6D}"/>
    <cellStyle name="40% - Accent6 3 3 2 5" xfId="10055" xr:uid="{567E6930-6F29-4064-B255-64D6960BC2EC}"/>
    <cellStyle name="40% - Accent6 3 3 2_2018 v 2019 Nominal" xfId="10056" xr:uid="{CD9C082A-FDDC-4FA4-ABB1-312285AA96F7}"/>
    <cellStyle name="40% - Accent6 3 3 3" xfId="10057" xr:uid="{52E50FAA-6B9B-4412-99B8-5331ABDB5095}"/>
    <cellStyle name="40% - Accent6 3 3 3 2" xfId="10058" xr:uid="{9C16A6DE-88CD-433D-BBA3-E99D1825C38A}"/>
    <cellStyle name="40% - Accent6 3 3 3 3" xfId="10059" xr:uid="{8FD7FAF9-A410-4544-8EF9-D293559738BA}"/>
    <cellStyle name="40% - Accent6 3 3 3_2018 v 2019 Nominal" xfId="10060" xr:uid="{30D3A62A-0546-4220-97AF-B448E2CBDC46}"/>
    <cellStyle name="40% - Accent6 3 3 4" xfId="10061" xr:uid="{22AA1EE9-BEDD-4D0D-8913-35D397B7676F}"/>
    <cellStyle name="40% - Accent6 3 3 5" xfId="10062" xr:uid="{F908BC6D-5217-4620-A1AD-74EDBE1C139F}"/>
    <cellStyle name="40% - Accent6 3 3 6" xfId="10063" xr:uid="{7AA81C13-CA20-4785-92FF-841395449263}"/>
    <cellStyle name="40% - Accent6 3 3_2018 v 2019 Nominal" xfId="10064" xr:uid="{1B67890A-89BA-4CB6-916A-E3523C245E77}"/>
    <cellStyle name="40% - Accent6 3 4" xfId="10065" xr:uid="{C9028931-A37E-4A28-B6FA-74413D4912AE}"/>
    <cellStyle name="40% - Accent6 3 4 2" xfId="10066" xr:uid="{7EC08DC1-6B2D-4233-9980-BB8D34C9C9B3}"/>
    <cellStyle name="40% - Accent6 3 4 2 2" xfId="10067" xr:uid="{150B9B6D-7008-43FC-9467-5993AFF9A517}"/>
    <cellStyle name="40% - Accent6 3 4 2 2 2" xfId="10068" xr:uid="{2A8E7D93-5A1D-4ABD-A19C-8A3964EBE560}"/>
    <cellStyle name="40% - Accent6 3 4 2 2 3" xfId="10069" xr:uid="{1220B024-A000-49CD-9FDD-6DAE802F6382}"/>
    <cellStyle name="40% - Accent6 3 4 2 2_2018 v 2019 Nominal" xfId="10070" xr:uid="{8FD6900A-91F2-4CA7-9565-B2A27BC59769}"/>
    <cellStyle name="40% - Accent6 3 4 2 3" xfId="10071" xr:uid="{D257EDFE-B974-43DD-B420-74F60330B194}"/>
    <cellStyle name="40% - Accent6 3 4 2 4" xfId="10072" xr:uid="{58EA3EA4-7339-48C7-BD4E-54ED9DFEEB86}"/>
    <cellStyle name="40% - Accent6 3 4 2 5" xfId="10073" xr:uid="{84476AB6-6EC0-4FDA-8734-D907297B8BA9}"/>
    <cellStyle name="40% - Accent6 3 4 2_2018 v 2019 Nominal" xfId="10074" xr:uid="{C9E7797E-30D2-4B47-9E0B-845D58FCBC5F}"/>
    <cellStyle name="40% - Accent6 3 4 3" xfId="10075" xr:uid="{9212ACC9-B133-4F27-970C-3E1CD92D9219}"/>
    <cellStyle name="40% - Accent6 3 4 3 2" xfId="10076" xr:uid="{432108D7-D90E-4CE1-910F-645BC243D163}"/>
    <cellStyle name="40% - Accent6 3 4 3 3" xfId="10077" xr:uid="{B7F407FF-AD57-4768-82B3-86D8C35D9F19}"/>
    <cellStyle name="40% - Accent6 3 4 3_2018 v 2019 Nominal" xfId="10078" xr:uid="{61DDB7D7-8A0D-418A-B962-B50FA808E078}"/>
    <cellStyle name="40% - Accent6 3 4 4" xfId="10079" xr:uid="{7A5739E5-A79A-470D-A85A-9BDC6B387F33}"/>
    <cellStyle name="40% - Accent6 3 4 5" xfId="10080" xr:uid="{182AFBEF-D8F0-4D14-8274-DF0CF35B8896}"/>
    <cellStyle name="40% - Accent6 3 4 6" xfId="10081" xr:uid="{4B64E537-4A63-4669-AE69-210B2EE0BA07}"/>
    <cellStyle name="40% - Accent6 3 4_2018 v 2019 Nominal" xfId="10082" xr:uid="{2CE1934A-2019-491C-9FF4-F797DD02864E}"/>
    <cellStyle name="40% - Accent6 3 5" xfId="10083" xr:uid="{A965B7A6-1F2F-4C27-BBA3-4431D1F9162A}"/>
    <cellStyle name="40% - Accent6 3 5 2" xfId="10084" xr:uid="{DCD65067-A9FA-4587-B3D0-8F4D1231FE12}"/>
    <cellStyle name="40% - Accent6 3 5_2018 v 2019 Nominal" xfId="10085" xr:uid="{7E0E136F-B89D-4706-BAD3-B3BEA827B1B0}"/>
    <cellStyle name="40% - Accent6 3 6" xfId="10086" xr:uid="{47E43C11-112E-4EC4-AECD-9605C65DCB0B}"/>
    <cellStyle name="40% - Accent6 3 6 2" xfId="10087" xr:uid="{DE920A3C-5046-421B-9D27-CCE0658B0A7E}"/>
    <cellStyle name="40% - Accent6 3 6_2018 v 2019 Nominal" xfId="10088" xr:uid="{1BDB383F-8357-42F8-A45A-2E9B4F480C31}"/>
    <cellStyle name="40% - Accent6 3 7" xfId="10089" xr:uid="{1EA8B13E-3B60-49CA-BFD8-338CD9BF02C9}"/>
    <cellStyle name="40% - Accent6 3 7 2" xfId="10090" xr:uid="{7424D87A-3C70-4EA6-855B-8045D3C8CDD0}"/>
    <cellStyle name="40% - Accent6 3 7_2018 v 2019 Nominal" xfId="10091" xr:uid="{BCB95735-D194-4D02-86E0-BA6F906640DC}"/>
    <cellStyle name="40% - Accent6 3 8" xfId="10092" xr:uid="{133C92BC-D1AF-4182-9744-F52C486B7ABB}"/>
    <cellStyle name="40% - Accent6 3 8 2" xfId="10093" xr:uid="{30477D7F-43FD-4C35-ADFB-8F979FF47D22}"/>
    <cellStyle name="40% - Accent6 3 8_2018 v 2019 Nominal" xfId="10094" xr:uid="{0C80001D-349D-4BC4-B376-28B4A4A33406}"/>
    <cellStyle name="40% - Accent6 3 9" xfId="10095" xr:uid="{3234C4BC-93D0-4C77-B412-76DE6F0F1744}"/>
    <cellStyle name="40% - Accent6 3 9 2" xfId="10096" xr:uid="{0861E6AE-F156-4129-BD83-B7DC36F82062}"/>
    <cellStyle name="40% - Accent6 3 9 2 2" xfId="10097" xr:uid="{CF61A1B1-B60F-4113-9981-58860E101BE7}"/>
    <cellStyle name="40% - Accent6 3 9 2 3" xfId="10098" xr:uid="{DB819A6E-8E75-464B-ABA5-C33E3DF45FCF}"/>
    <cellStyle name="40% - Accent6 3 9 2_2018 v 2019 Nominal" xfId="10099" xr:uid="{50FCB794-3BF3-48DC-9D51-19B1974F1A93}"/>
    <cellStyle name="40% - Accent6 3 9 3" xfId="10100" xr:uid="{04DB13F3-8B8B-4E7B-A5B3-D7095EBB66E3}"/>
    <cellStyle name="40% - Accent6 3 9 4" xfId="10101" xr:uid="{C8C93800-B0E8-4F2C-8DC0-BB2C66047935}"/>
    <cellStyle name="40% - Accent6 3 9 5" xfId="10102" xr:uid="{32B4A5B6-5071-4A56-9B37-307D0E012A64}"/>
    <cellStyle name="40% - Accent6 3 9_2018 v 2019 Nominal" xfId="10103" xr:uid="{7BE014F9-146C-468C-B313-88C0C4DDB8FD}"/>
    <cellStyle name="40% - Accent6 3_2018 v 2019 Nominal" xfId="10104" xr:uid="{815B0C56-C092-4599-814A-2F8886A16C88}"/>
    <cellStyle name="40% - Accent6 30" xfId="10105" xr:uid="{81F528FF-EE83-4E50-BD31-F245699BC5C4}"/>
    <cellStyle name="40% - Accent6 30 2" xfId="10106" xr:uid="{BCE5E155-55AB-4812-991D-B735E7FD4051}"/>
    <cellStyle name="40% - Accent6 30_2018 v 2019 Nominal" xfId="10107" xr:uid="{89B7B13A-6CB4-4D34-B427-C13939051F24}"/>
    <cellStyle name="40% - Accent6 31" xfId="10108" xr:uid="{15C764D0-CDE7-40FD-9F7E-68B93D620A49}"/>
    <cellStyle name="40% - Accent6 31 2" xfId="10109" xr:uid="{A1B1C395-373E-4361-8206-2D5A069DB63A}"/>
    <cellStyle name="40% - Accent6 31_2018 v 2019 Nominal" xfId="10110" xr:uid="{3AC38068-6CA1-46DA-8DCB-D52630ADBA80}"/>
    <cellStyle name="40% - Accent6 32" xfId="10111" xr:uid="{4ED4A0E5-0B2F-49AC-991B-378BC458134E}"/>
    <cellStyle name="40% - Accent6 32 2" xfId="10112" xr:uid="{D5C58AB1-9EE0-4121-96ED-16D36055417C}"/>
    <cellStyle name="40% - Accent6 32_2018 v 2019 Nominal" xfId="10113" xr:uid="{1508B3DE-3F5D-4F2F-94F8-9E48A9D21D87}"/>
    <cellStyle name="40% - Accent6 33" xfId="10114" xr:uid="{9EFFB8EE-107E-4179-8E81-6D744213717C}"/>
    <cellStyle name="40% - Accent6 33 2" xfId="10115" xr:uid="{271AC868-EAF3-4316-A376-F210A201378E}"/>
    <cellStyle name="40% - Accent6 33_2018 v 2019 Nominal" xfId="10116" xr:uid="{EED72F1A-7A3A-4D76-A13F-61163B1AC732}"/>
    <cellStyle name="40% - Accent6 34" xfId="10117" xr:uid="{25C484BB-D4A6-4430-8EB5-1D86BF153D6D}"/>
    <cellStyle name="40% - Accent6 34 2" xfId="10118" xr:uid="{FB236E4F-841F-466E-8C5F-E43E2206418C}"/>
    <cellStyle name="40% - Accent6 34_2018 v 2019 Nominal" xfId="10119" xr:uid="{337C4574-6867-4943-A602-BD56A09EB3B7}"/>
    <cellStyle name="40% - Accent6 35" xfId="10120" xr:uid="{11C3F38C-D9C2-4610-9A7B-EB922FDF3908}"/>
    <cellStyle name="40% - Accent6 35 2" xfId="10121" xr:uid="{7F33C5C2-CF25-46A1-A52E-392B396130CC}"/>
    <cellStyle name="40% - Accent6 35_2018 v 2019 Nominal" xfId="10122" xr:uid="{9897A667-DB41-4C42-A3B5-33674A14A5F3}"/>
    <cellStyle name="40% - Accent6 36" xfId="10123" xr:uid="{61F727E2-1F39-474C-82E1-9ABC2062079A}"/>
    <cellStyle name="40% - Accent6 36 2" xfId="10124" xr:uid="{EEDFBF31-1572-40FE-B550-203324C81132}"/>
    <cellStyle name="40% - Accent6 36_2018 v 2019 Nominal" xfId="10125" xr:uid="{0AD413A9-8EA4-431F-AEB2-40E4B9752026}"/>
    <cellStyle name="40% - Accent6 37" xfId="10126" xr:uid="{A91BF2F0-3AF4-4733-B376-58B5508CA92E}"/>
    <cellStyle name="40% - Accent6 37 2" xfId="10127" xr:uid="{283E259B-3B66-4B03-8CBD-CC867523227F}"/>
    <cellStyle name="40% - Accent6 37_2018 v 2019 Nominal" xfId="10128" xr:uid="{5571A5E2-AA1B-43FF-981F-487ECA11EFEA}"/>
    <cellStyle name="40% - Accent6 38" xfId="10129" xr:uid="{8A9348D1-5560-4CF7-B6F3-ECE5A3708E28}"/>
    <cellStyle name="40% - Accent6 38 2" xfId="10130" xr:uid="{87722933-9952-4E0D-98DB-FF6D3D60A5C4}"/>
    <cellStyle name="40% - Accent6 38_2018 v 2019 Nominal" xfId="10131" xr:uid="{7AF9F723-C4F7-4025-9833-E30073B84217}"/>
    <cellStyle name="40% - Accent6 39" xfId="10132" xr:uid="{C6E1FF6C-0AF6-44AD-BCC1-54F2276C1F78}"/>
    <cellStyle name="40% - Accent6 39 2" xfId="10133" xr:uid="{27539F6C-D578-48EA-AC34-527955524D18}"/>
    <cellStyle name="40% - Accent6 39_2018 v 2019 Nominal" xfId="10134" xr:uid="{38B998D1-F7EE-466D-ABA4-F5B78E4A1DDC}"/>
    <cellStyle name="40% - Accent6 4" xfId="10135" xr:uid="{E2515449-EC4B-4729-9175-A3E4590E4397}"/>
    <cellStyle name="40% - Accent6 4 10" xfId="10136" xr:uid="{6D28CCFE-6AA0-448C-BBB8-3B44037F9976}"/>
    <cellStyle name="40% - Accent6 4 11" xfId="10137" xr:uid="{EC850CBD-12BC-4881-BF2C-D134402DF118}"/>
    <cellStyle name="40% - Accent6 4 2" xfId="10138" xr:uid="{B5258CBE-5EA2-4E90-9F87-7301E83FBCFF}"/>
    <cellStyle name="40% - Accent6 4 2 2" xfId="10139" xr:uid="{A0319913-8483-46F2-A9D4-783B26BFF317}"/>
    <cellStyle name="40% - Accent6 4 2 2 2" xfId="10140" xr:uid="{EDEAE8DE-6448-49D8-BA55-A2E1AA2072C3}"/>
    <cellStyle name="40% - Accent6 4 2 2 2 2" xfId="10141" xr:uid="{971E1ECD-4C41-4AF8-A967-E05CDB2D0BD2}"/>
    <cellStyle name="40% - Accent6 4 2 2 2 3" xfId="10142" xr:uid="{6344EB7C-6BEB-486B-A608-99191E2FA41B}"/>
    <cellStyle name="40% - Accent6 4 2 2 2_2018 v 2019 Nominal" xfId="10143" xr:uid="{800EB701-AF94-4AB6-A9A1-FF1358C9C654}"/>
    <cellStyle name="40% - Accent6 4 2 2 3" xfId="10144" xr:uid="{53060708-B38F-4ADF-BAFD-3B385DD11351}"/>
    <cellStyle name="40% - Accent6 4 2 2 4" xfId="10145" xr:uid="{49AE1740-9EC8-4359-9B77-E2AFBECE3D0E}"/>
    <cellStyle name="40% - Accent6 4 2 2 5" xfId="10146" xr:uid="{22B26040-6577-40B5-A6AB-990773AB481B}"/>
    <cellStyle name="40% - Accent6 4 2 2 6" xfId="10147" xr:uid="{721191B0-1F62-4263-8EBE-1DD3EB68A24F}"/>
    <cellStyle name="40% - Accent6 4 2 2 7" xfId="10148" xr:uid="{AD0CF46A-E2A3-429A-A4C1-BBAA19224A49}"/>
    <cellStyle name="40% - Accent6 4 2 2_2018 v 2019 Nominal" xfId="10149" xr:uid="{36EBDD60-5C84-4F8C-9F62-61A453B8DA10}"/>
    <cellStyle name="40% - Accent6 4 2 3" xfId="10150" xr:uid="{BB879D08-C97A-45DC-BC15-662ECC98468E}"/>
    <cellStyle name="40% - Accent6 4 2 3 2" xfId="10151" xr:uid="{CCB4BA94-D645-4B0F-BF9E-855943B31C5C}"/>
    <cellStyle name="40% - Accent6 4 2 3 3" xfId="10152" xr:uid="{54766E3A-907B-47C5-AF7A-9740D935683C}"/>
    <cellStyle name="40% - Accent6 4 2 3_2018 v 2019 Nominal" xfId="10153" xr:uid="{A7DC6378-F68F-4E87-B055-50A4EA088695}"/>
    <cellStyle name="40% - Accent6 4 2 4" xfId="10154" xr:uid="{7A9303E0-E09D-4798-B705-2A8176F1C35E}"/>
    <cellStyle name="40% - Accent6 4 2 5" xfId="10155" xr:uid="{8656A3D1-93DD-4370-8862-232BF615086C}"/>
    <cellStyle name="40% - Accent6 4 2 6" xfId="10156" xr:uid="{A7FC0F97-4DAC-4FD0-8721-E255916D270D}"/>
    <cellStyle name="40% - Accent6 4 2 7" xfId="10157" xr:uid="{EB3B657B-4D50-4D3A-94B4-303F1A563854}"/>
    <cellStyle name="40% - Accent6 4 2 8" xfId="10158" xr:uid="{C9351B0D-32B5-4A62-ADE2-067AA40828C9}"/>
    <cellStyle name="40% - Accent6 4 2_2018 v 2019 Nominal" xfId="10159" xr:uid="{CD701B51-0C8A-4277-BF34-4E8AB15CCF36}"/>
    <cellStyle name="40% - Accent6 4 3" xfId="10160" xr:uid="{E4A2DEEB-164A-41C7-AA71-47FDDBA555EF}"/>
    <cellStyle name="40% - Accent6 4 3 2" xfId="10161" xr:uid="{0EC7D3F5-D669-4E7D-9DFE-51DEE53DCA42}"/>
    <cellStyle name="40% - Accent6 4 3 2 2" xfId="10162" xr:uid="{5ADA7255-2029-4C72-B353-4D1BBCEF4852}"/>
    <cellStyle name="40% - Accent6 4 3 2 2 2" xfId="10163" xr:uid="{4A261C56-A32D-4CDA-B189-68507167784E}"/>
    <cellStyle name="40% - Accent6 4 3 2 2 3" xfId="10164" xr:uid="{1C788855-A6E3-4EEE-9E95-F27E620D9D0B}"/>
    <cellStyle name="40% - Accent6 4 3 2 2_2018 v 2019 Nominal" xfId="10165" xr:uid="{ECDE7714-41A7-446B-90CC-37A7A8E7AAE9}"/>
    <cellStyle name="40% - Accent6 4 3 2 3" xfId="10166" xr:uid="{0B77328C-9043-4F53-B8AB-7F3DB9581DF0}"/>
    <cellStyle name="40% - Accent6 4 3 2 4" xfId="10167" xr:uid="{E90187D2-E8F3-4221-8ACC-E82382C7CE15}"/>
    <cellStyle name="40% - Accent6 4 3 2 5" xfId="10168" xr:uid="{B6EEE661-3E86-4A0A-B92D-4AA92F190CD1}"/>
    <cellStyle name="40% - Accent6 4 3 2 6" xfId="10169" xr:uid="{9488C346-DF33-4ED8-B1D5-4150FAD5E2F5}"/>
    <cellStyle name="40% - Accent6 4 3 2 7" xfId="10170" xr:uid="{ADF1F2CC-1976-454E-ACC9-4C1ABBDDB564}"/>
    <cellStyle name="40% - Accent6 4 3 2_2018 v 2019 Nominal" xfId="10171" xr:uid="{8BA7FB47-8D47-4F65-9B98-5E3BD13376FF}"/>
    <cellStyle name="40% - Accent6 4 3 3" xfId="10172" xr:uid="{B374FC2D-2895-4A73-A614-CE4098715484}"/>
    <cellStyle name="40% - Accent6 4 3 3 2" xfId="10173" xr:uid="{F2E77D3A-E470-44A3-B604-3434103022DF}"/>
    <cellStyle name="40% - Accent6 4 3 3 3" xfId="10174" xr:uid="{4BC53073-5388-4405-8DB0-1824CCEB328D}"/>
    <cellStyle name="40% - Accent6 4 3 3_2018 v 2019 Nominal" xfId="10175" xr:uid="{DEBB35B1-A381-42FE-BF85-1C90FC08D030}"/>
    <cellStyle name="40% - Accent6 4 3 4" xfId="10176" xr:uid="{01A163F2-8315-4591-BBD1-1E0AB2201CAF}"/>
    <cellStyle name="40% - Accent6 4 3 5" xfId="10177" xr:uid="{16187FF1-7191-47C3-A42F-CAD262567368}"/>
    <cellStyle name="40% - Accent6 4 3 6" xfId="10178" xr:uid="{A5D3DB19-ED48-4696-ABF1-97E8837F3716}"/>
    <cellStyle name="40% - Accent6 4 3 7" xfId="10179" xr:uid="{135D8D2B-BC34-425D-B146-1C21463C8F36}"/>
    <cellStyle name="40% - Accent6 4 3 8" xfId="10180" xr:uid="{12F0A6EA-4BB8-4C69-BCF2-8CE7644EB7C3}"/>
    <cellStyle name="40% - Accent6 4 3_2018 v 2019 Nominal" xfId="10181" xr:uid="{F8E3943A-D02B-4061-9C01-B219C376B715}"/>
    <cellStyle name="40% - Accent6 4 4" xfId="10182" xr:uid="{FC3BBB1B-5A93-4F89-8B3B-A93D27C4F0F1}"/>
    <cellStyle name="40% - Accent6 4 4 2" xfId="10183" xr:uid="{7B45024E-C773-426B-A21C-C782C9AEE96F}"/>
    <cellStyle name="40% - Accent6 4 4 2 2" xfId="10184" xr:uid="{A244DA15-6B43-46FD-9B64-71D7252829FD}"/>
    <cellStyle name="40% - Accent6 4 4 2 3" xfId="10185" xr:uid="{3FBBB39D-CC29-4899-B83F-46BAD982BDC1}"/>
    <cellStyle name="40% - Accent6 4 4 2_2018 v 2019 Nominal" xfId="10186" xr:uid="{E972E70C-FF3F-4EC0-93D5-A3D06A85DE29}"/>
    <cellStyle name="40% - Accent6 4 4 3" xfId="10187" xr:uid="{F37E622B-0030-484E-95A5-78C3F04B1D65}"/>
    <cellStyle name="40% - Accent6 4 4 4" xfId="10188" xr:uid="{1E392319-6E83-48DC-A8AF-C0BA03BF20FE}"/>
    <cellStyle name="40% - Accent6 4 4 5" xfId="10189" xr:uid="{49F733A2-BF6F-4DAC-88E7-ED15855391AB}"/>
    <cellStyle name="40% - Accent6 4 4 6" xfId="10190" xr:uid="{BA387716-32A1-44A9-B5BC-7846A22F4547}"/>
    <cellStyle name="40% - Accent6 4 4 7" xfId="10191" xr:uid="{3EBC2F6E-F628-4584-86AB-F0B2109E6CE2}"/>
    <cellStyle name="40% - Accent6 4 4_2018 v 2019 Nominal" xfId="10192" xr:uid="{F9A4102C-4449-4714-946F-7DB1259CD4A9}"/>
    <cellStyle name="40% - Accent6 4 5" xfId="10193" xr:uid="{DCFDEBA7-079B-45F9-9765-75018331F1F8}"/>
    <cellStyle name="40% - Accent6 4 5 2" xfId="10194" xr:uid="{449AB2C5-F581-43D1-8245-E7359E82BD73}"/>
    <cellStyle name="40% - Accent6 4 5 3" xfId="10195" xr:uid="{B12BC859-A0B4-48D3-97E3-22F4E2810694}"/>
    <cellStyle name="40% - Accent6 4 5_2018 v 2019 Nominal" xfId="10196" xr:uid="{2A56BA72-453E-4881-88D5-8896B8B0F010}"/>
    <cellStyle name="40% - Accent6 4 6" xfId="10197" xr:uid="{18FF6752-5F6E-4676-BB75-65F8F6F1F1AA}"/>
    <cellStyle name="40% - Accent6 4 7" xfId="10198" xr:uid="{ACB47AA5-7640-43FD-8674-062418345B06}"/>
    <cellStyle name="40% - Accent6 4 8" xfId="10199" xr:uid="{B2A70B37-6734-417A-AC6C-C1AFE0525BD3}"/>
    <cellStyle name="40% - Accent6 4 9" xfId="10200" xr:uid="{F8A775F3-66AE-4C80-A542-766312FB19E5}"/>
    <cellStyle name="40% - Accent6 4_2018 v 2019 Nominal" xfId="10201" xr:uid="{E1A3D1FD-7512-4349-8954-41808EEEF46B}"/>
    <cellStyle name="40% - Accent6 40" xfId="10202" xr:uid="{6FEB02D8-CC42-485C-986E-91C8229B91FE}"/>
    <cellStyle name="40% - Accent6 40 2" xfId="10203" xr:uid="{DAD55106-ADD6-4E7A-AC11-AB55B88647C9}"/>
    <cellStyle name="40% - Accent6 40_2018 v 2019 Nominal" xfId="10204" xr:uid="{6B34F83D-30CB-4C25-999B-F8180C54FA89}"/>
    <cellStyle name="40% - Accent6 41" xfId="10205" xr:uid="{D816405C-1046-467F-92FD-869EDB3D044C}"/>
    <cellStyle name="40% - Accent6 41 2" xfId="10206" xr:uid="{95F8F2DF-6F8D-44F9-9518-C762E9F1A797}"/>
    <cellStyle name="40% - Accent6 41_2018 v 2019 Nominal" xfId="10207" xr:uid="{FE95BD45-536B-4C54-AF16-5A8CCB02E5BC}"/>
    <cellStyle name="40% - Accent6 42" xfId="10208" xr:uid="{0C540828-7989-432F-8577-5AFD7C808381}"/>
    <cellStyle name="40% - Accent6 42 2" xfId="10209" xr:uid="{07E89171-BB49-4033-81D5-C65774ECC92C}"/>
    <cellStyle name="40% - Accent6 42_2018 v 2019 Nominal" xfId="10210" xr:uid="{F6ACB392-B25F-4794-A804-AA75EA974AED}"/>
    <cellStyle name="40% - Accent6 43" xfId="10211" xr:uid="{0B1C0591-ACB7-46A6-94BE-D2505C3D1E0E}"/>
    <cellStyle name="40% - Accent6 43 2" xfId="10212" xr:uid="{643DAA66-B38D-4044-A7A0-4492495E7EE6}"/>
    <cellStyle name="40% - Accent6 43_2018 v 2019 Nominal" xfId="10213" xr:uid="{075A87E7-3E75-48A5-B0F5-17FA1A3AB92E}"/>
    <cellStyle name="40% - Accent6 44" xfId="10214" xr:uid="{3E057481-EB93-496A-B675-87BF3C42A58B}"/>
    <cellStyle name="40% - Accent6 44 2" xfId="10215" xr:uid="{537626BE-AF2F-4A76-8D90-DD75E0FA3F0A}"/>
    <cellStyle name="40% - Accent6 44_2018 v 2019 Nominal" xfId="10216" xr:uid="{524E17EB-E10E-40C8-9149-1B62483E2A12}"/>
    <cellStyle name="40% - Accent6 45" xfId="10217" xr:uid="{A8A4A402-71BE-4091-9392-4B1C68556C9D}"/>
    <cellStyle name="40% - Accent6 45 2" xfId="10218" xr:uid="{8F8CDC2D-C667-4AA3-A94D-E57FE6139C29}"/>
    <cellStyle name="40% - Accent6 45_2018 v 2019 Nominal" xfId="10219" xr:uid="{782B0519-3D36-4D6B-A470-8532AED16ABE}"/>
    <cellStyle name="40% - Accent6 46" xfId="10220" xr:uid="{E32BFDD9-3CE0-4849-AFEF-0D3C3EBFC568}"/>
    <cellStyle name="40% - Accent6 46 2" xfId="10221" xr:uid="{1060EECC-6C5F-45F7-ABDF-AF2DC305A983}"/>
    <cellStyle name="40% - Accent6 46_2018 v 2019 Nominal" xfId="10222" xr:uid="{4C174B66-DCDB-4E8E-9705-6C1A9DBFCEB6}"/>
    <cellStyle name="40% - Accent6 47" xfId="10223" xr:uid="{609E5880-361F-4721-89A0-6B45A5ED79F4}"/>
    <cellStyle name="40% - Accent6 47 2" xfId="10224" xr:uid="{589E753C-EE17-45E4-9FEB-7BE74C466DA1}"/>
    <cellStyle name="40% - Accent6 47_2018 v 2019 Nominal" xfId="10225" xr:uid="{769AECF6-ABBA-40F6-834F-56A3CDB495C6}"/>
    <cellStyle name="40% - Accent6 48" xfId="10226" xr:uid="{93FB9E3C-A750-4C6F-8DA8-6B216E48C137}"/>
    <cellStyle name="40% - Accent6 48 2" xfId="10227" xr:uid="{50C1EF01-27E5-4CB3-9D89-83C07FBAE997}"/>
    <cellStyle name="40% - Accent6 48_2018 v 2019 Nominal" xfId="10228" xr:uid="{E45FFCD3-55E3-4422-ADF2-3A975390F72F}"/>
    <cellStyle name="40% - Accent6 49" xfId="10229" xr:uid="{5EE64000-283A-4AB3-A428-00CA504B210E}"/>
    <cellStyle name="40% - Accent6 49 2" xfId="10230" xr:uid="{1EB94981-1A4A-42A0-ADF8-04F170698C57}"/>
    <cellStyle name="40% - Accent6 49_2018 v 2019 Nominal" xfId="10231" xr:uid="{04010C2F-6B36-4A49-8533-5DC019F74A27}"/>
    <cellStyle name="40% - Accent6 5" xfId="10232" xr:uid="{9075DFDD-A57E-4A27-B740-98B7021052BD}"/>
    <cellStyle name="40% - Accent6 5 2" xfId="10233" xr:uid="{6CB555F1-C4B4-424A-A2D4-FD484E0DE3F6}"/>
    <cellStyle name="40% - Accent6 5 2 2" xfId="10234" xr:uid="{3ECB120B-D2D2-4981-B983-A940EE71932D}"/>
    <cellStyle name="40% - Accent6 5 2 2 2" xfId="10235" xr:uid="{5DAD7BAE-F426-4C25-B63D-3F4AAE976AE1}"/>
    <cellStyle name="40% - Accent6 5 2 2_2018 v 2019 Nominal" xfId="10236" xr:uid="{E6C680F9-856F-4FC0-9619-95A9C3AEA530}"/>
    <cellStyle name="40% - Accent6 5 2 3" xfId="10237" xr:uid="{FF07A12B-765F-4E10-8831-7DBD0C85EFF0}"/>
    <cellStyle name="40% - Accent6 5 2 4" xfId="10238" xr:uid="{A592E9C3-008E-42F6-A86E-042A0284656F}"/>
    <cellStyle name="40% - Accent6 5 2_2018 v 2019 Nominal" xfId="10239" xr:uid="{40EA0967-6533-49AE-831A-4582A05C5804}"/>
    <cellStyle name="40% - Accent6 5 3" xfId="10240" xr:uid="{7F40DD24-040F-42DB-83F8-0688F6920D71}"/>
    <cellStyle name="40% - Accent6 5 3 2" xfId="10241" xr:uid="{D920596B-D38B-4582-AF93-F86FFBF4F89E}"/>
    <cellStyle name="40% - Accent6 5 3 2 2" xfId="10242" xr:uid="{816C8FDE-0D40-49B3-B095-9F96721399F5}"/>
    <cellStyle name="40% - Accent6 5 3 2_2018 v 2019 Nominal" xfId="10243" xr:uid="{580398E6-C537-47F6-BE0B-DE409DC871B7}"/>
    <cellStyle name="40% - Accent6 5 3 3" xfId="10244" xr:uid="{46150427-1D51-41A8-AA55-71C9C91490A2}"/>
    <cellStyle name="40% - Accent6 5 3_2018 v 2019 Nominal" xfId="10245" xr:uid="{755EB4EF-EBB4-4A1C-AE68-C900372C1520}"/>
    <cellStyle name="40% - Accent6 5 4" xfId="10246" xr:uid="{D3B85E7C-D5CB-43F5-99B0-7F6530C66B47}"/>
    <cellStyle name="40% - Accent6 5 4 2" xfId="10247" xr:uid="{5ED1C60D-481A-439A-A464-6D31F6AE8759}"/>
    <cellStyle name="40% - Accent6 5 4 3" xfId="10248" xr:uid="{1A483C4D-4AD0-4C4C-9EB1-DE61384DD5DE}"/>
    <cellStyle name="40% - Accent6 5 4_2018 v 2019 Nominal" xfId="10249" xr:uid="{D3B4E84F-A219-4614-9C05-31B601F61628}"/>
    <cellStyle name="40% - Accent6 5 5" xfId="10250" xr:uid="{F24247D6-2D3A-4DD1-B930-F920518BFC76}"/>
    <cellStyle name="40% - Accent6 5 6" xfId="10251" xr:uid="{B1D8C1FD-A483-4A39-B214-FF7C37DE8685}"/>
    <cellStyle name="40% - Accent6 5 7" xfId="10252" xr:uid="{0586D531-D3AF-4DC3-8130-D7E13D719E6E}"/>
    <cellStyle name="40% - Accent6 5 8" xfId="10253" xr:uid="{612BE423-AE17-49B3-A7BD-4738E059F41D}"/>
    <cellStyle name="40% - Accent6 5 9" xfId="10254" xr:uid="{F9ACF88F-102E-46EB-93DB-3FA75D9C5B83}"/>
    <cellStyle name="40% - Accent6 5_2018 v 2019 Nominal" xfId="10255" xr:uid="{324DF747-83D5-4239-BEE2-1B611E947AD2}"/>
    <cellStyle name="40% - Accent6 50" xfId="10256" xr:uid="{7BDFBDE0-840A-4984-9869-9D9E669576D5}"/>
    <cellStyle name="40% - Accent6 50 2" xfId="10257" xr:uid="{A1B5BAEA-0F4F-42D5-8B4A-2CB2519712E2}"/>
    <cellStyle name="40% - Accent6 50_2018 v 2019 Nominal" xfId="10258" xr:uid="{223C74A9-388C-4B60-8E58-CFBA494A581D}"/>
    <cellStyle name="40% - Accent6 51" xfId="10259" xr:uid="{FD6CDF4F-E0FB-449E-AE5A-9234F5C0DC71}"/>
    <cellStyle name="40% - Accent6 51 2" xfId="10260" xr:uid="{E304BEA5-689A-499B-B2E6-72CDADA2DF0E}"/>
    <cellStyle name="40% - Accent6 51_2018 v 2019 Nominal" xfId="10261" xr:uid="{5348B7BF-2FCA-49D8-B5DF-D36F6ACBBD14}"/>
    <cellStyle name="40% - Accent6 52" xfId="10262" xr:uid="{11D829F8-2A7E-4C95-AD1F-BC2234F3E195}"/>
    <cellStyle name="40% - Accent6 52 2" xfId="10263" xr:uid="{2F31AF30-851E-4AE6-AE8D-9F66FD8F97B9}"/>
    <cellStyle name="40% - Accent6 52_2018 v 2019 Nominal" xfId="10264" xr:uid="{6795B45C-5439-4EF8-946F-9B63B7AF028F}"/>
    <cellStyle name="40% - Accent6 53" xfId="10265" xr:uid="{0B941058-AC4E-4D0C-8461-D59D0EC19AEE}"/>
    <cellStyle name="40% - Accent6 53 2" xfId="10266" xr:uid="{20CC261A-CC7D-4AFF-A912-E794B42B32F7}"/>
    <cellStyle name="40% - Accent6 53_2018 v 2019 Nominal" xfId="10267" xr:uid="{3A64A114-F101-4F80-84AE-9C99F26C6F5B}"/>
    <cellStyle name="40% - Accent6 54" xfId="10268" xr:uid="{993643EB-DB36-4658-A60A-6E97A9AED51E}"/>
    <cellStyle name="40% - Accent6 54 2" xfId="10269" xr:uid="{2D049ED8-9F0E-4CDB-9986-9A6A833DB7DB}"/>
    <cellStyle name="40% - Accent6 54_2018 v 2019 Nominal" xfId="10270" xr:uid="{A9FFAD8B-D45D-4B6B-8657-8318DED18016}"/>
    <cellStyle name="40% - Accent6 55" xfId="10271" xr:uid="{6AA05C21-C371-412C-A230-F83174198729}"/>
    <cellStyle name="40% - Accent6 55 2" xfId="10272" xr:uid="{BF5D35FE-AD19-45CF-83AF-B6C5870E621F}"/>
    <cellStyle name="40% - Accent6 55_2018 v 2019 Nominal" xfId="10273" xr:uid="{3C00F206-0A6F-4C35-8C68-D07895E42FBE}"/>
    <cellStyle name="40% - Accent6 56" xfId="10274" xr:uid="{4B247A93-2958-43CC-B1B1-D9E5C0F17837}"/>
    <cellStyle name="40% - Accent6 56 2" xfId="10275" xr:uid="{52B7BDC9-A125-4488-A679-D6EB2BA7F215}"/>
    <cellStyle name="40% - Accent6 56_2018 v 2019 Nominal" xfId="10276" xr:uid="{D4E3760D-5436-451C-A4E3-C5FF9265D2CF}"/>
    <cellStyle name="40% - Accent6 57" xfId="10277" xr:uid="{D03E5E99-065C-47FA-93EA-01C59D8C1426}"/>
    <cellStyle name="40% - Accent6 57 2" xfId="10278" xr:uid="{12D2CEA9-5B6D-4A98-9FE3-ACCDF8AAC0C1}"/>
    <cellStyle name="40% - Accent6 57_2018 v 2019 Nominal" xfId="10279" xr:uid="{3E4ED320-1890-4696-B733-1A51C6521BB5}"/>
    <cellStyle name="40% - Accent6 58" xfId="10280" xr:uid="{CD23836F-800A-47A3-85A4-1E6105702AE7}"/>
    <cellStyle name="40% - Accent6 59" xfId="10281" xr:uid="{6928A000-62A7-415B-8428-933EADF013F1}"/>
    <cellStyle name="40% - Accent6 6" xfId="10282" xr:uid="{635FCF44-3034-4C74-9C3F-C369929FB858}"/>
    <cellStyle name="40% - Accent6 6 2" xfId="10283" xr:uid="{3D21A4B9-B4D4-4CCA-BE67-A27F270FDE47}"/>
    <cellStyle name="40% - Accent6 6 2 2" xfId="10284" xr:uid="{9F41F654-130E-4902-A47C-2CF06AB14072}"/>
    <cellStyle name="40% - Accent6 6 2 2 2" xfId="10285" xr:uid="{643DB7F4-DCE9-4436-B8F8-C5176A8BF80C}"/>
    <cellStyle name="40% - Accent6 6 2 2_2018 v 2019 Nominal" xfId="10286" xr:uid="{18A92315-3CB0-4DCB-94A9-57AED14C8E28}"/>
    <cellStyle name="40% - Accent6 6 2 3" xfId="10287" xr:uid="{CDD75BAE-86D7-4A6C-803F-ED6451141CD3}"/>
    <cellStyle name="40% - Accent6 6 2 4" xfId="10288" xr:uid="{8BE66055-1537-4D16-98EF-B8B24BF0BE59}"/>
    <cellStyle name="40% - Accent6 6 2_2018 v 2019 Nominal" xfId="10289" xr:uid="{08865809-762D-44B7-97F7-8F3708F14F88}"/>
    <cellStyle name="40% - Accent6 6 3" xfId="10290" xr:uid="{66AD1C29-5869-4F12-B66E-442A794D95A9}"/>
    <cellStyle name="40% - Accent6 6 3 2" xfId="10291" xr:uid="{61DD41C1-50B0-43EB-9879-F95A41DF404E}"/>
    <cellStyle name="40% - Accent6 6 3 2 2" xfId="10292" xr:uid="{3A467BB1-6FF8-4290-B8DF-A75F8E3FEA01}"/>
    <cellStyle name="40% - Accent6 6 3 2_2018 v 2019 Nominal" xfId="10293" xr:uid="{54BD8205-CCFA-498F-BF6C-5A25DACC70AE}"/>
    <cellStyle name="40% - Accent6 6 3 3" xfId="10294" xr:uid="{6C08827E-4A05-4817-A4BD-33E0522B9058}"/>
    <cellStyle name="40% - Accent6 6 3_2018 v 2019 Nominal" xfId="10295" xr:uid="{4B64CECC-6759-4B46-B123-B722B57D5893}"/>
    <cellStyle name="40% - Accent6 6 4" xfId="10296" xr:uid="{4107044A-E0C9-4EA4-920B-06666E72582D}"/>
    <cellStyle name="40% - Accent6 6 4 2" xfId="10297" xr:uid="{10FFBF0F-2875-4568-80CC-6F195ADD49EE}"/>
    <cellStyle name="40% - Accent6 6 4 3" xfId="10298" xr:uid="{A3956E2E-568E-486F-B046-D569CC16CAAF}"/>
    <cellStyle name="40% - Accent6 6 4_2018 v 2019 Nominal" xfId="10299" xr:uid="{12005F12-8CF9-43A0-B980-2272E19CBFBD}"/>
    <cellStyle name="40% - Accent6 6 5" xfId="10300" xr:uid="{0453214A-0D6F-4034-B685-89F7850E3CB7}"/>
    <cellStyle name="40% - Accent6 6 6" xfId="10301" xr:uid="{89BECA6D-E82D-42CE-B0F1-766B53357D88}"/>
    <cellStyle name="40% - Accent6 6 7" xfId="10302" xr:uid="{37215E3A-5AA2-47BE-9F8E-F397F1D3DEBE}"/>
    <cellStyle name="40% - Accent6 6_2018 v 2019 Nominal" xfId="10303" xr:uid="{E1A4F2E5-47D7-4397-B1CE-FDB0577602FF}"/>
    <cellStyle name="40% - Accent6 60" xfId="10304" xr:uid="{3EEAAEA3-0FFE-4B7D-ABC8-A474DF59E1D4}"/>
    <cellStyle name="40% - Accent6 61" xfId="10305" xr:uid="{3D5D00FB-444C-4B1D-B18C-DB1A19501628}"/>
    <cellStyle name="40% - Accent6 62" xfId="10306" xr:uid="{5B98F647-24D5-4C54-8A04-EAAFFD4F7361}"/>
    <cellStyle name="40% - Accent6 63" xfId="10307" xr:uid="{DBC511C1-545C-4497-A522-2A92705B8BEE}"/>
    <cellStyle name="40% - Accent6 64" xfId="10308" xr:uid="{67F6116D-4461-415E-BCEB-74E4D1C459E2}"/>
    <cellStyle name="40% - Accent6 65" xfId="10309" xr:uid="{34BA4047-2E92-40F9-B367-93EE78A71EF0}"/>
    <cellStyle name="40% - Accent6 66" xfId="10310" xr:uid="{0F877E35-A435-444F-A314-771B16EA1727}"/>
    <cellStyle name="40% - Accent6 67" xfId="10311" xr:uid="{15F82707-B3C1-454A-971E-4324EDB18855}"/>
    <cellStyle name="40% - Accent6 68" xfId="10312" xr:uid="{AB3065F6-8B41-45F4-B7D5-933EB0B34F48}"/>
    <cellStyle name="40% - Accent6 69" xfId="10313" xr:uid="{30157FE5-BF48-4249-9B35-A27D4A20ADF7}"/>
    <cellStyle name="40% - Accent6 7" xfId="10314" xr:uid="{FDA8C4D5-C6CD-4028-9EF9-D1D14EF85141}"/>
    <cellStyle name="40% - Accent6 7 2" xfId="10315" xr:uid="{5EC35DA3-E8AF-4FD2-B806-C994EE0E0835}"/>
    <cellStyle name="40% - Accent6 7 2 2" xfId="10316" xr:uid="{CCB9FAF1-E171-4F72-9E82-21C6B7C31EC4}"/>
    <cellStyle name="40% - Accent6 7 2_2018 v 2019 Nominal" xfId="10317" xr:uid="{D305F065-CDB4-4A35-A64A-1E11F61986B6}"/>
    <cellStyle name="40% - Accent6 7 3" xfId="10318" xr:uid="{14CC123F-3615-43A3-83A8-0285D9CBC235}"/>
    <cellStyle name="40% - Accent6 7_2018 v 2019 Nominal" xfId="10319" xr:uid="{645261A1-B9B3-435A-87B6-A521FB0399AD}"/>
    <cellStyle name="40% - Accent6 70" xfId="10320" xr:uid="{B6BABD64-0C6B-4A07-8B6C-E0E32931F8F9}"/>
    <cellStyle name="40% - Accent6 71" xfId="10321" xr:uid="{AA0DF761-B880-4423-A91D-74891D134011}"/>
    <cellStyle name="40% - Accent6 72" xfId="10322" xr:uid="{195BA6B9-5DB3-4B6B-B923-C681477CA6CB}"/>
    <cellStyle name="40% - Accent6 73" xfId="10323" xr:uid="{13BD3483-4B6E-4111-B7AD-D5A46A8A521F}"/>
    <cellStyle name="40% - Accent6 74" xfId="10324" xr:uid="{E62CF896-8853-47B8-B512-64DDF0492FF8}"/>
    <cellStyle name="40% - Accent6 75" xfId="10325" xr:uid="{7262DBC3-08BB-42B6-A45F-8916C5F21593}"/>
    <cellStyle name="40% - Accent6 76" xfId="10326" xr:uid="{DFB42531-62B7-4FB4-9369-5E38AE284FA2}"/>
    <cellStyle name="40% - Accent6 77" xfId="10327" xr:uid="{E7B1E8ED-16A3-419F-AF1E-E728EE795E12}"/>
    <cellStyle name="40% - Accent6 78" xfId="10328" xr:uid="{10D7E80C-7282-4CD9-A301-A8C2A8443058}"/>
    <cellStyle name="40% - Accent6 79" xfId="10329" xr:uid="{35FB62E3-1386-42A3-86A7-0C3FA5483D14}"/>
    <cellStyle name="40% - Accent6 8" xfId="10330" xr:uid="{DC268DD4-6A64-4AAE-A7AC-00B7CD043A9C}"/>
    <cellStyle name="40% - Accent6 8 2" xfId="10331" xr:uid="{0510AB7D-DF70-407F-800A-67401402F0D4}"/>
    <cellStyle name="40% - Accent6 8 2 2" xfId="10332" xr:uid="{98F538CA-9F6D-4FE8-93E9-9935AAD84607}"/>
    <cellStyle name="40% - Accent6 8 2 2 2" xfId="10333" xr:uid="{3BEAAF0D-6F36-4BB4-8AD3-F3D9B372C056}"/>
    <cellStyle name="40% - Accent6 8 2 2 3" xfId="10334" xr:uid="{D07AD3BB-A30A-44FD-B62B-9E11252BC6A6}"/>
    <cellStyle name="40% - Accent6 8 2 2_2018 v 2019 Nominal" xfId="10335" xr:uid="{8A061A43-DE45-4426-86A6-593ABC349DE8}"/>
    <cellStyle name="40% - Accent6 8 2 3" xfId="10336" xr:uid="{CE37D926-6F6F-4045-964C-38EA4EE5CC33}"/>
    <cellStyle name="40% - Accent6 8 2 4" xfId="10337" xr:uid="{D30D84ED-E7E2-4086-8665-E6E57E84BFD0}"/>
    <cellStyle name="40% - Accent6 8 2_2018 v 2019 Nominal" xfId="10338" xr:uid="{6A9FCEE2-E4F2-47B6-801C-55C2E046EEE2}"/>
    <cellStyle name="40% - Accent6 8 3" xfId="10339" xr:uid="{7179139B-0218-49A6-9CB2-D3E9E8BD8977}"/>
    <cellStyle name="40% - Accent6 8 3 2" xfId="10340" xr:uid="{8E64FA25-7AFE-4BC1-B57F-F66E35373B81}"/>
    <cellStyle name="40% - Accent6 8 3 2 2" xfId="10341" xr:uid="{5B75AA86-1855-4919-8D6F-A62DD9CDEE78}"/>
    <cellStyle name="40% - Accent6 8 3 2_2018 v 2019 Nominal" xfId="10342" xr:uid="{8C17EA45-B7A4-414D-B2CC-0133E9D5459B}"/>
    <cellStyle name="40% - Accent6 8 3 3" xfId="10343" xr:uid="{829EA0A1-AEFA-4611-8FA5-A2557E506CFD}"/>
    <cellStyle name="40% - Accent6 8 3_2018 v 2019 Nominal" xfId="10344" xr:uid="{BA040EB7-864A-40B1-B1EA-0DD4BCD1289C}"/>
    <cellStyle name="40% - Accent6 8 4" xfId="10345" xr:uid="{BF34D342-4267-4859-A2F1-5764573A53B2}"/>
    <cellStyle name="40% - Accent6 8 4 2" xfId="10346" xr:uid="{B4DFCE21-FCF2-4DBE-80B3-95FBA356323A}"/>
    <cellStyle name="40% - Accent6 8 4_2018 v 2019 Nominal" xfId="10347" xr:uid="{A1DE7AF2-07CE-4C2E-A44C-02F4C189D487}"/>
    <cellStyle name="40% - Accent6 8 5" xfId="10348" xr:uid="{1440F186-6E9B-4CCC-8E06-58A02F7E260A}"/>
    <cellStyle name="40% - Accent6 8 6" xfId="10349" xr:uid="{DB16DF3E-C4F5-4477-9400-457A17899301}"/>
    <cellStyle name="40% - Accent6 8 7" xfId="10350" xr:uid="{1E8F1386-FDFA-48FD-87F2-2C6839C390C9}"/>
    <cellStyle name="40% - Accent6 8_2018 v 2019 Nominal" xfId="10351" xr:uid="{C646199F-7DC7-4E03-A7CB-5F6946D1EAFF}"/>
    <cellStyle name="40% - Accent6 80" xfId="10352" xr:uid="{92D544EC-3FB3-4AA2-9A69-48E990032C76}"/>
    <cellStyle name="40% - Accent6 81" xfId="10353" xr:uid="{0C233A6C-E9FB-48C2-BEAD-3088380BDA76}"/>
    <cellStyle name="40% - Accent6 82" xfId="10354" xr:uid="{951B1EB4-74DC-4A7B-AFBD-1EF64DC226B7}"/>
    <cellStyle name="40% - Accent6 83" xfId="10355" xr:uid="{1E0EEACB-137A-424F-9960-36373757CF83}"/>
    <cellStyle name="40% - Accent6 84" xfId="10356" xr:uid="{7D34B5FE-0E6E-48ED-B132-813D394F63FE}"/>
    <cellStyle name="40% - Accent6 85" xfId="10357" xr:uid="{41F4C25D-51A2-45E2-BCB8-6FE9BB37AA7B}"/>
    <cellStyle name="40% - Accent6 86" xfId="10358" xr:uid="{E3F9FD0C-2D86-4B8F-B873-24E2E5DA0466}"/>
    <cellStyle name="40% - Accent6 87" xfId="10359" xr:uid="{6FD2A6EE-8988-4EC5-A9BA-C67BAE83FA2C}"/>
    <cellStyle name="40% - Accent6 88" xfId="10360" xr:uid="{C1C78570-0585-4C95-9BB9-1C0CD03024D1}"/>
    <cellStyle name="40% - Accent6 89" xfId="10361" xr:uid="{4CE5CC91-1081-4FBD-B092-85FDF07CFED4}"/>
    <cellStyle name="40% - Accent6 9" xfId="10362" xr:uid="{F75F7A9E-ED1E-407C-A0F5-7AD322ECF5F1}"/>
    <cellStyle name="40% - Accent6 9 2" xfId="10363" xr:uid="{2C0BD577-20E2-4B71-B2EA-80F7EE7E42A7}"/>
    <cellStyle name="40% - Accent6 9 2 2" xfId="10364" xr:uid="{3C5D4A2D-8F41-4835-B3F7-7C72284D2B1F}"/>
    <cellStyle name="40% - Accent6 9 2 2 2" xfId="10365" xr:uid="{F48EECA3-8275-4F24-A80D-0A84853260B8}"/>
    <cellStyle name="40% - Accent6 9 2 2 3" xfId="10366" xr:uid="{F7F36710-F6F9-4A13-AC71-4470951B568E}"/>
    <cellStyle name="40% - Accent6 9 2 2_2018 v 2019 Nominal" xfId="10367" xr:uid="{17B962D7-E6F3-47F4-BF41-DF9550E4D56C}"/>
    <cellStyle name="40% - Accent6 9 2 3" xfId="10368" xr:uid="{6A78AB67-66EF-403B-B4F5-5FE2B5D6A3A3}"/>
    <cellStyle name="40% - Accent6 9 2 4" xfId="10369" xr:uid="{463FB71F-EB1D-4937-94E6-05A501D56DF3}"/>
    <cellStyle name="40% - Accent6 9 2_2018 v 2019 Nominal" xfId="10370" xr:uid="{5332A590-491A-4F17-8A01-1FADCF1E32BA}"/>
    <cellStyle name="40% - Accent6 9 3" xfId="10371" xr:uid="{9DE020D3-133F-49D7-A1B1-848C6408F30A}"/>
    <cellStyle name="40% - Accent6 9 3 2" xfId="10372" xr:uid="{887740DD-FCAC-4B39-967D-F91B6C613940}"/>
    <cellStyle name="40% - Accent6 9 3 2 2" xfId="10373" xr:uid="{D6E22EEC-8961-495F-8739-EE4250206E28}"/>
    <cellStyle name="40% - Accent6 9 3 2_2018 v 2019 Nominal" xfId="10374" xr:uid="{4B1455F5-00EC-452A-A61C-C3FE00D8F64C}"/>
    <cellStyle name="40% - Accent6 9 3 3" xfId="10375" xr:uid="{1AB757E7-0A84-4942-A1DF-C6761B1E3605}"/>
    <cellStyle name="40% - Accent6 9 3_2018 v 2019 Nominal" xfId="10376" xr:uid="{689FE83D-85F4-4F47-B4F0-62C0B0611E07}"/>
    <cellStyle name="40% - Accent6 9 4" xfId="10377" xr:uid="{23A5F1DE-ED0F-4905-AC60-5AB248959F33}"/>
    <cellStyle name="40% - Accent6 9 4 2" xfId="10378" xr:uid="{D9DCD3DF-E5D4-4D96-A1A4-B8004C4C90BF}"/>
    <cellStyle name="40% - Accent6 9 4_2018 v 2019 Nominal" xfId="10379" xr:uid="{E5CB7F4D-948E-45B4-BB21-87D172133839}"/>
    <cellStyle name="40% - Accent6 9 5" xfId="10380" xr:uid="{BD9A83A6-2B0C-4D08-9CBE-5FCBDE64DE90}"/>
    <cellStyle name="40% - Accent6 9 6" xfId="10381" xr:uid="{733BF038-9897-4161-8A83-7D230A460056}"/>
    <cellStyle name="40% - Accent6 9 7" xfId="10382" xr:uid="{BF3BC5AA-BE96-4E40-A623-3A30B2C5DE0C}"/>
    <cellStyle name="40% - Accent6 9_2018 v 2019 Nominal" xfId="10383" xr:uid="{F581167D-EE15-4386-8A24-A08D1AC42B52}"/>
    <cellStyle name="40% - Accent6 90" xfId="10384" xr:uid="{26A042C9-C723-448E-87CE-5C149961F377}"/>
    <cellStyle name="40% - Accent6 91" xfId="10385" xr:uid="{FFF515CF-8700-48C5-9ED9-EF40EDB8EE17}"/>
    <cellStyle name="40% - Accent6 92" xfId="10386" xr:uid="{67819EE1-4F65-4112-BF44-1A5537DE3249}"/>
    <cellStyle name="40% - Accent6 93" xfId="10387" xr:uid="{54748B46-77A8-4A46-B75C-202BAC2FBD72}"/>
    <cellStyle name="40% - Accent6 94" xfId="10388" xr:uid="{B989CB42-AD7E-4F2F-8D1B-D79B9DF3AE4D}"/>
    <cellStyle name="40% - Accent6 95" xfId="10389" xr:uid="{15CFA0C0-DC32-4CE1-ABC2-EBACD5E50EF6}"/>
    <cellStyle name="40% - Accent6 96" xfId="10390" xr:uid="{4EF38EB9-4D9F-4D43-84DD-D161A15862DD}"/>
    <cellStyle name="40% - Accent6 97" xfId="10391" xr:uid="{B463C6E8-FE26-4E1C-9EA0-7ED5899A8D2E}"/>
    <cellStyle name="40% - Accent6 98" xfId="10392" xr:uid="{7C2513CE-B76C-4996-98CB-FB2E9F524F30}"/>
    <cellStyle name="40% - Accent6 99" xfId="10393" xr:uid="{179F6291-819C-4D28-A4ED-280B66868D2D}"/>
    <cellStyle name="60% - Accent1 2" xfId="75" xr:uid="{00000000-0005-0000-0000-00002D000000}"/>
    <cellStyle name="60% - Accent1 2 2" xfId="10394" xr:uid="{CFBD3750-F024-459A-B85E-1A1D0F2CC5CB}"/>
    <cellStyle name="60% - Accent1 2 3" xfId="10395" xr:uid="{4C82F0C9-F734-43A9-AA0D-8C5095526A40}"/>
    <cellStyle name="60% - Accent1 2 4" xfId="10396" xr:uid="{76BE3DFE-5D40-4DE3-B490-88ECA3075CB5}"/>
    <cellStyle name="60% - Accent1 2_2018 v 2019 Nominal" xfId="10397" xr:uid="{994C3602-0AF5-4196-A2F7-C6BDBD76074F}"/>
    <cellStyle name="60% - Accent1 3" xfId="10398" xr:uid="{6AA85DC8-2B94-477E-ABF2-4D09DC12CDB6}"/>
    <cellStyle name="60% - Accent1 3 2" xfId="10399" xr:uid="{F074FCE9-BFC6-4B46-A8F4-CE754AEC0D6A}"/>
    <cellStyle name="60% - Accent1 3 3" xfId="10400" xr:uid="{727A7990-87A0-4512-931B-C44548DB1E35}"/>
    <cellStyle name="60% - Accent1 3_2018 v 2019 Nominal" xfId="10401" xr:uid="{E9603BEE-CD68-4316-B8D3-ABA44EE78016}"/>
    <cellStyle name="60% - Accent1 4" xfId="10402" xr:uid="{CC6EEE1C-8BB9-4045-B303-8047C4491D7F}"/>
    <cellStyle name="60% - Accent1 5" xfId="10403" xr:uid="{3F1CA160-5D2E-41A0-8261-3241B25FA905}"/>
    <cellStyle name="60% - Accent1 6" xfId="10404" xr:uid="{2BDBBC9D-C3CB-4CAA-B2F3-56DC25373F15}"/>
    <cellStyle name="60% - Accent1 7" xfId="10405" xr:uid="{92BBA219-223C-41FD-BCB0-1AFEF1F8273C}"/>
    <cellStyle name="60% - Accent1 8" xfId="10406" xr:uid="{6B347E65-5C97-4FB4-9B94-012CFC9E3D1E}"/>
    <cellStyle name="60% - Accent1 9" xfId="10407" xr:uid="{1943727C-56F2-40A5-BD9D-2B5835F8F298}"/>
    <cellStyle name="60% - Accent2 2" xfId="76" xr:uid="{00000000-0005-0000-0000-00002E000000}"/>
    <cellStyle name="60% - Accent2 2 2" xfId="10408" xr:uid="{125E7303-02E9-489A-84E4-EDAC145F3EFE}"/>
    <cellStyle name="60% - Accent2 2 3" xfId="10409" xr:uid="{B6F990D6-A8D2-44CE-A4DA-64FB99A8808B}"/>
    <cellStyle name="60% - Accent2 2 4" xfId="10410" xr:uid="{247027F8-6FDF-46C3-A1B0-98D0A0BDC6EC}"/>
    <cellStyle name="60% - Accent2 2_2018 v 2019 Nominal" xfId="10411" xr:uid="{C539539A-33B6-43B7-8597-36BE0FCDF077}"/>
    <cellStyle name="60% - Accent2 3" xfId="10412" xr:uid="{055B6AF7-F147-4EEA-A990-E369B1874334}"/>
    <cellStyle name="60% - Accent2 3 2" xfId="10413" xr:uid="{8B0E1A32-4D7F-4C73-9767-89D649A5D071}"/>
    <cellStyle name="60% - Accent2 3 3" xfId="10414" xr:uid="{EED534AB-53DD-4193-AA80-54D9C7ABBED5}"/>
    <cellStyle name="60% - Accent2 3_2018 v 2019 Nominal" xfId="10415" xr:uid="{D4D624CC-6B97-4FB1-B37E-F66ACD098A68}"/>
    <cellStyle name="60% - Accent2 4" xfId="10416" xr:uid="{DCDBE049-87F8-422F-93C0-D4FCE5CB4528}"/>
    <cellStyle name="60% - Accent2 5" xfId="10417" xr:uid="{D6E6715C-5570-419C-A0D7-9ED214E3232C}"/>
    <cellStyle name="60% - Accent2 6" xfId="10418" xr:uid="{A2AC10D2-6B6D-421B-A1BE-2FE4E4826B3C}"/>
    <cellStyle name="60% - Accent2 7" xfId="10419" xr:uid="{BDA64D98-D9A6-4762-973C-F3660F8B8062}"/>
    <cellStyle name="60% - Accent2 8" xfId="10420" xr:uid="{4BC0BB3F-977A-4288-8113-36ECBFC38AC8}"/>
    <cellStyle name="60% - Accent2 9" xfId="10421" xr:uid="{19000D5C-B334-434D-8ED0-36007D2B910F}"/>
    <cellStyle name="60% - Accent3 2" xfId="77" xr:uid="{00000000-0005-0000-0000-00002F000000}"/>
    <cellStyle name="60% - Accent3 2 2" xfId="10422" xr:uid="{142F7BD3-7349-4117-8D5D-782B5353F59C}"/>
    <cellStyle name="60% - Accent3 2 3" xfId="10423" xr:uid="{C573ED2A-7C37-4604-9329-9CE779996445}"/>
    <cellStyle name="60% - Accent3 2 4" xfId="10424" xr:uid="{0539E7E7-979B-46DB-85F6-BF58E9320F05}"/>
    <cellStyle name="60% - Accent3 2_2018 v 2019 Nominal" xfId="10425" xr:uid="{966670C7-1D6C-462C-A3DE-82B377AC4CE1}"/>
    <cellStyle name="60% - Accent3 3" xfId="10426" xr:uid="{9BB92D28-C222-42C8-91D1-A1C0926D16BB}"/>
    <cellStyle name="60% - Accent3 3 2" xfId="10427" xr:uid="{FE0D3264-C122-46BC-A329-CF6394A98668}"/>
    <cellStyle name="60% - Accent3 3 3" xfId="10428" xr:uid="{4D3D1FE5-5852-49D4-851D-031D000362EF}"/>
    <cellStyle name="60% - Accent3 3_2018 v 2019 Nominal" xfId="10429" xr:uid="{D54E33DA-C3A6-4C1D-9144-B40C751C576B}"/>
    <cellStyle name="60% - Accent3 4" xfId="10430" xr:uid="{6343AC8A-DE0B-4B62-853A-EDA7F0C6B3F6}"/>
    <cellStyle name="60% - Accent3 5" xfId="10431" xr:uid="{D813AA3E-BFE3-4FCC-8F85-22201F7D5D12}"/>
    <cellStyle name="60% - Accent3 6" xfId="10432" xr:uid="{CAD3F049-AFE6-4F12-90CE-8F31A6AC86D2}"/>
    <cellStyle name="60% - Accent3 7" xfId="10433" xr:uid="{07E7EC45-74E5-46B0-A123-1ECEB380FE07}"/>
    <cellStyle name="60% - Accent3 8" xfId="10434" xr:uid="{AB8ACE96-1502-4083-A03A-D1780D96FD6B}"/>
    <cellStyle name="60% - Accent3 9" xfId="10435" xr:uid="{DB5713E8-1504-41B2-B403-820891CFF638}"/>
    <cellStyle name="60% - Accent4 2" xfId="78" xr:uid="{00000000-0005-0000-0000-000030000000}"/>
    <cellStyle name="60% - Accent4 2 2" xfId="10436" xr:uid="{68AA45BC-3BB9-4C66-8A4B-409A1F31900A}"/>
    <cellStyle name="60% - Accent4 2 3" xfId="10437" xr:uid="{2CFC5C16-2AF2-4335-AA78-2CFA5B03D7E4}"/>
    <cellStyle name="60% - Accent4 2 4" xfId="10438" xr:uid="{F9835579-0A2E-48C5-B785-54E5616FAE14}"/>
    <cellStyle name="60% - Accent4 2_2018 v 2019 Nominal" xfId="10439" xr:uid="{2AC22FD9-B8CE-4C98-AC85-0A2698E736FA}"/>
    <cellStyle name="60% - Accent4 3" xfId="10440" xr:uid="{E6C56A40-A377-4C62-869C-480501876C9F}"/>
    <cellStyle name="60% - Accent4 3 2" xfId="10441" xr:uid="{988D96AA-9077-44EA-B3F7-6A8DD97E6A9E}"/>
    <cellStyle name="60% - Accent4 3 3" xfId="10442" xr:uid="{4FD542B7-838C-4AA1-B2F2-E0BC1D8B85EE}"/>
    <cellStyle name="60% - Accent4 3_2018 v 2019 Nominal" xfId="10443" xr:uid="{7432670B-D860-48A6-BA46-AF98EFC03158}"/>
    <cellStyle name="60% - Accent4 4" xfId="10444" xr:uid="{09CE8AC1-714E-4AF9-936E-426F91B6DB42}"/>
    <cellStyle name="60% - Accent4 5" xfId="10445" xr:uid="{28A7D05E-7195-45A6-A03D-A217B22856EB}"/>
    <cellStyle name="60% - Accent4 6" xfId="10446" xr:uid="{055C6537-2129-4ED3-BFB3-06F6A2C5F446}"/>
    <cellStyle name="60% - Accent4 7" xfId="10447" xr:uid="{CA217CE1-FCED-4D84-8527-C361543B8D17}"/>
    <cellStyle name="60% - Accent4 8" xfId="10448" xr:uid="{8BEFA34B-3C07-4D6C-90EC-C328EEDE86BC}"/>
    <cellStyle name="60% - Accent4 9" xfId="10449" xr:uid="{883A13BB-F88C-4CE3-A964-AB4188FB8FD0}"/>
    <cellStyle name="60% - Accent5 2" xfId="79" xr:uid="{00000000-0005-0000-0000-000031000000}"/>
    <cellStyle name="60% - Accent5 2 2" xfId="10450" xr:uid="{401D1338-686B-4F31-9D33-3BE4640DC58E}"/>
    <cellStyle name="60% - Accent5 2 3" xfId="10451" xr:uid="{BA3B73A3-A118-476B-9702-91A82A1E1E8C}"/>
    <cellStyle name="60% - Accent5 2 4" xfId="10452" xr:uid="{9170946C-1426-4B2E-BAEA-C59A2F5580ED}"/>
    <cellStyle name="60% - Accent5 2_2018 v 2019 Nominal" xfId="10453" xr:uid="{CB58A778-268E-4F14-A60A-F66BD50B14D5}"/>
    <cellStyle name="60% - Accent5 3" xfId="10454" xr:uid="{05A00AD8-8BF3-4859-BC87-0EA8618B86D6}"/>
    <cellStyle name="60% - Accent5 3 2" xfId="10455" xr:uid="{BAFE1AFB-7B13-43A3-825C-A40B4B5FA248}"/>
    <cellStyle name="60% - Accent5 3 3" xfId="10456" xr:uid="{D8D0611C-9A52-4535-B31D-CC482FF9045A}"/>
    <cellStyle name="60% - Accent5 3_2018 v 2019 Nominal" xfId="10457" xr:uid="{27E57B54-B477-4724-89ED-70BB5D12F15E}"/>
    <cellStyle name="60% - Accent5 4" xfId="10458" xr:uid="{1CE63C5B-89F9-4E41-A5FE-4C7756A7E2EC}"/>
    <cellStyle name="60% - Accent5 5" xfId="10459" xr:uid="{37C3C54E-692B-4908-9240-54EAEBC244BF}"/>
    <cellStyle name="60% - Accent5 6" xfId="10460" xr:uid="{02BDBC5F-1675-4862-A46E-782A81DF4FE0}"/>
    <cellStyle name="60% - Accent5 7" xfId="10461" xr:uid="{5DF25AFB-F093-48A7-9907-EEC11333EB25}"/>
    <cellStyle name="60% - Accent5 8" xfId="10462" xr:uid="{C5B52DD9-E666-45AA-B8EC-AE81B492D055}"/>
    <cellStyle name="60% - Accent5 9" xfId="10463" xr:uid="{1BDEC157-E831-4379-A05C-E38A914BAB75}"/>
    <cellStyle name="60% - Accent6 2" xfId="80" xr:uid="{00000000-0005-0000-0000-000032000000}"/>
    <cellStyle name="60% - Accent6 2 2" xfId="10464" xr:uid="{DDC3BB0B-423B-4D60-BD93-6FE729D36C3D}"/>
    <cellStyle name="60% - Accent6 2 3" xfId="10465" xr:uid="{65A56373-D29A-414C-B6E2-9B5BAB52EA2D}"/>
    <cellStyle name="60% - Accent6 2 3 2" xfId="10466" xr:uid="{39FE306A-5D50-44C5-9430-A3F4F44DDE3C}"/>
    <cellStyle name="60% - Accent6 2 3_2018 v 2019 Nominal" xfId="10467" xr:uid="{3C4675A8-5D8B-4E2F-939E-720F5D55C194}"/>
    <cellStyle name="60% - Accent6 2 4" xfId="10468" xr:uid="{3B7553CF-77D9-4D62-B625-1AB31CE98A57}"/>
    <cellStyle name="60% - Accent6 2_2018 v 2019 Nominal" xfId="10469" xr:uid="{6D3E66F7-2B8F-46DC-B8D8-EAD69CB08313}"/>
    <cellStyle name="60% - Accent6 3" xfId="10470" xr:uid="{1EB1300F-44F4-42DE-A78F-65F7C55ED40B}"/>
    <cellStyle name="60% - Accent6 3 2" xfId="10471" xr:uid="{AF127105-8554-48A3-9B44-8E3B3626C565}"/>
    <cellStyle name="60% - Accent6 3 3" xfId="10472" xr:uid="{55268F75-3536-4C14-9AB8-B5A0D27942E4}"/>
    <cellStyle name="60% - Accent6 3_2018 v 2019 Nominal" xfId="10473" xr:uid="{8E604272-71B6-42F0-A8BB-BBD32EA7EEB2}"/>
    <cellStyle name="60% - Accent6 4" xfId="10474" xr:uid="{9F616A1F-3FBA-4D19-B237-4E0AC948FBF3}"/>
    <cellStyle name="60% - Accent6 5" xfId="10475" xr:uid="{CF915725-7394-4546-B4EA-EB2E782D121F}"/>
    <cellStyle name="60% - Accent6 6" xfId="10476" xr:uid="{642964B9-F178-4EEA-B574-DF2E3FEB7898}"/>
    <cellStyle name="60% - Accent6 7" xfId="10477" xr:uid="{D234710E-73DE-438D-AB7E-5A180BAD93F0}"/>
    <cellStyle name="60% - Accent6 8" xfId="10478" xr:uid="{4877DFFD-EBBB-4A3B-97F9-7E52D2E1D5FA}"/>
    <cellStyle name="60% - Accent6 9" xfId="10479" xr:uid="{416BCA0D-C61C-4421-A301-82611B693AF7}"/>
    <cellStyle name="Accent1 - 20%" xfId="81" xr:uid="{00000000-0005-0000-0000-000033000000}"/>
    <cellStyle name="Accent1 - 40%" xfId="82" xr:uid="{00000000-0005-0000-0000-000034000000}"/>
    <cellStyle name="Accent1 - 60%" xfId="83" xr:uid="{00000000-0005-0000-0000-000035000000}"/>
    <cellStyle name="Accent1 2" xfId="84" xr:uid="{00000000-0005-0000-0000-000036000000}"/>
    <cellStyle name="Accent1 2 2" xfId="10480" xr:uid="{00D3D2BD-BC62-4C06-B571-A6852C21FD6F}"/>
    <cellStyle name="Accent1 2 3" xfId="10481" xr:uid="{FAA6E479-FA1C-45F1-AA85-B21F943087DD}"/>
    <cellStyle name="Accent1 2 4" xfId="10482" xr:uid="{2CF60A1E-6E1E-4DBD-BAAA-D6D8C981A98E}"/>
    <cellStyle name="Accent1 2_2018 v 2019 Nominal" xfId="10483" xr:uid="{A88CAA70-8CC7-4EE2-BBFD-C47E6DDD0296}"/>
    <cellStyle name="Accent1 3" xfId="684" xr:uid="{00000000-0005-0000-0000-000037000000}"/>
    <cellStyle name="Accent1 3 2" xfId="10484" xr:uid="{CACF0F50-3A79-43DF-A550-01EB037547D4}"/>
    <cellStyle name="Accent1 3 3" xfId="10485" xr:uid="{CD6F2F4F-9E07-4DF2-94E5-4236B5A4C0B5}"/>
    <cellStyle name="Accent1 3_2018 v 2019 Nominal" xfId="10486" xr:uid="{9E17FB29-962B-4C9C-99A9-44550DB9C5F7}"/>
    <cellStyle name="Accent1 4" xfId="685" xr:uid="{00000000-0005-0000-0000-000038000000}"/>
    <cellStyle name="Accent1 5" xfId="686" xr:uid="{00000000-0005-0000-0000-000039000000}"/>
    <cellStyle name="Accent1 6" xfId="10487" xr:uid="{E9852A3D-FD0D-4CD9-8293-029E4D33D2FC}"/>
    <cellStyle name="Accent1 7" xfId="10488" xr:uid="{C80CC89D-1E49-4549-B02B-1CC10BBF395A}"/>
    <cellStyle name="Accent1 8" xfId="10489" xr:uid="{D524FAF2-4181-4CF2-9534-D1C99CBEE045}"/>
    <cellStyle name="Accent1 9" xfId="10490" xr:uid="{A0D6EFC2-F0D8-418A-8C95-49B32197C3A6}"/>
    <cellStyle name="Accent2 - 20%" xfId="85" xr:uid="{00000000-0005-0000-0000-00003A000000}"/>
    <cellStyle name="Accent2 - 40%" xfId="86" xr:uid="{00000000-0005-0000-0000-00003B000000}"/>
    <cellStyle name="Accent2 - 60%" xfId="87" xr:uid="{00000000-0005-0000-0000-00003C000000}"/>
    <cellStyle name="Accent2 2" xfId="88" xr:uid="{00000000-0005-0000-0000-00003D000000}"/>
    <cellStyle name="Accent2 2 2" xfId="10491" xr:uid="{97E1C089-223A-4998-AD21-70F88FC3102C}"/>
    <cellStyle name="Accent2 2 3" xfId="10492" xr:uid="{EF2CF97A-5A89-407D-A22B-F63C7A6751CD}"/>
    <cellStyle name="Accent2 2 4" xfId="10493" xr:uid="{1B7CBB1F-FD0F-4801-BDC0-B7CD19A2A4E7}"/>
    <cellStyle name="Accent2 2_2018 v 2019 Nominal" xfId="10494" xr:uid="{7358C5A7-F328-4DC6-B437-A6B1A20EA91A}"/>
    <cellStyle name="Accent2 3" xfId="687" xr:uid="{00000000-0005-0000-0000-00003E000000}"/>
    <cellStyle name="Accent2 3 2" xfId="10495" xr:uid="{58B75736-82AD-47ED-88BB-AF9A2F674243}"/>
    <cellStyle name="Accent2 3 3" xfId="10496" xr:uid="{9EEB29A7-7737-4BE5-9DD6-750AEFBA566D}"/>
    <cellStyle name="Accent2 3_2018 v 2019 Nominal" xfId="10497" xr:uid="{EAC2E043-42BD-4067-9E1A-55EE5C05C737}"/>
    <cellStyle name="Accent2 4" xfId="688" xr:uid="{00000000-0005-0000-0000-00003F000000}"/>
    <cellStyle name="Accent2 5" xfId="689" xr:uid="{00000000-0005-0000-0000-000040000000}"/>
    <cellStyle name="Accent2 6" xfId="10498" xr:uid="{AAF8EF97-7B7E-44E5-ABA9-6CED3B6DD6A4}"/>
    <cellStyle name="Accent2 7" xfId="10499" xr:uid="{5275125D-95B5-43EB-994D-29580A8D4FBD}"/>
    <cellStyle name="Accent2 8" xfId="10500" xr:uid="{4E3341F7-FA79-44CF-8FF7-26B6C4709EB6}"/>
    <cellStyle name="Accent2 9" xfId="10501" xr:uid="{14796691-5CAF-42CC-98A0-1B68DC1562E7}"/>
    <cellStyle name="Accent3 - 20%" xfId="89" xr:uid="{00000000-0005-0000-0000-000041000000}"/>
    <cellStyle name="Accent3 - 40%" xfId="90" xr:uid="{00000000-0005-0000-0000-000042000000}"/>
    <cellStyle name="Accent3 - 60%" xfId="91" xr:uid="{00000000-0005-0000-0000-000043000000}"/>
    <cellStyle name="Accent3 2" xfId="92" xr:uid="{00000000-0005-0000-0000-000044000000}"/>
    <cellStyle name="Accent3 2 2" xfId="10502" xr:uid="{D83D12B2-F576-4229-BD27-A42FF7B7FCE5}"/>
    <cellStyle name="Accent3 2 3" xfId="10503" xr:uid="{3549FEE5-86A1-41A5-B94F-BD17CAAEE24D}"/>
    <cellStyle name="Accent3 2 4" xfId="10504" xr:uid="{6C6879A2-4010-4957-A11B-C169A2814CAB}"/>
    <cellStyle name="Accent3 2_2018 v 2019 Nominal" xfId="10505" xr:uid="{9B3BB887-D6DA-4259-A79D-E4BD42B80257}"/>
    <cellStyle name="Accent3 3" xfId="690" xr:uid="{00000000-0005-0000-0000-000045000000}"/>
    <cellStyle name="Accent3 3 2" xfId="10506" xr:uid="{BD237834-F6E0-4944-9B8E-3853CA8F345F}"/>
    <cellStyle name="Accent3 3 3" xfId="10507" xr:uid="{697BD3AF-DF57-4BBF-B8FF-22451EF6C0F5}"/>
    <cellStyle name="Accent3 3_2018 v 2019 Nominal" xfId="10508" xr:uid="{8A6C93DF-5F7B-4290-9C78-2EEB90E20F38}"/>
    <cellStyle name="Accent3 4" xfId="691" xr:uid="{00000000-0005-0000-0000-000046000000}"/>
    <cellStyle name="Accent3 5" xfId="692" xr:uid="{00000000-0005-0000-0000-000047000000}"/>
    <cellStyle name="Accent3 6" xfId="10509" xr:uid="{0B60FA28-D4FB-44FF-8072-118369A7EDA4}"/>
    <cellStyle name="Accent3 7" xfId="10510" xr:uid="{64EE900C-BB89-48AA-B169-A0B3285C4076}"/>
    <cellStyle name="Accent3 8" xfId="10511" xr:uid="{0D47BBE1-0873-437B-94AB-F2A845C1FCFF}"/>
    <cellStyle name="Accent3 9" xfId="10512" xr:uid="{E71CD71E-A5DE-477B-BD93-C549172189C9}"/>
    <cellStyle name="Accent4 - 20%" xfId="93" xr:uid="{00000000-0005-0000-0000-000048000000}"/>
    <cellStyle name="Accent4 - 40%" xfId="94" xr:uid="{00000000-0005-0000-0000-000049000000}"/>
    <cellStyle name="Accent4 - 60%" xfId="95" xr:uid="{00000000-0005-0000-0000-00004A000000}"/>
    <cellStyle name="Accent4 2" xfId="96" xr:uid="{00000000-0005-0000-0000-00004B000000}"/>
    <cellStyle name="Accent4 2 2" xfId="10513" xr:uid="{31A74ED9-F201-4146-BFC7-2283EB2A2D50}"/>
    <cellStyle name="Accent4 2 3" xfId="10514" xr:uid="{766CF66F-5573-46B2-A26F-5D85730E3E8A}"/>
    <cellStyle name="Accent4 2 4" xfId="10515" xr:uid="{2CA8C85D-0AAE-4BE6-B9AA-D208EC33A5F9}"/>
    <cellStyle name="Accent4 2_2018 v 2019 Nominal" xfId="10516" xr:uid="{E2CC8133-30A3-4017-A12F-476E18BA4E10}"/>
    <cellStyle name="Accent4 3" xfId="693" xr:uid="{00000000-0005-0000-0000-00004C000000}"/>
    <cellStyle name="Accent4 3 2" xfId="10517" xr:uid="{BD7EF93D-882D-4C2B-B0A2-E25B6C30808E}"/>
    <cellStyle name="Accent4 3 3" xfId="10518" xr:uid="{2BD3AFC7-3417-4FFB-AFC7-51EEF39F0406}"/>
    <cellStyle name="Accent4 3_2018 v 2019 Nominal" xfId="10519" xr:uid="{E0AD351D-A8C1-4C02-B842-CE8923513D39}"/>
    <cellStyle name="Accent4 4" xfId="694" xr:uid="{00000000-0005-0000-0000-00004D000000}"/>
    <cellStyle name="Accent4 5" xfId="695" xr:uid="{00000000-0005-0000-0000-00004E000000}"/>
    <cellStyle name="Accent4 6" xfId="10520" xr:uid="{3CE5AF88-584C-4743-AE07-7E64F5CAE329}"/>
    <cellStyle name="Accent4 7" xfId="10521" xr:uid="{8AAC431D-844C-46D3-B5DF-42E7CC15959B}"/>
    <cellStyle name="Accent4 8" xfId="10522" xr:uid="{0DC9C4A8-ED27-43E8-A8C4-F0368AE9D701}"/>
    <cellStyle name="Accent4 9" xfId="10523" xr:uid="{B3C98E80-A147-4049-950C-944E9C8DC128}"/>
    <cellStyle name="Accent5 - 20%" xfId="97" xr:uid="{00000000-0005-0000-0000-00004F000000}"/>
    <cellStyle name="Accent5 - 40%" xfId="98" xr:uid="{00000000-0005-0000-0000-000050000000}"/>
    <cellStyle name="Accent5 - 60%" xfId="99" xr:uid="{00000000-0005-0000-0000-000051000000}"/>
    <cellStyle name="Accent5 2" xfId="100" xr:uid="{00000000-0005-0000-0000-000052000000}"/>
    <cellStyle name="Accent5 2 2" xfId="10524" xr:uid="{54CBC786-BA90-4910-8E74-48304AA025BB}"/>
    <cellStyle name="Accent5 2 3" xfId="10525" xr:uid="{8F32F7FA-7AA1-4B85-8A15-3B5C5CA5BE84}"/>
    <cellStyle name="Accent5 2 4" xfId="10526" xr:uid="{8A7E246E-1400-41BD-A5ED-6CA061E8C82E}"/>
    <cellStyle name="Accent5 2_2018 v 2019 Nominal" xfId="10527" xr:uid="{BAF51043-FB88-47F6-94E5-BEB4573C97E8}"/>
    <cellStyle name="Accent5 3" xfId="696" xr:uid="{00000000-0005-0000-0000-000053000000}"/>
    <cellStyle name="Accent5 3 2" xfId="10528" xr:uid="{C1AC0A17-105D-4286-AA15-242448093055}"/>
    <cellStyle name="Accent5 3 3" xfId="10529" xr:uid="{CF639BF3-5EF6-41BE-B6EC-FC99EE336B94}"/>
    <cellStyle name="Accent5 3_2018 v 2019 Nominal" xfId="10530" xr:uid="{66553D6E-8083-4823-830E-F996FEC78B45}"/>
    <cellStyle name="Accent5 4" xfId="697" xr:uid="{00000000-0005-0000-0000-000054000000}"/>
    <cellStyle name="Accent5 5" xfId="698" xr:uid="{00000000-0005-0000-0000-000055000000}"/>
    <cellStyle name="Accent5 6" xfId="10531" xr:uid="{BB3628A9-2E9A-4040-8651-5A681810C9BA}"/>
    <cellStyle name="Accent5 7" xfId="10532" xr:uid="{FDB8DD28-A938-464B-85FD-9AAE02B4C733}"/>
    <cellStyle name="Accent5 8" xfId="10533" xr:uid="{B7859D29-0456-49E6-9464-01FA6D1F7C01}"/>
    <cellStyle name="Accent5 9" xfId="10534" xr:uid="{537A77C6-634E-4F97-9ADE-BB6ED667C5E8}"/>
    <cellStyle name="Accent6 - 20%" xfId="101" xr:uid="{00000000-0005-0000-0000-000056000000}"/>
    <cellStyle name="Accent6 - 40%" xfId="102" xr:uid="{00000000-0005-0000-0000-000057000000}"/>
    <cellStyle name="Accent6 - 60%" xfId="103" xr:uid="{00000000-0005-0000-0000-000058000000}"/>
    <cellStyle name="Accent6 2" xfId="104" xr:uid="{00000000-0005-0000-0000-000059000000}"/>
    <cellStyle name="Accent6 2 2" xfId="10535" xr:uid="{9E815CCD-6679-4E6B-ACB8-B2BEB01AF61B}"/>
    <cellStyle name="Accent6 2 3" xfId="10536" xr:uid="{324078CC-00A1-4825-8241-86532E4C17C6}"/>
    <cellStyle name="Accent6 2 4" xfId="10537" xr:uid="{9DFABBB1-C74F-4973-88DF-FBE7B0982D80}"/>
    <cellStyle name="Accent6 2_2018 v 2019 Nominal" xfId="10538" xr:uid="{86980EFD-151D-4ACF-A87C-93FA8797BA48}"/>
    <cellStyle name="Accent6 3" xfId="699" xr:uid="{00000000-0005-0000-0000-00005A000000}"/>
    <cellStyle name="Accent6 3 2" xfId="10539" xr:uid="{367F6B4E-A323-4B4B-A2B1-AA7FEE54F2C3}"/>
    <cellStyle name="Accent6 3 3" xfId="10540" xr:uid="{413495B0-045A-4D77-9699-E2CC66389FBF}"/>
    <cellStyle name="Accent6 3_2018 v 2019 Nominal" xfId="10541" xr:uid="{E6CBABB2-FF1E-4D57-9B27-924A4D4F8AA4}"/>
    <cellStyle name="Accent6 4" xfId="700" xr:uid="{00000000-0005-0000-0000-00005B000000}"/>
    <cellStyle name="Accent6 5" xfId="701" xr:uid="{00000000-0005-0000-0000-00005C000000}"/>
    <cellStyle name="Accent6 6" xfId="10542" xr:uid="{A4873F25-4D51-44C2-9666-D42B3A62FBF9}"/>
    <cellStyle name="Accent6 7" xfId="10543" xr:uid="{2EC5B37F-3F0C-4BEF-AC28-B5539D1CCC0D}"/>
    <cellStyle name="Accent6 8" xfId="10544" xr:uid="{DA96A08C-2B45-41C0-A14A-6A30C71C050E}"/>
    <cellStyle name="Accent6 9" xfId="10545" xr:uid="{2D0B523C-EDF5-4FBF-960F-2C3C090E642F}"/>
    <cellStyle name="Activity" xfId="10546" xr:uid="{24F496B6-A93C-465D-BCD2-4461759D880A}"/>
    <cellStyle name="Actual Date" xfId="10547" xr:uid="{DCD1D5B4-6B38-449A-B18A-3AAB47DA44DE}"/>
    <cellStyle name="adjusted" xfId="10548" xr:uid="{DEA2B650-0C9B-4818-8189-96BA60BABA39}"/>
    <cellStyle name="AFE" xfId="10549" xr:uid="{980C91AE-4C9E-42CE-9917-051A5EBFDE2F}"/>
    <cellStyle name="Agara" xfId="105" xr:uid="{00000000-0005-0000-0000-00005D000000}"/>
    <cellStyle name="AMN" xfId="10550" xr:uid="{5A679956-E67E-4AAB-BCF5-752FD93331AD}"/>
    <cellStyle name="AMN 2" xfId="10551" xr:uid="{ED5A5A0B-6EA2-4CE4-960D-9E8C351BEF1B}"/>
    <cellStyle name="AMN_2018 v 2019 Nominal" xfId="10552" xr:uid="{794F5BB2-F50E-4B14-B9FF-46964D9F282A}"/>
    <cellStyle name="Andre's Title" xfId="10553" xr:uid="{57CC4A83-8CCE-4E5C-8172-1A0156612CC7}"/>
    <cellStyle name="Assumption" xfId="10554" xr:uid="{A6E3813A-42EE-4778-9752-12F6BA083098}"/>
    <cellStyle name="Assumption Currency." xfId="10555" xr:uid="{40B3F557-69E6-4471-B70F-240212836EBC}"/>
    <cellStyle name="Assumption Currency. 2" xfId="10556" xr:uid="{B4D11FB7-4799-45C2-8507-FD3D90B025CC}"/>
    <cellStyle name="Assumption Currency. 3" xfId="10557" xr:uid="{8D2A0A30-951B-40B3-B26E-3927154CA570}"/>
    <cellStyle name="Assumption Currency._2018 v 2019 Nominal" xfId="10558" xr:uid="{3246636F-46A1-4C58-BDD0-FA098D4D3C21}"/>
    <cellStyle name="Assumption Date." xfId="10559" xr:uid="{FC6ACCCA-ECEA-4D8C-BD7A-CF337283D079}"/>
    <cellStyle name="Assumption Date. 2" xfId="10560" xr:uid="{95320F64-6BFE-47AE-BEFD-39216AF9B112}"/>
    <cellStyle name="Assumption Date. 3" xfId="10561" xr:uid="{4F9F3AA4-97DF-4EB3-B461-FB6471C1BA1D}"/>
    <cellStyle name="Assumption Date._2018 v 2019 Nominal" xfId="10562" xr:uid="{555E96CB-CBB2-4B7A-9AF7-0A6ED0D34CB2}"/>
    <cellStyle name="Assumption Heading." xfId="10563" xr:uid="{6A9C76A8-5889-4FEB-94E3-DDE9B5B61948}"/>
    <cellStyle name="Assumption Heading. 2" xfId="10564" xr:uid="{DD0EEBF4-7A6B-486F-B02B-3173DECD0BD7}"/>
    <cellStyle name="Assumption Heading. 3" xfId="10565" xr:uid="{A4B85DD4-C5C2-4DB7-B2BC-B603EC049DEE}"/>
    <cellStyle name="Assumption Heading._2018 v 2019 Nominal" xfId="10566" xr:uid="{F65859D5-7D21-4A4C-AC9D-DCB18C17AA96}"/>
    <cellStyle name="Assumption Multiple." xfId="10567" xr:uid="{294CB6CE-67BF-4BD4-B9F6-4C32BA74DA9E}"/>
    <cellStyle name="Assumption Multiple. 2" xfId="10568" xr:uid="{EF4DBA17-8C12-4817-B326-433132824CFC}"/>
    <cellStyle name="Assumption Multiple. 3" xfId="10569" xr:uid="{32A0A04B-93DD-468F-BF67-A25BFF772C03}"/>
    <cellStyle name="Assumption Multiple._2018 v 2019 Nominal" xfId="10570" xr:uid="{55463115-9C1A-4367-9C8A-9E9E9340AA1E}"/>
    <cellStyle name="Assumption Number." xfId="10571" xr:uid="{7A3341D3-2044-4CD9-9281-17654F227914}"/>
    <cellStyle name="Assumption Number. 2" xfId="10572" xr:uid="{1642866A-9CD5-4E49-A1D0-B3F309BA6D8D}"/>
    <cellStyle name="Assumption Number. 3" xfId="10573" xr:uid="{3D180601-99EF-4AD9-8A5D-A0E1A97BBD74}"/>
    <cellStyle name="Assumption Number._2018 v 2019 Nominal" xfId="10574" xr:uid="{F93E3095-F955-4955-8577-8DF6FC54FB08}"/>
    <cellStyle name="Assumption Percentage." xfId="10575" xr:uid="{DE24352A-5CB5-4489-BD79-09740297AE0E}"/>
    <cellStyle name="Assumption Percentage. 2" xfId="10576" xr:uid="{0E753498-994E-46F2-9ECD-2A955FD4A5E3}"/>
    <cellStyle name="Assumption Percentage. 3" xfId="10577" xr:uid="{E7197281-C95B-412E-AEC1-60F8B6CA9DE6}"/>
    <cellStyle name="Assumption Percentage._2018 v 2019 Nominal" xfId="10578" xr:uid="{AE285F84-2A79-4C83-8CCB-CA273EED779A}"/>
    <cellStyle name="Assumption Year." xfId="10579" xr:uid="{5BD8894A-A75F-4E93-8256-8B30C017B035}"/>
    <cellStyle name="Assumption Year. 2" xfId="10580" xr:uid="{0BDF0092-4D0C-4E62-979E-4096DE6D9FC3}"/>
    <cellStyle name="Assumption Year. 3" xfId="10581" xr:uid="{F4F4A171-174A-4446-9A9D-A42287154C68}"/>
    <cellStyle name="Assumption Year._2018 v 2019 Nominal" xfId="10582" xr:uid="{4D1CDE25-D2D8-44CE-A3F5-F4CF21033BC9}"/>
    <cellStyle name="Assumption_2018 v 2019 Nominal" xfId="10583" xr:uid="{5A99CD36-57C2-451C-9CA4-E9F8BDB1D49E}"/>
    <cellStyle name="Assumptions Center Currency" xfId="10584" xr:uid="{9EA15042-1E58-4CCA-8D1D-6DD35DC9C868}"/>
    <cellStyle name="Assumptions Center Currency 2" xfId="10585" xr:uid="{4E028EC6-8A76-4060-BEBF-1FBB50572A60}"/>
    <cellStyle name="Assumptions Center Currency 2 2" xfId="10586" xr:uid="{4D8C653E-3B8F-45F6-8658-CED4A73CFD7A}"/>
    <cellStyle name="Assumptions Center Currency 2 2 2" xfId="10587" xr:uid="{F15CC63D-49CC-4372-A0E8-58E12A162E0C}"/>
    <cellStyle name="Assumptions Center Currency 2 2_2018 v 2019 Nominal" xfId="10588" xr:uid="{7D8B9EC1-86DE-4E2A-A9B9-1D09B3717449}"/>
    <cellStyle name="Assumptions Center Currency 2 3" xfId="10589" xr:uid="{F54D201A-C697-4F0C-A67E-D7D374ADD4AA}"/>
    <cellStyle name="Assumptions Center Currency 2_2018 v 2019 Nominal" xfId="10590" xr:uid="{7B4A6317-0F11-4E51-B29D-93A26F94F55F}"/>
    <cellStyle name="Assumptions Center Currency 3" xfId="10591" xr:uid="{F0E59281-4818-4B7C-ACBC-1518D2AAA4C8}"/>
    <cellStyle name="Assumptions Center Currency 3 2" xfId="10592" xr:uid="{526BD1F9-4D14-459F-A690-CB1BA65CE5A8}"/>
    <cellStyle name="Assumptions Center Currency 3 2 2" xfId="10593" xr:uid="{F79074F6-0913-433A-8CD7-E4164928D961}"/>
    <cellStyle name="Assumptions Center Currency 3 2_2018 v 2019 Nominal" xfId="10594" xr:uid="{CE3AA7B0-7DB0-402F-9182-4C026A9CA693}"/>
    <cellStyle name="Assumptions Center Currency 3 3" xfId="10595" xr:uid="{5A2066A9-AE2A-49A4-A5FB-694C807475F5}"/>
    <cellStyle name="Assumptions Center Currency 3_2018 v 2019 Nominal" xfId="10596" xr:uid="{D4EEE372-CE79-4808-B1C1-3A8D5DDBC23F}"/>
    <cellStyle name="Assumptions Center Currency 4" xfId="10597" xr:uid="{23187FDD-11D5-4074-9F8A-4C631586F1AB}"/>
    <cellStyle name="Assumptions Center Currency 4 2" xfId="10598" xr:uid="{EAA9C037-C14C-400F-AAA1-74A465B3B8B2}"/>
    <cellStyle name="Assumptions Center Currency 4_2018 v 2019 Nominal" xfId="10599" xr:uid="{105A71E2-8CF3-4C16-A82F-B629900D9527}"/>
    <cellStyle name="Assumptions Center Currency 5" xfId="10600" xr:uid="{94943A7D-2C2D-4D40-B1A1-3AA2BC80E364}"/>
    <cellStyle name="Assumptions Center Currency 6" xfId="10601" xr:uid="{DD38D4B7-4B1E-464C-975F-CF69060C8AA4}"/>
    <cellStyle name="Assumptions Center Currency_2018 v 2019 Nominal" xfId="10602" xr:uid="{5867FB3C-64BB-4EA6-ABA2-C67A326CD7DD}"/>
    <cellStyle name="Assumptions Center Date" xfId="10603" xr:uid="{86AA41B6-DE62-4342-8C80-6566B7CEEF0C}"/>
    <cellStyle name="Assumptions Center Date 2" xfId="10604" xr:uid="{AE2AEF65-ECEE-4A7F-AACE-8A291ADF53FF}"/>
    <cellStyle name="Assumptions Center Date 2 2" xfId="10605" xr:uid="{4E5D7879-F451-4878-A5F7-FCB26F670254}"/>
    <cellStyle name="Assumptions Center Date 2 2 2" xfId="10606" xr:uid="{A40E0BC5-7543-4ECB-94EE-D7E5FDF9B6C8}"/>
    <cellStyle name="Assumptions Center Date 2 2_2018 v 2019 Nominal" xfId="10607" xr:uid="{EC766711-1337-4E88-BE1B-7B446BF9DDB2}"/>
    <cellStyle name="Assumptions Center Date 2 3" xfId="10608" xr:uid="{D53E8AD9-0C2A-422B-8B7F-221F6EB83A10}"/>
    <cellStyle name="Assumptions Center Date 2_2018 v 2019 Nominal" xfId="10609" xr:uid="{0E941D33-0EDA-4936-9247-A23AF3A4E45D}"/>
    <cellStyle name="Assumptions Center Date 3" xfId="10610" xr:uid="{CD3A7474-ABA1-4498-8B23-892CCE1E4E79}"/>
    <cellStyle name="Assumptions Center Date 3 2" xfId="10611" xr:uid="{1D6D4489-3345-4E3F-A058-F992F311CD5A}"/>
    <cellStyle name="Assumptions Center Date 3 2 2" xfId="10612" xr:uid="{73C4DF31-F434-4330-96C6-E573CFAB516C}"/>
    <cellStyle name="Assumptions Center Date 3 2_2018 v 2019 Nominal" xfId="10613" xr:uid="{F585675B-5C30-4166-89DF-8CF478DC932A}"/>
    <cellStyle name="Assumptions Center Date 3 3" xfId="10614" xr:uid="{C7F6184F-C250-4DFB-8397-BA2A9845C25F}"/>
    <cellStyle name="Assumptions Center Date 3_2018 v 2019 Nominal" xfId="10615" xr:uid="{815CED0D-30FF-4D2B-B64E-4C8EA58979E0}"/>
    <cellStyle name="Assumptions Center Date 4" xfId="10616" xr:uid="{D4D14280-571E-4268-8102-CA8648126E5E}"/>
    <cellStyle name="Assumptions Center Date 4 2" xfId="10617" xr:uid="{C1C8F06B-3CD8-4A95-AC8B-984C16C83F7C}"/>
    <cellStyle name="Assumptions Center Date 4_2018 v 2019 Nominal" xfId="10618" xr:uid="{EC54B8C9-FF77-4CCF-ACB3-1DF6618655DB}"/>
    <cellStyle name="Assumptions Center Date 5" xfId="10619" xr:uid="{C8982908-6C8E-4E3A-B30F-CAC10B119895}"/>
    <cellStyle name="Assumptions Center Date 6" xfId="10620" xr:uid="{64A56892-FA38-4FD2-A90B-66372F8AA4CD}"/>
    <cellStyle name="Assumptions Center Date_2018 v 2019 Nominal" xfId="10621" xr:uid="{B3BE2F93-2892-4956-B48E-B70AFE88D28D}"/>
    <cellStyle name="Assumptions Center Multiple" xfId="10622" xr:uid="{96F77B91-62FE-46AB-A999-EC9BCA688580}"/>
    <cellStyle name="Assumptions Center Multiple 2" xfId="10623" xr:uid="{429CEF7C-CFA9-4676-AADC-53AACB27BDB7}"/>
    <cellStyle name="Assumptions Center Multiple 2 2" xfId="10624" xr:uid="{8DD14A66-CFD6-4C2A-9AEF-5BFF1A4948DB}"/>
    <cellStyle name="Assumptions Center Multiple 2 2 2" xfId="10625" xr:uid="{2A8A8BFD-9BFD-46A7-B649-10C25F64E769}"/>
    <cellStyle name="Assumptions Center Multiple 2 2_2018 v 2019 Nominal" xfId="10626" xr:uid="{108358B8-A4AD-4814-85CC-16986E6B0C09}"/>
    <cellStyle name="Assumptions Center Multiple 2 3" xfId="10627" xr:uid="{829A8865-1251-4B2E-B70A-F67FF99E5AE8}"/>
    <cellStyle name="Assumptions Center Multiple 2_2018 v 2019 Nominal" xfId="10628" xr:uid="{76DF98EB-B5CE-4E63-9E82-2FE240ED1D97}"/>
    <cellStyle name="Assumptions Center Multiple 3" xfId="10629" xr:uid="{69D8BBBD-344D-4B43-90BE-0164FA942905}"/>
    <cellStyle name="Assumptions Center Multiple 3 2" xfId="10630" xr:uid="{8AB0FFC1-EA4B-447D-AEED-5E135F1494EC}"/>
    <cellStyle name="Assumptions Center Multiple 3 2 2" xfId="10631" xr:uid="{8B49B8BF-739B-4F72-B6A4-41A974C36965}"/>
    <cellStyle name="Assumptions Center Multiple 3 2_2018 v 2019 Nominal" xfId="10632" xr:uid="{496CAE1D-2FDB-4D3A-85FA-3A21E94B5D24}"/>
    <cellStyle name="Assumptions Center Multiple 3 3" xfId="10633" xr:uid="{BD45A0DA-6630-452F-BC25-CEF774F79001}"/>
    <cellStyle name="Assumptions Center Multiple 3_2018 v 2019 Nominal" xfId="10634" xr:uid="{4F5D9424-52FC-4D54-A0AB-101CB2266773}"/>
    <cellStyle name="Assumptions Center Multiple 4" xfId="10635" xr:uid="{E2B581EB-C1BF-4CC8-847B-289987F1E1A9}"/>
    <cellStyle name="Assumptions Center Multiple 4 2" xfId="10636" xr:uid="{813E4C15-7C1F-4278-9D86-7337E77D392C}"/>
    <cellStyle name="Assumptions Center Multiple 4_2018 v 2019 Nominal" xfId="10637" xr:uid="{12EA7B6C-A325-42CE-B200-709A5059206A}"/>
    <cellStyle name="Assumptions Center Multiple 5" xfId="10638" xr:uid="{73BA23EB-1C52-4560-92C0-BB379170CB54}"/>
    <cellStyle name="Assumptions Center Multiple 6" xfId="10639" xr:uid="{ABAAAC9E-C7AE-4C54-AE14-8E0F1E28E58B}"/>
    <cellStyle name="Assumptions Center Multiple_2018 v 2019 Nominal" xfId="10640" xr:uid="{71C82D53-5A45-4A7C-AD6E-558D6F3F013A}"/>
    <cellStyle name="Assumptions Center Number" xfId="10641" xr:uid="{A3FB96C1-2BDF-49FA-9817-368AB7687D81}"/>
    <cellStyle name="Assumptions Center Number 2" xfId="10642" xr:uid="{4A926E18-994A-4720-8E29-F6236F2960BC}"/>
    <cellStyle name="Assumptions Center Number 2 2" xfId="10643" xr:uid="{096F4E31-88E3-4667-B443-DDE732D650EB}"/>
    <cellStyle name="Assumptions Center Number 2 2 2" xfId="10644" xr:uid="{C294F824-B43F-4C2B-8C5F-ABAF4407486E}"/>
    <cellStyle name="Assumptions Center Number 2 2_2018 v 2019 Nominal" xfId="10645" xr:uid="{A2976F88-0DD1-4F28-AEAA-9230E1F9E03E}"/>
    <cellStyle name="Assumptions Center Number 2 3" xfId="10646" xr:uid="{E0756E2C-FBFE-42D0-AB76-3694F2E36AAD}"/>
    <cellStyle name="Assumptions Center Number 2_2018 v 2019 Nominal" xfId="10647" xr:uid="{49A9C32C-CC82-4D41-9603-3AC58D27BE3A}"/>
    <cellStyle name="Assumptions Center Number 3" xfId="10648" xr:uid="{85A9269C-B117-434F-8E81-9CCF2E766A71}"/>
    <cellStyle name="Assumptions Center Number 3 2" xfId="10649" xr:uid="{32F8C4C1-44C0-4D61-9407-15B1298293F4}"/>
    <cellStyle name="Assumptions Center Number 3 2 2" xfId="10650" xr:uid="{B04675C4-66F9-4D7E-B48B-C48B5EE9E5C1}"/>
    <cellStyle name="Assumptions Center Number 3 2_2018 v 2019 Nominal" xfId="10651" xr:uid="{6A4E5A44-77C0-4F45-A6C3-1F321B10FDDF}"/>
    <cellStyle name="Assumptions Center Number 3 3" xfId="10652" xr:uid="{974A85AD-613C-4F8D-8608-65A89590B400}"/>
    <cellStyle name="Assumptions Center Number 3_2018 v 2019 Nominal" xfId="10653" xr:uid="{0231EFF9-7BC7-4D0C-97DE-DCA4D6A84D13}"/>
    <cellStyle name="Assumptions Center Number 4" xfId="10654" xr:uid="{6F93C5A7-33A1-4448-A567-D83DDD3ADB60}"/>
    <cellStyle name="Assumptions Center Number 4 2" xfId="10655" xr:uid="{1EC6942E-A515-4B30-B2B6-D104D877E180}"/>
    <cellStyle name="Assumptions Center Number 4_2018 v 2019 Nominal" xfId="10656" xr:uid="{A0E78494-7307-4941-816A-E0B524042C58}"/>
    <cellStyle name="Assumptions Center Number 5" xfId="10657" xr:uid="{61C75A91-00E9-47B9-9E1A-6C0CD345A541}"/>
    <cellStyle name="Assumptions Center Number 6" xfId="10658" xr:uid="{1F5CC594-6E30-41DD-8F1B-43B8D6A6937C}"/>
    <cellStyle name="Assumptions Center Number_2018 v 2019 Nominal" xfId="10659" xr:uid="{DC074644-9336-4179-83DA-E9CC895D51E8}"/>
    <cellStyle name="Assumptions Center Percentage" xfId="10660" xr:uid="{BA00E418-FE3C-47A4-BA53-24E3426D5EBD}"/>
    <cellStyle name="Assumptions Center Percentage 2" xfId="10661" xr:uid="{9B3301E7-C53D-46D7-9926-7EBBA72DB4BF}"/>
    <cellStyle name="Assumptions Center Percentage 2 2" xfId="10662" xr:uid="{D4300DCB-6036-43B5-8010-C042E4888343}"/>
    <cellStyle name="Assumptions Center Percentage 2 2 2" xfId="10663" xr:uid="{118156C6-AF75-4213-A8C1-B1D62D58CC4A}"/>
    <cellStyle name="Assumptions Center Percentage 2 2_2018 v 2019 Nominal" xfId="10664" xr:uid="{C84C2BA3-8F2F-4399-83F7-484CC1D151A3}"/>
    <cellStyle name="Assumptions Center Percentage 2 3" xfId="10665" xr:uid="{9B53C487-BF2F-4D70-A05C-59FA043220BF}"/>
    <cellStyle name="Assumptions Center Percentage 2_2018 v 2019 Nominal" xfId="10666" xr:uid="{D890D121-C72B-4C09-92D3-DF66C6916C4C}"/>
    <cellStyle name="Assumptions Center Percentage 3" xfId="10667" xr:uid="{2BAA304E-F6A5-4DF4-992C-D10D87BA3E10}"/>
    <cellStyle name="Assumptions Center Percentage 3 2" xfId="10668" xr:uid="{795F0EE0-DB6E-4A83-B2F7-DD6D8290B36F}"/>
    <cellStyle name="Assumptions Center Percentage 3 2 2" xfId="10669" xr:uid="{795C73CD-AEEF-471B-826D-B548D38ED982}"/>
    <cellStyle name="Assumptions Center Percentage 3 2_2018 v 2019 Nominal" xfId="10670" xr:uid="{349F1B88-D62D-407E-A36D-4AEDDB60DD0E}"/>
    <cellStyle name="Assumptions Center Percentage 3 3" xfId="10671" xr:uid="{5F3BD575-CC54-4461-BB9E-6989DE8237B5}"/>
    <cellStyle name="Assumptions Center Percentage 3_2018 v 2019 Nominal" xfId="10672" xr:uid="{00DA00D1-8E25-4BB3-8FEF-2A3E2D94B277}"/>
    <cellStyle name="Assumptions Center Percentage 4" xfId="10673" xr:uid="{F23A49BF-961E-42EC-AB7B-87F0FD919B54}"/>
    <cellStyle name="Assumptions Center Percentage 4 2" xfId="10674" xr:uid="{F27C4E4F-D468-4D08-96A7-578461BA783A}"/>
    <cellStyle name="Assumptions Center Percentage 4_2018 v 2019 Nominal" xfId="10675" xr:uid="{11346089-2CA0-4552-8D2A-2A4C9BA43593}"/>
    <cellStyle name="Assumptions Center Percentage 5" xfId="10676" xr:uid="{4E111265-5A67-46D6-9C95-14852A0D03BD}"/>
    <cellStyle name="Assumptions Center Percentage 6" xfId="10677" xr:uid="{FDE1A003-954C-4C5F-BCC6-82EC38D5C057}"/>
    <cellStyle name="Assumptions Center Percentage_2018 v 2019 Nominal" xfId="10678" xr:uid="{A670A118-BE1C-44B7-9C5E-E85BDCA2613F}"/>
    <cellStyle name="Assumptions Center Year" xfId="10679" xr:uid="{2CAAF423-8D95-46DE-8F80-E6C4C55EDA14}"/>
    <cellStyle name="Assumptions Center Year 2" xfId="10680" xr:uid="{2F8DCCB1-1EB5-428C-8C46-2A73C8F4F078}"/>
    <cellStyle name="Assumptions Center Year 2 2" xfId="10681" xr:uid="{EB36E86D-3218-4CC6-AC13-746C6ACA164D}"/>
    <cellStyle name="Assumptions Center Year 2 2 2" xfId="10682" xr:uid="{B3A166D1-E117-4D07-B116-82575A6FAA79}"/>
    <cellStyle name="Assumptions Center Year 2 2_2018 v 2019 Nominal" xfId="10683" xr:uid="{EEB7343F-859B-4A50-B55F-9D94C71BAFBF}"/>
    <cellStyle name="Assumptions Center Year 2 3" xfId="10684" xr:uid="{00E32D36-739A-4ECD-9E2E-353A744C4BAF}"/>
    <cellStyle name="Assumptions Center Year 2_2018 v 2019 Nominal" xfId="10685" xr:uid="{63F9CA99-4708-412E-A25E-DFC269A6F359}"/>
    <cellStyle name="Assumptions Center Year 3" xfId="10686" xr:uid="{FDFB5ADF-18C7-4470-A462-BD9A8B0974EF}"/>
    <cellStyle name="Assumptions Center Year 3 2" xfId="10687" xr:uid="{128AA2BA-4C2C-45F1-9EEF-4CAEB940245B}"/>
    <cellStyle name="Assumptions Center Year 3 2 2" xfId="10688" xr:uid="{7F746B16-3CEE-465A-B373-B6CB18E7A4DF}"/>
    <cellStyle name="Assumptions Center Year 3 2_2018 v 2019 Nominal" xfId="10689" xr:uid="{5A808B7E-3F02-4AE9-B090-C2468B325CD4}"/>
    <cellStyle name="Assumptions Center Year 3 3" xfId="10690" xr:uid="{CF831F69-C99A-4544-A08D-AB9F1740B539}"/>
    <cellStyle name="Assumptions Center Year 3_2018 v 2019 Nominal" xfId="10691" xr:uid="{2E782F9C-2B2A-4344-81BE-1A37C4D1BDAF}"/>
    <cellStyle name="Assumptions Center Year 4" xfId="10692" xr:uid="{5952E0F5-6821-4C92-83A1-9AA8937C1A75}"/>
    <cellStyle name="Assumptions Center Year 4 2" xfId="10693" xr:uid="{FAFE41E2-420C-48B8-8DAD-D61E30998A99}"/>
    <cellStyle name="Assumptions Center Year 4_2018 v 2019 Nominal" xfId="10694" xr:uid="{69D53A1E-E14B-4B9B-B6C3-31E36ABB9A78}"/>
    <cellStyle name="Assumptions Center Year 5" xfId="10695" xr:uid="{34C06C29-A81E-4CAC-9024-5EF624A11A4A}"/>
    <cellStyle name="Assumptions Center Year 6" xfId="10696" xr:uid="{5E8104C2-B5C1-4F42-B84C-299F62257390}"/>
    <cellStyle name="Assumptions Center Year_2018 v 2019 Nominal" xfId="10697" xr:uid="{0AE30B75-5202-43CF-8953-139C872DC56B}"/>
    <cellStyle name="Assumptions Heading" xfId="10698" xr:uid="{414715B0-7D27-45B2-B73A-1BCF770FC83A}"/>
    <cellStyle name="Assumptions Heading 2" xfId="10699" xr:uid="{541273DA-8460-47A6-BA49-C1F3F7B817E9}"/>
    <cellStyle name="Assumptions Heading 2 2" xfId="10700" xr:uid="{DED3C520-4D66-4DF2-93C6-0057624C6059}"/>
    <cellStyle name="Assumptions Heading 2 2 2" xfId="10701" xr:uid="{3A134953-1599-4F34-8F8A-91A09BE24609}"/>
    <cellStyle name="Assumptions Heading 2 2_2018 v 2019 Nominal" xfId="10702" xr:uid="{1103D0B5-2100-414C-AF05-C8C7936F0E03}"/>
    <cellStyle name="Assumptions Heading 2 3" xfId="10703" xr:uid="{DF011A49-0517-40D7-99B9-34BFC8588D26}"/>
    <cellStyle name="Assumptions Heading 2_2018 v 2019 Nominal" xfId="10704" xr:uid="{B2504282-DCB1-4EC1-BADC-4A407851300F}"/>
    <cellStyle name="Assumptions Heading 3" xfId="10705" xr:uid="{80982E39-E5D5-421F-A463-1AD769E9B7FA}"/>
    <cellStyle name="Assumptions Heading 3 2" xfId="10706" xr:uid="{82A02CB1-73C5-45C9-BAFF-99066CCFE074}"/>
    <cellStyle name="Assumptions Heading 3 2 2" xfId="10707" xr:uid="{8DDEA335-560C-4784-9175-135ECB270D44}"/>
    <cellStyle name="Assumptions Heading 3 2_2018 v 2019 Nominal" xfId="10708" xr:uid="{ADB05182-C677-4411-A405-E5F08F36C2B1}"/>
    <cellStyle name="Assumptions Heading 3 3" xfId="10709" xr:uid="{334D340A-2904-4DFB-9E83-D3915E6F40A3}"/>
    <cellStyle name="Assumptions Heading 3_2018 v 2019 Nominal" xfId="10710" xr:uid="{1E18AA23-24A7-4550-8034-5EB0C2935186}"/>
    <cellStyle name="Assumptions Heading 4" xfId="10711" xr:uid="{737C3C88-64AB-4725-A6EC-25FD89527801}"/>
    <cellStyle name="Assumptions Heading 4 2" xfId="10712" xr:uid="{9CBD6BB7-93EB-460D-96AB-EBDDF1A8CC1F}"/>
    <cellStyle name="Assumptions Heading 4_2018 v 2019 Nominal" xfId="10713" xr:uid="{C2101B23-AEC8-4896-9ED8-161CD9E91FC6}"/>
    <cellStyle name="Assumptions Heading 5" xfId="10714" xr:uid="{703A98EE-B36E-4BAC-9111-5F154BE2A3A7}"/>
    <cellStyle name="Assumptions Heading 6" xfId="10715" xr:uid="{7C87BEA2-F4AB-429E-BE6C-CBE828BAC82F}"/>
    <cellStyle name="Assumptions Heading_2018 v 2019 Nominal" xfId="10716" xr:uid="{E72B0C90-8F04-4B8C-BB66-9DC50BCB79A0}"/>
    <cellStyle name="Assumptions Right Currency" xfId="10717" xr:uid="{1F38F193-E4AE-4141-8FBF-67A89EFA7DF0}"/>
    <cellStyle name="Assumptions Right Currency 2" xfId="10718" xr:uid="{C3CB4991-9909-47FF-8CD9-9B2B93D897AA}"/>
    <cellStyle name="Assumptions Right Currency 2 2" xfId="10719" xr:uid="{2108FB22-4BE2-411D-86D2-9D7335D1CFBF}"/>
    <cellStyle name="Assumptions Right Currency 2 2 2" xfId="10720" xr:uid="{6F7865D5-4783-4FEC-84B0-6854B9924444}"/>
    <cellStyle name="Assumptions Right Currency 2 2_2018 v 2019 Nominal" xfId="10721" xr:uid="{4E622A06-F001-4571-A8AC-B298A3555C61}"/>
    <cellStyle name="Assumptions Right Currency 2 3" xfId="10722" xr:uid="{3368787F-6EB4-4C5D-8ACE-3E07E3506E73}"/>
    <cellStyle name="Assumptions Right Currency 2_2018 v 2019 Nominal" xfId="10723" xr:uid="{A1F0CB59-0EB3-4CA8-AAD1-05AC48D0B463}"/>
    <cellStyle name="Assumptions Right Currency 3" xfId="10724" xr:uid="{FEF38B69-534A-464C-A308-43710DFB9AB3}"/>
    <cellStyle name="Assumptions Right Currency 3 2" xfId="10725" xr:uid="{645A4205-9D17-4979-AC51-802EA11F43CD}"/>
    <cellStyle name="Assumptions Right Currency 3 2 2" xfId="10726" xr:uid="{82A1509B-7264-4721-BE6D-DA2596A6A36E}"/>
    <cellStyle name="Assumptions Right Currency 3 2_2018 v 2019 Nominal" xfId="10727" xr:uid="{60AD63B0-3109-4AA1-AF30-F9E1B75DCE9A}"/>
    <cellStyle name="Assumptions Right Currency 3 3" xfId="10728" xr:uid="{8AAFA4A4-7577-4D2D-A0EC-A2AE989279ED}"/>
    <cellStyle name="Assumptions Right Currency 3_2018 v 2019 Nominal" xfId="10729" xr:uid="{404B6F08-6264-4F09-BF78-9B2842B69FFF}"/>
    <cellStyle name="Assumptions Right Currency 4" xfId="10730" xr:uid="{4C4D6453-9E4B-4E49-BD79-53E357934C52}"/>
    <cellStyle name="Assumptions Right Currency 4 2" xfId="10731" xr:uid="{358F431C-FA58-40E3-B7A7-9E2C19BEB29E}"/>
    <cellStyle name="Assumptions Right Currency 4_2018 v 2019 Nominal" xfId="10732" xr:uid="{7376C743-F751-428A-8DAF-4DAF47C2EE76}"/>
    <cellStyle name="Assumptions Right Currency 5" xfId="10733" xr:uid="{3D201BAF-1F0F-453B-8480-041F421E8B15}"/>
    <cellStyle name="Assumptions Right Currency 6" xfId="10734" xr:uid="{42C7AB7E-142F-434C-85AA-412A7A4EE959}"/>
    <cellStyle name="Assumptions Right Currency_2018 v 2019 Nominal" xfId="10735" xr:uid="{5B575072-B0C1-4B54-BB43-4222800AD4F7}"/>
    <cellStyle name="Assumptions Right Date" xfId="10736" xr:uid="{73796CE1-40FC-4481-BA5C-413CFFA43020}"/>
    <cellStyle name="Assumptions Right Date 2" xfId="10737" xr:uid="{622A54B2-D8D6-4344-9620-3367E5AFE096}"/>
    <cellStyle name="Assumptions Right Date 2 2" xfId="10738" xr:uid="{59B6759E-B7E4-4E13-A905-E1C074C0C1DC}"/>
    <cellStyle name="Assumptions Right Date 2 2 2" xfId="10739" xr:uid="{830385BB-F3EE-4F2E-A015-88D041F8947D}"/>
    <cellStyle name="Assumptions Right Date 2 2_2018 v 2019 Nominal" xfId="10740" xr:uid="{D40ABCBA-50C2-44AD-8727-DD4DE9965A7B}"/>
    <cellStyle name="Assumptions Right Date 2 3" xfId="10741" xr:uid="{FF17227D-58C4-487A-BF42-9357F20C4BF2}"/>
    <cellStyle name="Assumptions Right Date 2_2018 v 2019 Nominal" xfId="10742" xr:uid="{9AECEC99-AE34-4F6F-A769-88EE530A701F}"/>
    <cellStyle name="Assumptions Right Date 3" xfId="10743" xr:uid="{D08E712F-0320-41F6-81D6-F1BF62D67029}"/>
    <cellStyle name="Assumptions Right Date 3 2" xfId="10744" xr:uid="{09E992FF-3C91-49C0-B64E-2322782F4692}"/>
    <cellStyle name="Assumptions Right Date 3 2 2" xfId="10745" xr:uid="{3D9A07DB-CA18-4F97-B8FD-0BF6E47DEC34}"/>
    <cellStyle name="Assumptions Right Date 3 2_2018 v 2019 Nominal" xfId="10746" xr:uid="{F51827AA-05EF-4BD1-8D35-CE5DEF5BF1C8}"/>
    <cellStyle name="Assumptions Right Date 3 3" xfId="10747" xr:uid="{BFAD918D-50F9-40B7-B0BC-37D60A92F633}"/>
    <cellStyle name="Assumptions Right Date 3_2018 v 2019 Nominal" xfId="10748" xr:uid="{5F952F46-EF97-4D64-9788-9F88A72CE425}"/>
    <cellStyle name="Assumptions Right Date 4" xfId="10749" xr:uid="{4534D69E-725B-4190-8AE3-B5B2EA9FF75A}"/>
    <cellStyle name="Assumptions Right Date 4 2" xfId="10750" xr:uid="{5C421DE1-DA0B-4359-B37D-A76E488C511B}"/>
    <cellStyle name="Assumptions Right Date 4_2018 v 2019 Nominal" xfId="10751" xr:uid="{98388279-8DD7-4836-958A-C94BC129EEB0}"/>
    <cellStyle name="Assumptions Right Date 5" xfId="10752" xr:uid="{ABB2A0F1-6570-4026-92B9-64286C0B63E8}"/>
    <cellStyle name="Assumptions Right Date 6" xfId="10753" xr:uid="{CC904453-E645-44A5-9F0D-FBF3B90C36B6}"/>
    <cellStyle name="Assumptions Right Date_2018 v 2019 Nominal" xfId="10754" xr:uid="{FD368501-61EF-4DE0-B2AE-2A84E5AC677E}"/>
    <cellStyle name="Assumptions Right Multiple" xfId="10755" xr:uid="{35DAD7C7-8A98-494F-B338-D8FB625D333A}"/>
    <cellStyle name="Assumptions Right Multiple 2" xfId="10756" xr:uid="{4BC7BB4F-5E6E-4B1D-AA59-C74EAC55B6B0}"/>
    <cellStyle name="Assumptions Right Multiple 2 2" xfId="10757" xr:uid="{5D7068DD-5A51-4545-BED8-AC7BC4DE5912}"/>
    <cellStyle name="Assumptions Right Multiple 2 2 2" xfId="10758" xr:uid="{DA84FF83-7743-4D38-8139-9820B1B3E1B3}"/>
    <cellStyle name="Assumptions Right Multiple 2 2_2018 v 2019 Nominal" xfId="10759" xr:uid="{3C80D575-9EF7-456F-ABEB-F441240B65F7}"/>
    <cellStyle name="Assumptions Right Multiple 2 3" xfId="10760" xr:uid="{6D5057BE-CB50-49B3-B0D2-7593016C94AE}"/>
    <cellStyle name="Assumptions Right Multiple 2_2018 v 2019 Nominal" xfId="10761" xr:uid="{76939F9A-4564-4D0C-82BE-8CF4E5BED420}"/>
    <cellStyle name="Assumptions Right Multiple 3" xfId="10762" xr:uid="{B71DFC6E-A365-4727-851A-CE95826D114B}"/>
    <cellStyle name="Assumptions Right Multiple 3 2" xfId="10763" xr:uid="{26019E4D-997A-4E32-9D9E-E3C1A05D3B08}"/>
    <cellStyle name="Assumptions Right Multiple 3 2 2" xfId="10764" xr:uid="{6840D7B5-635B-448C-ADDC-E49CF6C2A738}"/>
    <cellStyle name="Assumptions Right Multiple 3 2_2018 v 2019 Nominal" xfId="10765" xr:uid="{BC852831-1EE2-4D4C-9CD6-3C3AD6F8CFE5}"/>
    <cellStyle name="Assumptions Right Multiple 3 3" xfId="10766" xr:uid="{86DAB3DC-868A-40ED-BFB3-708554EAD272}"/>
    <cellStyle name="Assumptions Right Multiple 3_2018 v 2019 Nominal" xfId="10767" xr:uid="{8FA6A01A-9556-424F-88A3-F328FEDC2312}"/>
    <cellStyle name="Assumptions Right Multiple 4" xfId="10768" xr:uid="{2D9BE8C7-C8B4-4921-BB9F-084A6AFD0A9A}"/>
    <cellStyle name="Assumptions Right Multiple 4 2" xfId="10769" xr:uid="{1B838216-4918-4563-826B-5CA1A0462B59}"/>
    <cellStyle name="Assumptions Right Multiple 4_2018 v 2019 Nominal" xfId="10770" xr:uid="{EF3AF3CC-895A-461D-8EDA-A337075DEE6F}"/>
    <cellStyle name="Assumptions Right Multiple 5" xfId="10771" xr:uid="{CDB1A6CF-94C1-474A-BA8B-AB062D3CA058}"/>
    <cellStyle name="Assumptions Right Multiple 6" xfId="10772" xr:uid="{22FD6094-8EBC-4450-9A33-4D297A7DDF63}"/>
    <cellStyle name="Assumptions Right Multiple_2018 v 2019 Nominal" xfId="10773" xr:uid="{17AE0840-0C5E-4A7A-828F-39C6C03CA97E}"/>
    <cellStyle name="Assumptions Right Number" xfId="10774" xr:uid="{CBDED54A-4A3E-4952-97AF-5D21984683B7}"/>
    <cellStyle name="Assumptions Right Number 2" xfId="10775" xr:uid="{298F8AC5-17DC-404A-B8AE-BF2B3C963ED8}"/>
    <cellStyle name="Assumptions Right Number 2 2" xfId="10776" xr:uid="{456F4556-E3E2-4D7E-B4CE-562CBB7C8D3F}"/>
    <cellStyle name="Assumptions Right Number 2 2 2" xfId="10777" xr:uid="{7867A105-58B5-4630-A4C5-1309B849A201}"/>
    <cellStyle name="Assumptions Right Number 2 2_2018 v 2019 Nominal" xfId="10778" xr:uid="{22644ED2-CBA1-482F-B6A6-6A8FA7907248}"/>
    <cellStyle name="Assumptions Right Number 2 3" xfId="10779" xr:uid="{89979499-D3F5-4AF7-BEEE-4FF019F0FDC7}"/>
    <cellStyle name="Assumptions Right Number 2_2018 v 2019 Nominal" xfId="10780" xr:uid="{24FDF706-9040-437D-920A-2590300C550A}"/>
    <cellStyle name="Assumptions Right Number 3" xfId="10781" xr:uid="{41C083AF-CF7D-4DB4-83D8-61D6873BD8BD}"/>
    <cellStyle name="Assumptions Right Number 3 2" xfId="10782" xr:uid="{694E46CC-6DDE-4C7E-B1DC-68B4F81CBDE1}"/>
    <cellStyle name="Assumptions Right Number 3 2 2" xfId="10783" xr:uid="{2741CC05-4936-4877-9AA4-55D3707D544F}"/>
    <cellStyle name="Assumptions Right Number 3 2_2018 v 2019 Nominal" xfId="10784" xr:uid="{9D2295B9-8505-4E05-9691-2667E883B4C2}"/>
    <cellStyle name="Assumptions Right Number 3 3" xfId="10785" xr:uid="{47CB19AF-6D6E-4F87-A7AE-A8754FAE2D6A}"/>
    <cellStyle name="Assumptions Right Number 3_2018 v 2019 Nominal" xfId="10786" xr:uid="{C01B1FA1-0B81-484A-877E-9A81C5B350DF}"/>
    <cellStyle name="Assumptions Right Number 4" xfId="10787" xr:uid="{9DDCA1DB-6AE3-479D-8330-667FF4162C80}"/>
    <cellStyle name="Assumptions Right Number 4 2" xfId="10788" xr:uid="{09FBE421-8E3F-4FB9-A2C9-1A4F3CF2089D}"/>
    <cellStyle name="Assumptions Right Number 4_2018 v 2019 Nominal" xfId="10789" xr:uid="{401D77C2-3569-467D-BB3B-3E45E145A191}"/>
    <cellStyle name="Assumptions Right Number 5" xfId="10790" xr:uid="{44FF36E2-6A13-4A27-9B42-4B12B2B30985}"/>
    <cellStyle name="Assumptions Right Number 6" xfId="10791" xr:uid="{89E57F04-749A-495E-99F5-C6B651A5E453}"/>
    <cellStyle name="Assumptions Right Number_2018 v 2019 Nominal" xfId="10792" xr:uid="{4A0355F4-3640-4A5D-8622-93E01668419F}"/>
    <cellStyle name="Assumptions Right Percentage" xfId="10793" xr:uid="{5E49BCEE-D313-496A-B2B8-3BE71A50D2EF}"/>
    <cellStyle name="Assumptions Right Percentage 2" xfId="10794" xr:uid="{32054339-13C6-41B7-BDDE-9E785B2545A7}"/>
    <cellStyle name="Assumptions Right Percentage 2 2" xfId="10795" xr:uid="{C1B89C2D-8FAB-45FF-B4B6-0E34EBAC1E50}"/>
    <cellStyle name="Assumptions Right Percentage 2 2 2" xfId="10796" xr:uid="{E61923F7-ECD9-4ED7-8F52-751DB47F32BC}"/>
    <cellStyle name="Assumptions Right Percentage 2 2 2 2" xfId="10797" xr:uid="{213213EB-4354-4E90-AA89-94D4CABFC9F9}"/>
    <cellStyle name="Assumptions Right Percentage 2 2 2_2018 v 2019 Nominal" xfId="10798" xr:uid="{DF68E965-2482-4D99-BCE8-5E92DEEBFD08}"/>
    <cellStyle name="Assumptions Right Percentage 2 2 3" xfId="10799" xr:uid="{68FAA65C-9BAE-44AC-9129-65AF98E842FF}"/>
    <cellStyle name="Assumptions Right Percentage 2 2_2018 v 2019 Nominal" xfId="10800" xr:uid="{0A177315-C602-4F42-A691-CEC5C3A79DEB}"/>
    <cellStyle name="Assumptions Right Percentage 2 3" xfId="10801" xr:uid="{C18DB416-2EAD-4048-94D8-6D499701D361}"/>
    <cellStyle name="Assumptions Right Percentage 2 3 2" xfId="10802" xr:uid="{5E8FD61C-8814-4E9F-B85A-34B491F5E794}"/>
    <cellStyle name="Assumptions Right Percentage 2 3 2 2" xfId="10803" xr:uid="{F39DBBA0-7C02-4C8C-8B9C-DC137B2A57BB}"/>
    <cellStyle name="Assumptions Right Percentage 2 3 2_2018 v 2019 Nominal" xfId="10804" xr:uid="{88CDE83A-7C09-49EC-A299-7BFBE20CF2F8}"/>
    <cellStyle name="Assumptions Right Percentage 2 3 3" xfId="10805" xr:uid="{44F7C2C1-AEB5-463E-ACEF-6D2053595D9A}"/>
    <cellStyle name="Assumptions Right Percentage 2 3_2018 v 2019 Nominal" xfId="10806" xr:uid="{CDA2C50C-5D5D-4014-9DE7-560801C2BBCA}"/>
    <cellStyle name="Assumptions Right Percentage 2 4" xfId="10807" xr:uid="{8806D382-2713-4C09-AACB-09B2F120C830}"/>
    <cellStyle name="Assumptions Right Percentage 2 4 2" xfId="10808" xr:uid="{AD34D436-C99C-495A-9DD5-50D52B739B77}"/>
    <cellStyle name="Assumptions Right Percentage 2 4_2018 v 2019 Nominal" xfId="10809" xr:uid="{BE0ADB97-116E-4C95-B404-200D7DF6124E}"/>
    <cellStyle name="Assumptions Right Percentage 2 5" xfId="10810" xr:uid="{F036B89B-08B7-47E1-9800-60F426CE2C61}"/>
    <cellStyle name="Assumptions Right Percentage 2 6" xfId="10811" xr:uid="{9A87470A-6BA9-42CF-8208-0BD6E2AAB678}"/>
    <cellStyle name="Assumptions Right Percentage 2_2018 v 2019 Nominal" xfId="10812" xr:uid="{092352DD-5F2B-4068-9171-979D0838018D}"/>
    <cellStyle name="Assumptions Right Percentage 3" xfId="10813" xr:uid="{FAAEEA26-9DAA-49C0-88C7-D90ABE248F5F}"/>
    <cellStyle name="Assumptions Right Percentage 3 2" xfId="10814" xr:uid="{8C245969-9647-4E02-8F97-163C5BEF2417}"/>
    <cellStyle name="Assumptions Right Percentage 3 2 2" xfId="10815" xr:uid="{DE9930E4-CCFE-4479-8215-572AC33AD45A}"/>
    <cellStyle name="Assumptions Right Percentage 3 2_2018 v 2019 Nominal" xfId="10816" xr:uid="{627F6E73-9541-4C58-AD13-584E318BE887}"/>
    <cellStyle name="Assumptions Right Percentage 3 3" xfId="10817" xr:uid="{1E910F95-F3E3-455A-A09F-FE7FA2F02CAC}"/>
    <cellStyle name="Assumptions Right Percentage 3_2018 v 2019 Nominal" xfId="10818" xr:uid="{F54E9EB1-EEFF-46C5-B4B6-6B893087B735}"/>
    <cellStyle name="Assumptions Right Percentage 4" xfId="10819" xr:uid="{483DE8DA-6430-4FF0-80ED-B78DA0942CDC}"/>
    <cellStyle name="Assumptions Right Percentage 4 2" xfId="10820" xr:uid="{FA6EE219-79C9-4921-9382-3E6038A2FB0D}"/>
    <cellStyle name="Assumptions Right Percentage 4 2 2" xfId="10821" xr:uid="{E0674AC7-A8AF-4C6E-9C3E-A28B4DADA3A5}"/>
    <cellStyle name="Assumptions Right Percentage 4 2_2018 v 2019 Nominal" xfId="10822" xr:uid="{F4FF010D-83ED-4192-A1CD-E4AAF9A71577}"/>
    <cellStyle name="Assumptions Right Percentage 4 3" xfId="10823" xr:uid="{D7D118D2-3BF2-4A07-AF96-722394CCDD93}"/>
    <cellStyle name="Assumptions Right Percentage 4_2018 v 2019 Nominal" xfId="10824" xr:uid="{7F493498-0B1C-432C-8339-548C1AFAFBFD}"/>
    <cellStyle name="Assumptions Right Percentage 5" xfId="10825" xr:uid="{9AD01DDC-C389-44EC-B7D3-69C5C2AA8493}"/>
    <cellStyle name="Assumptions Right Percentage 5 2" xfId="10826" xr:uid="{08500E63-BF94-42EE-AC25-BC072A8995A0}"/>
    <cellStyle name="Assumptions Right Percentage 5_2018 v 2019 Nominal" xfId="10827" xr:uid="{C4CACCC5-94C6-47CC-A96C-B6FFEC1D3E54}"/>
    <cellStyle name="Assumptions Right Percentage 6" xfId="10828" xr:uid="{23D49838-B416-4B26-B690-D003D37170CF}"/>
    <cellStyle name="Assumptions Right Percentage 7" xfId="10829" xr:uid="{972C0F42-E230-4748-9072-8A47C2FF3FD5}"/>
    <cellStyle name="Assumptions Right Percentage_2018 v 2019 Nominal" xfId="10830" xr:uid="{FD840C2D-11EC-4EFD-A03B-E337D601E16A}"/>
    <cellStyle name="Assumptions Right Year" xfId="10831" xr:uid="{663D8914-A71B-4EA2-8BDC-9D00EE2AB373}"/>
    <cellStyle name="Assumptions Right Year 2" xfId="10832" xr:uid="{28C9575E-A8DB-46D7-B2BB-811D80C0ADE8}"/>
    <cellStyle name="Assumptions Right Year 2 2" xfId="10833" xr:uid="{9FFBBE39-2C42-4608-BC44-3083E71B1874}"/>
    <cellStyle name="Assumptions Right Year 2 2 2" xfId="10834" xr:uid="{0E5883C3-6BCF-46B6-A60B-357364EB0C7A}"/>
    <cellStyle name="Assumptions Right Year 2 2_2018 v 2019 Nominal" xfId="10835" xr:uid="{7CD279DE-BD74-4A0D-9E14-4E8CDAC7EC7D}"/>
    <cellStyle name="Assumptions Right Year 2 3" xfId="10836" xr:uid="{F780F964-9175-4588-B473-AA8BCAD1E8F9}"/>
    <cellStyle name="Assumptions Right Year 2_2018 v 2019 Nominal" xfId="10837" xr:uid="{E27CD543-8D4B-4BE0-B910-B8DFC7968546}"/>
    <cellStyle name="Assumptions Right Year 3" xfId="10838" xr:uid="{D5D751C2-578B-4028-8241-2C54B40BF40B}"/>
    <cellStyle name="Assumptions Right Year 3 2" xfId="10839" xr:uid="{264CC296-FA1A-46C1-906A-60594F8D51EB}"/>
    <cellStyle name="Assumptions Right Year 3 2 2" xfId="10840" xr:uid="{6E4D69AA-4007-4848-9C18-115C9383DC3D}"/>
    <cellStyle name="Assumptions Right Year 3 2_2018 v 2019 Nominal" xfId="10841" xr:uid="{E32BF0FC-47A6-48A7-896E-E47B3B8468DB}"/>
    <cellStyle name="Assumptions Right Year 3 3" xfId="10842" xr:uid="{92A017F6-9B0E-4A4C-ACD8-0525C4E1FB6B}"/>
    <cellStyle name="Assumptions Right Year 3_2018 v 2019 Nominal" xfId="10843" xr:uid="{F993F3DA-7916-4199-87AC-28771E419B68}"/>
    <cellStyle name="Assumptions Right Year 4" xfId="10844" xr:uid="{5C823E4E-E77F-4E74-BDAF-461AB4040D6F}"/>
    <cellStyle name="Assumptions Right Year 4 2" xfId="10845" xr:uid="{753AF070-DF41-4A27-B1AC-A6D94A87E2EE}"/>
    <cellStyle name="Assumptions Right Year 4_2018 v 2019 Nominal" xfId="10846" xr:uid="{5A03F538-A384-4A6E-A6EB-267962FDB607}"/>
    <cellStyle name="Assumptions Right Year 5" xfId="10847" xr:uid="{35A31247-25E8-4748-A771-9E62D32E6B29}"/>
    <cellStyle name="Assumptions Right Year 6" xfId="10848" xr:uid="{29FE8E24-3666-4E23-9ECA-6096381DF15A}"/>
    <cellStyle name="Assumptions Right Year_2018 v 2019 Nominal" xfId="10849" xr:uid="{BD4B7CD2-FFE9-4609-A9E4-CEADE154A31B}"/>
    <cellStyle name="AtlasAlternate W Border Comma[2]" xfId="10850" xr:uid="{FA43FC68-965B-441F-9F43-A39FE9657747}"/>
    <cellStyle name="AtlasCompanyName" xfId="10851" xr:uid="{E79EC9E7-8F64-4A23-9EE9-22129CCD334D}"/>
    <cellStyle name="AtlasDateSelection" xfId="10852" xr:uid="{2A1D601D-6790-45C6-875F-3EC3BD1978B3}"/>
    <cellStyle name="AtlasGrandTotal W Border Comma[2]" xfId="10853" xr:uid="{1559BD04-E016-4E7C-B869-FF5381CB5192}"/>
    <cellStyle name="AtlasNormalBorder" xfId="10854" xr:uid="{D2E9CA3E-F52F-432A-8F3B-5C5548A618AD}"/>
    <cellStyle name="AtlasNormalNoBorder" xfId="10855" xr:uid="{55E21D2D-A203-4071-9BF5-4E76BED182DF}"/>
    <cellStyle name="AtlasSubTotal 1 W Border Comma[2]" xfId="10856" xr:uid="{2FD36E40-4D16-4914-8D6D-14CC198607DC}"/>
    <cellStyle name="AtlasSubTotal 2 W Border Comma[2]" xfId="10857" xr:uid="{B26F31A8-199A-4643-80C1-24EDCECD9FE8}"/>
    <cellStyle name="AtlasSubTotal 3 AP W Border Comma[2]" xfId="10858" xr:uid="{F1183C59-7366-49CF-B29C-04703DAC5619}"/>
    <cellStyle name="AtlasSubTotal 3 AR W Border Comma[2]" xfId="10859" xr:uid="{8857E5C8-331F-448F-A448-DBF5BAFA080C}"/>
    <cellStyle name="AtlasSubTotal 3 GL W Border Comma[2]" xfId="10860" xr:uid="{4D48A6C5-8C27-44E7-AD98-7B4D48D2CDB4}"/>
    <cellStyle name="AtlasSubTotal 3 MN W Border Comma[2]" xfId="10861" xr:uid="{5D44485C-0F4F-4D1E-9569-C53B429C694C}"/>
    <cellStyle name="AtlasSubTotal 3 OP W Border Comma[2]" xfId="10862" xr:uid="{ECC3C0FD-F245-4E82-BFCC-D2EB387B04A8}"/>
    <cellStyle name="AtlasSubTotal 3 SM W Border Comma[2]" xfId="10863" xr:uid="{304689B5-68C7-42B7-8895-D2DAA4CE8259}"/>
    <cellStyle name="AtlasSubTotal 3 W Border Comma[2]" xfId="10864" xr:uid="{C1FDBAF3-1E31-499C-B464-81D5740E1C19}"/>
    <cellStyle name="AtlasSubtotal2" xfId="10865" xr:uid="{C911C3E6-D1D0-4E8F-86EA-1842F8B14D28}"/>
    <cellStyle name="AussieDate" xfId="10866" xr:uid="{5B55019A-17EE-4833-925F-DDB18EB64A22}"/>
    <cellStyle name="AussieDate 2" xfId="10867" xr:uid="{CFC72ECE-FFA6-4064-B664-B85B6FC84C74}"/>
    <cellStyle name="AussieDate 2 2" xfId="10868" xr:uid="{5E9D3A4B-492C-4FCF-9F8D-A260F4D81CF8}"/>
    <cellStyle name="AussieDate 2_2018 v 2019 Nominal" xfId="10869" xr:uid="{F9C9E402-97BD-462F-AFF9-973327F6F602}"/>
    <cellStyle name="AussieDate_2018 v 2019 Nominal" xfId="10870" xr:uid="{3B8551C7-8477-460B-8D93-538D830DCFE5}"/>
    <cellStyle name="B79812_.wvu.PrintTitlest" xfId="106" xr:uid="{00000000-0005-0000-0000-00005E000000}"/>
    <cellStyle name="Bad 2" xfId="107" xr:uid="{00000000-0005-0000-0000-00005F000000}"/>
    <cellStyle name="Bad 2 2" xfId="10871" xr:uid="{F95A5E5D-FB8C-4443-935B-371402C0649E}"/>
    <cellStyle name="Bad 2 3" xfId="10872" xr:uid="{71845D65-2CAB-4E6E-8E50-642B6E9FAD3B}"/>
    <cellStyle name="Bad 2 4" xfId="10873" xr:uid="{11AB820F-F545-4BDF-93C7-F1E9A1D7CA65}"/>
    <cellStyle name="Bad 2_2018 v 2019 Nominal" xfId="10874" xr:uid="{1B265ACA-1FAA-4A3C-BEC5-6BCFE1974D88}"/>
    <cellStyle name="Bad 3" xfId="10875" xr:uid="{E8DF8EC3-730E-4952-B455-ADFD44662AAA}"/>
    <cellStyle name="Bad 3 2" xfId="10876" xr:uid="{0C6B3251-7ECD-47DE-9D6C-70C86828940E}"/>
    <cellStyle name="Bad 3 3" xfId="10877" xr:uid="{E4CE5D4D-7C92-480E-B3AA-59701626BD1D}"/>
    <cellStyle name="Bad 3_2018 v 2019 Nominal" xfId="10878" xr:uid="{3823B0EF-38CD-4E2C-A76D-534D0344D839}"/>
    <cellStyle name="Bad 4" xfId="10879" xr:uid="{7EF29B09-14DD-47F6-816E-07F3CE516775}"/>
    <cellStyle name="Bad 5" xfId="10880" xr:uid="{3938406F-3863-40DE-A93C-D5C77A66A1F5}"/>
    <cellStyle name="Bad 6" xfId="10881" xr:uid="{62E7D2E4-D8BD-4D86-B99A-65C62EC545FF}"/>
    <cellStyle name="Bad 7" xfId="10882" xr:uid="{8CB80AF0-A70A-49DE-B719-300F746735D2}"/>
    <cellStyle name="Bad 8" xfId="10883" xr:uid="{B5A5A6B7-B41F-482C-8DED-EB06BF71515E}"/>
    <cellStyle name="Bad 9" xfId="10884" xr:uid="{9D838C4F-A3DA-476E-9403-E79D42539A17}"/>
    <cellStyle name="Band 2" xfId="10885" xr:uid="{B9AFF9AF-2BC2-4736-902D-27CFC4341369}"/>
    <cellStyle name="banner" xfId="10886" xr:uid="{D2C78371-B8F0-41C5-8BAE-BE74A78C4389}"/>
    <cellStyle name="Basic" xfId="10887" xr:uid="{34ABA612-B4D6-4409-A734-C606B8172FD1}"/>
    <cellStyle name="Basic - Style1" xfId="10888" xr:uid="{CDCB371F-DFA4-4558-A577-EAB92F5EBBB5}"/>
    <cellStyle name="Basic_2018 v 2019 Nominal" xfId="10889" xr:uid="{F42EB7F4-E04F-47C5-8749-697B04D40915}"/>
    <cellStyle name="Black" xfId="108" xr:uid="{00000000-0005-0000-0000-000060000000}"/>
    <cellStyle name="Black 2" xfId="10890" xr:uid="{1B1E15E9-6E3F-4F31-9551-49F23F921451}"/>
    <cellStyle name="Black_2018 v 2019 Nominal" xfId="10891" xr:uid="{B5E13A70-DC55-4696-9BD9-AA3B4F70702C}"/>
    <cellStyle name="BlackStrike" xfId="10892" xr:uid="{05E46664-BC90-4C4C-BC4D-FC3C8DF5EE59}"/>
    <cellStyle name="BlackText" xfId="10893" xr:uid="{5ED7DF13-A027-4362-AB8A-8B19F403FC6E}"/>
    <cellStyle name="blank" xfId="10894" xr:uid="{B4EF1DD2-A996-4DB6-BC75-18F0EDAC2943}"/>
    <cellStyle name="Blockout" xfId="109" xr:uid="{00000000-0005-0000-0000-000061000000}"/>
    <cellStyle name="Blockout 2" xfId="110" xr:uid="{00000000-0005-0000-0000-000062000000}"/>
    <cellStyle name="Blockout 2 2" xfId="111" xr:uid="{00000000-0005-0000-0000-000063000000}"/>
    <cellStyle name="Blockout 2 2 2" xfId="853" xr:uid="{3F46ECCE-D543-4943-BB46-77E51F5DF662}"/>
    <cellStyle name="Blockout 2 3" xfId="852" xr:uid="{F1024FC7-B4E5-42FF-B2F7-4FC635E789C4}"/>
    <cellStyle name="Blockout 3" xfId="112" xr:uid="{00000000-0005-0000-0000-000064000000}"/>
    <cellStyle name="Blockout 3 2" xfId="854" xr:uid="{B276E903-0C3E-4AFB-8AA6-640D768BAFB1}"/>
    <cellStyle name="Blockout 4" xfId="851" xr:uid="{02D26CE1-C6A2-42E5-AE24-EEDE4C28F5B1}"/>
    <cellStyle name="Blockout_Base year" xfId="10895" xr:uid="{698C52E7-7ADB-41FF-99B9-B9AF16543664}"/>
    <cellStyle name="Blue" xfId="113" xr:uid="{00000000-0005-0000-0000-000065000000}"/>
    <cellStyle name="Blue 2" xfId="10896" xr:uid="{E2F57511-CBED-4626-9C1F-B6CE7DEC593A}"/>
    <cellStyle name="Blue 3" xfId="10897" xr:uid="{79ACA617-4677-4FFC-87B5-ECE89B5EA331}"/>
    <cellStyle name="Blue_2018 v 2019 Nominal" xfId="10898" xr:uid="{3E7F821E-7C32-47A7-9208-30279F57A7DD}"/>
    <cellStyle name="Bold/Border" xfId="10899" xr:uid="{90143E20-45C1-4638-BE91-F6F7F3756914}"/>
    <cellStyle name="Bold/Border 2" xfId="19165" xr:uid="{CE52F6EB-EF04-4EB4-BC65-14C6D216676F}"/>
    <cellStyle name="Bold/Border_Bottom-up" xfId="19313" xr:uid="{D21EA662-528F-434F-98CB-746B4A1C91A2}"/>
    <cellStyle name="BoldText" xfId="10900" xr:uid="{8C6E975B-A64B-406E-A738-62B5A1E64875}"/>
    <cellStyle name="Border" xfId="10901" xr:uid="{6E6D1FC7-21BC-4A8C-9162-6056BCF7E03D}"/>
    <cellStyle name="Border 2" xfId="10902" xr:uid="{12220002-FD8E-444A-BAF6-01D2A0C64604}"/>
    <cellStyle name="Border 2 2" xfId="10903" xr:uid="{DFAD5960-1046-4D7B-8046-EC09B73BAD9D}"/>
    <cellStyle name="Border 2 2 2" xfId="10904" xr:uid="{1A72BE0F-1390-427A-82E9-4405C1C07C85}"/>
    <cellStyle name="Border 2 2_2018 v 2019 Nominal" xfId="10905" xr:uid="{486CC47E-EFAB-408B-9A69-1C3F52FDF1F1}"/>
    <cellStyle name="Border 2 3" xfId="10906" xr:uid="{8A9D1E9A-7F65-4DB0-9742-5565D5803BB3}"/>
    <cellStyle name="Border 2_2018 v 2019 Nominal" xfId="10907" xr:uid="{073CAB48-8944-4720-829C-A7E149C4ED43}"/>
    <cellStyle name="Border 3" xfId="10908" xr:uid="{26D4C5A1-8D3D-472B-A947-A75228871791}"/>
    <cellStyle name="Border 3 2" xfId="10909" xr:uid="{18DC1232-98C7-4730-8D93-3F2E7F027012}"/>
    <cellStyle name="Border 3 3" xfId="10910" xr:uid="{F0050EF8-6ABA-4508-87C7-B090EED55539}"/>
    <cellStyle name="Border 3_2018 v 2019 Nominal" xfId="10911" xr:uid="{B2F1D17D-4635-4F2E-B2D2-1B2ED624C26D}"/>
    <cellStyle name="Border 4" xfId="10912" xr:uid="{B213EF53-9773-42A0-BA4A-D302FC7A86E1}"/>
    <cellStyle name="Border 4 2" xfId="10913" xr:uid="{070A8A2E-6AEA-4FF4-B0D2-F521FCD23220}"/>
    <cellStyle name="Border 4_2018 v 2019 Nominal" xfId="10914" xr:uid="{52C6B186-F0E4-4BAF-AB7F-D2ABF868E47A}"/>
    <cellStyle name="Border 5" xfId="10915" xr:uid="{EE64B464-6EC4-4884-AC30-8FF95BFE6EEA}"/>
    <cellStyle name="Border 6" xfId="10916" xr:uid="{7FE000D5-55D5-4CD2-83E9-8636372470E7}"/>
    <cellStyle name="Border 7" xfId="10917" xr:uid="{8EC2F90F-69EF-44AB-BE61-8172CE1E110A}"/>
    <cellStyle name="Border 8" xfId="10918" xr:uid="{019BEC53-8347-476F-B0C5-6FFB22CDEA0B}"/>
    <cellStyle name="Border Heavy" xfId="10919" xr:uid="{59E2C334-A4E0-4DCA-A306-9EE8467143CD}"/>
    <cellStyle name="Border Heavy 2" xfId="19166" xr:uid="{3A320F56-9BFC-447A-A490-E174CC07356A}"/>
    <cellStyle name="Border Heavy_Bottom-up" xfId="19314" xr:uid="{AFD7AEDF-F9EF-4E0A-8262-6A8F6557805A}"/>
    <cellStyle name="Border Thin" xfId="10920" xr:uid="{DE0BD3C1-BA45-4F08-ACEF-7BF1AC6435B3}"/>
    <cellStyle name="Border_0904 19 CWIP Reconciliation" xfId="10921" xr:uid="{9CC1FBA1-E387-4EB3-88E7-D5E67160BB7A}"/>
    <cellStyle name="BoxHeading" xfId="10922" xr:uid="{A1D8A10D-4D78-4B21-91D0-B61025809E8C}"/>
    <cellStyle name="Branch" xfId="10923" xr:uid="{ECB30F33-5A7D-4DAA-8391-DC2EAEA5F6E7}"/>
    <cellStyle name="Bridget" xfId="10924" xr:uid="{BCB23236-2C40-4340-BC78-A6CC89F511AA}"/>
    <cellStyle name="Bridget 2" xfId="10925" xr:uid="{CEE078F0-274D-431F-B996-DA82081618F0}"/>
    <cellStyle name="Bridget_2018 v 2019 Nominal" xfId="10926" xr:uid="{CE29C515-6294-4C13-B63A-041FC53650D9}"/>
    <cellStyle name="Bud Sum Normal" xfId="10927" xr:uid="{7DE50EA2-B074-41CE-9252-23C861E83A75}"/>
    <cellStyle name="Bullet" xfId="10928" xr:uid="{28D55FF3-1106-47FE-9B21-351AB6E32B47}"/>
    <cellStyle name="Bullet 2" xfId="10929" xr:uid="{4CB0DEF2-6F86-47EA-AA1C-03442DA01899}"/>
    <cellStyle name="Bullet_2018 v 2019 Nominal" xfId="10930" xr:uid="{142CAD14-6211-4DB6-8064-792ECBC4125C}"/>
    <cellStyle name="Business Description" xfId="10931" xr:uid="{0ED744FA-BBE2-4B72-A25D-0713B5000914}"/>
    <cellStyle name="Calc Currency (0)" xfId="10932" xr:uid="{A6CCCDF5-8075-4C26-A0F4-F57B77BAFFCD}"/>
    <cellStyle name="Calc Currency (0) 2" xfId="10933" xr:uid="{C0A0E7D4-10AC-4624-8E36-67F84F3E9620}"/>
    <cellStyle name="Calc Currency (0) 2 2" xfId="10934" xr:uid="{14911B8E-ADFF-4926-9CA2-869E6EB3721D}"/>
    <cellStyle name="Calc Currency (0) 2 2 2" xfId="10935" xr:uid="{32D4E38B-84C1-46F3-A923-E919C1A8B490}"/>
    <cellStyle name="Calc Currency (0) 2 2 2 2" xfId="10936" xr:uid="{331D0F46-3F62-46AB-A65A-1C46FB2053E1}"/>
    <cellStyle name="Calc Currency (0) 2 2 2_2018 v 2019 Nominal" xfId="10937" xr:uid="{09C9DDBD-54FF-435F-9662-5E0B05361175}"/>
    <cellStyle name="Calc Currency (0) 2 2 3" xfId="10938" xr:uid="{DD8E7D29-59C6-4FA1-AC82-47B8FD604087}"/>
    <cellStyle name="Calc Currency (0) 2 2_2018 v 2019 Nominal" xfId="10939" xr:uid="{1911325F-A3CF-463E-9BAD-6F9D9740C1DB}"/>
    <cellStyle name="Calc Currency (0) 2 3" xfId="10940" xr:uid="{7CBC88A2-4604-45F5-879E-49A407545004}"/>
    <cellStyle name="Calc Currency (0) 2 3 2" xfId="10941" xr:uid="{0FB091CA-15B7-471F-B220-C354CDD762F6}"/>
    <cellStyle name="Calc Currency (0) 2 3_2018 v 2019 Nominal" xfId="10942" xr:uid="{9AEEFD4E-285F-4E2B-B2C5-68E20ACC0DFE}"/>
    <cellStyle name="Calc Currency (0) 2 4" xfId="10943" xr:uid="{3785EFCE-3939-48C7-9238-2EB306F2E514}"/>
    <cellStyle name="Calc Currency (0) 2_2018 v 2019 Nominal" xfId="10944" xr:uid="{E1C07CE6-C4D6-4F85-BDAC-A6D65F8243D1}"/>
    <cellStyle name="Calc Currency (0) 3" xfId="10945" xr:uid="{4EAA4DAF-E1B0-4DE1-B656-6B98DDC8413C}"/>
    <cellStyle name="Calc Currency (0) 3 2" xfId="10946" xr:uid="{1C6B68E8-4045-47AF-8577-E4B9B017FC92}"/>
    <cellStyle name="Calc Currency (0) 3 2 2" xfId="10947" xr:uid="{F62FF237-8896-48FF-96E6-CAE1C73E0708}"/>
    <cellStyle name="Calc Currency (0) 3 2_2018 v 2019 Nominal" xfId="10948" xr:uid="{10A2CDF0-9EF4-4EB4-BE8B-95329B974215}"/>
    <cellStyle name="Calc Currency (0) 3 3" xfId="10949" xr:uid="{C5977B0F-9740-4888-8F0D-D6C855FD0845}"/>
    <cellStyle name="Calc Currency (0) 3_2018 v 2019 Nominal" xfId="10950" xr:uid="{DAE15D85-566A-4360-8557-43F4FCC87D69}"/>
    <cellStyle name="Calc Currency (0) 4" xfId="10951" xr:uid="{45A1CA90-A47D-47F9-BCA7-3F1572785883}"/>
    <cellStyle name="Calc Currency (0) 4 2" xfId="10952" xr:uid="{7BC256CE-7BEB-4066-B771-1BFCA293FD6E}"/>
    <cellStyle name="Calc Currency (0) 4_2018 v 2019 Nominal" xfId="10953" xr:uid="{002EB045-3F65-4C8D-92B1-ED394C07470C}"/>
    <cellStyle name="Calc Currency (0) 5" xfId="10954" xr:uid="{D182D638-438D-4AA9-8AFE-2BC10DD24531}"/>
    <cellStyle name="Calc Currency (0)_2018 v 2019 Nominal" xfId="10955" xr:uid="{E35A4FD5-2D59-467C-AC55-9351E0E1D953}"/>
    <cellStyle name="Calc Currency (2)" xfId="10956" xr:uid="{F5C7987E-9F0E-445B-8B81-55C6C0CAF188}"/>
    <cellStyle name="Calc Currency (2) 2" xfId="10957" xr:uid="{5549F3EB-B5A3-48FD-83FC-B7197C900F3D}"/>
    <cellStyle name="Calc Currency (2) 2 2" xfId="10958" xr:uid="{CB164C82-FCB5-4FFD-86D1-A7795413B21B}"/>
    <cellStyle name="Calc Currency (2) 2 2 2" xfId="10959" xr:uid="{FB7CB795-F360-499B-8226-4ECC7FE8925B}"/>
    <cellStyle name="Calc Currency (2) 2 2_2018 v 2019 Nominal" xfId="10960" xr:uid="{489C454D-1A55-476D-8E4D-79385B781572}"/>
    <cellStyle name="Calc Currency (2) 2 3" xfId="10961" xr:uid="{7F1BB710-3874-4A6F-A555-9529419D1FAB}"/>
    <cellStyle name="Calc Currency (2) 2_2018 v 2019 Nominal" xfId="10962" xr:uid="{C00305B7-E08F-467E-8456-70FC42183AA9}"/>
    <cellStyle name="Calc Currency (2) 3" xfId="10963" xr:uid="{8F42CFFC-CCC4-4F76-99E6-374189F0590F}"/>
    <cellStyle name="Calc Currency (2) 3 2" xfId="10964" xr:uid="{5863C6F8-34AE-4184-A431-50E0897CD75D}"/>
    <cellStyle name="Calc Currency (2) 3 2 2" xfId="10965" xr:uid="{913AA406-833A-4725-812A-1988326989AF}"/>
    <cellStyle name="Calc Currency (2) 3 2_2018 v 2019 Nominal" xfId="10966" xr:uid="{FD4AC1DE-950D-4643-AE47-EF31454F27DB}"/>
    <cellStyle name="Calc Currency (2) 3 3" xfId="10967" xr:uid="{7E1961D5-CCC8-40BB-8EEE-D52221D908D5}"/>
    <cellStyle name="Calc Currency (2) 3_2018 v 2019 Nominal" xfId="10968" xr:uid="{B7193462-DB6E-4D7B-9F4B-A49E19240F29}"/>
    <cellStyle name="Calc Currency (2) 4" xfId="10969" xr:uid="{1CC19FC9-F944-438E-9574-439584D4A554}"/>
    <cellStyle name="Calc Currency (2) 4 2" xfId="10970" xr:uid="{AC35342D-C6FA-41A6-8E83-6E9005B0F878}"/>
    <cellStyle name="Calc Currency (2) 4_2018 v 2019 Nominal" xfId="10971" xr:uid="{DC49E3EA-2429-471C-A0A5-4DE453D264AA}"/>
    <cellStyle name="Calc Currency (2) 5" xfId="10972" xr:uid="{1E813053-E3B9-4726-895F-814031ED3258}"/>
    <cellStyle name="Calc Currency (2)_2018 v 2019 Nominal" xfId="10973" xr:uid="{FBFCCB7C-74E1-43C3-84FD-AF4BDA099965}"/>
    <cellStyle name="Calc Percent (0)" xfId="10974" xr:uid="{2E19F48B-89E7-43CA-845E-20A18663A99D}"/>
    <cellStyle name="Calc Percent (0) 2" xfId="10975" xr:uid="{66374855-93F5-48B9-A659-7972110AFEBA}"/>
    <cellStyle name="Calc Percent (0) 2 2" xfId="10976" xr:uid="{76BB86E9-3809-421E-82B0-867EAFB8A05E}"/>
    <cellStyle name="Calc Percent (0) 2 2 2" xfId="10977" xr:uid="{3F287D64-8305-4D17-9446-3886D41A3FF6}"/>
    <cellStyle name="Calc Percent (0) 2 2_2018 v 2019 Nominal" xfId="10978" xr:uid="{EA0B5751-AC4C-4325-8676-D01AA16BBA30}"/>
    <cellStyle name="Calc Percent (0) 2 3" xfId="10979" xr:uid="{2AF2481F-8B7A-4FDC-8830-4745A1D2D869}"/>
    <cellStyle name="Calc Percent (0) 2_2018 v 2019 Nominal" xfId="10980" xr:uid="{178233B5-4103-4EA5-BC15-515B699181F1}"/>
    <cellStyle name="Calc Percent (0) 3" xfId="10981" xr:uid="{8EB47DB5-2E46-4F38-AF5B-338E025FE1BC}"/>
    <cellStyle name="Calc Percent (0) 3 2" xfId="10982" xr:uid="{CBCA8172-578C-4F5B-93BA-AE4F7DA879D2}"/>
    <cellStyle name="Calc Percent (0) 3 2 2" xfId="10983" xr:uid="{385AAD98-C315-4781-B093-71A355070F30}"/>
    <cellStyle name="Calc Percent (0) 3 2_2018 v 2019 Nominal" xfId="10984" xr:uid="{76811FD8-CA83-4D95-8D2C-0F8470545F86}"/>
    <cellStyle name="Calc Percent (0) 3 3" xfId="10985" xr:uid="{39C2F1B3-5312-4EE0-8689-695178D91CFE}"/>
    <cellStyle name="Calc Percent (0) 3_2018 v 2019 Nominal" xfId="10986" xr:uid="{4CCFC38E-AC92-4C42-B393-BCE3E8B89BB3}"/>
    <cellStyle name="Calc Percent (0) 4" xfId="10987" xr:uid="{8E7062BA-0F26-4F50-AD8D-D3FE7F944200}"/>
    <cellStyle name="Calc Percent (0) 4 2" xfId="10988" xr:uid="{D7EBF2E3-38F8-4C58-90FD-ACE34E900934}"/>
    <cellStyle name="Calc Percent (0) 4_2018 v 2019 Nominal" xfId="10989" xr:uid="{619C27C7-829A-4AC8-B7DB-256C7E235524}"/>
    <cellStyle name="Calc Percent (0) 5" xfId="10990" xr:uid="{019E5727-2D39-4810-8815-B82864184BE6}"/>
    <cellStyle name="Calc Percent (0)_2018 v 2019 Nominal" xfId="10991" xr:uid="{643A0B16-1932-44C3-B3D8-61D5DAF28B79}"/>
    <cellStyle name="Calc Percent (1)" xfId="10992" xr:uid="{E8E50CDD-9B20-44A8-A77E-4F9B33B7B55F}"/>
    <cellStyle name="Calc Percent (1) 2" xfId="10993" xr:uid="{600439AD-91E8-46FF-81DE-E8F596AD0F7A}"/>
    <cellStyle name="Calc Percent (1) 2 2" xfId="10994" xr:uid="{4CD68138-24B1-44BD-9C27-FA42C2688A21}"/>
    <cellStyle name="Calc Percent (1) 2 2 2" xfId="10995" xr:uid="{0C8C99FA-D891-4397-ABD9-61841BFF9A7D}"/>
    <cellStyle name="Calc Percent (1) 2 2_2018 v 2019 Nominal" xfId="10996" xr:uid="{F851AECE-1B99-45C9-96EB-43046D164171}"/>
    <cellStyle name="Calc Percent (1) 2 3" xfId="10997" xr:uid="{08A13DAB-995D-476C-BE2C-9180B13E44D5}"/>
    <cellStyle name="Calc Percent (1) 2_2018 v 2019 Nominal" xfId="10998" xr:uid="{14F7C09A-2CB5-4F45-A0DE-E5A160FF6116}"/>
    <cellStyle name="Calc Percent (1) 3" xfId="10999" xr:uid="{85FAE305-A7E4-449B-913A-7A6139680607}"/>
    <cellStyle name="Calc Percent (1) 3 2" xfId="11000" xr:uid="{5F61B5DA-79FB-4A5E-9B90-554305A2DFD3}"/>
    <cellStyle name="Calc Percent (1) 3 2 2" xfId="11001" xr:uid="{B031B6CB-7091-476F-9137-ACA6F99FAF4C}"/>
    <cellStyle name="Calc Percent (1) 3 2_2018 v 2019 Nominal" xfId="11002" xr:uid="{F000A820-E84C-46CD-ADE8-12C972DE7F00}"/>
    <cellStyle name="Calc Percent (1) 3 3" xfId="11003" xr:uid="{0223451D-9E79-4B83-9A79-F322DCCF7744}"/>
    <cellStyle name="Calc Percent (1) 3_2018 v 2019 Nominal" xfId="11004" xr:uid="{25FC15F6-492C-4939-B40B-FB83EC732B9A}"/>
    <cellStyle name="Calc Percent (1) 4" xfId="11005" xr:uid="{C80E0D96-C3F3-40B8-94D5-BFBCF9C4B8C0}"/>
    <cellStyle name="Calc Percent (1) 4 2" xfId="11006" xr:uid="{A6E8EC29-97DA-4ECD-8A0D-333908A2EFAD}"/>
    <cellStyle name="Calc Percent (1) 4_2018 v 2019 Nominal" xfId="11007" xr:uid="{A8BA2510-393F-4260-A53D-15C082D81F75}"/>
    <cellStyle name="Calc Percent (1) 5" xfId="11008" xr:uid="{0F27B8BD-3653-426A-83D8-E791CBA15E5A}"/>
    <cellStyle name="Calc Percent (1)_2018 v 2019 Nominal" xfId="11009" xr:uid="{B2FC2F46-53C1-450B-8144-5E5CEA62EA47}"/>
    <cellStyle name="Calc Percent (2)" xfId="11010" xr:uid="{D4FD49FB-FB5E-4AE7-A3FD-1B9CD3C4B399}"/>
    <cellStyle name="Calc Percent (2) 2" xfId="11011" xr:uid="{6E405448-6E8F-4CC4-8157-5233035F0415}"/>
    <cellStyle name="Calc Percent (2)_2018 v 2019 Nominal" xfId="11012" xr:uid="{D6A10CCD-B1C3-46D2-B10F-70EC71259118}"/>
    <cellStyle name="Calc Units (0)" xfId="11013" xr:uid="{11A9A7F4-C284-4E94-8753-6B96DFBF5306}"/>
    <cellStyle name="Calc Units (0) 2" xfId="11014" xr:uid="{AC043A49-2DC0-41EF-AD09-4F612F48602A}"/>
    <cellStyle name="Calc Units (0) 2 2" xfId="11015" xr:uid="{98ECD128-9961-45F0-8F56-F2A5561F9B91}"/>
    <cellStyle name="Calc Units (0) 2 2 2" xfId="11016" xr:uid="{428FBF3B-9D5E-47CE-B3F3-ADF1A738553B}"/>
    <cellStyle name="Calc Units (0) 2 2 2 2" xfId="11017" xr:uid="{A0516BC2-7CC2-43E3-9C18-306C5D6919D2}"/>
    <cellStyle name="Calc Units (0) 2 2 2_2018 v 2019 Nominal" xfId="11018" xr:uid="{357A5214-6E61-4BE5-BE69-21E64A344952}"/>
    <cellStyle name="Calc Units (0) 2 2 3" xfId="11019" xr:uid="{1BAB0C88-AF7C-4D73-BF39-4D11C10042FB}"/>
    <cellStyle name="Calc Units (0) 2 2_2018 v 2019 Nominal" xfId="11020" xr:uid="{8ECA2FDA-DB08-4DC1-8A9F-00D622BF89CD}"/>
    <cellStyle name="Calc Units (0) 2 3" xfId="11021" xr:uid="{C495EFAF-3562-4A1D-BF8A-9D917DC7CABB}"/>
    <cellStyle name="Calc Units (0) 2 3 2" xfId="11022" xr:uid="{630B220A-12CA-441E-B265-E69CB1311F3B}"/>
    <cellStyle name="Calc Units (0) 2 3_2018 v 2019 Nominal" xfId="11023" xr:uid="{33F2E2F6-BFD8-489C-BDED-B3C1247D2699}"/>
    <cellStyle name="Calc Units (0) 2 4" xfId="11024" xr:uid="{BD5A8B89-35F4-46D4-A74B-272D3D49C092}"/>
    <cellStyle name="Calc Units (0) 2_2018 v 2019 Nominal" xfId="11025" xr:uid="{11B02E48-7086-4DA1-96AC-FF06F9AEDFD5}"/>
    <cellStyle name="Calc Units (0) 3" xfId="11026" xr:uid="{909F8E5E-BD8A-4041-9C76-957C05858F08}"/>
    <cellStyle name="Calc Units (0) 3 2" xfId="11027" xr:uid="{4F3114A7-1BD3-4A91-99A7-593653DC99AD}"/>
    <cellStyle name="Calc Units (0) 3 2 2" xfId="11028" xr:uid="{72E4E88A-B053-4DA2-9F07-00F537DF26F6}"/>
    <cellStyle name="Calc Units (0) 3 2_2018 v 2019 Nominal" xfId="11029" xr:uid="{0B4FE68A-A9BB-451D-8C02-442110ABBAE3}"/>
    <cellStyle name="Calc Units (0) 3 3" xfId="11030" xr:uid="{6BE889D5-E092-48FD-A6C1-67C6053E3124}"/>
    <cellStyle name="Calc Units (0) 3_2018 v 2019 Nominal" xfId="11031" xr:uid="{9D4D4701-EA37-4925-9F76-981E3CD3A42A}"/>
    <cellStyle name="Calc Units (0) 4" xfId="11032" xr:uid="{AB58D41B-76CE-4CDD-B994-1A0C1F5EE576}"/>
    <cellStyle name="Calc Units (0) 4 2" xfId="11033" xr:uid="{7DBFFE36-D052-483E-B5BF-683AA1D4A3CE}"/>
    <cellStyle name="Calc Units (0) 4_2018 v 2019 Nominal" xfId="11034" xr:uid="{C7F083F9-3AC2-472A-B176-30953E417180}"/>
    <cellStyle name="Calc Units (0) 5" xfId="11035" xr:uid="{007CE3DD-0917-48BB-B844-C0226655CA89}"/>
    <cellStyle name="Calc Units (0)_2018 v 2019 Nominal" xfId="11036" xr:uid="{7149CE36-37B0-4D43-AB11-34BD68D37BE8}"/>
    <cellStyle name="Calc Units (1)" xfId="11037" xr:uid="{DD601444-B50E-459E-9F7D-E43795972CCE}"/>
    <cellStyle name="Calc Units (1) 2" xfId="11038" xr:uid="{42A59424-689F-4DC3-8603-E95BBBD24281}"/>
    <cellStyle name="Calc Units (1)_2018 v 2019 Nominal" xfId="11039" xr:uid="{238AF9C0-B065-4EFE-BCA5-DD4CDF632A51}"/>
    <cellStyle name="Calc Units (2)" xfId="11040" xr:uid="{2F383397-1E0A-4A6F-BFE9-3B059AAF30B9}"/>
    <cellStyle name="Calc Units (2) 2" xfId="11041" xr:uid="{CC6F00DF-D9D8-44ED-B850-75EE58BC7313}"/>
    <cellStyle name="Calc Units (2) 2 2" xfId="11042" xr:uid="{088DB55D-0CCA-47EA-B97B-E5F9014DF01A}"/>
    <cellStyle name="Calc Units (2) 2 2 2" xfId="11043" xr:uid="{73AF7512-5598-408B-ADAA-BA2EB54DBE07}"/>
    <cellStyle name="Calc Units (2) 2 2_2018 v 2019 Nominal" xfId="11044" xr:uid="{ACB7597E-E9C7-497C-B493-983CAE7AA127}"/>
    <cellStyle name="Calc Units (2) 2 3" xfId="11045" xr:uid="{C92BA867-6762-4835-ACD6-327514128A5B}"/>
    <cellStyle name="Calc Units (2) 2_2018 v 2019 Nominal" xfId="11046" xr:uid="{006377F0-CE86-491E-AD19-6F17DBE5FEA0}"/>
    <cellStyle name="Calc Units (2) 3" xfId="11047" xr:uid="{DACB2AD5-4B90-4954-BF5F-B982239083CA}"/>
    <cellStyle name="Calc Units (2) 3 2" xfId="11048" xr:uid="{14A41262-9B16-4591-9EB2-A6E45479BF3F}"/>
    <cellStyle name="Calc Units (2) 3 2 2" xfId="11049" xr:uid="{DC4FFB77-764F-4F52-AB03-F569DFC6B476}"/>
    <cellStyle name="Calc Units (2) 3 2_2018 v 2019 Nominal" xfId="11050" xr:uid="{12D45F12-4485-4413-9D98-4F175D3EB4E7}"/>
    <cellStyle name="Calc Units (2) 3 3" xfId="11051" xr:uid="{3FDC9B94-4966-43A3-B7F1-5F735FDB659B}"/>
    <cellStyle name="Calc Units (2) 3_2018 v 2019 Nominal" xfId="11052" xr:uid="{61D7A65D-B073-4167-944E-D9E56CB70D54}"/>
    <cellStyle name="Calc Units (2) 4" xfId="11053" xr:uid="{B4C31BCD-35BD-4FC2-86AB-2142442C03BB}"/>
    <cellStyle name="Calc Units (2) 4 2" xfId="11054" xr:uid="{A8AF5F57-992D-40BA-B52A-DB4843FC0129}"/>
    <cellStyle name="Calc Units (2) 4_2018 v 2019 Nominal" xfId="11055" xr:uid="{06A20E36-A1AB-4F13-AA9F-2C45F6EC7CE5}"/>
    <cellStyle name="Calc Units (2) 5" xfId="11056" xr:uid="{377B1D54-44CB-4786-BE15-0FD7ACF29958}"/>
    <cellStyle name="Calc Units (2)_2018 v 2019 Nominal" xfId="11057" xr:uid="{07BADC50-FA99-4F80-84CD-43ED84626284}"/>
    <cellStyle name="CALC_ErrChk" xfId="11058" xr:uid="{E02F9C87-ED97-41E0-B34D-53A649443CFE}"/>
    <cellStyle name="calculated" xfId="11059" xr:uid="{7C0A3AB6-E2BF-41D2-A687-0BD4470664C2}"/>
    <cellStyle name="Calculation 2" xfId="114" xr:uid="{00000000-0005-0000-0000-000066000000}"/>
    <cellStyle name="Calculation 2 2" xfId="115" xr:uid="{00000000-0005-0000-0000-000067000000}"/>
    <cellStyle name="Calculation 2 2 2" xfId="116" xr:uid="{00000000-0005-0000-0000-000068000000}"/>
    <cellStyle name="Calculation 2 2_Base year" xfId="11060" xr:uid="{8D290346-6C64-4AE0-8487-F49BE68242C2}"/>
    <cellStyle name="Calculation 2 3" xfId="117" xr:uid="{00000000-0005-0000-0000-000069000000}"/>
    <cellStyle name="Calculation 2 3 2" xfId="118" xr:uid="{00000000-0005-0000-0000-00006A000000}"/>
    <cellStyle name="Calculation 2 3 3" xfId="119" xr:uid="{00000000-0005-0000-0000-00006B000000}"/>
    <cellStyle name="Calculation 2 3_2018 v 2019 Nominal" xfId="11061" xr:uid="{C535AEA2-2891-491C-8CD4-1DB32EE7CBFA}"/>
    <cellStyle name="Calculation 2 4" xfId="120" xr:uid="{00000000-0005-0000-0000-00006C000000}"/>
    <cellStyle name="Calculation 2 5" xfId="11062" xr:uid="{B9ED413A-6DEA-47CF-B9A1-B93FBF1BAA75}"/>
    <cellStyle name="Calculation 2_2018 v 2019 Nominal" xfId="11063" xr:uid="{C80A2D6F-F0DD-423E-9256-D2AD395C8201}"/>
    <cellStyle name="Calculation 3" xfId="11064" xr:uid="{C8A06143-9BDA-4C7D-9BBB-F609BEBC250F}"/>
    <cellStyle name="Calculation 3 2" xfId="11065" xr:uid="{0AD90F77-2604-4915-9E5D-89A3B7D9C92C}"/>
    <cellStyle name="Calculation 3 3" xfId="11066" xr:uid="{5375B974-9455-4773-B1D4-AD9387EF6AF3}"/>
    <cellStyle name="Calculation 3 3 2" xfId="11067" xr:uid="{9C41F068-3E2A-4494-A9E3-43C43ACB699A}"/>
    <cellStyle name="Calculation 3 3_2018 v 2019 Nominal" xfId="11068" xr:uid="{43FCF500-2772-4AA3-83D6-CAF021085CBD}"/>
    <cellStyle name="Calculation 3 4" xfId="11069" xr:uid="{5C6E0EE9-D6BA-40B9-8A24-731506EF6E05}"/>
    <cellStyle name="Calculation 3_2018 v 2019 Nominal" xfId="11070" xr:uid="{FD126E77-B70B-4D8A-B70E-751B2753876E}"/>
    <cellStyle name="Calculation 4" xfId="11071" xr:uid="{E11AA6DF-B9C8-4DDC-B54F-D00425B997A4}"/>
    <cellStyle name="Calculation 4 2" xfId="11072" xr:uid="{3C30EFBB-E7F0-40C4-B7B4-EA16C9606CD4}"/>
    <cellStyle name="Calculation 4_2018 v 2019 Nominal" xfId="11073" xr:uid="{1032973B-4169-4570-BBDF-2C0C8C86E541}"/>
    <cellStyle name="Calculation 5" xfId="11074" xr:uid="{7DCA8D54-B421-4682-8381-BD4BF0A39594}"/>
    <cellStyle name="Calculation 6" xfId="11075" xr:uid="{5678F450-CCDB-4995-B85F-B3FF1C16C2F3}"/>
    <cellStyle name="Calculation 7" xfId="11076" xr:uid="{D4B6E79F-BDAD-4CE5-AB0D-4468D103583E}"/>
    <cellStyle name="Calculation 8" xfId="11077" xr:uid="{46F592EA-CD37-4235-898D-CE3265DE1F28}"/>
    <cellStyle name="Calculation 9" xfId="11078" xr:uid="{E8AFEFAE-3451-4E7D-95A4-D672104A892E}"/>
    <cellStyle name="Callum" xfId="11079" xr:uid="{EECADA87-62D1-4899-80A0-42E97E21DF8F}"/>
    <cellStyle name="cárky [0]_laroux" xfId="11080" xr:uid="{1F2AD0DD-66D8-425B-8C4C-D52889C04FBF}"/>
    <cellStyle name="cárky_laroux" xfId="11081" xr:uid="{F8E68D6B-EA39-45A6-A41A-C778B44BCE09}"/>
    <cellStyle name="Cash" xfId="11082" xr:uid="{BB28E03B-08A8-4E5F-8AF7-090AC90E3E9E}"/>
    <cellStyle name="Cash 2" xfId="11083" xr:uid="{D8D3DA69-DEBC-42CF-ACE8-22C3D9BA2B3A}"/>
    <cellStyle name="Cash_2018 v 2019 Nominal" xfId="11084" xr:uid="{EB10BD77-6EC4-49AF-908F-D989E4FBCBC9}"/>
    <cellStyle name="Cell Link" xfId="11085" xr:uid="{35165BA0-45FA-405F-9D2D-24FA26D3BD90}"/>
    <cellStyle name="Cell Link." xfId="11086" xr:uid="{3D2E6D71-1111-4CE4-9CFE-9AAF89B1693A}"/>
    <cellStyle name="Cell Link_2018 v 2019 Nominal" xfId="11087" xr:uid="{A9B4122A-59D8-477B-BED9-1DFEE6BE7D25}"/>
    <cellStyle name="Cena" xfId="11088" xr:uid="{EAC71763-E7E8-4C58-A1F1-93BC3CAA32BA}"/>
    <cellStyle name="Cena 2" xfId="11089" xr:uid="{17789AA1-58EE-4215-9D9A-8055EF4BE589}"/>
    <cellStyle name="Cena 2 2" xfId="11090" xr:uid="{90343316-D25B-4BFC-B87C-68C33E3C076F}"/>
    <cellStyle name="Cena 2_2018 v 2019 Nominal" xfId="11091" xr:uid="{E450A9CD-EBB1-4403-9265-AA1E4F9EB6FF}"/>
    <cellStyle name="Cena_2018 v 2019 Nominal" xfId="11092" xr:uid="{829706A9-7D49-40DB-B75A-25817CFA1B45}"/>
    <cellStyle name="Center Currency" xfId="11093" xr:uid="{FA86F5D9-8290-413D-92EC-5C3039C828C6}"/>
    <cellStyle name="Center Date" xfId="11094" xr:uid="{AFE29EA3-7ECA-4EBB-9497-0D48D89E5B3C}"/>
    <cellStyle name="Center Multiple" xfId="11095" xr:uid="{6FA726D9-8FE2-4D84-9210-CC4856EC595D}"/>
    <cellStyle name="Center Number" xfId="11096" xr:uid="{3EF2C67D-7707-4F84-91C0-39DAF686A79D}"/>
    <cellStyle name="Center Percentage" xfId="11097" xr:uid="{C6F7E986-124D-4590-A8A6-B4226611187C}"/>
    <cellStyle name="Center Year" xfId="11098" xr:uid="{C6BE066C-6E66-4045-A9D6-37479862944F}"/>
    <cellStyle name="Chart Landscape" xfId="11099" xr:uid="{7F5BCC02-4091-4D44-B75A-4B86F6B236FE}"/>
    <cellStyle name="Check" xfId="11100" xr:uid="{5368CD76-0E41-4D76-9649-4837DF29E1A8}"/>
    <cellStyle name="Check Cell 2" xfId="121" xr:uid="{00000000-0005-0000-0000-00006D000000}"/>
    <cellStyle name="Check Cell 2 2" xfId="11101" xr:uid="{D4F4CAA0-9DA0-407F-9C3F-0C1785978E69}"/>
    <cellStyle name="Check Cell 2 2 2 2" xfId="122" xr:uid="{00000000-0005-0000-0000-00006E000000}"/>
    <cellStyle name="Check Cell 2 2_E Factor" xfId="19156" xr:uid="{926CC9A3-86F2-47F9-84E5-B0734964A67E}"/>
    <cellStyle name="Check Cell 2 3" xfId="11102" xr:uid="{17921D3F-E324-4D14-B89B-B1F34A4F2297}"/>
    <cellStyle name="Check Cell 2 4" xfId="11103" xr:uid="{49AB0C87-FF5B-4198-ADE6-3D4D514B0571}"/>
    <cellStyle name="Check Cell 2_2018 v 2019 Nominal" xfId="11104" xr:uid="{613DCB4D-0860-4257-A60A-2DD72CAED724}"/>
    <cellStyle name="Check Cell 3" xfId="11105" xr:uid="{E17276A1-562E-4D5F-945B-9F930CCC46EF}"/>
    <cellStyle name="Check Cell 3 2" xfId="11106" xr:uid="{9849B81D-1EFC-4355-90B2-09D48A92AB1D}"/>
    <cellStyle name="Check Cell 3 3" xfId="11107" xr:uid="{06AEEA05-9C5C-4CA1-98B7-28D146BBA9B7}"/>
    <cellStyle name="Check Cell 3_2018 v 2019 Nominal" xfId="11108" xr:uid="{1A9AB89F-B148-4AE0-A191-3A7CEE6A9B1A}"/>
    <cellStyle name="Check Cell 4" xfId="11109" xr:uid="{741653EE-D6E7-4D46-9BC0-A3CE191D787B}"/>
    <cellStyle name="Check Cell 5" xfId="11110" xr:uid="{6C1D562B-9901-4B99-A41C-BB69A7371FF3}"/>
    <cellStyle name="Check Cell 6" xfId="11111" xr:uid="{0F8201D9-E4C4-4FB4-B436-61D54EB14043}"/>
    <cellStyle name="Check Cell 7" xfId="11112" xr:uid="{6D01CEDF-31C3-4978-87F9-2270BDDAFF06}"/>
    <cellStyle name="Check Cell 8" xfId="11113" xr:uid="{B1BAF2FD-9E6F-4B9E-B511-ECA0BF86D453}"/>
    <cellStyle name="Check Cell 9" xfId="11114" xr:uid="{C2871B41-19AF-470C-856D-0DDDF215C784}"/>
    <cellStyle name="Checksum" xfId="11115" xr:uid="{5A0135C2-8AE9-4671-A6D0-62661B3AAF0A}"/>
    <cellStyle name="Co. Names" xfId="11116" xr:uid="{72D98007-B5A3-41CE-A08C-BE90ECA0FC93}"/>
    <cellStyle name="Co. Names - Bold" xfId="11117" xr:uid="{DC869FC2-CF5E-4FDF-99C4-84FC2B0A3403}"/>
    <cellStyle name="Co. Names_2018 v 2019 Nominal" xfId="11118" xr:uid="{4EF03A68-2F2C-4AA9-A363-5D24D08B9EA9}"/>
    <cellStyle name="COL HEADINGS" xfId="11119" xr:uid="{4386268B-4BB1-48C7-B667-B606BAF9B8AE}"/>
    <cellStyle name="ColumnHead" xfId="11120" xr:uid="{0AA77909-DCDC-4332-AFFF-EE98F13E4EE8}"/>
    <cellStyle name="ColumnHeadings" xfId="11121" xr:uid="{4177C748-BB05-4C91-993D-69999B8775BB}"/>
    <cellStyle name="ColumnHeadings2" xfId="11122" xr:uid="{71B5B5EB-7BAD-4277-BAA6-BDF9336F542B}"/>
    <cellStyle name="Columnlines" xfId="11123" xr:uid="{FACEFFC9-C439-4BD2-B96F-A5E661460B78}"/>
    <cellStyle name="Comma" xfId="1" builtinId="3" customBuiltin="1"/>
    <cellStyle name="Comma  - Style1" xfId="11124" xr:uid="{9DD1B58C-4674-4BC8-BB08-C78C6C0CFB01}"/>
    <cellStyle name="Comma  - Style1 2" xfId="11125" xr:uid="{99C18552-FAEE-491E-8242-6E2370D513BB}"/>
    <cellStyle name="Comma  - Style1 2 2" xfId="11126" xr:uid="{1E25BACA-7B58-4CBE-96A7-49219488C04C}"/>
    <cellStyle name="Comma  - Style1 2_2018 v 2019 Nominal" xfId="11127" xr:uid="{C418E723-E97E-4017-B671-01BE3326AD37}"/>
    <cellStyle name="Comma  - Style1 3" xfId="11128" xr:uid="{3CA4DA15-5CC5-4AAE-B75F-E52CBB9F69AA}"/>
    <cellStyle name="Comma  - Style1 3 2" xfId="11129" xr:uid="{4BFC8DBE-4C17-471A-B0F3-45782F351812}"/>
    <cellStyle name="Comma  - Style1 3_2018 v 2019 Nominal" xfId="11130" xr:uid="{EB1B9B4C-8CCF-4D8D-AE37-CAA05C64C0EE}"/>
    <cellStyle name="Comma  - Style1 4" xfId="11131" xr:uid="{E900D5E0-15DB-4650-AFB6-5FA5CB305B74}"/>
    <cellStyle name="Comma  - Style1 4 2" xfId="11132" xr:uid="{E98FAF03-D3F0-4C01-A527-40E3A1D0FDA6}"/>
    <cellStyle name="Comma  - Style1 4_2018 v 2019 Nominal" xfId="11133" xr:uid="{6EE02A99-8297-426E-8CE5-8CEBEAA8A011}"/>
    <cellStyle name="Comma  - Style1_2018 v 2019 Nominal" xfId="11134" xr:uid="{E4D20D8B-B9C6-4858-98F0-D78EDEE26729}"/>
    <cellStyle name="Comma  - Style2" xfId="11135" xr:uid="{BA3C6178-A40D-4CBA-89C3-5C8677727BB1}"/>
    <cellStyle name="Comma  - Style2 2" xfId="11136" xr:uid="{1880416B-56A0-4320-91DF-4E3031FA7BAE}"/>
    <cellStyle name="Comma  - Style2 2 2" xfId="11137" xr:uid="{1BE6845A-1CE1-40BB-ADBC-3652F7C2FA0D}"/>
    <cellStyle name="Comma  - Style2 2_2018 v 2019 Nominal" xfId="11138" xr:uid="{47216385-0481-4C8E-B2D3-DA2CDD9281B4}"/>
    <cellStyle name="Comma  - Style2 3" xfId="11139" xr:uid="{FA5CBC54-4D2D-4682-9427-1503A7BF5CF5}"/>
    <cellStyle name="Comma  - Style2 3 2" xfId="11140" xr:uid="{DB120ED9-6BF5-4CDD-8DDB-DB8823D38D47}"/>
    <cellStyle name="Comma  - Style2 3_2018 v 2019 Nominal" xfId="11141" xr:uid="{D3987127-D590-463D-AEBA-0DB13D736E62}"/>
    <cellStyle name="Comma  - Style2 4" xfId="11142" xr:uid="{3105B0D1-E70F-4BD1-B0E9-0E931861CC16}"/>
    <cellStyle name="Comma  - Style2 4 2" xfId="11143" xr:uid="{8AC6E28E-D807-40EA-95F2-9B392A86A461}"/>
    <cellStyle name="Comma  - Style2 4_2018 v 2019 Nominal" xfId="11144" xr:uid="{4B3AA880-1EA6-4C6D-941A-70BA5CE9D75D}"/>
    <cellStyle name="Comma  - Style2_2018 v 2019 Nominal" xfId="11145" xr:uid="{A9BDC7DF-B533-4520-8B87-55CC74EDBC54}"/>
    <cellStyle name="Comma  - Style3" xfId="11146" xr:uid="{45E85CF5-C50A-4A1F-8196-EA25924229C0}"/>
    <cellStyle name="Comma  - Style3 2" xfId="11147" xr:uid="{D089306B-F397-46FB-8084-3AAEB96F2FE0}"/>
    <cellStyle name="Comma  - Style3 2 2" xfId="11148" xr:uid="{CE2563B2-0090-4987-98EF-80AE07DA7134}"/>
    <cellStyle name="Comma  - Style3 2_2018 v 2019 Nominal" xfId="11149" xr:uid="{D2CCD531-BE94-4BBE-80BE-E42A91DA5780}"/>
    <cellStyle name="Comma  - Style3 3" xfId="11150" xr:uid="{2D57B7D4-D184-4121-BFF6-CD0E7E15F80D}"/>
    <cellStyle name="Comma  - Style3 3 2" xfId="11151" xr:uid="{A963C543-3A56-4A6F-8D7A-E5D81F5C3513}"/>
    <cellStyle name="Comma  - Style3 3_2018 v 2019 Nominal" xfId="11152" xr:uid="{B249F018-604E-45B7-B99C-1117C5EACFDF}"/>
    <cellStyle name="Comma  - Style3 4" xfId="11153" xr:uid="{1EFB66AC-8CF3-4171-B422-37EA3EE4E3C2}"/>
    <cellStyle name="Comma  - Style3 4 2" xfId="11154" xr:uid="{6B1D2FCF-8E1F-4617-A069-783C9D01EC10}"/>
    <cellStyle name="Comma  - Style3 4_2018 v 2019 Nominal" xfId="11155" xr:uid="{86A4A6BD-DA72-4D85-A906-F4CA9B12A134}"/>
    <cellStyle name="Comma  - Style3_2018 v 2019 Nominal" xfId="11156" xr:uid="{67EE4FAE-E769-451F-9F4C-478AEA393361}"/>
    <cellStyle name="Comma  - Style4" xfId="11157" xr:uid="{0CC398EA-D9BE-4A5E-B5FC-7A6231D1411F}"/>
    <cellStyle name="Comma  - Style4 2" xfId="11158" xr:uid="{7A8A7358-C5BC-4489-BE6B-B98384736CC3}"/>
    <cellStyle name="Comma  - Style4 2 2" xfId="11159" xr:uid="{005BAD61-6B96-4E10-B815-56498A47224E}"/>
    <cellStyle name="Comma  - Style4 2_2018 v 2019 Nominal" xfId="11160" xr:uid="{F63DB616-8485-4184-9C0B-B272D2C14A4B}"/>
    <cellStyle name="Comma  - Style4 3" xfId="11161" xr:uid="{45E16CE1-4FEC-49E2-8D6B-2F44DF460E1A}"/>
    <cellStyle name="Comma  - Style4 3 2" xfId="11162" xr:uid="{76836129-FEE0-4E3A-84E5-7397E1D90D31}"/>
    <cellStyle name="Comma  - Style4 3_2018 v 2019 Nominal" xfId="11163" xr:uid="{DD412C96-4195-46D4-BFF9-3515FA58342F}"/>
    <cellStyle name="Comma  - Style4 4" xfId="11164" xr:uid="{46DF5BC5-AF0E-47E1-B7BB-343FA8942BCF}"/>
    <cellStyle name="Comma  - Style4 4 2" xfId="11165" xr:uid="{9A0F34E5-FE49-47C0-8E77-BD35F11B1BB0}"/>
    <cellStyle name="Comma  - Style4 4_2018 v 2019 Nominal" xfId="11166" xr:uid="{74743FB1-9FF9-42B5-8BDB-B5580D3B653C}"/>
    <cellStyle name="Comma  - Style4_2018 v 2019 Nominal" xfId="11167" xr:uid="{3DAC2B0F-127B-4A41-9EDA-8453DEFC6438}"/>
    <cellStyle name="Comma  - Style5" xfId="11168" xr:uid="{D96AF64A-2422-46C2-B026-B7EAD9C2C148}"/>
    <cellStyle name="Comma  - Style5 2" xfId="11169" xr:uid="{CFB41548-3BB6-4B1D-BC2C-E9D8E305C449}"/>
    <cellStyle name="Comma  - Style5 2 2" xfId="11170" xr:uid="{1FD374FB-AA8D-4CE2-8004-69A0888FEFFB}"/>
    <cellStyle name="Comma  - Style5 2_2018 v 2019 Nominal" xfId="11171" xr:uid="{A6BE2B71-CC19-46F8-A249-63090402199D}"/>
    <cellStyle name="Comma  - Style5 3" xfId="11172" xr:uid="{61288171-7790-4609-80A1-82B35A3B930B}"/>
    <cellStyle name="Comma  - Style5 3 2" xfId="11173" xr:uid="{54EEC9AC-91EC-45BF-9AE8-E0139E08A695}"/>
    <cellStyle name="Comma  - Style5 3_2018 v 2019 Nominal" xfId="11174" xr:uid="{850BA06F-F1EA-48B5-B1B2-9E54BD625E73}"/>
    <cellStyle name="Comma  - Style5 4" xfId="11175" xr:uid="{4772C669-C0C6-4EC1-BB5E-5017F196CDD1}"/>
    <cellStyle name="Comma  - Style5 4 2" xfId="11176" xr:uid="{0CB40976-70F8-4B8C-9854-2DA9F6B38F47}"/>
    <cellStyle name="Comma  - Style5 4_2018 v 2019 Nominal" xfId="11177" xr:uid="{7CDF1320-7667-45A2-83B1-D05BA91B98BD}"/>
    <cellStyle name="Comma  - Style5_2018 v 2019 Nominal" xfId="11178" xr:uid="{15400910-B6C1-407F-A352-0B7C042194C7}"/>
    <cellStyle name="Comma  - Style6" xfId="11179" xr:uid="{E01EE7EE-FAAE-4EFD-8598-8ACDA1899E91}"/>
    <cellStyle name="Comma  - Style6 2" xfId="11180" xr:uid="{A66FCF36-DEC0-4881-9F6A-DCD209AE4DE8}"/>
    <cellStyle name="Comma  - Style6 2 2" xfId="11181" xr:uid="{376B198E-06F7-4E6F-83BE-180311A5D07B}"/>
    <cellStyle name="Comma  - Style6 2_2018 v 2019 Nominal" xfId="11182" xr:uid="{A11D1221-899E-433D-84E3-62154F082669}"/>
    <cellStyle name="Comma  - Style6 3" xfId="11183" xr:uid="{67A86619-B514-4852-9DC6-77AFA0CD18B6}"/>
    <cellStyle name="Comma  - Style6 3 2" xfId="11184" xr:uid="{C922A8A0-FFDF-44C3-8BB1-B11127E244D7}"/>
    <cellStyle name="Comma  - Style6 3_2018 v 2019 Nominal" xfId="11185" xr:uid="{C10C059C-BA4B-4C48-B8D2-A52132960197}"/>
    <cellStyle name="Comma  - Style6 4" xfId="11186" xr:uid="{D56251FD-AFA2-4EB1-9ED2-5C559016C46E}"/>
    <cellStyle name="Comma  - Style6 4 2" xfId="11187" xr:uid="{859EFF59-2612-4315-BF0B-3B21FC99A5F1}"/>
    <cellStyle name="Comma  - Style6 4_2018 v 2019 Nominal" xfId="11188" xr:uid="{2150D0E7-F656-4E86-9077-67514952444D}"/>
    <cellStyle name="Comma  - Style6_2018 v 2019 Nominal" xfId="11189" xr:uid="{DC9264FD-DBCB-4CE3-BBCA-41A27DF59465}"/>
    <cellStyle name="Comma  - Style7" xfId="11190" xr:uid="{7C10C537-280A-4542-88D4-94BE1904DD92}"/>
    <cellStyle name="Comma  - Style7 2" xfId="11191" xr:uid="{707E7741-F8BF-42E4-AEDD-C3FCF22EC901}"/>
    <cellStyle name="Comma  - Style7 2 2" xfId="11192" xr:uid="{E3A41B44-F542-405F-A387-341CC5B68815}"/>
    <cellStyle name="Comma  - Style7 2_2018 v 2019 Nominal" xfId="11193" xr:uid="{45106795-EB31-41B4-B923-AB40195DDF12}"/>
    <cellStyle name="Comma  - Style7 3" xfId="11194" xr:uid="{780A40B2-7883-44AF-85B5-DFB508D6576A}"/>
    <cellStyle name="Comma  - Style7 3 2" xfId="11195" xr:uid="{68969B09-196A-4FB3-8504-E96ED735E0F9}"/>
    <cellStyle name="Comma  - Style7 3_2018 v 2019 Nominal" xfId="11196" xr:uid="{1AEAB35D-9506-4C97-B671-015C20D17398}"/>
    <cellStyle name="Comma  - Style7 4" xfId="11197" xr:uid="{1F52AE79-75A1-496F-BFED-24CE8DE69C7F}"/>
    <cellStyle name="Comma  - Style7 4 2" xfId="11198" xr:uid="{CC4A71CC-1F38-49D5-8E24-87B0ABCC005F}"/>
    <cellStyle name="Comma  - Style7 4_2018 v 2019 Nominal" xfId="11199" xr:uid="{B969A639-7552-425C-876D-4F49549CC743}"/>
    <cellStyle name="Comma  - Style7_2018 v 2019 Nominal" xfId="11200" xr:uid="{76A96D9A-860C-457F-AEAF-38055E142FB1}"/>
    <cellStyle name="Comma  - Style8" xfId="11201" xr:uid="{C8B8B995-88CF-4ABA-B9BC-170141C2D7E3}"/>
    <cellStyle name="Comma  - Style8 2" xfId="11202" xr:uid="{47A30AA1-3507-48FC-A9A7-AD64F81BCB00}"/>
    <cellStyle name="Comma  - Style8 2 2" xfId="11203" xr:uid="{BEAAB51D-A332-42E8-9AA3-3ECC94555C42}"/>
    <cellStyle name="Comma  - Style8 2_2018 v 2019 Nominal" xfId="11204" xr:uid="{901D643A-D206-49FD-ACCF-3AE1B72B4844}"/>
    <cellStyle name="Comma  - Style8 3" xfId="11205" xr:uid="{9472FB6D-65E6-4E51-A066-45AC127FA5DF}"/>
    <cellStyle name="Comma  - Style8 3 2" xfId="11206" xr:uid="{30DDEAF2-7939-4153-99CD-0ED113941709}"/>
    <cellStyle name="Comma  - Style8 3_2018 v 2019 Nominal" xfId="11207" xr:uid="{CDA2E25C-1C9C-4D95-8E96-49512B43F88C}"/>
    <cellStyle name="Comma  - Style8 4" xfId="11208" xr:uid="{2F8128CD-F971-41B8-BF92-C94D1E940F02}"/>
    <cellStyle name="Comma  - Style8 4 2" xfId="11209" xr:uid="{F3E7E784-512F-4EFB-AF05-A89FC4ED4AA1}"/>
    <cellStyle name="Comma  - Style8 4_2018 v 2019 Nominal" xfId="11210" xr:uid="{F8F79B98-0947-48F5-AF91-2FBE8ADAE7BF}"/>
    <cellStyle name="Comma  - Style8_2018 v 2019 Nominal" xfId="11211" xr:uid="{26A61188-FCF6-4095-BE28-C35FDB7AF9C4}"/>
    <cellStyle name="Comma [0]" xfId="12" builtinId="6" customBuiltin="1"/>
    <cellStyle name="Comma [0] 2" xfId="11212" xr:uid="{3B91D17B-DAF8-468A-982D-9727C411828F}"/>
    <cellStyle name="Comma [0] 3" xfId="11213" xr:uid="{12D953C1-48AB-412A-820D-23E24F499221}"/>
    <cellStyle name="Comma [0]7Z_87C" xfId="123" xr:uid="{00000000-0005-0000-0000-000071000000}"/>
    <cellStyle name="Comma [00]" xfId="11214" xr:uid="{F69AF1AC-3700-4DD5-897A-4EC263CFB91D}"/>
    <cellStyle name="Comma [00] 2" xfId="11215" xr:uid="{C794A8BE-18B0-4304-A6DC-55DC7E553524}"/>
    <cellStyle name="Comma [00] 2 2" xfId="11216" xr:uid="{01F01EDC-A6E3-4CCD-B0BF-3E2293783A73}"/>
    <cellStyle name="Comma [00] 2 2 2" xfId="11217" xr:uid="{4C6D51B5-51E9-4699-BDBD-78C7D4B2670D}"/>
    <cellStyle name="Comma [00] 2 2 2 2" xfId="11218" xr:uid="{71C92DE9-8A28-4544-8B98-3F60D63DD572}"/>
    <cellStyle name="Comma [00] 2 2 2_2018 v 2019 Nominal" xfId="11219" xr:uid="{A3D2630D-3447-4950-B79E-53CAA6F3B63A}"/>
    <cellStyle name="Comma [00] 2 2 3" xfId="11220" xr:uid="{1A7747AD-0CB9-4D72-B3ED-0C31C9AC98ED}"/>
    <cellStyle name="Comma [00] 2 2_2018 v 2019 Nominal" xfId="11221" xr:uid="{1F327152-58B5-4454-A949-E3FCDF442A4B}"/>
    <cellStyle name="Comma [00] 2 3" xfId="11222" xr:uid="{1ECBD383-9BD6-4284-B1BF-6476A9DF6BF9}"/>
    <cellStyle name="Comma [00] 2 3 2" xfId="11223" xr:uid="{E32068E3-55E0-48C9-B197-55F68BA6A0F7}"/>
    <cellStyle name="Comma [00] 2 3_2018 v 2019 Nominal" xfId="11224" xr:uid="{3BEDF7B1-BFDF-4A8D-9149-16BEBD2097CC}"/>
    <cellStyle name="Comma [00] 2 4" xfId="11225" xr:uid="{3402DDB3-B178-4A05-B51F-90DFC098C2EB}"/>
    <cellStyle name="Comma [00] 2_2018 v 2019 Nominal" xfId="11226" xr:uid="{6430B868-3A7F-4F79-B1B3-85D5F8F28710}"/>
    <cellStyle name="Comma [00] 3" xfId="11227" xr:uid="{6A8458E7-C124-4CB9-A043-0ABA7FFC6E21}"/>
    <cellStyle name="Comma [00] 3 2" xfId="11228" xr:uid="{2A6A6E92-D2D1-4A7D-860B-A626869600B4}"/>
    <cellStyle name="Comma [00] 3 2 2" xfId="11229" xr:uid="{B4633BE0-07DE-461A-8E13-EE2B4B8B87E8}"/>
    <cellStyle name="Comma [00] 3 2_2018 v 2019 Nominal" xfId="11230" xr:uid="{0525EB35-1982-442C-A3F8-5B4CB399B2E9}"/>
    <cellStyle name="Comma [00] 3 3" xfId="11231" xr:uid="{4F63630B-28CE-43B0-BA9A-2C757CD0B864}"/>
    <cellStyle name="Comma [00] 3_2018 v 2019 Nominal" xfId="11232" xr:uid="{BD17AEBF-CB56-429D-AACE-AA7CF3A9DA9D}"/>
    <cellStyle name="Comma [00] 4" xfId="11233" xr:uid="{6A7B15C1-2DF2-46F1-AFAA-8154D435685A}"/>
    <cellStyle name="Comma [00] 4 2" xfId="11234" xr:uid="{08BA7BE8-C6AF-41FD-B8A4-97FB5424DA0C}"/>
    <cellStyle name="Comma [00] 4_2018 v 2019 Nominal" xfId="11235" xr:uid="{0BA924AC-BEEA-4CB9-B024-BB30808185F1}"/>
    <cellStyle name="Comma [00] 5" xfId="11236" xr:uid="{CD7E52B3-90BA-4CC2-BF86-98DD5B69ECB2}"/>
    <cellStyle name="Comma [00]_2018 v 2019 Nominal" xfId="11237" xr:uid="{709B1E98-9C98-4ADE-A2DC-DF9E834D6F0D}"/>
    <cellStyle name="Comma [1]" xfId="11238" xr:uid="{3B9E09C7-0683-4B0A-BA8C-8B45B859275B}"/>
    <cellStyle name="Comma [1] 2" xfId="11239" xr:uid="{15361F4A-9EE6-4DEB-BB28-9E4323BC4A49}"/>
    <cellStyle name="Comma [1]_2018 v 2019 Nominal" xfId="11240" xr:uid="{EEA58CE8-CE59-4CD2-A479-57D2E370055B}"/>
    <cellStyle name="Comma [2]" xfId="11241" xr:uid="{A7F02CA6-50DB-4919-9043-8C5648C2DB1D}"/>
    <cellStyle name="Comma [3]" xfId="11242" xr:uid="{13FEBE5C-EEA3-437B-9D7D-2471FA55C4E6}"/>
    <cellStyle name="Comma 0" xfId="124" xr:uid="{00000000-0005-0000-0000-000072000000}"/>
    <cellStyle name="Comma 0 [0]" xfId="11243" xr:uid="{74507CE8-2A96-411C-9215-9C35B96AFCD3}"/>
    <cellStyle name="Comma 0 2" xfId="11244" xr:uid="{0A33F8BC-1E11-4F8B-8097-4AC21AF777B2}"/>
    <cellStyle name="Comma 0 2 2" xfId="11245" xr:uid="{A717B8EB-05C5-470E-B00F-6DA19B8085D3}"/>
    <cellStyle name="Comma 0 2_2018 v 2019 Nominal" xfId="11246" xr:uid="{76D7538B-A1BA-4274-AC08-7F492ACB3E67}"/>
    <cellStyle name="Comma 0 3" xfId="11247" xr:uid="{20182DC9-D7DE-4541-9181-F22EA4A77A6D}"/>
    <cellStyle name="Comma 0 4" xfId="11248" xr:uid="{FAB66387-F2CA-4CC4-967F-B69BFC2D88C1}"/>
    <cellStyle name="Comma 0 5" xfId="11249" xr:uid="{1E284743-68A3-4187-801C-03443D6BA13F}"/>
    <cellStyle name="Comma 0 6" xfId="11250" xr:uid="{A70D9F4B-4259-40B7-A7AC-9DF19FE50808}"/>
    <cellStyle name="Comma 0_2018 v 2019 Nominal" xfId="11251" xr:uid="{5845E7B5-2B30-44AD-A0D3-59FE4ABB3113}"/>
    <cellStyle name="Comma 1" xfId="125" xr:uid="{00000000-0005-0000-0000-000073000000}"/>
    <cellStyle name="Comma 1 2" xfId="126" xr:uid="{00000000-0005-0000-0000-000074000000}"/>
    <cellStyle name="Comma 1 2 2" xfId="11252" xr:uid="{821EB4FA-2172-4086-91AE-5C0D6A9F6157}"/>
    <cellStyle name="Comma 1 2 2 2" xfId="11253" xr:uid="{23E98006-54B3-475E-A3A9-A7FD9C653F7E}"/>
    <cellStyle name="Comma 1 2 2_2018 v 2019 Nominal" xfId="11254" xr:uid="{0310654D-9FBA-4D63-9EFE-76F590D9AE35}"/>
    <cellStyle name="Comma 1 2 3" xfId="11255" xr:uid="{CD41CE57-8B27-4082-B239-857CD86C8E61}"/>
    <cellStyle name="Comma 1 2_2018 v 2019 Nominal" xfId="11256" xr:uid="{3B1E042A-98C1-4E16-90F9-12B0FEF60B90}"/>
    <cellStyle name="Comma 1 3" xfId="11257" xr:uid="{BC7F18E1-39B7-47B7-8F2E-1CB05D3A52F1}"/>
    <cellStyle name="Comma 1 3 2" xfId="11258" xr:uid="{CD43E560-4EC4-42ED-B719-27FE76041A5B}"/>
    <cellStyle name="Comma 1 3 2 2" xfId="11259" xr:uid="{DC49F901-3563-480E-A2D4-995936C2582B}"/>
    <cellStyle name="Comma 1 3 2_2018 v 2019 Nominal" xfId="11260" xr:uid="{7C66E552-59BD-46A0-AA06-4089E70CCD89}"/>
    <cellStyle name="Comma 1 3 3" xfId="11261" xr:uid="{DFDC89BD-5E79-4257-9DF2-49D8935E9A00}"/>
    <cellStyle name="Comma 1 3_2018 v 2019 Nominal" xfId="11262" xr:uid="{45825B0E-9D3B-4D3B-8D2E-24D76779A9AF}"/>
    <cellStyle name="Comma 1 4" xfId="11263" xr:uid="{19EC4DD2-C2B2-4B00-BC65-7D05D0750904}"/>
    <cellStyle name="Comma 1 4 2" xfId="11264" xr:uid="{9F528D0A-9788-4C2B-9145-4D4266B42229}"/>
    <cellStyle name="Comma 1 4_2018 v 2019 Nominal" xfId="11265" xr:uid="{3F149952-8B1D-4915-A99F-D44E6E855775}"/>
    <cellStyle name="Comma 1 5" xfId="11266" xr:uid="{011C5758-B1D5-42CC-99A4-720876D3E7E3}"/>
    <cellStyle name="Comma 1_2018 v 2019 Nominal" xfId="11267" xr:uid="{048E7C7A-0854-4AD5-B38D-8ED27F86BF29}"/>
    <cellStyle name="Comma 10" xfId="127" xr:uid="{00000000-0005-0000-0000-000075000000}"/>
    <cellStyle name="Comma 10 2" xfId="11268" xr:uid="{F38A5EB9-8475-47A5-BC06-E76A4FD7A23C}"/>
    <cellStyle name="Comma 10 2 2" xfId="11269" xr:uid="{6A00681C-1D17-4F34-A04D-595634D85FAE}"/>
    <cellStyle name="Comma 10 2_2018 v 2019 Nominal" xfId="11270" xr:uid="{00444AEA-4334-44CD-9680-7F22E2D41EAE}"/>
    <cellStyle name="Comma 10 3" xfId="11271" xr:uid="{0E96542B-97F0-450E-A0D4-F13EDA501A66}"/>
    <cellStyle name="Comma 10 4" xfId="11272" xr:uid="{A0E2C4A4-DC3D-4A83-95E3-6A65F3A539B9}"/>
    <cellStyle name="Comma 10 5" xfId="855" xr:uid="{C3E2F1A8-5450-4C15-BF85-372558EBA52F}"/>
    <cellStyle name="Comma 10_2018 v 2019 Nominal" xfId="11273" xr:uid="{F1205535-EE5D-4C34-AB92-EEDC3DBB0ED0}"/>
    <cellStyle name="Comma 100" xfId="11274" xr:uid="{C693FC9E-CD88-47E0-8D8D-567B4E850445}"/>
    <cellStyle name="Comma 100 2" xfId="11275" xr:uid="{822C64A6-9064-4B4F-9E23-EF1A73DA2A54}"/>
    <cellStyle name="Comma 100_2018 v 2019 Nominal" xfId="11276" xr:uid="{0928D579-4C36-4009-87E0-07C4F18FC942}"/>
    <cellStyle name="Comma 101" xfId="11277" xr:uid="{E15DF038-234E-489B-B9D3-E8623B424622}"/>
    <cellStyle name="Comma 101 2" xfId="11278" xr:uid="{51335D75-AFCB-4F8A-9865-CC7B2368C9EA}"/>
    <cellStyle name="Comma 101_2018 v 2019 Nominal" xfId="11279" xr:uid="{0066E75C-173D-4391-9797-AD58361F0844}"/>
    <cellStyle name="Comma 102" xfId="11280" xr:uid="{ECD833EA-B329-4C8D-AC8B-CB498E49ADB7}"/>
    <cellStyle name="Comma 102 2" xfId="11281" xr:uid="{3238AC5B-2973-4FBA-8F23-B6EAE5257736}"/>
    <cellStyle name="Comma 102_2018 v 2019 Nominal" xfId="11282" xr:uid="{53BDA75F-1C5A-4026-A09C-6BF7B0C04EA1}"/>
    <cellStyle name="Comma 103" xfId="11283" xr:uid="{B19C9D55-F351-4D50-8D71-78B6D2271CB9}"/>
    <cellStyle name="Comma 103 2" xfId="11284" xr:uid="{3998BF80-9020-4162-8533-F887DA0F3EA3}"/>
    <cellStyle name="Comma 103_2018 v 2019 Nominal" xfId="11285" xr:uid="{172C4283-AA9C-4B67-B6FE-35786EAFB235}"/>
    <cellStyle name="Comma 104" xfId="11286" xr:uid="{8C011D9A-9838-4343-835E-50993312260D}"/>
    <cellStyle name="Comma 104 2" xfId="11287" xr:uid="{0E7DFA90-4664-44F5-B163-38D81E24BCC6}"/>
    <cellStyle name="Comma 104_2018 v 2019 Nominal" xfId="11288" xr:uid="{6379F732-52C4-4438-85B1-7443B5F57E15}"/>
    <cellStyle name="Comma 105" xfId="11289" xr:uid="{CB3A22C5-E729-47A5-A391-EBD383EC1E7B}"/>
    <cellStyle name="Comma 105 2" xfId="11290" xr:uid="{780479AD-7D50-4A8B-AB42-4F556125491C}"/>
    <cellStyle name="Comma 105_2018 v 2019 Nominal" xfId="11291" xr:uid="{18A11346-201C-494B-9F8A-883D282C1F2C}"/>
    <cellStyle name="Comma 106" xfId="11292" xr:uid="{AE5145B0-FC47-4EC9-976A-B64DCA8EC8FD}"/>
    <cellStyle name="Comma 106 2" xfId="11293" xr:uid="{5D3BE5E4-8540-4A68-B4D2-199CAC06F392}"/>
    <cellStyle name="Comma 106_2018 v 2019 Nominal" xfId="11294" xr:uid="{4F2E19DF-D1F4-4D53-9898-5C1B657E4A41}"/>
    <cellStyle name="Comma 107" xfId="11295" xr:uid="{4FAA745C-81E4-4FCA-A519-618DCD31C80B}"/>
    <cellStyle name="Comma 107 2" xfId="11296" xr:uid="{A26225DF-E1FB-48C9-9197-B32856977B9F}"/>
    <cellStyle name="Comma 107_2018 v 2019 Nominal" xfId="11297" xr:uid="{04403B7E-7169-479E-B910-28F48226F995}"/>
    <cellStyle name="Comma 108" xfId="11298" xr:uid="{8B203AD5-3C7F-4C03-A2E3-929FD4FBD8F5}"/>
    <cellStyle name="Comma 108 2" xfId="11299" xr:uid="{C6F0DCCA-2FD9-485F-8727-780627812A2D}"/>
    <cellStyle name="Comma 108_2018 v 2019 Nominal" xfId="11300" xr:uid="{1E3DB9A9-E5C0-4BA7-96E3-202CB90AF638}"/>
    <cellStyle name="Comma 109" xfId="11301" xr:uid="{B562DBD0-815D-40DB-AD84-8359F7F66CD8}"/>
    <cellStyle name="Comma 109 2" xfId="11302" xr:uid="{D58DBCD5-9BC0-41C4-978D-D3CC76F18F5D}"/>
    <cellStyle name="Comma 109_2018 v 2019 Nominal" xfId="11303" xr:uid="{B09937E6-5677-475B-B2E4-4479C8C13EE7}"/>
    <cellStyle name="Comma 11" xfId="128" xr:uid="{00000000-0005-0000-0000-000076000000}"/>
    <cellStyle name="Comma 11 2" xfId="11304" xr:uid="{CCC92745-50B1-452B-B8E7-F97FA0938FA3}"/>
    <cellStyle name="Comma 11 2 2" xfId="11305" xr:uid="{3A5D01E5-9539-495E-8F4F-9C6F92D8362E}"/>
    <cellStyle name="Comma 11 2_2018 v 2019 Nominal" xfId="11306" xr:uid="{8A2E34C4-B77C-4097-BE6E-1A8709CBCD15}"/>
    <cellStyle name="Comma 11 3" xfId="11307" xr:uid="{A4C67222-004F-4C17-A34C-FB4BC8F9AD8C}"/>
    <cellStyle name="Comma 11 4" xfId="11308" xr:uid="{0F258A4F-0FC9-4EB3-9EB3-068CB4F8DBD7}"/>
    <cellStyle name="Comma 11 5" xfId="856" xr:uid="{ACE5CEA1-1385-4C8E-806F-EA8E1B3D1926}"/>
    <cellStyle name="Comma 11_2018 v 2019 Nominal" xfId="11309" xr:uid="{2D881B19-EF9E-4C86-8D0D-14F3EC3FB036}"/>
    <cellStyle name="Comma 110" xfId="11310" xr:uid="{36866773-C22A-4930-8D81-2484E2481BC7}"/>
    <cellStyle name="Comma 110 2" xfId="11311" xr:uid="{B6919470-508F-4A45-AFB3-37B64570729B}"/>
    <cellStyle name="Comma 110_2018 v 2019 Nominal" xfId="11312" xr:uid="{18032F8B-6CB4-4B4A-A73C-0D03CB45DF34}"/>
    <cellStyle name="Comma 111" xfId="11313" xr:uid="{51DE0660-B228-4368-B443-A7F5AE10029B}"/>
    <cellStyle name="Comma 111 2" xfId="11314" xr:uid="{752B3D88-3D0A-4A91-993E-7132F391BD58}"/>
    <cellStyle name="Comma 111_2018 v 2019 Nominal" xfId="11315" xr:uid="{EAF38AD1-91CD-4378-ADC2-56300FC08490}"/>
    <cellStyle name="Comma 112" xfId="11316" xr:uid="{53E928E9-6E7B-43F7-B9AD-3B3B1AEC5B8C}"/>
    <cellStyle name="Comma 113" xfId="11317" xr:uid="{02774911-5FF3-4B8D-95AA-A8198D8DA826}"/>
    <cellStyle name="Comma 114" xfId="11318" xr:uid="{42F2DCAF-B15D-493D-AA33-1086DF38DBA3}"/>
    <cellStyle name="Comma 114 2" xfId="11319" xr:uid="{D2DDEF4C-95D8-478A-A2ED-0E221B87F6E8}"/>
    <cellStyle name="Comma 114 2 2" xfId="11320" xr:uid="{CB4A16F6-8DBD-4A9A-BD30-DA21C95AD21F}"/>
    <cellStyle name="Comma 114 2 3" xfId="11321" xr:uid="{7DBFBC6C-D409-4274-AAB3-5CE155F924A4}"/>
    <cellStyle name="Comma 114 2_2018 v 2019 Nominal" xfId="11322" xr:uid="{FD7E48B6-CEBC-406D-ADE7-F2984A4ED634}"/>
    <cellStyle name="Comma 114 3" xfId="11323" xr:uid="{4A29593C-49DC-4B92-A4B3-C37A74B6E42A}"/>
    <cellStyle name="Comma 114 4" xfId="11324" xr:uid="{E139E128-C5EB-41F8-8F26-70425FECC9A4}"/>
    <cellStyle name="Comma 114 5" xfId="11325" xr:uid="{9CF0A443-2F1C-443C-A599-97634AD9F2F2}"/>
    <cellStyle name="Comma 114_2018 v 2019 Nominal" xfId="11326" xr:uid="{EA6F52D4-1A27-488C-88C5-30DA5EA7E9E1}"/>
    <cellStyle name="Comma 115" xfId="11327" xr:uid="{43F9271A-2CC1-4C8F-BA68-63CA0B79A701}"/>
    <cellStyle name="Comma 115 2" xfId="11328" xr:uid="{298AB09B-2D5F-4228-A92C-B0CD19C9B550}"/>
    <cellStyle name="Comma 115 2 2" xfId="11329" xr:uid="{59C091B5-DC02-4BEB-B3B4-C2FC94A39D62}"/>
    <cellStyle name="Comma 115 2 3" xfId="11330" xr:uid="{C077363E-D5D0-41C0-890D-CDF66521591D}"/>
    <cellStyle name="Comma 115 2_2018 v 2019 Nominal" xfId="11331" xr:uid="{CF2C353A-AB2D-4CA1-B238-77C01C14E8F6}"/>
    <cellStyle name="Comma 115 3" xfId="11332" xr:uid="{FD69391B-6CCC-4628-BE2F-DD6EFE0D4F11}"/>
    <cellStyle name="Comma 115 4" xfId="11333" xr:uid="{299B78D9-AA16-4623-B5EA-D26DD3DB6BE5}"/>
    <cellStyle name="Comma 115 5" xfId="11334" xr:uid="{306847B5-8169-4179-9822-FB53F7A387EF}"/>
    <cellStyle name="Comma 115_2018 v 2019 Nominal" xfId="11335" xr:uid="{DAA6E349-4244-4C41-96B9-274624B218DF}"/>
    <cellStyle name="Comma 116" xfId="11336" xr:uid="{5488C4F2-DD11-407A-BD15-34ABD32B2430}"/>
    <cellStyle name="Comma 116 2" xfId="11337" xr:uid="{F65DBB15-C2C3-4719-9D99-26F161EC4E5C}"/>
    <cellStyle name="Comma 116 2 2" xfId="11338" xr:uid="{91F54600-2B7A-47B9-9C5E-AF22B49B1DB1}"/>
    <cellStyle name="Comma 116 2 3" xfId="11339" xr:uid="{54CDD784-DA46-4200-AAEF-4601C46B4A5B}"/>
    <cellStyle name="Comma 116 2_2018 v 2019 Nominal" xfId="11340" xr:uid="{9A342BF0-DF92-4CCC-80DE-3AEA77DD9ABC}"/>
    <cellStyle name="Comma 116 3" xfId="11341" xr:uid="{6BE5CF3F-3321-4920-86C6-FB3B4261C7AC}"/>
    <cellStyle name="Comma 116 4" xfId="11342" xr:uid="{F48DEBB5-3102-4A10-8C08-C1EA1E50F2D8}"/>
    <cellStyle name="Comma 116 5" xfId="11343" xr:uid="{87FC72F5-9C35-4513-8195-3003503F8B14}"/>
    <cellStyle name="Comma 116_2018 v 2019 Nominal" xfId="11344" xr:uid="{9669FA12-5595-48BB-95FC-12DD85989F99}"/>
    <cellStyle name="Comma 117" xfId="11345" xr:uid="{6540FDEA-07EF-4F18-BB17-C1793FFECE31}"/>
    <cellStyle name="Comma 117 2" xfId="11346" xr:uid="{70F9C555-9C11-4CCE-B399-D55FBC6A7C47}"/>
    <cellStyle name="Comma 117 2 2" xfId="11347" xr:uid="{A2BB7108-CD4A-46B8-9131-B6100C968036}"/>
    <cellStyle name="Comma 117 2 3" xfId="11348" xr:uid="{1A67B6E8-EAAA-4E40-9985-371BE8031D59}"/>
    <cellStyle name="Comma 117 2_2018 v 2019 Nominal" xfId="11349" xr:uid="{C9470AA2-A281-4AC3-82C3-BE803BEA2528}"/>
    <cellStyle name="Comma 117 3" xfId="11350" xr:uid="{1BC44480-26A1-4952-A947-7B1B0997CD00}"/>
    <cellStyle name="Comma 117 4" xfId="11351" xr:uid="{024300B5-88D5-4A1A-9DE1-46D9D402D891}"/>
    <cellStyle name="Comma 117 5" xfId="11352" xr:uid="{E0D60D87-DD5A-4B73-BD5C-703E660BCAF7}"/>
    <cellStyle name="Comma 117_2018 v 2019 Nominal" xfId="11353" xr:uid="{C6034563-9403-4282-B114-D5ABD6AAC09E}"/>
    <cellStyle name="Comma 118" xfId="11354" xr:uid="{6D35A87D-223C-479C-82B6-4500B3E0E764}"/>
    <cellStyle name="Comma 118 2" xfId="11355" xr:uid="{37C1461F-079D-4F44-B860-27FC5FEE20DA}"/>
    <cellStyle name="Comma 118 2 2" xfId="11356" xr:uid="{5A2988BD-5914-4B8E-AF05-7D337156EFEB}"/>
    <cellStyle name="Comma 118 2 3" xfId="11357" xr:uid="{DBE2E434-8DE2-404F-A894-E59FE9CBCD80}"/>
    <cellStyle name="Comma 118 2_2018 v 2019 Nominal" xfId="11358" xr:uid="{93D647B3-7F27-4215-8C70-35D7933989E0}"/>
    <cellStyle name="Comma 118 3" xfId="11359" xr:uid="{087507DF-DC1E-4ADF-A9C7-17DD9A9EFC32}"/>
    <cellStyle name="Comma 118 4" xfId="11360" xr:uid="{BBCF0236-0E06-4507-8ABB-4BC479F88FA3}"/>
    <cellStyle name="Comma 118 5" xfId="11361" xr:uid="{657BBCEC-ED52-42FF-84C6-BAF1C37014DE}"/>
    <cellStyle name="Comma 118_2018 v 2019 Nominal" xfId="11362" xr:uid="{92AF7461-573A-49B9-8745-09B09846F7EF}"/>
    <cellStyle name="Comma 119" xfId="11363" xr:uid="{D4AEE074-6244-4EC3-9947-39ED671A84D4}"/>
    <cellStyle name="Comma 119 2" xfId="11364" xr:uid="{FB5A8E3B-04BD-43C4-B383-2C9742EA1CA3}"/>
    <cellStyle name="Comma 119 2 2" xfId="11365" xr:uid="{5BE38BB6-B980-428C-8028-89AB68C4BEB0}"/>
    <cellStyle name="Comma 119 2 3" xfId="11366" xr:uid="{4ADE8313-386D-4491-8B02-3DCC59C92272}"/>
    <cellStyle name="Comma 119 2_2018 v 2019 Nominal" xfId="11367" xr:uid="{006A9865-BDEF-4FD8-BF00-CDA70019F29D}"/>
    <cellStyle name="Comma 119 3" xfId="11368" xr:uid="{0EB1CDAA-61A6-4233-9847-2F7522136A23}"/>
    <cellStyle name="Comma 119 4" xfId="11369" xr:uid="{99457CEE-9FB3-4B45-A039-E26D3BC0B9A4}"/>
    <cellStyle name="Comma 119 5" xfId="11370" xr:uid="{5F8D8653-040B-46B5-AE05-3EF578745304}"/>
    <cellStyle name="Comma 119_2018 v 2019 Nominal" xfId="11371" xr:uid="{03D40E03-9D4B-4B30-A940-3D8778BE85D2}"/>
    <cellStyle name="Comma 12" xfId="11372" xr:uid="{474D6920-8E9A-45E5-B54E-8A1FD8674FC4}"/>
    <cellStyle name="Comma 12 2" xfId="11373" xr:uid="{4DBA2928-6428-4992-ABD6-DBCC623CEA2B}"/>
    <cellStyle name="Comma 12 2 2" xfId="11374" xr:uid="{3E112104-4A38-46BD-9FF6-7FC19EEC7430}"/>
    <cellStyle name="Comma 12 2_2018 v 2019 Nominal" xfId="11375" xr:uid="{7A229977-408C-45A6-95D5-E61AE356BBC8}"/>
    <cellStyle name="Comma 12 3" xfId="11376" xr:uid="{B53A7898-E21E-4931-8304-5AA53B4930DE}"/>
    <cellStyle name="Comma 12 4" xfId="11377" xr:uid="{5287998E-BE77-4AE8-B0E3-C30FCE0EFBEE}"/>
    <cellStyle name="Comma 12_2018 v 2019 Nominal" xfId="11378" xr:uid="{2BB48C16-14A4-4E8D-9325-BB135731A54C}"/>
    <cellStyle name="Comma 120" xfId="11379" xr:uid="{DBF71040-2666-4521-907A-F9B706889EB1}"/>
    <cellStyle name="Comma 120 2" xfId="11380" xr:uid="{E9C6E9CA-A223-4E5A-B10B-B27E2D3D1FAB}"/>
    <cellStyle name="Comma 120 2 2" xfId="11381" xr:uid="{3059493D-8092-41EB-91F6-EA51D65B48A3}"/>
    <cellStyle name="Comma 120 2 3" xfId="11382" xr:uid="{B8652215-E27B-4489-94F1-11425C178649}"/>
    <cellStyle name="Comma 120 2_2018 v 2019 Nominal" xfId="11383" xr:uid="{585107C7-D29E-4D3B-A329-AB5A5531E2A1}"/>
    <cellStyle name="Comma 120 3" xfId="11384" xr:uid="{2A24F447-44C6-48F7-9F6E-C69694687EF2}"/>
    <cellStyle name="Comma 120 4" xfId="11385" xr:uid="{3C7C82D7-B480-41FA-BED6-63A92751B8B3}"/>
    <cellStyle name="Comma 120 5" xfId="11386" xr:uid="{AC00DDC8-5F59-4C3E-850E-B68A16D1062D}"/>
    <cellStyle name="Comma 120_2018 v 2019 Nominal" xfId="11387" xr:uid="{DA37E9D1-371E-482B-B688-3E383602A0C3}"/>
    <cellStyle name="Comma 121" xfId="11388" xr:uid="{7C076F31-E646-4A82-96F4-EA8ADB40D77C}"/>
    <cellStyle name="Comma 121 2" xfId="11389" xr:uid="{1727BAD2-2D3C-4BFA-884C-7AA3D55B13B5}"/>
    <cellStyle name="Comma 121 2 2" xfId="11390" xr:uid="{9111EADA-5E12-4119-A0BF-75966E5D6B66}"/>
    <cellStyle name="Comma 121 2 3" xfId="11391" xr:uid="{F76DD209-F974-42F9-A375-4B7FC0F0E810}"/>
    <cellStyle name="Comma 121 2_2018 v 2019 Nominal" xfId="11392" xr:uid="{F28E5761-0F76-4822-8826-3F33CC887F48}"/>
    <cellStyle name="Comma 121 3" xfId="11393" xr:uid="{670EB9EB-D866-4214-BE0D-21E1D4D4FDD4}"/>
    <cellStyle name="Comma 121 4" xfId="11394" xr:uid="{7F01F048-FBB1-4475-8059-DA06450E8E13}"/>
    <cellStyle name="Comma 121 5" xfId="11395" xr:uid="{15770C68-B2FA-4904-AA26-74BA84B0E123}"/>
    <cellStyle name="Comma 121_2018 v 2019 Nominal" xfId="11396" xr:uid="{F7046A6F-8586-4EAB-9CE9-9CF42884859C}"/>
    <cellStyle name="Comma 122" xfId="11397" xr:uid="{5206FF0D-9C0C-42A7-9385-D7E4E1EA18E8}"/>
    <cellStyle name="Comma 122 2" xfId="11398" xr:uid="{93ADBBC9-6039-48C5-84BF-4DBD5BBED073}"/>
    <cellStyle name="Comma 122 3" xfId="11399" xr:uid="{930BE61B-EFB6-4001-A4FB-6F95FC0F2063}"/>
    <cellStyle name="Comma 122 4" xfId="11400" xr:uid="{512BED8E-5FAA-4D83-BAC5-6F12483F2CC5}"/>
    <cellStyle name="Comma 122_2018 v 2019 Nominal" xfId="11401" xr:uid="{0E0D874F-0897-4996-B7F7-CCCCD96AECD3}"/>
    <cellStyle name="Comma 123" xfId="11402" xr:uid="{8347B719-A6CA-4B54-9ABA-9C662E341B00}"/>
    <cellStyle name="Comma 123 2" xfId="11403" xr:uid="{1CB0A242-3DFB-4AE5-AC10-CE1690B2158C}"/>
    <cellStyle name="Comma 123 3" xfId="11404" xr:uid="{E27D3EED-E5C6-400A-9C53-24958FE92BB1}"/>
    <cellStyle name="Comma 123 4" xfId="11405" xr:uid="{41E5DE93-6DE6-4EC8-8AE6-8D01CF063790}"/>
    <cellStyle name="Comma 123_2018 v 2019 Nominal" xfId="11406" xr:uid="{5EE4D7CC-73E2-4F23-BA94-A130A6C23B20}"/>
    <cellStyle name="Comma 124" xfId="11407" xr:uid="{D5CD95A5-0646-433D-BCE5-D79D247AFBEE}"/>
    <cellStyle name="Comma 124 2" xfId="11408" xr:uid="{60E6BE51-A48A-4CFB-8BDF-ABC0A229A9E0}"/>
    <cellStyle name="Comma 124_2018 v 2019 Nominal" xfId="11409" xr:uid="{78B5DEBB-1BE8-4586-A424-EB50B2E26138}"/>
    <cellStyle name="Comma 125" xfId="11410" xr:uid="{FCA7E439-F3C6-48F5-B35D-FAF37B338D82}"/>
    <cellStyle name="Comma 125 2" xfId="11411" xr:uid="{61AD613A-0098-417A-BAC1-26CC3F8B533B}"/>
    <cellStyle name="Comma 125_2018 v 2019 Nominal" xfId="11412" xr:uid="{E67EAEFD-8D0F-4882-B264-84A763DA4DE2}"/>
    <cellStyle name="Comma 126" xfId="11413" xr:uid="{6BF77024-B877-4F8C-97EE-7663B0359CA6}"/>
    <cellStyle name="Comma 126 2" xfId="11414" xr:uid="{187596A0-9887-44A3-B795-EB24B1E3D599}"/>
    <cellStyle name="Comma 126_2018 v 2019 Nominal" xfId="11415" xr:uid="{566CFA7D-17C0-429F-A7E1-8DB02571BB90}"/>
    <cellStyle name="Comma 127" xfId="11416" xr:uid="{BE4D338A-BDEF-411B-B543-F0C7878948DD}"/>
    <cellStyle name="Comma 127 2" xfId="11417" xr:uid="{F8107465-0756-4714-8E61-F8AF5AA435EC}"/>
    <cellStyle name="Comma 127_2018 v 2019 Nominal" xfId="11418" xr:uid="{0C4BEDE6-29D8-4E2E-983F-48D5C1ADC7BB}"/>
    <cellStyle name="Comma 128" xfId="11419" xr:uid="{6252AC0F-80E7-49B1-AA14-8440AE8D0702}"/>
    <cellStyle name="Comma 128 2" xfId="11420" xr:uid="{42BD0297-1B49-4208-B551-AD2B8F6D641E}"/>
    <cellStyle name="Comma 128_2018 v 2019 Nominal" xfId="11421" xr:uid="{21954A61-C295-4257-A47A-A33793E45E35}"/>
    <cellStyle name="Comma 129" xfId="11422" xr:uid="{310BF792-49CE-44FA-ADDA-826F1ACAA4E2}"/>
    <cellStyle name="Comma 129 2" xfId="11423" xr:uid="{BAE6538A-D7BA-4901-BA5C-0A711552ABEB}"/>
    <cellStyle name="Comma 129 3" xfId="11424" xr:uid="{907D1292-8476-4872-BCEE-4D4BD614F728}"/>
    <cellStyle name="Comma 129_2018 v 2019 Nominal" xfId="11425" xr:uid="{2840967F-F006-43B8-955E-4145FA4354FE}"/>
    <cellStyle name="Comma 13" xfId="11426" xr:uid="{8154CA96-DFA8-45C4-984B-FC59E1CD5C42}"/>
    <cellStyle name="Comma 13 2" xfId="11427" xr:uid="{746AF925-EFFC-46FB-9242-75502EFA5D05}"/>
    <cellStyle name="Comma 13 2 2" xfId="11428" xr:uid="{4171877F-836A-4948-99E2-F9C13EF99682}"/>
    <cellStyle name="Comma 13 2_2018 v 2019 Nominal" xfId="11429" xr:uid="{85FDEF36-F09F-4934-B708-A70A2DFDD6DF}"/>
    <cellStyle name="Comma 13 3" xfId="11430" xr:uid="{F7330E25-1D30-4A54-A511-8FA76F7FE0B3}"/>
    <cellStyle name="Comma 13 4" xfId="11431" xr:uid="{BDC1EE0C-09F3-4E11-B87F-6E02B05C29D8}"/>
    <cellStyle name="Comma 13_2018 v 2019 Nominal" xfId="11432" xr:uid="{9D84B747-5456-4F6C-989F-48641A8E7C92}"/>
    <cellStyle name="Comma 130" xfId="11433" xr:uid="{0CD46BBF-B4C3-4A19-8E78-30F57A766DE2}"/>
    <cellStyle name="Comma 130 2" xfId="11434" xr:uid="{443B4494-981A-4EEE-8EFB-2D8EB2CD67EC}"/>
    <cellStyle name="Comma 130 3" xfId="11435" xr:uid="{DD94EFAA-9BF3-44E2-8FC0-822DC2641390}"/>
    <cellStyle name="Comma 130_2018 v 2019 Nominal" xfId="11436" xr:uid="{7BA182FC-DEBB-4948-9597-DB9AF44C51A6}"/>
    <cellStyle name="Comma 131" xfId="11437" xr:uid="{4A440D39-663D-4FB0-B128-11AC9F55DEDC}"/>
    <cellStyle name="Comma 131 2" xfId="11438" xr:uid="{01D8E4B4-D98A-467E-B9C1-656D438B7A9A}"/>
    <cellStyle name="Comma 131_2018 v 2019 Nominal" xfId="11439" xr:uid="{967E36EC-8E05-429F-B702-E775232C0283}"/>
    <cellStyle name="Comma 132" xfId="11440" xr:uid="{AF9B59FD-5C22-49F0-9FCD-11646CF08695}"/>
    <cellStyle name="Comma 132 2" xfId="11441" xr:uid="{E5B521FE-48A2-4804-A5FB-0A5543D39940}"/>
    <cellStyle name="Comma 132_2018 v 2019 Nominal" xfId="11442" xr:uid="{CF37D2E4-E92A-488A-BB6B-C676A5F6256F}"/>
    <cellStyle name="Comma 133" xfId="11443" xr:uid="{678D5C18-0781-4EA4-A085-D2430429AB22}"/>
    <cellStyle name="Comma 133 2" xfId="11444" xr:uid="{BFFCBC5D-C42C-4DEF-9B36-6DA2428F675E}"/>
    <cellStyle name="Comma 133_2018 v 2019 Nominal" xfId="11445" xr:uid="{80CFCA48-CEF3-479D-9952-41700DCB1762}"/>
    <cellStyle name="Comma 134" xfId="11446" xr:uid="{1270C293-4F39-4392-818B-E2E5DAAF2E01}"/>
    <cellStyle name="Comma 134 2" xfId="11447" xr:uid="{3F616FB1-7A9D-4504-968D-DFA813A5A2E9}"/>
    <cellStyle name="Comma 134 3" xfId="11448" xr:uid="{F31FFA83-6D43-4401-A995-6B4FBF1FFBFB}"/>
    <cellStyle name="Comma 134_2018 v 2019 Nominal" xfId="11449" xr:uid="{D39F9A0B-66FC-4B65-8D83-EC66A2485B82}"/>
    <cellStyle name="Comma 135" xfId="11450" xr:uid="{696A8774-70F3-4928-8CAE-97E96B66737A}"/>
    <cellStyle name="Comma 136" xfId="11451" xr:uid="{249F4C5E-34FC-4F00-B002-472D5589461C}"/>
    <cellStyle name="Comma 137" xfId="11452" xr:uid="{7F4EF2CD-0D89-49A1-BE99-500EBA8C3A25}"/>
    <cellStyle name="Comma 138" xfId="11453" xr:uid="{0CD0E4A6-FF88-4C60-B214-F19E8441274D}"/>
    <cellStyle name="Comma 139" xfId="11454" xr:uid="{44B257B1-3693-4565-B06E-8DEE5E59A75B}"/>
    <cellStyle name="Comma 14" xfId="11455" xr:uid="{9930C2CD-BD8D-4231-A48A-E5857FD6B7C1}"/>
    <cellStyle name="Comma 14 2" xfId="11456" xr:uid="{C97AB974-9624-4778-9300-6DF5D95DBCA1}"/>
    <cellStyle name="Comma 14 2 2" xfId="11457" xr:uid="{1EDC09A0-1B37-4E13-953A-7B77EF126C48}"/>
    <cellStyle name="Comma 14 2_2018 v 2019 Nominal" xfId="11458" xr:uid="{C4A0F6BD-BFA9-4088-A15E-34D1FA402784}"/>
    <cellStyle name="Comma 14 3" xfId="11459" xr:uid="{80F50D2A-9120-4307-A055-9CFB4E79BBC0}"/>
    <cellStyle name="Comma 14 4" xfId="11460" xr:uid="{F539235B-A05C-4CCE-8AD7-88415BC16B04}"/>
    <cellStyle name="Comma 14_2018 v 2019 Nominal" xfId="11461" xr:uid="{C58BE665-20F0-4419-AA24-05054FC09122}"/>
    <cellStyle name="Comma 140" xfId="11462" xr:uid="{12077177-5A12-40C9-8225-B8DED1E0016C}"/>
    <cellStyle name="Comma 141" xfId="11463" xr:uid="{B89A8395-30E3-49F2-A6E2-B4802B0420C8}"/>
    <cellStyle name="Comma 142" xfId="11464" xr:uid="{EF6CBB6E-6D04-4A69-B26B-7D68147410AF}"/>
    <cellStyle name="Comma 143" xfId="11465" xr:uid="{5C95D3A0-3684-4D81-BBD3-AFACF03E6BC9}"/>
    <cellStyle name="Comma 144" xfId="11466" xr:uid="{8BCA6905-BD16-4BA9-916B-FB9FC594A13A}"/>
    <cellStyle name="Comma 145" xfId="11467" xr:uid="{CDC53AEF-4951-405B-AC69-5B105BA7989E}"/>
    <cellStyle name="Comma 146" xfId="11468" xr:uid="{8101BAD3-9FAF-4171-9131-527975108426}"/>
    <cellStyle name="Comma 147" xfId="11469" xr:uid="{4640C868-BA53-4B4E-ACA5-E3FACC162C94}"/>
    <cellStyle name="Comma 148" xfId="11470" xr:uid="{9149F949-57A6-47B5-93EB-1D56E4F4514C}"/>
    <cellStyle name="Comma 149" xfId="11471" xr:uid="{715F623B-1212-4EA5-8563-712325F65ED2}"/>
    <cellStyle name="Comma 15" xfId="11472" xr:uid="{AB6EE7AC-69E6-4EFE-B94A-ED55671A5122}"/>
    <cellStyle name="Comma 15 2" xfId="11473" xr:uid="{2F04E8B0-D016-4C02-B0B5-56F3962DBF2E}"/>
    <cellStyle name="Comma 15 2 2" xfId="11474" xr:uid="{B7678192-805B-4145-86EE-4EF0AB8C630C}"/>
    <cellStyle name="Comma 15 2_2018 v 2019 Nominal" xfId="11475" xr:uid="{3DD28092-7729-4924-A021-8772DA89FFF9}"/>
    <cellStyle name="Comma 15 3" xfId="11476" xr:uid="{55185EC0-AECC-4870-A985-D05B88F3207B}"/>
    <cellStyle name="Comma 15 4" xfId="11477" xr:uid="{A41A352D-A187-4165-A1AD-4407249DE85C}"/>
    <cellStyle name="Comma 15_2018 v 2019 Nominal" xfId="11478" xr:uid="{D2FBB66C-4252-44A3-835C-6F0DD2FEDE65}"/>
    <cellStyle name="Comma 150" xfId="11479" xr:uid="{8E8BB491-16BF-4929-87C0-ED3F18AF9883}"/>
    <cellStyle name="Comma 151" xfId="11480" xr:uid="{AF03B00F-9478-4D28-B844-E9ED5EE2CE8C}"/>
    <cellStyle name="Comma 152" xfId="11481" xr:uid="{A2A8EA78-F476-44DC-8BF7-B8AEA612A0AE}"/>
    <cellStyle name="Comma 153" xfId="11482" xr:uid="{1E051F37-4DD4-418D-AD89-03541FB42CCB}"/>
    <cellStyle name="Comma 154" xfId="11483" xr:uid="{6F19A443-9432-4D6E-AEB6-03D064B5CC67}"/>
    <cellStyle name="Comma 155" xfId="11484" xr:uid="{8BF6938D-E41D-48A3-82FC-E9F3F9FD809B}"/>
    <cellStyle name="Comma 156" xfId="11485" xr:uid="{81D5C6F3-6FAC-41A5-B8A3-375E4204674B}"/>
    <cellStyle name="Comma 157" xfId="11486" xr:uid="{3040AE49-F9A2-426B-A1ED-D2A5E356CE43}"/>
    <cellStyle name="Comma 158" xfId="11487" xr:uid="{87ED0068-4D8B-40F3-8378-FE66F63233EA}"/>
    <cellStyle name="Comma 159" xfId="11488" xr:uid="{77C4E23B-BC8E-4619-9F8C-CD396E2A67ED}"/>
    <cellStyle name="Comma 16" xfId="11489" xr:uid="{3084474A-D20B-4F58-B506-868638FFD52F}"/>
    <cellStyle name="Comma 16 2" xfId="11490" xr:uid="{647B6F6A-FC8F-4D92-BB34-BB3C976A1D70}"/>
    <cellStyle name="Comma 16 2 2" xfId="11491" xr:uid="{A8B24E8B-CB2D-4920-9F45-F5F1570F0668}"/>
    <cellStyle name="Comma 16 2_2018 v 2019 Nominal" xfId="11492" xr:uid="{8C74A8EA-39F4-470F-95C3-E9D57C4DB2C6}"/>
    <cellStyle name="Comma 16 3" xfId="11493" xr:uid="{81EA7E58-090E-4A05-95BF-432309A38819}"/>
    <cellStyle name="Comma 16 4" xfId="11494" xr:uid="{324A8FAB-55AB-429E-B734-6EB6A4B2596B}"/>
    <cellStyle name="Comma 16_2018 v 2019 Nominal" xfId="11495" xr:uid="{D9838775-BA2A-4376-B672-35BF9517837B}"/>
    <cellStyle name="Comma 160" xfId="11496" xr:uid="{4EFE91BE-451A-4142-9541-D553CA83EB4D}"/>
    <cellStyle name="Comma 161" xfId="11497" xr:uid="{902B1F88-8943-4AD2-B0F2-0CA648BDB062}"/>
    <cellStyle name="Comma 162" xfId="11498" xr:uid="{513240C2-9BF8-4987-8A38-478E966C791A}"/>
    <cellStyle name="Comma 163" xfId="11499" xr:uid="{6EFF974C-136D-48AF-9366-892B1A022415}"/>
    <cellStyle name="Comma 164" xfId="11500" xr:uid="{5E65A7C4-91C8-4793-AD1A-6A6902D1FAC5}"/>
    <cellStyle name="Comma 165" xfId="11501" xr:uid="{7BF0B2CA-4FFF-4223-989E-4B50237ECAE8}"/>
    <cellStyle name="Comma 166" xfId="11502" xr:uid="{99C27BFA-C164-40D6-964F-7CCA5C6E9600}"/>
    <cellStyle name="Comma 167" xfId="11503" xr:uid="{7A7F85D8-00E3-4098-AAC7-89D5C7EC0C3B}"/>
    <cellStyle name="Comma 17" xfId="11504" xr:uid="{2C42FC53-8253-4AC9-BD6B-463F4C0D4C68}"/>
    <cellStyle name="Comma 17 2" xfId="11505" xr:uid="{52FFC034-123C-41AA-8816-A1611E83063E}"/>
    <cellStyle name="Comma 17 2 2" xfId="11506" xr:uid="{062F5FCE-5968-4B40-BE90-604CF2ECE0F0}"/>
    <cellStyle name="Comma 17 2_2018 v 2019 Nominal" xfId="11507" xr:uid="{F925A2C1-E6C9-4891-A398-83D5E4F6EB8D}"/>
    <cellStyle name="Comma 17 3" xfId="11508" xr:uid="{71544E02-0728-498A-9710-E00F94BE5D01}"/>
    <cellStyle name="Comma 17 4" xfId="11509" xr:uid="{A211A2CF-311C-4A3F-8E94-FF5ABB1EE939}"/>
    <cellStyle name="Comma 17_2018 v 2019 Nominal" xfId="11510" xr:uid="{D5C6FF7C-D878-499A-A44F-6F48599A3089}"/>
    <cellStyle name="Comma 18" xfId="11511" xr:uid="{34C4DEC6-D540-47AB-8C58-E8AE684B5CA5}"/>
    <cellStyle name="Comma 18 2" xfId="11512" xr:uid="{6044C1C0-F6CC-4D62-B9CE-89F19672CB10}"/>
    <cellStyle name="Comma 18 2 2" xfId="11513" xr:uid="{04EC9C77-5317-4D38-B2DA-B0585ADEA31B}"/>
    <cellStyle name="Comma 18 2_2018 v 2019 Nominal" xfId="11514" xr:uid="{3FEBC70B-112D-4363-B0AB-602CB9EFA983}"/>
    <cellStyle name="Comma 18 3" xfId="11515" xr:uid="{C0047210-3F88-4744-9352-C6DDC876F37E}"/>
    <cellStyle name="Comma 18 4" xfId="11516" xr:uid="{97394740-0A3F-43E7-83CA-C9495FF87B12}"/>
    <cellStyle name="Comma 18_2018 v 2019 Nominal" xfId="11517" xr:uid="{7100D352-04F3-4079-867A-90A0ECFFE5F8}"/>
    <cellStyle name="Comma 19" xfId="11518" xr:uid="{2C4A27AE-E90F-4EAB-98BC-F0D0459DC6E1}"/>
    <cellStyle name="Comma 19 2" xfId="11519" xr:uid="{151470CF-702C-448A-9951-2DDF14B5695D}"/>
    <cellStyle name="Comma 19 3" xfId="11520" xr:uid="{88DEBB6F-72FD-4CB3-992D-8764D77064F2}"/>
    <cellStyle name="Comma 19 4" xfId="11521" xr:uid="{E93848E1-9A3C-4E7E-9AEA-ECBE2A6D8411}"/>
    <cellStyle name="Comma 19_2018 v 2019 Nominal" xfId="11522" xr:uid="{1AACC9B4-F4AA-4D33-9DB4-7C6EE34C1832}"/>
    <cellStyle name="Comma 2" xfId="22" xr:uid="{00000000-0005-0000-0000-000077000000}"/>
    <cellStyle name="Comma 2 10" xfId="19167" xr:uid="{76601ACB-7BBE-43D7-BEE7-9EBFC7425ECC}"/>
    <cellStyle name="Comma 2 11" xfId="850" xr:uid="{225A416C-EF5B-4A46-9D11-0D52952D9CF6}"/>
    <cellStyle name="Comma 2 2" xfId="130" xr:uid="{00000000-0005-0000-0000-000078000000}"/>
    <cellStyle name="Comma 2 2 2" xfId="131" xr:uid="{00000000-0005-0000-0000-000079000000}"/>
    <cellStyle name="Comma 2 2 2 2" xfId="11523" xr:uid="{2A48DBDF-C1A4-468B-875C-40A5409D8A5C}"/>
    <cellStyle name="Comma 2 2 2 2 2" xfId="11524" xr:uid="{3F3AEAA6-BBCF-4698-96B8-A1790410B4D7}"/>
    <cellStyle name="Comma 2 2 2 2 2 2" xfId="11525" xr:uid="{7FA964AD-754A-4506-9009-780BBB904F90}"/>
    <cellStyle name="Comma 2 2 2 2 2 2 2" xfId="11526" xr:uid="{B2A5ADA0-076F-43A9-9396-7F8C941417F9}"/>
    <cellStyle name="Comma 2 2 2 2 2 2 3" xfId="11527" xr:uid="{945F176B-65FB-4AD0-8D08-E555F1A491D7}"/>
    <cellStyle name="Comma 2 2 2 2 2 2_2018 v 2019 Nominal" xfId="11528" xr:uid="{F55CAD2B-E077-4446-B9AD-281B25C43750}"/>
    <cellStyle name="Comma 2 2 2 2 2 3" xfId="11529" xr:uid="{0D865252-3EE2-41C7-93FD-C4BDDD1DD5B0}"/>
    <cellStyle name="Comma 2 2 2 2 2 4" xfId="11530" xr:uid="{D3F98ACA-9EA8-4CC0-AFC4-B6006032DF8B}"/>
    <cellStyle name="Comma 2 2 2 2 2 5" xfId="11531" xr:uid="{7469877A-753F-4DFF-8009-7CBD24CA8ADE}"/>
    <cellStyle name="Comma 2 2 2 2 2_2018 v 2019 Nominal" xfId="11532" xr:uid="{0881E00E-522F-4F4A-8D54-BA6044F45B14}"/>
    <cellStyle name="Comma 2 2 2 2 3" xfId="11533" xr:uid="{59A4FD12-3E63-4EDA-864C-31B9A13BC749}"/>
    <cellStyle name="Comma 2 2 2 2 3 2" xfId="11534" xr:uid="{53773339-3F12-4DC7-B435-ACC22749F221}"/>
    <cellStyle name="Comma 2 2 2 2 3 3" xfId="11535" xr:uid="{E2AF151A-A892-47ED-A5DF-DCF2B4B19C78}"/>
    <cellStyle name="Comma 2 2 2 2 3_2018 v 2019 Nominal" xfId="11536" xr:uid="{3DC18A23-24B3-44F8-BB7D-1482FB7A864F}"/>
    <cellStyle name="Comma 2 2 2 2 4" xfId="11537" xr:uid="{C63D95C9-B03F-4574-BFFC-00A6866B2BC5}"/>
    <cellStyle name="Comma 2 2 2 2 5" xfId="11538" xr:uid="{5A81D386-FE18-4E5E-8EC2-60B28B90231B}"/>
    <cellStyle name="Comma 2 2 2 2 6" xfId="11539" xr:uid="{BF0AD7F0-758E-4A2B-ADD9-A4D4DD195205}"/>
    <cellStyle name="Comma 2 2 2 2_2018 v 2019 Nominal" xfId="11540" xr:uid="{6DB9B517-1CD9-4E7A-91BF-0CD8F954BB87}"/>
    <cellStyle name="Comma 2 2 2 3" xfId="11541" xr:uid="{64428CCA-ED8E-4427-8DE6-28B4AAFDFFB9}"/>
    <cellStyle name="Comma 2 2 2 3 2" xfId="11542" xr:uid="{143D3747-6465-476C-9D9A-9F6574292DE4}"/>
    <cellStyle name="Comma 2 2 2 3 2 2" xfId="11543" xr:uid="{6AB17285-073A-45F6-A278-50EDB9355926}"/>
    <cellStyle name="Comma 2 2 2 3 2 2 2" xfId="11544" xr:uid="{6B689FDF-31D4-458D-A4F8-FA598D381BF1}"/>
    <cellStyle name="Comma 2 2 2 3 2 2 3" xfId="11545" xr:uid="{CAB6144F-462F-4725-B3CF-26AF3C7FCA37}"/>
    <cellStyle name="Comma 2 2 2 3 2 2_2018 v 2019 Nominal" xfId="11546" xr:uid="{93DCE9D8-286C-434D-9125-01E9E61D74D0}"/>
    <cellStyle name="Comma 2 2 2 3 2 3" xfId="11547" xr:uid="{6E5CE39C-07B7-4613-81C2-2797D5769E71}"/>
    <cellStyle name="Comma 2 2 2 3 2 4" xfId="11548" xr:uid="{853A46DB-5D35-4220-A175-12B8E7B72166}"/>
    <cellStyle name="Comma 2 2 2 3 2 5" xfId="11549" xr:uid="{1E4CFF72-71B0-4290-8F24-2363B334D75B}"/>
    <cellStyle name="Comma 2 2 2 3 2_2018 v 2019 Nominal" xfId="11550" xr:uid="{DDA0C0E4-D5AF-4D66-8D5F-E0F365656667}"/>
    <cellStyle name="Comma 2 2 2 3 3" xfId="11551" xr:uid="{8A5385AE-D4EF-4245-973D-ADBD613052DA}"/>
    <cellStyle name="Comma 2 2 2 3 3 2" xfId="11552" xr:uid="{BCB694C2-2797-4577-B3D8-A344E14D8CDA}"/>
    <cellStyle name="Comma 2 2 2 3 3 3" xfId="11553" xr:uid="{975B6333-BD1D-482C-A7C8-9D47EC5D7DBE}"/>
    <cellStyle name="Comma 2 2 2 3 3_2018 v 2019 Nominal" xfId="11554" xr:uid="{A81F8CAA-4365-42D7-A6EA-D509E0BAA749}"/>
    <cellStyle name="Comma 2 2 2 3 4" xfId="11555" xr:uid="{38E2C055-467B-481B-97B8-9A5866D97F47}"/>
    <cellStyle name="Comma 2 2 2 3 5" xfId="11556" xr:uid="{C27F84A2-ABAC-428B-B808-8C74D8AACFC1}"/>
    <cellStyle name="Comma 2 2 2 3 6" xfId="11557" xr:uid="{49B0BEE2-0212-4C0C-8419-D069831DE7CF}"/>
    <cellStyle name="Comma 2 2 2 3_2018 v 2019 Nominal" xfId="11558" xr:uid="{8C877E8A-E386-40FB-962C-AFA5E3B8531F}"/>
    <cellStyle name="Comma 2 2 2 4" xfId="11559" xr:uid="{5AF653B5-8143-41A4-8BE7-90135ED71D7B}"/>
    <cellStyle name="Comma 2 2 2 4 2" xfId="11560" xr:uid="{123F024D-0D1F-415E-8FB5-04C3E91DCD3A}"/>
    <cellStyle name="Comma 2 2 2 4 2 2" xfId="11561" xr:uid="{10F02A1A-E47A-4418-9EDF-30BCE096CFA9}"/>
    <cellStyle name="Comma 2 2 2 4 2 3" xfId="11562" xr:uid="{A18EDF4F-74DC-4B9A-9A78-C90E44052D63}"/>
    <cellStyle name="Comma 2 2 2 4 2_2018 v 2019 Nominal" xfId="11563" xr:uid="{3981A019-F975-42A3-A796-31DCB806302F}"/>
    <cellStyle name="Comma 2 2 2 4 3" xfId="11564" xr:uid="{4A68B191-B028-477E-A440-73FA1782D046}"/>
    <cellStyle name="Comma 2 2 2 4 4" xfId="11565" xr:uid="{52901283-E73B-4001-86B5-F7750A12AFE4}"/>
    <cellStyle name="Comma 2 2 2 4 5" xfId="11566" xr:uid="{B247ECCA-22CA-457A-94EB-53176283C54D}"/>
    <cellStyle name="Comma 2 2 2 4_2018 v 2019 Nominal" xfId="11567" xr:uid="{21A11AA4-D052-468C-9BB6-2A5AA42D36FF}"/>
    <cellStyle name="Comma 2 2 2 5" xfId="11568" xr:uid="{081BD642-E9F6-4380-9CFC-DB0F7522575F}"/>
    <cellStyle name="Comma 2 2 2 5 2" xfId="11569" xr:uid="{F48AFD3F-7EA2-4331-ABD9-F33A8EC9A3E2}"/>
    <cellStyle name="Comma 2 2 2 5 3" xfId="11570" xr:uid="{19C7F01B-CD0B-4D0E-BFA5-BE578A353545}"/>
    <cellStyle name="Comma 2 2 2 5_2018 v 2019 Nominal" xfId="11571" xr:uid="{FE269F7B-DC1D-434D-9034-AC7320FDA73B}"/>
    <cellStyle name="Comma 2 2 2 6" xfId="11572" xr:uid="{365FC4CA-D169-4546-9EA2-3B7A5C34F398}"/>
    <cellStyle name="Comma 2 2 2 7" xfId="11573" xr:uid="{E439A455-1A9A-4F69-9A58-A4ACE3FFE1B4}"/>
    <cellStyle name="Comma 2 2 2 8" xfId="11574" xr:uid="{CF67EE2E-BF50-4382-A166-8DF7127ECAC6}"/>
    <cellStyle name="Comma 2 2 2 9" xfId="859" xr:uid="{9E235D33-A8E6-49E3-A695-965322BD4DFA}"/>
    <cellStyle name="Comma 2 2 2_2018 v 2019 Nominal" xfId="11575" xr:uid="{AF33F259-BEC0-481E-8187-C7C92B390DFE}"/>
    <cellStyle name="Comma 2 2 3" xfId="132" xr:uid="{00000000-0005-0000-0000-00007A000000}"/>
    <cellStyle name="Comma 2 2 3 2" xfId="860" xr:uid="{0600FD95-747D-427B-A4DF-B146C148D44E}"/>
    <cellStyle name="Comma 2 2 4" xfId="133" xr:uid="{00000000-0005-0000-0000-00007B000000}"/>
    <cellStyle name="Comma 2 2 4 2" xfId="861" xr:uid="{6BFFD6FF-83CA-4103-8994-463B9EDE694B}"/>
    <cellStyle name="Comma 2 2 5" xfId="858" xr:uid="{078E06F0-5505-4EA9-AA6B-F0149DB1401B}"/>
    <cellStyle name="Comma 2 2_2018 v 2019 Nominal" xfId="11576" xr:uid="{FB4D10D6-6214-4DDB-83F8-E8D3BFA2D469}"/>
    <cellStyle name="Comma 2 3" xfId="134" xr:uid="{00000000-0005-0000-0000-00007C000000}"/>
    <cellStyle name="Comma 2 3 2" xfId="135" xr:uid="{00000000-0005-0000-0000-00007D000000}"/>
    <cellStyle name="Comma 2 3 2 2" xfId="11577" xr:uid="{D116A822-FA8F-44A0-BB91-000943443DD6}"/>
    <cellStyle name="Comma 2 3 2 2 2" xfId="11578" xr:uid="{53A04B45-5552-453F-9CDB-98D18E0A63D1}"/>
    <cellStyle name="Comma 2 3 2 2_2018 v 2019 Nominal" xfId="11579" xr:uid="{A4DF3926-CAE8-44C2-813F-2AE3D71D0D29}"/>
    <cellStyle name="Comma 2 3 2 3" xfId="11580" xr:uid="{4FE929F0-E2F4-4E40-80FD-CC72E236C5E7}"/>
    <cellStyle name="Comma 2 3 2 4" xfId="11581" xr:uid="{6DD2F4C8-D186-40EC-8590-3C85C35A9FC0}"/>
    <cellStyle name="Comma 2 3 2 5" xfId="863" xr:uid="{C6162466-CAF6-4B69-9F25-E9121A2416A9}"/>
    <cellStyle name="Comma 2 3 2_2018 v 2019 Nominal" xfId="11582" xr:uid="{E88F7E58-4B19-45BB-A23E-AF2410629F79}"/>
    <cellStyle name="Comma 2 3 3" xfId="136" xr:uid="{00000000-0005-0000-0000-00007E000000}"/>
    <cellStyle name="Comma 2 3 3 2" xfId="11583" xr:uid="{80CCD56E-C8CF-48AE-B456-C57854D25710}"/>
    <cellStyle name="Comma 2 3 3 2 2" xfId="11584" xr:uid="{705135B6-C723-4159-A470-9186227F1A55}"/>
    <cellStyle name="Comma 2 3 3 2_2018 v 2019 Nominal" xfId="11585" xr:uid="{676FA5CE-BB61-4BA5-811A-0F1D83CDFC19}"/>
    <cellStyle name="Comma 2 3 3 3" xfId="11586" xr:uid="{D742C21E-5DC9-4E19-83A8-D99AA0947ACF}"/>
    <cellStyle name="Comma 2 3 3 4" xfId="864" xr:uid="{77F238A3-EDB2-4F49-BC1C-E3C44CBF4625}"/>
    <cellStyle name="Comma 2 3 3_2018 v 2019 Nominal" xfId="11587" xr:uid="{23D5E989-685D-46C5-98AB-65E9C4668D15}"/>
    <cellStyle name="Comma 2 3 4" xfId="11588" xr:uid="{479F3643-EFFB-439B-BA29-EA259933B425}"/>
    <cellStyle name="Comma 2 3 4 2" xfId="11589" xr:uid="{7EDB90D1-159B-4138-A042-FFB696E081EE}"/>
    <cellStyle name="Comma 2 3 4_2018 v 2019 Nominal" xfId="11590" xr:uid="{5EBEDA0A-A6C2-41EB-9AA7-2FBDEE930B9C}"/>
    <cellStyle name="Comma 2 3 5" xfId="11591" xr:uid="{4AAEFDEC-EAC4-4CFD-8700-DE1EE0F1AA78}"/>
    <cellStyle name="Comma 2 3 6" xfId="11592" xr:uid="{6B5CC24D-0518-43F8-96E4-45E536B8F6FC}"/>
    <cellStyle name="Comma 2 3 7" xfId="11593" xr:uid="{C0D4253F-A522-4808-840B-880908777B11}"/>
    <cellStyle name="Comma 2 3 8" xfId="862" xr:uid="{CCB60564-222B-4205-A322-2CCE044A32C7}"/>
    <cellStyle name="Comma 2 3_2018 v 2019 Nominal" xfId="11594" xr:uid="{731071BC-6D31-4187-A84F-D1D6EFC50AB6}"/>
    <cellStyle name="Comma 2 4" xfId="137" xr:uid="{00000000-0005-0000-0000-00007F000000}"/>
    <cellStyle name="Comma 2 4 2" xfId="11595" xr:uid="{1FF48354-50B0-476D-A72A-B75E42D1A1EC}"/>
    <cellStyle name="Comma 2 4 3" xfId="11596" xr:uid="{67005164-FF26-4B1E-8A5A-3FFC58E28D04}"/>
    <cellStyle name="Comma 2 4 4" xfId="865" xr:uid="{29095FB2-8C79-46DF-8712-3DB4535F4526}"/>
    <cellStyle name="Comma 2 4_2018 v 2019 Nominal" xfId="11597" xr:uid="{F68523B7-E4D8-4163-B156-48CBD4F491ED}"/>
    <cellStyle name="Comma 2 5" xfId="138" xr:uid="{00000000-0005-0000-0000-000080000000}"/>
    <cellStyle name="Comma 2 5 2" xfId="11598" xr:uid="{FEB3C90F-C5BE-47E7-895E-A2102E495412}"/>
    <cellStyle name="Comma 2 5 3" xfId="11599" xr:uid="{66ABFAA3-C428-4897-8E93-6C5679809CAD}"/>
    <cellStyle name="Comma 2 5 4" xfId="866" xr:uid="{62210058-AE5F-4FDA-B9C4-4E3853D78D82}"/>
    <cellStyle name="Comma 2 5_2018 v 2019 Nominal" xfId="11600" xr:uid="{0566E37C-0A9D-49A8-8C38-9CED8DDDC14A}"/>
    <cellStyle name="Comma 2 6" xfId="139" xr:uid="{00000000-0005-0000-0000-000081000000}"/>
    <cellStyle name="Comma 2 6 2" xfId="867" xr:uid="{D982D80F-B61D-444F-8574-D8FA1C867C8C}"/>
    <cellStyle name="Comma 2 7" xfId="140" xr:uid="{00000000-0005-0000-0000-000082000000}"/>
    <cellStyle name="Comma 2 7 2" xfId="868" xr:uid="{FDB0201D-605C-47C1-8F1D-9716958B0968}"/>
    <cellStyle name="Comma 2 8" xfId="141" xr:uid="{00000000-0005-0000-0000-000083000000}"/>
    <cellStyle name="Comma 2 8 2" xfId="869" xr:uid="{3AB2FCE1-DA47-484F-9016-71E063F3AC90}"/>
    <cellStyle name="Comma 2 9" xfId="129" xr:uid="{00000000-0005-0000-0000-000084000000}"/>
    <cellStyle name="Comma 2 9 2" xfId="857" xr:uid="{2A240376-23C3-41E1-ADE4-D0A623D08BAC}"/>
    <cellStyle name="Comma 2_2018 v 2019 Nominal" xfId="11601" xr:uid="{8F51C8AB-D054-4DB4-B4E4-A4E83CE7239C}"/>
    <cellStyle name="Comma 20" xfId="11602" xr:uid="{C2407992-2237-43C0-934F-BE72E9AF2644}"/>
    <cellStyle name="Comma 20 2" xfId="11603" xr:uid="{B152D9EB-8CDD-4F4B-810B-965FA1217246}"/>
    <cellStyle name="Comma 20 2 2" xfId="11604" xr:uid="{9E6C762C-D804-44CC-8905-E05505C27BC6}"/>
    <cellStyle name="Comma 20 2 2 2" xfId="11605" xr:uid="{B13011B4-AF92-4D59-AF8A-5D069B4A95DA}"/>
    <cellStyle name="Comma 20 2 2 2 2" xfId="11606" xr:uid="{3B47D384-70F6-4B35-B067-168A37EAE800}"/>
    <cellStyle name="Comma 20 2 2 2 3" xfId="11607" xr:uid="{C54F1DD9-ACEA-4CFB-A4A3-F2E6FD22377D}"/>
    <cellStyle name="Comma 20 2 2 2_2018 v 2019 Nominal" xfId="11608" xr:uid="{3E030485-BD61-4678-B8BB-3D1B2A52DE99}"/>
    <cellStyle name="Comma 20 2 2 3" xfId="11609" xr:uid="{A530FB40-EA6B-4041-AA35-9FD0B86613F3}"/>
    <cellStyle name="Comma 20 2 2 4" xfId="11610" xr:uid="{9DF3EFF2-A8C4-4AF0-B3E8-76078D684887}"/>
    <cellStyle name="Comma 20 2 2 5" xfId="11611" xr:uid="{40CBB34F-821D-46FA-86ED-98BA2EBB2571}"/>
    <cellStyle name="Comma 20 2 2_2018 v 2019 Nominal" xfId="11612" xr:uid="{AFAB41BE-217E-40C9-AA1F-4D92110DDF5E}"/>
    <cellStyle name="Comma 20 2 3" xfId="11613" xr:uid="{6955150A-3D2F-4F9A-A9FB-60380A573120}"/>
    <cellStyle name="Comma 20 2 3 2" xfId="11614" xr:uid="{99315FF6-2629-4B5D-9A8F-38F7A09EDC05}"/>
    <cellStyle name="Comma 20 2 3 3" xfId="11615" xr:uid="{42F81A2D-9136-4971-B934-DA3CD028C70F}"/>
    <cellStyle name="Comma 20 2 3_2018 v 2019 Nominal" xfId="11616" xr:uid="{466ACC7B-91CF-476E-A047-693A133F3C8A}"/>
    <cellStyle name="Comma 20 2 4" xfId="11617" xr:uid="{058D7BC4-30A6-431D-8D58-6EDC000B72D6}"/>
    <cellStyle name="Comma 20 2 5" xfId="11618" xr:uid="{05461B16-A053-49DE-9230-88DCDA806DA8}"/>
    <cellStyle name="Comma 20 2 6" xfId="11619" xr:uid="{9D324045-17CA-4879-A5E0-C54E14E2BA75}"/>
    <cellStyle name="Comma 20 2_2018 v 2019 Nominal" xfId="11620" xr:uid="{B15BCA96-A457-4CAA-AFED-E289B1E5B6EB}"/>
    <cellStyle name="Comma 20 3" xfId="11621" xr:uid="{F23CE1A8-EE6D-43AD-9342-57E44FB84D94}"/>
    <cellStyle name="Comma 20 3 2" xfId="11622" xr:uid="{5D783C3F-9943-49DF-9217-316822BE858F}"/>
    <cellStyle name="Comma 20 3 2 2" xfId="11623" xr:uid="{74601F48-41A1-437C-A16B-88463C0429BA}"/>
    <cellStyle name="Comma 20 3 2 2 2" xfId="11624" xr:uid="{7786A740-4187-4B7A-B947-732C783CC230}"/>
    <cellStyle name="Comma 20 3 2 2 3" xfId="11625" xr:uid="{2241976A-B6C0-4792-A081-8898ACB0317E}"/>
    <cellStyle name="Comma 20 3 2 2_2018 v 2019 Nominal" xfId="11626" xr:uid="{5498E31B-2429-4070-BE8E-F796D7C9360E}"/>
    <cellStyle name="Comma 20 3 2 3" xfId="11627" xr:uid="{926A5C6D-F518-485F-B780-AC40F1BF571C}"/>
    <cellStyle name="Comma 20 3 2 4" xfId="11628" xr:uid="{64CB3B41-F5FB-464D-AA7F-2BA626D8D594}"/>
    <cellStyle name="Comma 20 3 2 5" xfId="11629" xr:uid="{32C04296-0290-4797-8560-6BD3D6533044}"/>
    <cellStyle name="Comma 20 3 2_2018 v 2019 Nominal" xfId="11630" xr:uid="{657B58AC-2594-429D-A438-15BD3655F7A1}"/>
    <cellStyle name="Comma 20 3 3" xfId="11631" xr:uid="{E1EE14B3-557C-4E1C-9B7E-EE17E83C03DF}"/>
    <cellStyle name="Comma 20 3 3 2" xfId="11632" xr:uid="{DE336383-5140-4C21-ADAF-81A489788160}"/>
    <cellStyle name="Comma 20 3 3 3" xfId="11633" xr:uid="{F9F3DA51-3084-4198-BDB3-8F70012BCC6D}"/>
    <cellStyle name="Comma 20 3 3_2018 v 2019 Nominal" xfId="11634" xr:uid="{22A98F89-7F17-4318-9C3A-D1A5C022B35E}"/>
    <cellStyle name="Comma 20 3 4" xfId="11635" xr:uid="{53556BDC-2AC8-4D99-9264-1C25EFC10BB6}"/>
    <cellStyle name="Comma 20 3 5" xfId="11636" xr:uid="{828905DA-AA89-424F-B4F8-503080E2D8F7}"/>
    <cellStyle name="Comma 20 3 6" xfId="11637" xr:uid="{931C4936-DB06-4AC2-9CAB-51BFCC3A8EE7}"/>
    <cellStyle name="Comma 20 3_2018 v 2019 Nominal" xfId="11638" xr:uid="{A1E576A2-A18B-4985-A370-A13C55EE3E18}"/>
    <cellStyle name="Comma 20 4" xfId="11639" xr:uid="{72F9D3ED-4BD0-4878-A638-E4590741687F}"/>
    <cellStyle name="Comma 20 4 2" xfId="11640" xr:uid="{CD6B3349-DB62-462B-85EA-EA275D6D35B3}"/>
    <cellStyle name="Comma 20 4 2 2" xfId="11641" xr:uid="{F3394877-A152-4668-8124-7882F2CECB47}"/>
    <cellStyle name="Comma 20 4 2 3" xfId="11642" xr:uid="{41081458-AE57-4BD7-84A5-2CF2AE705041}"/>
    <cellStyle name="Comma 20 4 2_2018 v 2019 Nominal" xfId="11643" xr:uid="{A3EFF7EE-795E-4BAF-BE88-EE068F7BD77F}"/>
    <cellStyle name="Comma 20 4 3" xfId="11644" xr:uid="{F6E338A4-19B4-41B3-9D26-46609E1A10B3}"/>
    <cellStyle name="Comma 20 4 4" xfId="11645" xr:uid="{B2D1D50D-5CC0-4FEA-A2A9-56CDCB729788}"/>
    <cellStyle name="Comma 20 4 5" xfId="11646" xr:uid="{FEFC131B-410A-41AD-A978-C4AF0BD6FF25}"/>
    <cellStyle name="Comma 20 4_2018 v 2019 Nominal" xfId="11647" xr:uid="{720815FB-B310-458D-B525-2E5C23AA8A3F}"/>
    <cellStyle name="Comma 20 5" xfId="11648" xr:uid="{E80B9B62-66AF-4840-8B8C-F58C4B0A65EE}"/>
    <cellStyle name="Comma 20 5 2" xfId="11649" xr:uid="{0F264A07-DAE7-4FE2-825E-380A2883A666}"/>
    <cellStyle name="Comma 20 5 3" xfId="11650" xr:uid="{FBCCF19F-FAFA-48E7-A757-53250D6FD032}"/>
    <cellStyle name="Comma 20 5_2018 v 2019 Nominal" xfId="11651" xr:uid="{D5027365-E9CA-4F96-A7D8-BCA978BB64EE}"/>
    <cellStyle name="Comma 20 6" xfId="11652" xr:uid="{7BBBA8B1-0C86-4B5D-B7B7-63AC332CF62E}"/>
    <cellStyle name="Comma 20 7" xfId="11653" xr:uid="{1F0419DC-532E-4A2F-AB00-5E1533B93105}"/>
    <cellStyle name="Comma 20 8" xfId="11654" xr:uid="{EC7B0202-C3D4-40B8-89AF-B156ABBC80D2}"/>
    <cellStyle name="Comma 20 9" xfId="11655" xr:uid="{7615C96B-A7F7-4113-B17E-27C7F0004ABF}"/>
    <cellStyle name="Comma 20_2018 v 2019 Nominal" xfId="11656" xr:uid="{0FEED1FB-EBDD-4833-8926-3A71FAFEE14B}"/>
    <cellStyle name="Comma 21" xfId="11657" xr:uid="{23315EB5-95FC-4253-8005-5C8E08F66B68}"/>
    <cellStyle name="Comma 21 2" xfId="11658" xr:uid="{583C4C99-2BEB-4B93-82EA-1BFC69EDE17B}"/>
    <cellStyle name="Comma 21 2 2" xfId="11659" xr:uid="{A38F1FD5-B7C0-44AA-B737-F885B095B145}"/>
    <cellStyle name="Comma 21 2 2 2" xfId="11660" xr:uid="{85C4CDBA-0552-4AD8-B0AA-47C59FE756E8}"/>
    <cellStyle name="Comma 21 2 2 2 2" xfId="11661" xr:uid="{3C0EE6AD-69DF-4B9C-9F26-DFF2D4695509}"/>
    <cellStyle name="Comma 21 2 2 2 3" xfId="11662" xr:uid="{3C26E4C2-AA0F-4A03-BE72-912A68E390D9}"/>
    <cellStyle name="Comma 21 2 2 2_2018 v 2019 Nominal" xfId="11663" xr:uid="{AD74358B-6C3B-48B1-A2A5-2B48FCDBB68B}"/>
    <cellStyle name="Comma 21 2 2 3" xfId="11664" xr:uid="{E7B65601-5219-48D9-8A18-81DFFB0FF42E}"/>
    <cellStyle name="Comma 21 2 2 4" xfId="11665" xr:uid="{D8F2A56B-5ED2-4C37-81CB-A7292085034F}"/>
    <cellStyle name="Comma 21 2 2 5" xfId="11666" xr:uid="{EDCC9909-94AC-4F95-8902-42D77D2B85A9}"/>
    <cellStyle name="Comma 21 2 2_2018 v 2019 Nominal" xfId="11667" xr:uid="{95529F20-8985-4E46-871F-EB70EE374FE9}"/>
    <cellStyle name="Comma 21 2 3" xfId="11668" xr:uid="{10A202E7-4842-4DBF-AA1A-7363D98E310A}"/>
    <cellStyle name="Comma 21 2 3 2" xfId="11669" xr:uid="{42148671-5787-41E8-89AD-8863B940D96D}"/>
    <cellStyle name="Comma 21 2 3 3" xfId="11670" xr:uid="{22600A65-80DA-43F7-B22A-960610FDF915}"/>
    <cellStyle name="Comma 21 2 3_2018 v 2019 Nominal" xfId="11671" xr:uid="{62D4D050-2AF2-42FE-A0F4-624C362AE1A9}"/>
    <cellStyle name="Comma 21 2 4" xfId="11672" xr:uid="{EB4E0F62-D324-41C5-90B2-BD9FA11E302E}"/>
    <cellStyle name="Comma 21 2 5" xfId="11673" xr:uid="{CBEB0433-1F7C-4A80-BB4D-B1C81D182505}"/>
    <cellStyle name="Comma 21 2 6" xfId="11674" xr:uid="{1E3133B1-447A-4578-9509-87AD80EE1014}"/>
    <cellStyle name="Comma 21 2_2018 v 2019 Nominal" xfId="11675" xr:uid="{887C2E8E-B6AC-443B-8C9D-679BE4763F7F}"/>
    <cellStyle name="Comma 21 3" xfId="11676" xr:uid="{56A3DA68-7521-4E3C-9A00-B7478193B527}"/>
    <cellStyle name="Comma 21 3 2" xfId="11677" xr:uid="{5DE35A7E-8F5F-4E39-BE86-BE16A7F9DA59}"/>
    <cellStyle name="Comma 21 3 2 2" xfId="11678" xr:uid="{68B7C49A-8116-4121-B729-277D56513B0C}"/>
    <cellStyle name="Comma 21 3 2 2 2" xfId="11679" xr:uid="{023D5D85-4A08-4362-B572-874C00048C57}"/>
    <cellStyle name="Comma 21 3 2 2 3" xfId="11680" xr:uid="{9761571E-7EC5-47B3-A87F-4F0ACE7FA27C}"/>
    <cellStyle name="Comma 21 3 2 2_2018 v 2019 Nominal" xfId="11681" xr:uid="{C04E6ADD-A92F-40F7-9014-726AA0C6D89D}"/>
    <cellStyle name="Comma 21 3 2 3" xfId="11682" xr:uid="{7B288299-393C-4851-97D5-AA703C02D111}"/>
    <cellStyle name="Comma 21 3 2 4" xfId="11683" xr:uid="{E05F3811-4104-4E9B-B254-28DB33EACFE6}"/>
    <cellStyle name="Comma 21 3 2 5" xfId="11684" xr:uid="{B1728E46-6E8C-4944-8CD8-3D8F4B73B754}"/>
    <cellStyle name="Comma 21 3 2_2018 v 2019 Nominal" xfId="11685" xr:uid="{B4F97793-C1BD-40AB-92DB-D7F206F932EA}"/>
    <cellStyle name="Comma 21 3 3" xfId="11686" xr:uid="{407DAA04-CDA6-4C2F-8D0E-425BA8C44195}"/>
    <cellStyle name="Comma 21 3 3 2" xfId="11687" xr:uid="{F4A722B5-81F0-466A-8675-C37B2C44159E}"/>
    <cellStyle name="Comma 21 3 3 3" xfId="11688" xr:uid="{D9DF8A8D-3437-4A6D-93AB-4979AB1B8225}"/>
    <cellStyle name="Comma 21 3 3_2018 v 2019 Nominal" xfId="11689" xr:uid="{C934E282-18BD-44AC-B0FF-C72CA5CD7792}"/>
    <cellStyle name="Comma 21 3 4" xfId="11690" xr:uid="{84842B13-AF4B-444B-A9A3-2F31C36E2EFA}"/>
    <cellStyle name="Comma 21 3 5" xfId="11691" xr:uid="{54E036CA-B79A-4482-BCFB-C03917A4433D}"/>
    <cellStyle name="Comma 21 3 6" xfId="11692" xr:uid="{3330E4B7-8263-4467-9396-9F3721727B77}"/>
    <cellStyle name="Comma 21 3_2018 v 2019 Nominal" xfId="11693" xr:uid="{F2CB85C6-DBD1-4CC7-A33A-DFDD1323046C}"/>
    <cellStyle name="Comma 21 4" xfId="11694" xr:uid="{56748B45-08E0-40C8-8066-764C7C85D502}"/>
    <cellStyle name="Comma 21 4 2" xfId="11695" xr:uid="{420BA7EE-DCF7-4AA9-883E-FEF3EC87B905}"/>
    <cellStyle name="Comma 21 4 2 2" xfId="11696" xr:uid="{A23D51CB-A36C-4453-BB9B-9A59E02DD574}"/>
    <cellStyle name="Comma 21 4 2 3" xfId="11697" xr:uid="{58FB57C4-FBD8-42DC-8447-CABC311253D8}"/>
    <cellStyle name="Comma 21 4 2_2018 v 2019 Nominal" xfId="11698" xr:uid="{7251B686-8676-44D0-9DFA-CD95E8DD2FC3}"/>
    <cellStyle name="Comma 21 4 3" xfId="11699" xr:uid="{442981C3-3349-4885-B5A6-9DF0A19D2F7F}"/>
    <cellStyle name="Comma 21 4 4" xfId="11700" xr:uid="{BE136F75-92CD-454E-9B39-558C4FDF47D5}"/>
    <cellStyle name="Comma 21 4 5" xfId="11701" xr:uid="{74541332-A3F4-4B0D-8CFB-6012A59EB80E}"/>
    <cellStyle name="Comma 21 4_2018 v 2019 Nominal" xfId="11702" xr:uid="{3EE4EFC0-98E5-4E7F-8E4E-234AF201615F}"/>
    <cellStyle name="Comma 21 5" xfId="11703" xr:uid="{EA866617-EB0F-4BD6-9671-1C24D2A64457}"/>
    <cellStyle name="Comma 21 5 2" xfId="11704" xr:uid="{2B042154-5F04-412E-B40C-1C3EEFDCCD13}"/>
    <cellStyle name="Comma 21 5 3" xfId="11705" xr:uid="{1FE5E0EF-85CC-48E7-BD06-B1DA83D12F39}"/>
    <cellStyle name="Comma 21 5_2018 v 2019 Nominal" xfId="11706" xr:uid="{0E44473E-BBA1-43CE-998E-630C60DDC007}"/>
    <cellStyle name="Comma 21 6" xfId="11707" xr:uid="{7D3A9A78-D8A9-4AE6-B32D-72A9490FA2D4}"/>
    <cellStyle name="Comma 21 7" xfId="11708" xr:uid="{B4E6F0CD-2FC4-4635-AE67-8DE078AFCAFE}"/>
    <cellStyle name="Comma 21 8" xfId="11709" xr:uid="{AF656790-DEA8-43B2-81D9-7632EB3295FC}"/>
    <cellStyle name="Comma 21 9" xfId="11710" xr:uid="{33E736A0-0F72-4AF5-AB3E-75CCB6D76E8F}"/>
    <cellStyle name="Comma 21_2018 v 2019 Nominal" xfId="11711" xr:uid="{84D9274A-44A4-4D90-9BB9-152EE1EE61AA}"/>
    <cellStyle name="Comma 22" xfId="11712" xr:uid="{ACF09AED-BAFD-4622-B79E-2B151B6DE35D}"/>
    <cellStyle name="Comma 22 2" xfId="11713" xr:uid="{AF3DBCF4-D93F-467D-905E-A8D3857E6ED1}"/>
    <cellStyle name="Comma 22 2 2" xfId="11714" xr:uid="{704F50D2-CE72-47F0-94CF-B9CFA0692964}"/>
    <cellStyle name="Comma 22 2 2 2" xfId="11715" xr:uid="{D4D782E5-401F-4DCA-9235-A367D42908CF}"/>
    <cellStyle name="Comma 22 2 2 2 2" xfId="11716" xr:uid="{E73A26FB-450C-4A1D-988C-07A70BD06F11}"/>
    <cellStyle name="Comma 22 2 2 2 3" xfId="11717" xr:uid="{DBA9C56F-D166-422A-8B09-F7625B04CF23}"/>
    <cellStyle name="Comma 22 2 2 2_2018 v 2019 Nominal" xfId="11718" xr:uid="{B6F9C1C2-E0CB-4220-9122-D3F3E178E499}"/>
    <cellStyle name="Comma 22 2 2 3" xfId="11719" xr:uid="{42A59528-7B22-484C-B7F9-084F2F10E074}"/>
    <cellStyle name="Comma 22 2 2 4" xfId="11720" xr:uid="{4A912DDF-02D7-44C3-99EF-0FB68A963B02}"/>
    <cellStyle name="Comma 22 2 2 5" xfId="11721" xr:uid="{60148FC2-982D-4AA0-AE8D-1171A968CE0A}"/>
    <cellStyle name="Comma 22 2 2_2018 v 2019 Nominal" xfId="11722" xr:uid="{389CA9DE-52E5-436C-A852-AF9FCC7B1B01}"/>
    <cellStyle name="Comma 22 2 3" xfId="11723" xr:uid="{5DAD00BF-13CE-42EF-B028-AC0832E7C33E}"/>
    <cellStyle name="Comma 22 2 3 2" xfId="11724" xr:uid="{7F3F9BFB-32FA-44B2-86DD-CF603379B2A5}"/>
    <cellStyle name="Comma 22 2 3 3" xfId="11725" xr:uid="{316484E3-4685-4E33-A103-4A28B8D7197C}"/>
    <cellStyle name="Comma 22 2 3_2018 v 2019 Nominal" xfId="11726" xr:uid="{CCAE82FA-FAE5-4C1F-B8E2-30A721262484}"/>
    <cellStyle name="Comma 22 2 4" xfId="11727" xr:uid="{E6205BF6-A87F-438A-B19D-9954A369C643}"/>
    <cellStyle name="Comma 22 2 5" xfId="11728" xr:uid="{990FA73D-A051-4DFD-AFF8-18474364C395}"/>
    <cellStyle name="Comma 22 2 6" xfId="11729" xr:uid="{B6ED012E-27B2-40F3-A9C6-9A8AE72CF505}"/>
    <cellStyle name="Comma 22 2_2018 v 2019 Nominal" xfId="11730" xr:uid="{79E4EC72-B912-426E-AD95-98B998488A7F}"/>
    <cellStyle name="Comma 22 3" xfId="11731" xr:uid="{F8A1F22B-9E54-4877-8DA7-815FB225F2B1}"/>
    <cellStyle name="Comma 22 3 2" xfId="11732" xr:uid="{E5491B7F-B261-4FC9-A276-1B14328B7261}"/>
    <cellStyle name="Comma 22 3 2 2" xfId="11733" xr:uid="{A4167085-E003-46BA-B713-EAC445B3C1A2}"/>
    <cellStyle name="Comma 22 3 2 2 2" xfId="11734" xr:uid="{A0FD50B9-5C97-4F3E-9665-1D90D128C636}"/>
    <cellStyle name="Comma 22 3 2 2 3" xfId="11735" xr:uid="{E97B6CAC-6B93-4D1F-99F7-D2EF0F7C4524}"/>
    <cellStyle name="Comma 22 3 2 2_2018 v 2019 Nominal" xfId="11736" xr:uid="{4D6FC2E5-0D46-435D-8F6F-C15F260B2870}"/>
    <cellStyle name="Comma 22 3 2 3" xfId="11737" xr:uid="{04DE21A1-C98C-4B45-AB11-80B4DF1B2FCB}"/>
    <cellStyle name="Comma 22 3 2 4" xfId="11738" xr:uid="{20C57593-62E0-430D-9569-223D8188E5D3}"/>
    <cellStyle name="Comma 22 3 2 5" xfId="11739" xr:uid="{EBBC10C1-E1AE-46A3-AC89-D48DDCA994B9}"/>
    <cellStyle name="Comma 22 3 2_2018 v 2019 Nominal" xfId="11740" xr:uid="{6CF9D2F6-E3E6-420B-82B3-6803DD420ACE}"/>
    <cellStyle name="Comma 22 3 3" xfId="11741" xr:uid="{412471EB-164D-46C1-8998-47A7F4E6FD05}"/>
    <cellStyle name="Comma 22 3 3 2" xfId="11742" xr:uid="{AAD969A0-EF88-4B43-B3F5-3795CB90DD60}"/>
    <cellStyle name="Comma 22 3 3 3" xfId="11743" xr:uid="{AAA21B82-28DC-494B-96C6-3FEEA1D5D3F5}"/>
    <cellStyle name="Comma 22 3 3_2018 v 2019 Nominal" xfId="11744" xr:uid="{95B5A142-482E-4DEE-8F8C-9CF01593DE5D}"/>
    <cellStyle name="Comma 22 3 4" xfId="11745" xr:uid="{0D68C3F9-725F-4194-BCFE-6E581018E7BA}"/>
    <cellStyle name="Comma 22 3 5" xfId="11746" xr:uid="{95BB3C54-C14F-44DA-B3AA-017D3E071112}"/>
    <cellStyle name="Comma 22 3 6" xfId="11747" xr:uid="{F9615369-EEFF-46DC-8197-825E7357E2F2}"/>
    <cellStyle name="Comma 22 3_2018 v 2019 Nominal" xfId="11748" xr:uid="{55920929-24A1-4113-940F-589C92483EE4}"/>
    <cellStyle name="Comma 22 4" xfId="11749" xr:uid="{58652801-2B2C-4822-BCCA-74EB2BC0C20A}"/>
    <cellStyle name="Comma 22 4 2" xfId="11750" xr:uid="{668BB86B-2731-46B5-8633-3A68CA43B9BB}"/>
    <cellStyle name="Comma 22 4 2 2" xfId="11751" xr:uid="{64ADF2BD-418D-4B79-A049-AE3C940A4E6E}"/>
    <cellStyle name="Comma 22 4 2 3" xfId="11752" xr:uid="{D9C9CE2E-5490-4235-A833-885D6E9E4A7E}"/>
    <cellStyle name="Comma 22 4 2_2018 v 2019 Nominal" xfId="11753" xr:uid="{4FCD9DFE-3871-4129-B62E-5F58BD3C2A68}"/>
    <cellStyle name="Comma 22 4 3" xfId="11754" xr:uid="{6ED4273F-CAAE-4C26-8C3F-D08120E198DB}"/>
    <cellStyle name="Comma 22 4 4" xfId="11755" xr:uid="{1ED3C005-145F-41E5-8076-97621EA06E1D}"/>
    <cellStyle name="Comma 22 4 5" xfId="11756" xr:uid="{D64D8E82-092F-4968-BBF4-D029A19F2F58}"/>
    <cellStyle name="Comma 22 4_2018 v 2019 Nominal" xfId="11757" xr:uid="{6F17443D-100C-46AC-BEBA-1589427A64DB}"/>
    <cellStyle name="Comma 22 5" xfId="11758" xr:uid="{4F1DBA8C-A910-40F1-9017-58A0B07429A5}"/>
    <cellStyle name="Comma 22 5 2" xfId="11759" xr:uid="{F564EDBD-B466-4B67-9A99-304F103ECAF6}"/>
    <cellStyle name="Comma 22 5 3" xfId="11760" xr:uid="{B9DE46F3-4B08-4745-ACF5-B9734F1ACEF6}"/>
    <cellStyle name="Comma 22 5_2018 v 2019 Nominal" xfId="11761" xr:uid="{9BF574A9-5940-4287-B8E3-110F429A0F81}"/>
    <cellStyle name="Comma 22 6" xfId="11762" xr:uid="{470C7FC0-4534-4423-8B48-1FA63427F825}"/>
    <cellStyle name="Comma 22 7" xfId="11763" xr:uid="{69A832F4-F5B2-4F82-B7EA-EA7F0BE1922E}"/>
    <cellStyle name="Comma 22 8" xfId="11764" xr:uid="{CC72D6E7-7503-4133-AEC1-D630EDC42BE7}"/>
    <cellStyle name="Comma 22 9" xfId="11765" xr:uid="{AB15E367-57BA-4C40-AA56-AE9720E45125}"/>
    <cellStyle name="Comma 22_2018 v 2019 Nominal" xfId="11766" xr:uid="{7066B128-E919-40FF-BEFE-ABE98909C07B}"/>
    <cellStyle name="Comma 23" xfId="11767" xr:uid="{7BCA999A-7D08-47E0-ACB8-036792A31D7A}"/>
    <cellStyle name="Comma 23 2" xfId="11768" xr:uid="{61763944-DAD6-4450-BCF5-99E725086D08}"/>
    <cellStyle name="Comma 23 2 2" xfId="11769" xr:uid="{70729B1B-12D4-4807-8338-F335797E908E}"/>
    <cellStyle name="Comma 23 2 2 2" xfId="11770" xr:uid="{06AAC47D-A7D5-4F6C-BB81-8F7D251587D0}"/>
    <cellStyle name="Comma 23 2 2 2 2" xfId="11771" xr:uid="{BA95D913-EC05-4FC4-A1A3-6BD51B7B6396}"/>
    <cellStyle name="Comma 23 2 2 2 3" xfId="11772" xr:uid="{53FE1F0F-07E9-4896-B96B-A99F3AFCFA62}"/>
    <cellStyle name="Comma 23 2 2 2_2018 v 2019 Nominal" xfId="11773" xr:uid="{6ADADCBC-492F-4091-A263-0B185F75C41E}"/>
    <cellStyle name="Comma 23 2 2 3" xfId="11774" xr:uid="{C0E5DB19-CF2A-4C8F-8200-A6C99E5A5214}"/>
    <cellStyle name="Comma 23 2 2 4" xfId="11775" xr:uid="{88B9CBB9-31C8-4DCB-BE33-E88DEF1577CF}"/>
    <cellStyle name="Comma 23 2 2 5" xfId="11776" xr:uid="{83AAD72A-EB72-4765-BEBB-1DC88B804BF9}"/>
    <cellStyle name="Comma 23 2 2_2018 v 2019 Nominal" xfId="11777" xr:uid="{FF01E948-A541-4FB1-A0B2-D4A546096AEA}"/>
    <cellStyle name="Comma 23 2 3" xfId="11778" xr:uid="{FA6A7576-F06F-4CC7-A421-25CF374EA523}"/>
    <cellStyle name="Comma 23 2 3 2" xfId="11779" xr:uid="{B3396EB7-D972-487A-8FF5-B2D734A18C4A}"/>
    <cellStyle name="Comma 23 2 3 3" xfId="11780" xr:uid="{1C1D7ABE-F65C-4789-A3DC-C92628DE112E}"/>
    <cellStyle name="Comma 23 2 3_2018 v 2019 Nominal" xfId="11781" xr:uid="{A849B858-558F-4BB7-959B-44629AB5DD35}"/>
    <cellStyle name="Comma 23 2 4" xfId="11782" xr:uid="{E7DE18ED-6D69-438E-ACED-2A54607A7056}"/>
    <cellStyle name="Comma 23 2 5" xfId="11783" xr:uid="{953B62A0-1358-45BD-8357-4ED28D7503F2}"/>
    <cellStyle name="Comma 23 2 6" xfId="11784" xr:uid="{4A3380AE-D474-4452-82D3-16ED7897C6BB}"/>
    <cellStyle name="Comma 23 2_2018 v 2019 Nominal" xfId="11785" xr:uid="{FFCB3CE6-11E5-478B-AFA4-20064DB333AB}"/>
    <cellStyle name="Comma 23 3" xfId="11786" xr:uid="{6253A39F-B390-41D3-A323-0B3F940FC574}"/>
    <cellStyle name="Comma 23 3 2" xfId="11787" xr:uid="{679805B2-EDAA-4A58-8F96-0CCEEF3E4618}"/>
    <cellStyle name="Comma 23 3 2 2" xfId="11788" xr:uid="{78567B63-02F2-4DE0-83D5-09090D83D482}"/>
    <cellStyle name="Comma 23 3 2 2 2" xfId="11789" xr:uid="{18111091-1D68-4F75-AA3B-821C5CD33294}"/>
    <cellStyle name="Comma 23 3 2 2 3" xfId="11790" xr:uid="{03B302B3-75E4-430F-A606-916732266762}"/>
    <cellStyle name="Comma 23 3 2 2_2018 v 2019 Nominal" xfId="11791" xr:uid="{6EB28DDF-E198-486A-9D2D-6AC3EE7A191F}"/>
    <cellStyle name="Comma 23 3 2 3" xfId="11792" xr:uid="{7385748C-D188-4C5B-875F-8E43002BE7E7}"/>
    <cellStyle name="Comma 23 3 2 4" xfId="11793" xr:uid="{C03AE9A6-60AA-4B6C-89CE-F8C7AFA9C7F9}"/>
    <cellStyle name="Comma 23 3 2 5" xfId="11794" xr:uid="{4583BA3F-F7EA-4A2B-823E-7D721D4DF4D6}"/>
    <cellStyle name="Comma 23 3 2_2018 v 2019 Nominal" xfId="11795" xr:uid="{CAA2DC02-86DD-4394-8069-F76BDBFB61CE}"/>
    <cellStyle name="Comma 23 3 3" xfId="11796" xr:uid="{DA80E6A7-48D9-4CF4-A740-83EE688343D0}"/>
    <cellStyle name="Comma 23 3 3 2" xfId="11797" xr:uid="{44CAB748-D0AB-4E05-9D0E-CD6866ECB155}"/>
    <cellStyle name="Comma 23 3 3 3" xfId="11798" xr:uid="{E3BEF1BA-90EA-4E9A-BC15-EB9D722F2295}"/>
    <cellStyle name="Comma 23 3 3_2018 v 2019 Nominal" xfId="11799" xr:uid="{C21518B9-95A4-46EF-A75A-D8BA4010ABB6}"/>
    <cellStyle name="Comma 23 3 4" xfId="11800" xr:uid="{5AA7086F-2C01-4E54-88C4-C76FF749F9AE}"/>
    <cellStyle name="Comma 23 3 5" xfId="11801" xr:uid="{31ED6069-3B70-45E5-95DD-547A9EFF3DAD}"/>
    <cellStyle name="Comma 23 3 6" xfId="11802" xr:uid="{484DDEF2-714F-42A0-8C7A-8A46FA08AF64}"/>
    <cellStyle name="Comma 23 3_2018 v 2019 Nominal" xfId="11803" xr:uid="{87877CE9-7A0B-48C8-87FA-F7F75DF7599C}"/>
    <cellStyle name="Comma 23 4" xfId="11804" xr:uid="{57ADB3A1-8081-405C-A2D2-93F7864BF380}"/>
    <cellStyle name="Comma 23 4 2" xfId="11805" xr:uid="{ED45BEF5-C12E-48F7-8648-A44330BE9500}"/>
    <cellStyle name="Comma 23 4 2 2" xfId="11806" xr:uid="{34BEE002-791B-4F2E-BC3B-FC47E09E5809}"/>
    <cellStyle name="Comma 23 4 2 3" xfId="11807" xr:uid="{146E4E9F-1FF5-4EEB-AB88-DDAE5558DF70}"/>
    <cellStyle name="Comma 23 4 2_2018 v 2019 Nominal" xfId="11808" xr:uid="{F209DBEB-6A4A-4CB2-9623-3C61A4DA8F19}"/>
    <cellStyle name="Comma 23 4 3" xfId="11809" xr:uid="{B274A460-AA5F-4DF1-9B09-7D711D9A0A9B}"/>
    <cellStyle name="Comma 23 4 4" xfId="11810" xr:uid="{797771AA-3BD1-43F7-BBE7-9C0B386B87E9}"/>
    <cellStyle name="Comma 23 4 5" xfId="11811" xr:uid="{BB84AD69-55FE-452D-A63F-FAAD618C21FA}"/>
    <cellStyle name="Comma 23 4_2018 v 2019 Nominal" xfId="11812" xr:uid="{39E7978A-F801-4C81-B5BE-F79F41864D96}"/>
    <cellStyle name="Comma 23 5" xfId="11813" xr:uid="{4F1083C8-3C28-419A-9959-A45275B17FF9}"/>
    <cellStyle name="Comma 23 5 2" xfId="11814" xr:uid="{F2D5A93A-646C-41A9-B113-780486D92C9C}"/>
    <cellStyle name="Comma 23 5 3" xfId="11815" xr:uid="{08342330-6F0D-44F1-8E3E-E7EFF59AB7A9}"/>
    <cellStyle name="Comma 23 5_2018 v 2019 Nominal" xfId="11816" xr:uid="{A98ACF4C-373E-4D4F-96CC-48699CE6FAA8}"/>
    <cellStyle name="Comma 23 6" xfId="11817" xr:uid="{6529606A-24E8-43E1-BC38-2C94FFAA99ED}"/>
    <cellStyle name="Comma 23 7" xfId="11818" xr:uid="{82F2762D-34A9-49C0-B313-0AC08559A5EA}"/>
    <cellStyle name="Comma 23 8" xfId="11819" xr:uid="{DB494C38-F101-431F-BE61-F5786367340B}"/>
    <cellStyle name="Comma 23 9" xfId="11820" xr:uid="{988F4BAD-61DD-4423-9F74-084B1CB64491}"/>
    <cellStyle name="Comma 23_2018 v 2019 Nominal" xfId="11821" xr:uid="{0854CC29-EEAA-4200-93EA-FFB968F6F60C}"/>
    <cellStyle name="Comma 24" xfId="11822" xr:uid="{B4683D07-A66E-4B80-B6CF-471233C80368}"/>
    <cellStyle name="Comma 24 2" xfId="11823" xr:uid="{C8C4C4D2-75FF-4369-AAA9-0EDCFF9FCEE0}"/>
    <cellStyle name="Comma 24 3" xfId="11824" xr:uid="{C08651E6-43B4-4740-B193-D670F0293D03}"/>
    <cellStyle name="Comma 24_2018 v 2019 Nominal" xfId="11825" xr:uid="{4C9E8E24-6411-41EF-A553-D1BBB600C7D4}"/>
    <cellStyle name="Comma 25" xfId="11826" xr:uid="{42105010-7C59-46D3-BFD0-6254D188B7DA}"/>
    <cellStyle name="Comma 25 2" xfId="11827" xr:uid="{1910640B-0A4D-4271-AFE9-4AE07D64F143}"/>
    <cellStyle name="Comma 25 3" xfId="11828" xr:uid="{A279922B-7B97-4694-9B13-38C13D4B2220}"/>
    <cellStyle name="Comma 25_2018 v 2019 Nominal" xfId="11829" xr:uid="{F5FECEC6-A6A0-4BF3-A698-77CF5314F68C}"/>
    <cellStyle name="Comma 26" xfId="11830" xr:uid="{5796AE8B-C1F9-44E0-89AF-502D981C2F3E}"/>
    <cellStyle name="Comma 26 2" xfId="11831" xr:uid="{BAEC822E-7545-477A-8372-861A57007F01}"/>
    <cellStyle name="Comma 26_2018 v 2019 Nominal" xfId="11832" xr:uid="{EF56BBEF-9286-4878-A2BE-AFC4EB476738}"/>
    <cellStyle name="Comma 27" xfId="11833" xr:uid="{51F43F94-1FBB-4D12-89E7-0D3A93C38644}"/>
    <cellStyle name="Comma 27 2" xfId="11834" xr:uid="{8C483CBF-221D-41E6-BFFF-996ED256D8E9}"/>
    <cellStyle name="Comma 27_2018 v 2019 Nominal" xfId="11835" xr:uid="{B03E8B68-A598-45D6-A433-D654896720D0}"/>
    <cellStyle name="Comma 28" xfId="11836" xr:uid="{23C73550-053C-4F59-8D77-9D2D468C4E46}"/>
    <cellStyle name="Comma 28 2" xfId="11837" xr:uid="{A7A43F34-F2D1-42CD-8ACE-B443EE0A614F}"/>
    <cellStyle name="Comma 28_2018 v 2019 Nominal" xfId="11838" xr:uid="{80E90513-C131-4565-B190-91DEC4E646E5}"/>
    <cellStyle name="Comma 29" xfId="11839" xr:uid="{10A2ACC9-07C0-4A46-AEE1-4CAE75EDE4DE}"/>
    <cellStyle name="Comma 3" xfId="142" xr:uid="{00000000-0005-0000-0000-000085000000}"/>
    <cellStyle name="Comma 3 12" xfId="11840" xr:uid="{D6D4D29A-6971-4534-92B0-BD1A8EF6B242}"/>
    <cellStyle name="Comma 3 2" xfId="143" xr:uid="{00000000-0005-0000-0000-000086000000}"/>
    <cellStyle name="Comma 3 2 2" xfId="144" xr:uid="{00000000-0005-0000-0000-000087000000}"/>
    <cellStyle name="Comma 3 2 2 2" xfId="11841" xr:uid="{B05369B2-D0DC-48B6-B880-D74EA63FA5D5}"/>
    <cellStyle name="Comma 3 2 2_2018 v 2019 Nominal" xfId="11842" xr:uid="{C410F966-0075-4C9B-ACE0-1A28385241A6}"/>
    <cellStyle name="Comma 3 2 3" xfId="145" xr:uid="{00000000-0005-0000-0000-000088000000}"/>
    <cellStyle name="Comma 3 2 3 2" xfId="11843" xr:uid="{F8718652-EC12-47E5-8619-985E2306BB38}"/>
    <cellStyle name="Comma 3 2 3 3" xfId="870" xr:uid="{EE9B6A7F-A53F-47FA-B180-623A4D89E669}"/>
    <cellStyle name="Comma 3 2 3_2018 v 2019 Nominal" xfId="11844" xr:uid="{3A043633-77DF-4435-AEB7-5CE20BDF132D}"/>
    <cellStyle name="Comma 3 2 4" xfId="848" xr:uid="{00000000-0005-0000-0000-000089000000}"/>
    <cellStyle name="Comma 3 2 4 2" xfId="913" xr:uid="{194C4635-6A92-42B4-8463-131664E6E451}"/>
    <cellStyle name="Comma 3 2_2018 v 2019 Nominal" xfId="11845" xr:uid="{C9EC7F88-B653-4FA2-BA79-5A28DDF1E7FB}"/>
    <cellStyle name="Comma 3 3" xfId="146" xr:uid="{00000000-0005-0000-0000-00008A000000}"/>
    <cellStyle name="Comma 3 3 2" xfId="147" xr:uid="{00000000-0005-0000-0000-00008B000000}"/>
    <cellStyle name="Comma 3 3 2 2" xfId="11846" xr:uid="{96918E55-0ADB-4FFE-8099-23C6C00C01AD}"/>
    <cellStyle name="Comma 3 3 2 3" xfId="872" xr:uid="{A1D4D561-A4D1-41DD-80FA-1CA9EF6E10F1}"/>
    <cellStyle name="Comma 3 3 2_2018 v 2019 Nominal" xfId="11847" xr:uid="{DD1A9863-2939-4D4B-BCAB-69384B139DDD}"/>
    <cellStyle name="Comma 3 3 3" xfId="148" xr:uid="{00000000-0005-0000-0000-00008C000000}"/>
    <cellStyle name="Comma 3 3 3 2" xfId="873" xr:uid="{5D8C6C55-D2ED-46E7-BC96-F4C08E875470}"/>
    <cellStyle name="Comma 3 3 4" xfId="871" xr:uid="{CB6DE485-0D50-4194-95E9-23FCA16A65BE}"/>
    <cellStyle name="Comma 3 3_2018 v 2019 Nominal" xfId="11848" xr:uid="{B2FE7155-B2EF-4917-8697-E3C498BEA842}"/>
    <cellStyle name="Comma 3 4" xfId="149" xr:uid="{00000000-0005-0000-0000-00008D000000}"/>
    <cellStyle name="Comma 3 4 2" xfId="11849" xr:uid="{333D153F-1303-438E-83EE-178206FE7043}"/>
    <cellStyle name="Comma 3 4 3" xfId="874" xr:uid="{1915F93E-7ACE-416B-8AA9-1F73AD491C0E}"/>
    <cellStyle name="Comma 3 4_2018 v 2019 Nominal" xfId="11850" xr:uid="{6274BD44-7183-4F1A-982D-D6C64987E532}"/>
    <cellStyle name="Comma 3 5" xfId="150" xr:uid="{00000000-0005-0000-0000-00008E000000}"/>
    <cellStyle name="Comma 3 5 2" xfId="11851" xr:uid="{E0F8AA89-0FDE-4317-A41E-0F8B917F43F0}"/>
    <cellStyle name="Comma 3 5_2018 v 2019 Nominal" xfId="11852" xr:uid="{EF99034F-8B10-4071-8C7B-E2962CAB7CA4}"/>
    <cellStyle name="Comma 3 6" xfId="151" xr:uid="{00000000-0005-0000-0000-00008F000000}"/>
    <cellStyle name="Comma 3 6 2" xfId="11853" xr:uid="{9CF62DEC-D33D-4A7D-9A6B-D45594D2D992}"/>
    <cellStyle name="Comma 3 6 3" xfId="875" xr:uid="{56B9A055-AA93-49EE-8DE2-8BA185A0A8FA}"/>
    <cellStyle name="Comma 3 6_2018 v 2019 Nominal" xfId="11854" xr:uid="{8A041326-D1FA-4C56-B5C1-E1434D896F4D}"/>
    <cellStyle name="Comma 3 7" xfId="19168" xr:uid="{E1686F4D-AE22-424B-846D-A03570D92BB0}"/>
    <cellStyle name="Comma 3*" xfId="11855" xr:uid="{4042A28B-6F13-43CE-BC0B-464EE4E30B79}"/>
    <cellStyle name="Comma 3_2018 v 2019 Nominal" xfId="11856" xr:uid="{10668328-05BF-4634-86FA-47C6614487DA}"/>
    <cellStyle name="Comma 30" xfId="11857" xr:uid="{C325FD2C-F844-44DD-AE29-94CEE99C39CD}"/>
    <cellStyle name="Comma 31" xfId="11858" xr:uid="{BB935601-297D-4E7F-8448-CB5786451E55}"/>
    <cellStyle name="Comma 32" xfId="11859" xr:uid="{8DA4D366-97EF-43FA-8010-D042A1F69364}"/>
    <cellStyle name="Comma 32 2" xfId="11860" xr:uid="{AC50E6CF-503A-4FF5-B0A6-0BE0041CC2ED}"/>
    <cellStyle name="Comma 32_2018 v 2019 Nominal" xfId="11861" xr:uid="{15AF71CD-515C-443D-ADB8-78CF390A0C9A}"/>
    <cellStyle name="Comma 33" xfId="11862" xr:uid="{677D6A57-50C4-4D04-85C1-118DDB559CF0}"/>
    <cellStyle name="Comma 33 2" xfId="11863" xr:uid="{F5F13696-318C-4206-906A-62847B7A19EF}"/>
    <cellStyle name="Comma 33_2018 v 2019 Nominal" xfId="11864" xr:uid="{25B51A8A-3968-454A-91E8-D9002B3CF805}"/>
    <cellStyle name="Comma 34" xfId="11865" xr:uid="{0BD04C95-0B0C-4AE7-A823-D0EB5327F305}"/>
    <cellStyle name="Comma 34 2" xfId="11866" xr:uid="{57DAFF41-2289-44A4-ADD1-A81C68D9FD0D}"/>
    <cellStyle name="Comma 34_2018 v 2019 Nominal" xfId="11867" xr:uid="{BF76233C-A961-48C9-AF98-FC90A041B0AD}"/>
    <cellStyle name="Comma 35" xfId="11868" xr:uid="{D8A76699-BA46-4650-9B47-24AB8C4BC6E6}"/>
    <cellStyle name="Comma 35 2" xfId="11869" xr:uid="{99E1B060-6073-483B-AA2C-8EFFCCE1D137}"/>
    <cellStyle name="Comma 35_2018 v 2019 Nominal" xfId="11870" xr:uid="{81E3D0CA-4E13-43FB-92C3-56A7EFABE3A3}"/>
    <cellStyle name="Comma 36" xfId="11871" xr:uid="{26D6AD01-67FE-4B67-815A-75CD6692ADE1}"/>
    <cellStyle name="Comma 36 2" xfId="11872" xr:uid="{A2E47589-90AE-4F98-9F6D-E3E7C1537780}"/>
    <cellStyle name="Comma 36_2018 v 2019 Nominal" xfId="11873" xr:uid="{108C3ABE-9D06-4249-A306-34D7C2775B0A}"/>
    <cellStyle name="Comma 37" xfId="11874" xr:uid="{BF44FF1B-68AF-4C25-ACF5-F95AE9E47B54}"/>
    <cellStyle name="Comma 37 2" xfId="11875" xr:uid="{C5E793B9-BD52-4B0C-9966-DE03E2B0BE88}"/>
    <cellStyle name="Comma 37_2018 v 2019 Nominal" xfId="11876" xr:uid="{E1C57FD0-D52E-4DE6-B1C9-360622F7E0EB}"/>
    <cellStyle name="Comma 38" xfId="11877" xr:uid="{03366509-818D-4CA8-9EF0-A0BFD9F125D5}"/>
    <cellStyle name="Comma 38 2" xfId="11878" xr:uid="{4561535A-C3E7-4D9B-8CA9-85FEE6AEFBCD}"/>
    <cellStyle name="Comma 38_2018 v 2019 Nominal" xfId="11879" xr:uid="{5590BB37-9054-4643-9944-D5A781C1858B}"/>
    <cellStyle name="Comma 39" xfId="11880" xr:uid="{5212B0A0-BB1A-4E91-8E18-5A7C4BA02E68}"/>
    <cellStyle name="Comma 39 2" xfId="11881" xr:uid="{6FCE774A-031A-4DC1-BA68-DF50FB0C1EEA}"/>
    <cellStyle name="Comma 39_2018 v 2019 Nominal" xfId="11882" xr:uid="{8307E211-1DD3-401E-8373-792EB878D37F}"/>
    <cellStyle name="Comma 4" xfId="152" xr:uid="{00000000-0005-0000-0000-000090000000}"/>
    <cellStyle name="Comma 4 2" xfId="153" xr:uid="{00000000-0005-0000-0000-000091000000}"/>
    <cellStyle name="Comma 4 2 2" xfId="11883" xr:uid="{16668064-A36C-41DA-8924-66824132CD36}"/>
    <cellStyle name="Comma 4 2 2 2" xfId="11884" xr:uid="{F1AA704D-068F-493B-B42B-34D80BA0CBCE}"/>
    <cellStyle name="Comma 4 2 2 2 2" xfId="11885" xr:uid="{CF082D4B-3963-4A85-ACB0-3B29B2C8F94B}"/>
    <cellStyle name="Comma 4 2 2 2_2018 v 2019 Nominal" xfId="11886" xr:uid="{798D7000-F8BB-4643-9047-7038A041DF1D}"/>
    <cellStyle name="Comma 4 2 2 3" xfId="11887" xr:uid="{193C633B-AF94-4815-AE09-DCA2AAD789B0}"/>
    <cellStyle name="Comma 4 2 2_2018 v 2019 Nominal" xfId="11888" xr:uid="{EF4896E8-81E9-4762-80C9-0BEBA8C07E7F}"/>
    <cellStyle name="Comma 4 2 3" xfId="11889" xr:uid="{D225A9CD-FBBE-45AF-A2F3-E33B146126DF}"/>
    <cellStyle name="Comma 4 2 3 2" xfId="11890" xr:uid="{7B3A15C9-FD64-4CEE-B976-38E42A2937F6}"/>
    <cellStyle name="Comma 4 2 3_2018 v 2019 Nominal" xfId="11891" xr:uid="{59B0820F-C9E6-4FE6-A13A-A383DAD5FE40}"/>
    <cellStyle name="Comma 4 2 4" xfId="11892" xr:uid="{02FCCDBD-D661-4275-8D91-767498E9E4CA}"/>
    <cellStyle name="Comma 4 2 5" xfId="877" xr:uid="{D6CB53BF-7005-405A-9FE6-035612B584B1}"/>
    <cellStyle name="Comma 4 2_2018 v 2019 Nominal" xfId="11893" xr:uid="{7C63F507-849A-4E8D-82C8-EFB430082F17}"/>
    <cellStyle name="Comma 4 3" xfId="11894" xr:uid="{E7D0B0EE-28DF-4DD1-A702-144C32544836}"/>
    <cellStyle name="Comma 4 3 2" xfId="11895" xr:uid="{28DF0613-4AA7-49B0-AA07-EE800C59BDE0}"/>
    <cellStyle name="Comma 4 3 2 2" xfId="11896" xr:uid="{3995FC38-4864-4C4D-9F2E-CD35CB02F129}"/>
    <cellStyle name="Comma 4 3 2_2018 v 2019 Nominal" xfId="11897" xr:uid="{BE199F85-F517-4682-B4C7-DEB242579705}"/>
    <cellStyle name="Comma 4 3 3" xfId="11898" xr:uid="{7575E894-9DDE-4C9E-9AB0-68B108839953}"/>
    <cellStyle name="Comma 4 3 4" xfId="11899" xr:uid="{BB6A9A1E-D951-42B7-806E-8518DC89409E}"/>
    <cellStyle name="Comma 4 3_2018 v 2019 Nominal" xfId="11900" xr:uid="{EFDF5DD4-3230-45C1-8825-D3BF319FEEED}"/>
    <cellStyle name="Comma 4 4" xfId="11901" xr:uid="{991649CE-9368-4F68-BA91-86940DA38014}"/>
    <cellStyle name="Comma 4 4 2" xfId="11902" xr:uid="{418C2835-92B1-4B53-823B-46CDEA3D70DE}"/>
    <cellStyle name="Comma 4 4_2018 v 2019 Nominal" xfId="11903" xr:uid="{2B6E72F5-30AF-4C1E-B556-80ECA519D8D2}"/>
    <cellStyle name="Comma 4 5" xfId="11904" xr:uid="{BFB57C66-92EB-4171-B7E7-BCDF914CC462}"/>
    <cellStyle name="Comma 4 6" xfId="11905" xr:uid="{AA0FC990-6437-44C4-B820-022D1493B433}"/>
    <cellStyle name="Comma 4 7" xfId="11906" xr:uid="{50DF70D2-2258-44AF-ADE3-3732D83F4A4C}"/>
    <cellStyle name="Comma 4 8" xfId="11907" xr:uid="{A6B4C2E7-63DD-4DA8-9FF2-DF426056CC80}"/>
    <cellStyle name="Comma 4 9" xfId="876" xr:uid="{C0E7EF8D-31CF-4D1E-B097-48FDEE33DE3A}"/>
    <cellStyle name="Comma 4_2018 v 2019 Nominal" xfId="11908" xr:uid="{10E19152-3499-4F5E-91B4-10A75718E3A9}"/>
    <cellStyle name="Comma 40" xfId="11909" xr:uid="{9149B727-F1C4-4B04-8D62-C199F5001350}"/>
    <cellStyle name="Comma 40 2" xfId="11910" xr:uid="{A8061850-E253-430B-BD07-68F3C9165C42}"/>
    <cellStyle name="Comma 40_2018 v 2019 Nominal" xfId="11911" xr:uid="{39FE8ED5-947B-47CE-AC74-453461D14CA9}"/>
    <cellStyle name="Comma 41" xfId="11912" xr:uid="{C509AB2C-B44E-4E37-B5E6-3C0BD441D065}"/>
    <cellStyle name="Comma 41 2" xfId="11913" xr:uid="{855839B1-B17D-42C7-9E17-0646C8A10C31}"/>
    <cellStyle name="Comma 41_2018 v 2019 Nominal" xfId="11914" xr:uid="{C852BE21-5E93-4E85-B42C-AC191764E07B}"/>
    <cellStyle name="Comma 42" xfId="11915" xr:uid="{94FF854A-D49F-4DC4-932B-E5B50306DF76}"/>
    <cellStyle name="Comma 42 2" xfId="11916" xr:uid="{168A9144-1BD0-4492-AF63-0ECE81353414}"/>
    <cellStyle name="Comma 42_2018 v 2019 Nominal" xfId="11917" xr:uid="{14B170E5-BC6C-41D3-B456-2848E2B56479}"/>
    <cellStyle name="Comma 43" xfId="11918" xr:uid="{313136B5-BFFB-4EA9-8289-3188E78B84BE}"/>
    <cellStyle name="Comma 43 2" xfId="11919" xr:uid="{CEBF0F36-E15B-4DD0-856C-3AB84CABFD0A}"/>
    <cellStyle name="Comma 43_2018 v 2019 Nominal" xfId="11920" xr:uid="{13373E75-7D8F-4D3B-9D86-680C59214336}"/>
    <cellStyle name="Comma 44" xfId="11921" xr:uid="{5A853423-F754-43F6-A650-33D8876198D2}"/>
    <cellStyle name="Comma 44 2" xfId="11922" xr:uid="{CCC804A6-A6F6-4B9C-9488-966C66DDA3AC}"/>
    <cellStyle name="Comma 44_2018 v 2019 Nominal" xfId="11923" xr:uid="{4BB97CF0-493B-457F-A0FD-FD1CD1A4E3C5}"/>
    <cellStyle name="Comma 45" xfId="11924" xr:uid="{25483197-AE03-4FF9-9B04-0DBBC1DC3705}"/>
    <cellStyle name="Comma 45 2" xfId="11925" xr:uid="{8CE56A05-21C0-426D-9CC5-3280AE373103}"/>
    <cellStyle name="Comma 45_2018 v 2019 Nominal" xfId="11926" xr:uid="{2AA0664D-9116-4BA9-8966-C62F40450A6A}"/>
    <cellStyle name="Comma 46" xfId="11927" xr:uid="{CD5BBBA3-135E-4D70-A88D-786FBBA2413B}"/>
    <cellStyle name="Comma 46 2" xfId="11928" xr:uid="{649C3C49-D4B1-4092-9A01-356EC64863E9}"/>
    <cellStyle name="Comma 46_2018 v 2019 Nominal" xfId="11929" xr:uid="{650AEED9-3EFE-4048-9AC7-512074250A44}"/>
    <cellStyle name="Comma 47" xfId="11930" xr:uid="{6F5D0AA3-CFBE-45FE-9E27-D4D7A5237818}"/>
    <cellStyle name="Comma 47 2" xfId="11931" xr:uid="{9DA58900-560F-408D-A6DF-9BB8D492A490}"/>
    <cellStyle name="Comma 47_2018 v 2019 Nominal" xfId="11932" xr:uid="{2D3CDD60-CB32-4673-BA1C-6C921A3852F0}"/>
    <cellStyle name="Comma 48" xfId="11933" xr:uid="{2412D9B4-237A-4105-874D-B8F3152148E1}"/>
    <cellStyle name="Comma 48 2" xfId="11934" xr:uid="{E93A1CE8-EC5F-4F74-89FC-1A775A3C5E1E}"/>
    <cellStyle name="Comma 48_2018 v 2019 Nominal" xfId="11935" xr:uid="{071B1ED4-8A31-413B-8A8B-DDAD22602CDB}"/>
    <cellStyle name="Comma 49" xfId="11936" xr:uid="{C92D90F6-C1EA-4814-972F-D8925D210B5C}"/>
    <cellStyle name="Comma 49 2" xfId="11937" xr:uid="{26877728-F5D3-4494-8D39-3E528D4F2185}"/>
    <cellStyle name="Comma 49_2018 v 2019 Nominal" xfId="11938" xr:uid="{AFD906AF-B717-4412-A4C0-285F5E709DBB}"/>
    <cellStyle name="Comma 5" xfId="154" xr:uid="{00000000-0005-0000-0000-000092000000}"/>
    <cellStyle name="Comma 5 2" xfId="11939" xr:uid="{F056AA30-F506-4410-BCD5-C887E2F1BA56}"/>
    <cellStyle name="Comma 5 2 2" xfId="11940" xr:uid="{D77A4AC6-FE72-4E60-BE26-842FDCC9F714}"/>
    <cellStyle name="Comma 5 2 2 2" xfId="11941" xr:uid="{D9424F08-207A-4B96-AA26-943DD213B9EB}"/>
    <cellStyle name="Comma 5 2 2 2 2" xfId="11942" xr:uid="{91B0C7CD-E3A6-4170-B7AD-7500C4C03355}"/>
    <cellStyle name="Comma 5 2 2 2_2018 v 2019 Nominal" xfId="11943" xr:uid="{151D415C-7536-4A3B-BB07-1C3D46472298}"/>
    <cellStyle name="Comma 5 2 2 3" xfId="11944" xr:uid="{699BE27D-C171-4A4C-925B-A82B35BF79DA}"/>
    <cellStyle name="Comma 5 2 2_2018 v 2019 Nominal" xfId="11945" xr:uid="{8806F85B-3EAA-4CDC-A462-0B637D14C582}"/>
    <cellStyle name="Comma 5 2 3" xfId="11946" xr:uid="{CE4554BA-57BE-4903-B01E-14C390F864D2}"/>
    <cellStyle name="Comma 5 2 3 2" xfId="11947" xr:uid="{10DD5388-740F-4F88-BD56-805E0A376CCD}"/>
    <cellStyle name="Comma 5 2 3_2018 v 2019 Nominal" xfId="11948" xr:uid="{3D295553-8590-4118-97C8-2386CFF834BC}"/>
    <cellStyle name="Comma 5 2 4" xfId="11949" xr:uid="{74F6E3E9-98C5-4C68-97E7-8392EADDA0B4}"/>
    <cellStyle name="Comma 5 2_2018 v 2019 Nominal" xfId="11950" xr:uid="{9366AAEC-D3BD-4375-8F6E-CB6C88FD9AB6}"/>
    <cellStyle name="Comma 5 3" xfId="11951" xr:uid="{A3C55F81-8B44-4E30-99C3-277BCB25068F}"/>
    <cellStyle name="Comma 5 3 2" xfId="11952" xr:uid="{975BE27F-264F-405B-99CC-4461E4DE1E94}"/>
    <cellStyle name="Comma 5 3 2 2" xfId="11953" xr:uid="{559192B4-A618-4347-8E69-21A0F444FD2A}"/>
    <cellStyle name="Comma 5 3 2_2018 v 2019 Nominal" xfId="11954" xr:uid="{5375FCD0-BE4D-43F2-A4D1-9C23D787426A}"/>
    <cellStyle name="Comma 5 3 3" xfId="11955" xr:uid="{3C09DF59-9702-486C-AA88-6CC5448B2D10}"/>
    <cellStyle name="Comma 5 3_2018 v 2019 Nominal" xfId="11956" xr:uid="{1F9E7A14-F700-47B3-A64F-2F72A0EE8A6C}"/>
    <cellStyle name="Comma 5 4" xfId="11957" xr:uid="{A8E2858F-F27E-4653-B812-BDD7F84FDC7B}"/>
    <cellStyle name="Comma 5 4 2" xfId="11958" xr:uid="{ABDC6017-CC05-456D-84DA-460CDB1145D0}"/>
    <cellStyle name="Comma 5 4_2018 v 2019 Nominal" xfId="11959" xr:uid="{CE3A9952-8F70-478B-82C7-7A4B42B9A276}"/>
    <cellStyle name="Comma 5 5" xfId="11960" xr:uid="{F946B4E5-D319-49DC-B79D-648254428F99}"/>
    <cellStyle name="Comma 5 6" xfId="11961" xr:uid="{A502BBE3-8994-4DA7-89F1-034D883C3B90}"/>
    <cellStyle name="Comma 5 7" xfId="878" xr:uid="{44730445-BCA0-4810-8EB4-44BB93BACB85}"/>
    <cellStyle name="Comma 5_2018 v 2019 Nominal" xfId="11962" xr:uid="{62F7342D-D240-4FDE-BA01-5858CD886063}"/>
    <cellStyle name="Comma 50" xfId="11963" xr:uid="{52D1F5C4-A0FF-4CE6-81CB-D33F350ACAB0}"/>
    <cellStyle name="Comma 50 2" xfId="11964" xr:uid="{BCD21500-A00F-4EDA-9EE4-C3A534A62B0B}"/>
    <cellStyle name="Comma 50_2018 v 2019 Nominal" xfId="11965" xr:uid="{334D5AE1-1A1A-40E8-A06D-2D8FA546AE24}"/>
    <cellStyle name="Comma 51" xfId="11966" xr:uid="{BD7D637D-A82A-4116-AC0D-1380EC70A1E5}"/>
    <cellStyle name="Comma 51 2" xfId="11967" xr:uid="{A56FC313-D5C4-4B0E-915D-C5452EE957D6}"/>
    <cellStyle name="Comma 51_2018 v 2019 Nominal" xfId="11968" xr:uid="{938407F8-8CF4-4851-9E76-07994BF9F285}"/>
    <cellStyle name="Comma 52" xfId="11969" xr:uid="{18BFABCF-EE8D-4E76-B888-D6607F051350}"/>
    <cellStyle name="Comma 52 2" xfId="11970" xr:uid="{BAA92584-C3CC-4141-9003-64F1A66BF71E}"/>
    <cellStyle name="Comma 52_2018 v 2019 Nominal" xfId="11971" xr:uid="{487459C2-F6C6-4979-81EE-6469AFCFED93}"/>
    <cellStyle name="Comma 53" xfId="11972" xr:uid="{A4BE92F5-3023-4A81-9357-6C1A2F7C551F}"/>
    <cellStyle name="Comma 53 2" xfId="11973" xr:uid="{9C17F569-BA23-4DC4-B0CD-609FBFA964B8}"/>
    <cellStyle name="Comma 53_2018 v 2019 Nominal" xfId="11974" xr:uid="{EFFC47CB-AA88-47DA-8B48-571DFEB13F72}"/>
    <cellStyle name="Comma 54" xfId="11975" xr:uid="{47FD733F-F4D9-4642-90FB-762C6B6BEE51}"/>
    <cellStyle name="Comma 54 2" xfId="11976" xr:uid="{9F5DA130-0727-41D7-ABB8-F2D49495AB88}"/>
    <cellStyle name="Comma 54_2018 v 2019 Nominal" xfId="11977" xr:uid="{AE34F4FD-BB17-43C0-80CA-47A1FF0C6324}"/>
    <cellStyle name="Comma 55" xfId="11978" xr:uid="{C93EA896-660B-491F-B8DA-75AC845EF294}"/>
    <cellStyle name="Comma 55 2" xfId="11979" xr:uid="{315E6F0E-F2A8-41BE-95B2-F09A14793FBF}"/>
    <cellStyle name="Comma 55_2018 v 2019 Nominal" xfId="11980" xr:uid="{7243FA28-B059-4745-A72B-21DD889D1E16}"/>
    <cellStyle name="Comma 56" xfId="11981" xr:uid="{7CBA256A-FAC7-40B0-9B48-0CB9D1C3159F}"/>
    <cellStyle name="Comma 56 2" xfId="11982" xr:uid="{50AD25AF-577C-4A41-8FD1-E53305A8A3AB}"/>
    <cellStyle name="Comma 56_2018 v 2019 Nominal" xfId="11983" xr:uid="{F4A32E92-1478-40AB-BCE5-7682E334AD30}"/>
    <cellStyle name="Comma 57" xfId="11984" xr:uid="{73DA2854-19A8-4572-B52B-CEE841676C3D}"/>
    <cellStyle name="Comma 57 2" xfId="11985" xr:uid="{66F99AB0-6824-4B9B-A6F3-13B3109D1BC9}"/>
    <cellStyle name="Comma 57_2018 v 2019 Nominal" xfId="11986" xr:uid="{BFADE1F0-79AB-4136-9C87-7B5F97E35E5E}"/>
    <cellStyle name="Comma 58" xfId="11987" xr:uid="{D9490E0E-F72A-4A04-9B9F-35099F0A6281}"/>
    <cellStyle name="Comma 58 2" xfId="11988" xr:uid="{EC4AA0ED-B89A-4F2E-A411-EA5350A67B4A}"/>
    <cellStyle name="Comma 58_2018 v 2019 Nominal" xfId="11989" xr:uid="{01FC537F-3D0F-4D47-9C23-03A5609A51BC}"/>
    <cellStyle name="Comma 59" xfId="11990" xr:uid="{2F9169AC-625E-4D23-BFFD-42A373BEAF15}"/>
    <cellStyle name="Comma 59 2" xfId="11991" xr:uid="{C0E7EAA1-E8D8-4A73-A2DD-1F913BDBFA64}"/>
    <cellStyle name="Comma 59_2018 v 2019 Nominal" xfId="11992" xr:uid="{639177B1-1DCB-4396-80C6-3E1B468BEE7E}"/>
    <cellStyle name="Comma 6" xfId="155" xr:uid="{00000000-0005-0000-0000-000093000000}"/>
    <cellStyle name="Comma 6 2" xfId="11993" xr:uid="{C3EA4455-076F-45A8-8939-B2EC85CEA4E7}"/>
    <cellStyle name="Comma 6 2 2" xfId="11994" xr:uid="{D2504569-DD9C-4F7A-9BBA-075E0E1027BD}"/>
    <cellStyle name="Comma 6 2_2018 v 2019 Nominal" xfId="11995" xr:uid="{F66E3BAE-97E4-4405-AE67-3CC09B28E7C3}"/>
    <cellStyle name="Comma 6 3" xfId="11996" xr:uid="{EB6ECF2B-E39E-410D-9C6F-73ED85043D07}"/>
    <cellStyle name="Comma 6 3 2" xfId="11997" xr:uid="{49750089-E5D2-4AE1-8472-13312DA9CA3A}"/>
    <cellStyle name="Comma 6 3_2018 v 2019 Nominal" xfId="11998" xr:uid="{8AA0826D-F9CA-4401-9668-4EC1F9E6B8FF}"/>
    <cellStyle name="Comma 6 4" xfId="11999" xr:uid="{065E9B39-8705-4F2A-BBC3-A422219BD349}"/>
    <cellStyle name="Comma 6 5" xfId="12000" xr:uid="{6EC084BE-4DB2-4BE7-90F7-49EAA6A6D867}"/>
    <cellStyle name="Comma 6 6" xfId="12001" xr:uid="{17D7165F-B1EE-437D-84E0-7A650F4DE9AC}"/>
    <cellStyle name="Comma 6 7" xfId="879" xr:uid="{7C70F614-3C25-488B-B2B1-491A71497987}"/>
    <cellStyle name="Comma 6_2018 v 2019 Nominal" xfId="12002" xr:uid="{C96048C4-F764-49C5-B072-A584DD5FA94A}"/>
    <cellStyle name="Comma 60" xfId="12003" xr:uid="{DCA6D45A-A5FE-4DA7-BC8D-6969DADA1C7D}"/>
    <cellStyle name="Comma 60 2" xfId="12004" xr:uid="{28A4056B-86F9-4766-A446-B0459940C879}"/>
    <cellStyle name="Comma 60_2018 v 2019 Nominal" xfId="12005" xr:uid="{A5BB7881-9BF6-458E-AF35-3FD588F4E2F6}"/>
    <cellStyle name="Comma 61" xfId="12006" xr:uid="{807DA7FC-1D32-4969-B194-54297EF93AFB}"/>
    <cellStyle name="Comma 61 2" xfId="12007" xr:uid="{0C50A748-88F5-4AE5-B2D1-4E113ABC14A0}"/>
    <cellStyle name="Comma 61_2018 v 2019 Nominal" xfId="12008" xr:uid="{043FBED9-CC98-462F-A63E-EE4019B29268}"/>
    <cellStyle name="Comma 62" xfId="12009" xr:uid="{B560F453-4939-4BAC-9938-8FF9F4E60C2F}"/>
    <cellStyle name="Comma 62 2" xfId="12010" xr:uid="{63824054-8E9F-4135-883F-1CD4098A1DE7}"/>
    <cellStyle name="Comma 62_2018 v 2019 Nominal" xfId="12011" xr:uid="{5550291A-587C-47D5-9479-D7D519055CA2}"/>
    <cellStyle name="Comma 63" xfId="12012" xr:uid="{9C46188F-5131-41B4-B4AF-DD31577FF63A}"/>
    <cellStyle name="Comma 63 2" xfId="12013" xr:uid="{CC36D4F4-659C-4E3C-A8A5-FF61AF512560}"/>
    <cellStyle name="Comma 63_2018 v 2019 Nominal" xfId="12014" xr:uid="{16BC0165-D4B0-4478-ABCC-3C13F0E55473}"/>
    <cellStyle name="Comma 64" xfId="12015" xr:uid="{9B964FC4-9474-431A-8CB9-9FBD43D2F4E5}"/>
    <cellStyle name="Comma 64 2" xfId="12016" xr:uid="{27219260-9F1D-4D4C-89AE-E57E6939DD7E}"/>
    <cellStyle name="Comma 64_2018 v 2019 Nominal" xfId="12017" xr:uid="{F696B8B9-3482-4ED3-B992-F308899AB34B}"/>
    <cellStyle name="Comma 65" xfId="12018" xr:uid="{82E0197E-5D41-48B7-B63F-AB7C28CDBF1A}"/>
    <cellStyle name="Comma 65 2" xfId="12019" xr:uid="{F1192B9A-7619-407F-8679-A3357E94F9C2}"/>
    <cellStyle name="Comma 65_2018 v 2019 Nominal" xfId="12020" xr:uid="{C1CAC809-E03C-4BC2-91C5-F07B57A7806D}"/>
    <cellStyle name="Comma 66" xfId="12021" xr:uid="{05CF7650-43DD-45E0-94A2-85EBEA0777BF}"/>
    <cellStyle name="Comma 66 2" xfId="12022" xr:uid="{71C3E637-9C53-45B1-B13E-80E36971B834}"/>
    <cellStyle name="Comma 66_2018 v 2019 Nominal" xfId="12023" xr:uid="{54AA0AA3-8FA5-4AF4-B0D2-164F4D36CDD9}"/>
    <cellStyle name="Comma 67" xfId="12024" xr:uid="{F15E21D1-8922-4CAC-B1A9-E88E93A60005}"/>
    <cellStyle name="Comma 67 2" xfId="12025" xr:uid="{9726CC11-EAC9-4912-96F7-6E42EB0E0007}"/>
    <cellStyle name="Comma 67_2018 v 2019 Nominal" xfId="12026" xr:uid="{9C5653D7-329B-437D-9B2D-4CFC83552484}"/>
    <cellStyle name="Comma 68" xfId="12027" xr:uid="{5B386B33-6399-4374-BA00-BB9D361DF583}"/>
    <cellStyle name="Comma 68 2" xfId="12028" xr:uid="{34404415-4A18-4FB0-9AB8-546A60737F16}"/>
    <cellStyle name="Comma 68_2018 v 2019 Nominal" xfId="12029" xr:uid="{BF23C8B2-2469-4317-939A-ED9997648211}"/>
    <cellStyle name="Comma 69" xfId="12030" xr:uid="{0D2FC395-FB9B-42A7-98E0-D6E12EAD9C9E}"/>
    <cellStyle name="Comma 69 2" xfId="12031" xr:uid="{FCDE2861-6670-41A8-A16E-6C18A96C1158}"/>
    <cellStyle name="Comma 69_2018 v 2019 Nominal" xfId="12032" xr:uid="{4C433155-6974-4422-A5C6-CA1C1FD7C245}"/>
    <cellStyle name="Comma 7" xfId="156" xr:uid="{00000000-0005-0000-0000-000094000000}"/>
    <cellStyle name="Comma 7 10" xfId="12033" xr:uid="{51FCABDC-3170-42BB-87D2-5F8EC11AB2FE}"/>
    <cellStyle name="Comma 7 11" xfId="880" xr:uid="{936D8183-C3F6-42A8-870A-1E528E8D0EAF}"/>
    <cellStyle name="Comma 7 2" xfId="12034" xr:uid="{5AFF3675-C794-4210-9CD3-1B60190B508A}"/>
    <cellStyle name="Comma 7 2 2" xfId="12035" xr:uid="{C8924532-E389-4E1C-93E7-BD2F3D675B84}"/>
    <cellStyle name="Comma 7 2_2018 v 2019 Nominal" xfId="12036" xr:uid="{83393E99-D114-4FED-8BC7-9640ADE96A70}"/>
    <cellStyle name="Comma 7 3" xfId="12037" xr:uid="{D572E10C-CD5E-4231-949A-F4EB9708FF58}"/>
    <cellStyle name="Comma 7 3 2" xfId="12038" xr:uid="{B8AC0C97-FF57-493E-B280-BE3F0AAD555A}"/>
    <cellStyle name="Comma 7 3 3" xfId="12039" xr:uid="{C97A597A-7A78-4420-BF5E-B838049BEEE6}"/>
    <cellStyle name="Comma 7 3_2018 v 2019 Nominal" xfId="12040" xr:uid="{090DF730-9324-4053-9EA9-2CBB43387F0C}"/>
    <cellStyle name="Comma 7 4" xfId="12041" xr:uid="{B60702AE-BF3E-417B-98BE-CE83E7F8B133}"/>
    <cellStyle name="Comma 7 4 2" xfId="12042" xr:uid="{C7E4CA12-992E-4D1A-8FDC-CF1E887944B3}"/>
    <cellStyle name="Comma 7 4_2018 v 2019 Nominal" xfId="12043" xr:uid="{7239DCD2-0355-48EA-987C-F1AA796E905F}"/>
    <cellStyle name="Comma 7 5" xfId="12044" xr:uid="{0D1F56FB-83E0-48F8-B8DF-3F19ACF43235}"/>
    <cellStyle name="Comma 7 6" xfId="12045" xr:uid="{E00699C4-03B7-4BDC-AD75-F19BD3C30B44}"/>
    <cellStyle name="Comma 7 7" xfId="12046" xr:uid="{15F9F70D-BF15-4CEC-A2F7-D8ADEE211B51}"/>
    <cellStyle name="Comma 7 8" xfId="12047" xr:uid="{C3F87FDE-F03E-4601-9D36-56E21C29BC69}"/>
    <cellStyle name="Comma 7 8 2" xfId="12048" xr:uid="{1066E404-A9C7-4B4D-90F8-B94F0F1EF4AF}"/>
    <cellStyle name="Comma 7 8_2018 v 2019 Nominal" xfId="12049" xr:uid="{0BE01C85-B8C2-4B75-8FBE-7EB7291D92EF}"/>
    <cellStyle name="Comma 7 9" xfId="12050" xr:uid="{5A4917DF-C837-45DF-92BE-EC118FC342CB}"/>
    <cellStyle name="Comma 7_2018 v 2019 Nominal" xfId="12051" xr:uid="{39FB3412-C89C-4216-B3FD-A4F2ED0C1B4C}"/>
    <cellStyle name="Comma 70" xfId="12052" xr:uid="{EBBF1981-E58E-4CCF-8AE0-6B6EBDB4F368}"/>
    <cellStyle name="Comma 70 2" xfId="12053" xr:uid="{AA36F57D-B2E0-4109-85D4-FAB2DEC9A7C6}"/>
    <cellStyle name="Comma 70_2018 v 2019 Nominal" xfId="12054" xr:uid="{2D5BD775-7C06-4B5B-8757-DFFD3CA95FBE}"/>
    <cellStyle name="Comma 71" xfId="12055" xr:uid="{7381D975-EE03-4251-99A1-ECC7E382217B}"/>
    <cellStyle name="Comma 71 2" xfId="12056" xr:uid="{C040BEEE-ED01-4D5C-817B-85FC6072D1C7}"/>
    <cellStyle name="Comma 71_2018 v 2019 Nominal" xfId="12057" xr:uid="{F018189A-3D91-459A-AE37-33797F4E5348}"/>
    <cellStyle name="Comma 72" xfId="12058" xr:uid="{692C40F0-D2DA-4B5C-8162-21CD9F541E87}"/>
    <cellStyle name="Comma 72 2" xfId="12059" xr:uid="{FCEABDFE-D2CE-4F90-AAC2-26946E5762D2}"/>
    <cellStyle name="Comma 72_2018 v 2019 Nominal" xfId="12060" xr:uid="{B5FEE564-255C-41FF-92D3-F4EE202689C9}"/>
    <cellStyle name="Comma 73" xfId="12061" xr:uid="{A3E7D773-08D4-41E8-8802-2B61C6771ADD}"/>
    <cellStyle name="Comma 73 2" xfId="12062" xr:uid="{D6BE58E8-0E5E-4692-A44E-C5EA1D2F9ECD}"/>
    <cellStyle name="Comma 73_2018 v 2019 Nominal" xfId="12063" xr:uid="{B2F5C13F-BC11-4784-A453-09ECFC1A2394}"/>
    <cellStyle name="Comma 74" xfId="12064" xr:uid="{789F96DB-4265-4C64-A96B-A213549E2DEF}"/>
    <cellStyle name="Comma 74 2" xfId="12065" xr:uid="{9178A644-5CD5-4FFA-AEE6-4FDE01240ECD}"/>
    <cellStyle name="Comma 74_2018 v 2019 Nominal" xfId="12066" xr:uid="{B824887E-F183-4AE0-AF87-6458B6C889AE}"/>
    <cellStyle name="Comma 75" xfId="12067" xr:uid="{2F29AC85-CEA9-43B7-BDA9-EA935C025645}"/>
    <cellStyle name="Comma 75 2" xfId="12068" xr:uid="{85A2B4B0-21B1-4703-89A1-E623E29B77A1}"/>
    <cellStyle name="Comma 75_2018 v 2019 Nominal" xfId="12069" xr:uid="{424ADCD0-5FB9-4099-BD7A-CBAD46B749CF}"/>
    <cellStyle name="Comma 76" xfId="12070" xr:uid="{8F8FA981-9D6F-4236-83CA-78629FB25C15}"/>
    <cellStyle name="Comma 76 2" xfId="12071" xr:uid="{C5BFD20F-A733-4230-A159-DC0C7E8E638A}"/>
    <cellStyle name="Comma 76_2018 v 2019 Nominal" xfId="12072" xr:uid="{4FC26A72-2475-42E8-BC61-8ADDDC68309F}"/>
    <cellStyle name="Comma 77" xfId="12073" xr:uid="{273E8C40-37E4-44AC-B912-94B95AD9E433}"/>
    <cellStyle name="Comma 77 2" xfId="12074" xr:uid="{246881C4-3069-407C-9D55-382E527B3080}"/>
    <cellStyle name="Comma 77_2018 v 2019 Nominal" xfId="12075" xr:uid="{4D02156A-6487-47D3-B142-7DD3CB80BA1E}"/>
    <cellStyle name="Comma 78" xfId="12076" xr:uid="{6D68670C-F4FB-467D-A7B5-77C81B998590}"/>
    <cellStyle name="Comma 78 2" xfId="12077" xr:uid="{99A072CB-D3B9-4F0C-9728-4ECCC716D03A}"/>
    <cellStyle name="Comma 78_2018 v 2019 Nominal" xfId="12078" xr:uid="{D64E2A9D-D427-4748-9646-769CBDF705BE}"/>
    <cellStyle name="Comma 79" xfId="12079" xr:uid="{6C135BC1-E898-4366-991E-3CA0F8B4EC14}"/>
    <cellStyle name="Comma 79 2" xfId="12080" xr:uid="{E4279E01-0E6C-461D-BF98-41A546C6D600}"/>
    <cellStyle name="Comma 79_2018 v 2019 Nominal" xfId="12081" xr:uid="{B211E273-C54A-44FC-98FA-CEB55CAB7EBF}"/>
    <cellStyle name="Comma 8" xfId="157" xr:uid="{00000000-0005-0000-0000-000095000000}"/>
    <cellStyle name="Comma 8 2" xfId="12082" xr:uid="{2BE4F72A-4867-436A-AE26-6B5EA3161DBC}"/>
    <cellStyle name="Comma 8 2 2" xfId="12083" xr:uid="{178B9E55-CF03-4B2A-B0F8-C3D17CA07142}"/>
    <cellStyle name="Comma 8 2_2018 v 2019 Nominal" xfId="12084" xr:uid="{2E65B6AA-60FC-4EB9-A9D1-2955A42B82DE}"/>
    <cellStyle name="Comma 8 3" xfId="12085" xr:uid="{C94174AB-27FA-44C7-93DB-0018E1713A8C}"/>
    <cellStyle name="Comma 8 4" xfId="12086" xr:uid="{D33FE107-C669-4D8C-A780-6AB28178DD1D}"/>
    <cellStyle name="Comma 8 5" xfId="12087" xr:uid="{44C5E7CF-9E3A-4624-8CED-6BCB59DCE5B0}"/>
    <cellStyle name="Comma 8 6" xfId="12088" xr:uid="{0794FFF5-6D53-4C21-AA9C-C027AD6178F0}"/>
    <cellStyle name="Comma 8 7" xfId="881" xr:uid="{1AE7B3D0-6830-4C43-849B-B370DE4596F1}"/>
    <cellStyle name="Comma 8_2018 v 2019 Nominal" xfId="12089" xr:uid="{ACAD2649-CB44-4A21-8F5A-48D846D8FCC1}"/>
    <cellStyle name="Comma 80" xfId="12090" xr:uid="{AF6C4155-608E-4E25-8217-DD0B7DC3D019}"/>
    <cellStyle name="Comma 80 2" xfId="12091" xr:uid="{7F37B2A4-05FD-40F8-BD04-41520FB41890}"/>
    <cellStyle name="Comma 80_2018 v 2019 Nominal" xfId="12092" xr:uid="{15CB18F0-6EC6-4000-9765-524D90713078}"/>
    <cellStyle name="Comma 81" xfId="12093" xr:uid="{F2042F22-964C-4826-AF01-407884112C16}"/>
    <cellStyle name="Comma 81 2" xfId="12094" xr:uid="{063FECA8-4DFF-402F-A35F-3C248465269E}"/>
    <cellStyle name="Comma 81_2018 v 2019 Nominal" xfId="12095" xr:uid="{8E81E344-59D8-4FE7-B8AD-1BA0949450E3}"/>
    <cellStyle name="Comma 82" xfId="12096" xr:uid="{AC8CEFF7-953D-4FFF-8202-6E3E2B50BDBD}"/>
    <cellStyle name="Comma 82 2" xfId="12097" xr:uid="{DB5E14D7-77AE-49DD-9FC3-9B4397EFADF6}"/>
    <cellStyle name="Comma 82_2018 v 2019 Nominal" xfId="12098" xr:uid="{680FDFC2-97E6-4F1E-8A4E-3D65762281A8}"/>
    <cellStyle name="Comma 83" xfId="12099" xr:uid="{D27B7716-9536-4523-BB20-52B11C49E748}"/>
    <cellStyle name="Comma 83 2" xfId="12100" xr:uid="{6183E36C-5E90-43CE-84DD-CBE8A35AB8AA}"/>
    <cellStyle name="Comma 83_2018 v 2019 Nominal" xfId="12101" xr:uid="{43E5173C-5EA4-41DB-9E58-6529C32BC042}"/>
    <cellStyle name="Comma 84" xfId="12102" xr:uid="{AAD7954E-2871-4C40-93A5-7CAC3E1D77EA}"/>
    <cellStyle name="Comma 84 2" xfId="12103" xr:uid="{8EAEC73D-962E-4BD1-ACE0-4A288BA5211E}"/>
    <cellStyle name="Comma 84_2018 v 2019 Nominal" xfId="12104" xr:uid="{57D57D52-551A-4F87-8714-1356E57AF1D5}"/>
    <cellStyle name="Comma 85" xfId="12105" xr:uid="{9E67A809-5E4E-44E8-9C94-6921685F69E5}"/>
    <cellStyle name="Comma 85 2" xfId="12106" xr:uid="{7A695CFA-DCCB-43EC-BE01-06852739790F}"/>
    <cellStyle name="Comma 85_2018 v 2019 Nominal" xfId="12107" xr:uid="{895790D7-A131-43EC-B16D-947E25E01DC3}"/>
    <cellStyle name="Comma 86" xfId="12108" xr:uid="{F518EA49-0F4D-4CD2-A821-4313E18AA7D3}"/>
    <cellStyle name="Comma 86 2" xfId="12109" xr:uid="{75A053BA-36A3-4F8D-9860-0046F2277D83}"/>
    <cellStyle name="Comma 86_2018 v 2019 Nominal" xfId="12110" xr:uid="{5F23BC2F-4951-4B59-B0AC-04508B073E17}"/>
    <cellStyle name="Comma 87" xfId="12111" xr:uid="{1C32D0EB-E3E3-4F2B-881D-86CCD6171467}"/>
    <cellStyle name="Comma 87 2" xfId="12112" xr:uid="{5EA5EDA7-BD79-4FC8-801A-1A5FF9285774}"/>
    <cellStyle name="Comma 87_2018 v 2019 Nominal" xfId="12113" xr:uid="{772A09B1-59DE-4081-8682-EE79151D4EFC}"/>
    <cellStyle name="Comma 88" xfId="12114" xr:uid="{D604B891-2A79-425F-8D4A-B7F9C7440EBB}"/>
    <cellStyle name="Comma 88 2" xfId="12115" xr:uid="{616895FA-C8E3-4BC8-B63B-98A80BAC11AF}"/>
    <cellStyle name="Comma 88_2018 v 2019 Nominal" xfId="12116" xr:uid="{9AC8AC1D-82FA-4713-BF9F-5201AEE36912}"/>
    <cellStyle name="Comma 89" xfId="12117" xr:uid="{F4BA882B-8309-4709-9981-E7D10947F564}"/>
    <cellStyle name="Comma 89 2" xfId="12118" xr:uid="{5348C3D5-E4E5-4A0C-9E84-B5EEC88525A9}"/>
    <cellStyle name="Comma 89_2018 v 2019 Nominal" xfId="12119" xr:uid="{AF841258-83B9-4709-8DF8-A04BCD071BF9}"/>
    <cellStyle name="Comma 9" xfId="158" xr:uid="{00000000-0005-0000-0000-000096000000}"/>
    <cellStyle name="Comma 9 2" xfId="159" xr:uid="{00000000-0005-0000-0000-000097000000}"/>
    <cellStyle name="Comma 9 2 2" xfId="12120" xr:uid="{1CC33CA9-6641-4F47-9175-9FB2AE2D93C4}"/>
    <cellStyle name="Comma 9 2 3" xfId="883" xr:uid="{140EB6C0-D96B-4FDF-A755-567B48114976}"/>
    <cellStyle name="Comma 9 2_2018 v 2019 Nominal" xfId="12121" xr:uid="{27C5A684-AED7-42F0-B2A7-942134F3B84B}"/>
    <cellStyle name="Comma 9 3" xfId="160" xr:uid="{00000000-0005-0000-0000-000098000000}"/>
    <cellStyle name="Comma 9 3 2" xfId="884" xr:uid="{FE5FD425-52F4-4EF4-B6F2-5059C6BA41DF}"/>
    <cellStyle name="Comma 9 4" xfId="12122" xr:uid="{820DC16F-FF7B-4C41-8427-BF9F903FEAF4}"/>
    <cellStyle name="Comma 9 5" xfId="882" xr:uid="{BE97C6CA-5D85-4FF2-AB04-C1D9AD150869}"/>
    <cellStyle name="Comma 9_2018 v 2019 Nominal" xfId="12123" xr:uid="{4723CB59-4F0E-4F56-83DE-62DF4A34A9C1}"/>
    <cellStyle name="Comma 90" xfId="12124" xr:uid="{884C9A5E-AD11-4653-8FBC-B76609D4AA71}"/>
    <cellStyle name="Comma 90 2" xfId="12125" xr:uid="{CFD5D10A-598D-4672-9D5A-2619F8975A16}"/>
    <cellStyle name="Comma 90_2018 v 2019 Nominal" xfId="12126" xr:uid="{8F9AFC29-6F01-4597-B9EA-DA3121257071}"/>
    <cellStyle name="Comma 91" xfId="12127" xr:uid="{26461FBA-CAA6-4976-AB11-310C63C5E940}"/>
    <cellStyle name="Comma 91 2" xfId="12128" xr:uid="{496A6CCB-1B55-4AAD-B474-049B64EEA99F}"/>
    <cellStyle name="Comma 91_2018 v 2019 Nominal" xfId="12129" xr:uid="{F0152F23-3B54-40D3-B926-AFE8E2769391}"/>
    <cellStyle name="Comma 92" xfId="12130" xr:uid="{4044C928-1B6C-49FE-ACF3-361E00617115}"/>
    <cellStyle name="Comma 92 2" xfId="12131" xr:uid="{6D706367-D646-456C-9FDC-6DC63D7CB920}"/>
    <cellStyle name="Comma 92_2018 v 2019 Nominal" xfId="12132" xr:uid="{3213EB30-1389-4E54-B609-3072B7DF996C}"/>
    <cellStyle name="Comma 93" xfId="12133" xr:uid="{A1AC68DD-FC4A-45BA-869D-C0CE76A65244}"/>
    <cellStyle name="Comma 93 2" xfId="12134" xr:uid="{AB750124-0AE7-4941-9D4E-5C6BDAA9677A}"/>
    <cellStyle name="Comma 93_2018 v 2019 Nominal" xfId="12135" xr:uid="{5ABD6EAA-62B3-46C6-B1E4-D765686B287D}"/>
    <cellStyle name="Comma 94" xfId="12136" xr:uid="{851CF3E2-34AD-4C60-9D32-EBEC0C1E389D}"/>
    <cellStyle name="Comma 94 2" xfId="12137" xr:uid="{754ACFCC-07EF-42EF-8260-CCA13913BEE4}"/>
    <cellStyle name="Comma 94_2018 v 2019 Nominal" xfId="12138" xr:uid="{0242C509-018F-44FC-839F-FF7765781AB1}"/>
    <cellStyle name="Comma 95" xfId="12139" xr:uid="{32C71C14-62D8-426F-8735-38A4F1DE4B45}"/>
    <cellStyle name="Comma 95 2" xfId="12140" xr:uid="{D9E6010D-1F43-4F3B-83D8-52BBEDED4913}"/>
    <cellStyle name="Comma 95_2018 v 2019 Nominal" xfId="12141" xr:uid="{71B559F9-C9E2-4F62-9F3F-4BB2BE9D0242}"/>
    <cellStyle name="Comma 96" xfId="12142" xr:uid="{9D25A2BD-FB2A-4A6B-9935-D54D1763976E}"/>
    <cellStyle name="Comma 96 2" xfId="12143" xr:uid="{012E29D1-D805-49AD-A6CC-E19B8CBBDC99}"/>
    <cellStyle name="Comma 96_2018 v 2019 Nominal" xfId="12144" xr:uid="{1642FEDB-C5F9-4B59-92AB-63ABCEF371E7}"/>
    <cellStyle name="Comma 97" xfId="12145" xr:uid="{E6186720-708A-4487-BB81-9CE405A462DC}"/>
    <cellStyle name="Comma 97 2" xfId="12146" xr:uid="{B59F19A5-5054-462D-AC6D-16E7F37B8814}"/>
    <cellStyle name="Comma 97_2018 v 2019 Nominal" xfId="12147" xr:uid="{80BE8293-9238-4CCD-B911-E6D211245957}"/>
    <cellStyle name="Comma 98" xfId="12148" xr:uid="{03F3296E-CDFB-44A2-934B-1A467530FCF6}"/>
    <cellStyle name="Comma 98 2" xfId="12149" xr:uid="{A3B6BFBD-2729-45FC-8D4C-EB3C488CA6BD}"/>
    <cellStyle name="Comma 98_2018 v 2019 Nominal" xfId="12150" xr:uid="{20A495FD-51EA-4931-85DB-757FCE7AFB86}"/>
    <cellStyle name="Comma 99" xfId="12151" xr:uid="{55C6C55A-DB97-47D3-9044-B5F1E9277175}"/>
    <cellStyle name="Comma 99 2" xfId="12152" xr:uid="{1E14FD1A-6B3B-4C44-82F0-A4C68A2A21EF}"/>
    <cellStyle name="Comma 99_2018 v 2019 Nominal" xfId="12153" xr:uid="{9DCE6D9D-D46C-421B-BD69-527D436600F8}"/>
    <cellStyle name="Comma0" xfId="161" xr:uid="{00000000-0005-0000-0000-000099000000}"/>
    <cellStyle name="Comma0 - Style1" xfId="12154" xr:uid="{525F6644-FF88-4D71-9587-3D361AA3906F}"/>
    <cellStyle name="Comma0 - Style2" xfId="12155" xr:uid="{8BE2C76E-FD32-442C-B597-EDA798FB5B57}"/>
    <cellStyle name="Comma0 - Style3" xfId="12156" xr:uid="{19CB0263-9634-48D7-BB65-486A775944FC}"/>
    <cellStyle name="Comma0 - Style4" xfId="12157" xr:uid="{E0A0B540-8B7A-4334-9A37-605848779E49}"/>
    <cellStyle name="Comma0 - Style5" xfId="12158" xr:uid="{289F51A6-0AB4-4F61-8068-C6CE5E51B4AE}"/>
    <cellStyle name="Comma0 - Style6" xfId="12159" xr:uid="{B3F25F0E-8539-4421-A4AF-57326773E5B7}"/>
    <cellStyle name="Comma0 2" xfId="12160" xr:uid="{30C0BB4F-908C-4ADF-87C9-812A2CC87E3A}"/>
    <cellStyle name="Comma0 2 2" xfId="12161" xr:uid="{04B6569C-66AD-497B-8D1A-DFE63A988BB1}"/>
    <cellStyle name="Comma0 2_2018 v 2019 Nominal" xfId="12162" xr:uid="{6BA18DCF-572E-4DD2-BDB3-851F210D37DE}"/>
    <cellStyle name="Comma0_01 ACE" xfId="12163" xr:uid="{29888A81-07B7-41DF-97BC-09601F9F5215}"/>
    <cellStyle name="Comma1 - Style1" xfId="12164" xr:uid="{88F9BBA3-A517-4329-A291-D918463211A0}"/>
    <cellStyle name="Comment" xfId="12165" xr:uid="{B7C0D5E2-7B2C-48C8-8D55-BB36F90C1408}"/>
    <cellStyle name="CompanyNum" xfId="12166" xr:uid="{8A898D4A-CF11-424E-8584-DD03994D3549}"/>
    <cellStyle name="Content - Name" xfId="12167" xr:uid="{4D59BEF2-23F4-4BC9-AD31-192C41083AFA}"/>
    <cellStyle name="Copied" xfId="12168" xr:uid="{3EC1398A-8D1E-4259-9EAF-3F158594FB66}"/>
    <cellStyle name="CoTitle" xfId="12169" xr:uid="{08F3240E-6634-47BD-A8C1-898FB531CB07}"/>
    <cellStyle name="Cover Date" xfId="12170" xr:uid="{67EF7F55-D52D-40CE-ACF2-625AA121031B}"/>
    <cellStyle name="Cover Subtitle" xfId="12171" xr:uid="{CB4CE509-3386-4A8F-B82D-47C604CD99E0}"/>
    <cellStyle name="Cover Title" xfId="12172" xr:uid="{6A51E58F-9365-427A-9336-A57F6A92E8DD}"/>
    <cellStyle name="Curr_Dec" xfId="12173" xr:uid="{5E37D309-3A0D-43AD-9F08-63BEA921220C}"/>
    <cellStyle name="Curren - Style1" xfId="12174" xr:uid="{9A90F94E-E4A2-46E1-A0AE-6F2FC222B184}"/>
    <cellStyle name="Curren - Style2" xfId="12175" xr:uid="{7093C733-F1B4-4D4D-B5CE-4C90E7790616}"/>
    <cellStyle name="Curren - Style3" xfId="12176" xr:uid="{4E5DE0AF-9B70-463E-BDEF-F741585B042F}"/>
    <cellStyle name="Curren - Style4" xfId="12177" xr:uid="{61A148C3-B522-468F-A586-3DEBA460C092}"/>
    <cellStyle name="Curren - Style5" xfId="12178" xr:uid="{5172458C-8921-4834-9BD3-279CBAC27417}"/>
    <cellStyle name="Curren - Style6" xfId="12179" xr:uid="{B78F99D6-4F78-4B91-BE94-E2F6520FC674}"/>
    <cellStyle name="Currency" xfId="13" builtinId="4" customBuiltin="1"/>
    <cellStyle name="Currency (0.00)" xfId="12180" xr:uid="{97741DA4-D8D6-4874-96BB-F681097EBE01}"/>
    <cellStyle name="Currency (0.00) 2" xfId="12181" xr:uid="{37C08579-090E-4ED0-BF4D-CB747150893C}"/>
    <cellStyle name="Currency (0.00) 2 2" xfId="12182" xr:uid="{57192BF8-7A40-4340-9854-819C0DAB9760}"/>
    <cellStyle name="Currency (0.00) 2 2 2" xfId="12183" xr:uid="{95F90A0D-98BC-4E52-AC76-F8F6FAE02426}"/>
    <cellStyle name="Currency (0.00) 2 2 3" xfId="12184" xr:uid="{0D2C70F5-EA4E-48E2-9CFF-79BE348564D7}"/>
    <cellStyle name="Currency (0.00) 2 2 3 2" xfId="12185" xr:uid="{3AE08751-C1D3-4EB9-9CB0-295FFDD0FE52}"/>
    <cellStyle name="Currency (0.00) 2 2 3_2018 v 2019 Nominal" xfId="12186" xr:uid="{040A5A47-934C-466A-9C31-EC289A5802F9}"/>
    <cellStyle name="Currency (0.00) 2 2 4" xfId="12187" xr:uid="{A55439AC-E5CA-4363-BE55-D36EC59E29D1}"/>
    <cellStyle name="Currency (0.00) 2 2_2018 v 2019 Nominal" xfId="12188" xr:uid="{C5709151-6ACF-41AB-B97D-6F348640C0F6}"/>
    <cellStyle name="Currency (0.00) 2 3" xfId="12189" xr:uid="{B9742217-9277-4CE1-B928-8E7B3290A322}"/>
    <cellStyle name="Currency (0.00) 2 3 2" xfId="12190" xr:uid="{68D97048-9839-4E9F-B547-E0778B4F5B1E}"/>
    <cellStyle name="Currency (0.00) 2 3_2018 v 2019 Nominal" xfId="12191" xr:uid="{F2334942-AB7F-434A-ABC3-2BA47F3108A3}"/>
    <cellStyle name="Currency (0.00) 2 4" xfId="12192" xr:uid="{E11FA76A-CEF8-496C-847D-25A8E99169CA}"/>
    <cellStyle name="Currency (0.00) 2 5" xfId="12193" xr:uid="{48067B9D-FE90-42F3-A9FE-64D2011B9BD7}"/>
    <cellStyle name="Currency (0.00) 2 5 2" xfId="12194" xr:uid="{B0EF80C7-4026-4365-9AA3-C28451623379}"/>
    <cellStyle name="Currency (0.00) 2 5_2018 v 2019 Nominal" xfId="12195" xr:uid="{DB695EA6-A8DC-43F0-BA0E-BAE1E4D29F49}"/>
    <cellStyle name="Currency (0.00) 2 6" xfId="12196" xr:uid="{F0D69355-807C-4EA9-A059-411F2F27ADA3}"/>
    <cellStyle name="Currency (0.00) 2 6 2" xfId="12197" xr:uid="{2756453F-0B0B-4CA5-8D01-F75FD892BC84}"/>
    <cellStyle name="Currency (0.00) 2 6 2 2" xfId="12198" xr:uid="{444113C7-D42A-4B13-B099-81767B6558F0}"/>
    <cellStyle name="Currency (0.00) 2 6 2_2018 v 2019 Nominal" xfId="12199" xr:uid="{7DCBCDA2-1FC8-4D39-B5DB-BAC64A34AC5A}"/>
    <cellStyle name="Currency (0.00) 2 6_2018 v 2019 Nominal" xfId="12200" xr:uid="{7491D382-E281-4D6C-8D35-4544953D41A1}"/>
    <cellStyle name="Currency (0.00) 2_2018 v 2019 Nominal" xfId="12201" xr:uid="{ACAA7374-1149-46CE-B881-9B0232C98083}"/>
    <cellStyle name="Currency (0.00) 3" xfId="12202" xr:uid="{0924AABF-7A1F-4BDD-BAF2-B4CAD3757639}"/>
    <cellStyle name="Currency (0.00) 3 2" xfId="12203" xr:uid="{48C814BC-6C7E-4A0D-9CB7-0C08731FA38A}"/>
    <cellStyle name="Currency (0.00) 3 2 2" xfId="12204" xr:uid="{E3DC9E5D-930C-4988-A34C-0551B0BB5702}"/>
    <cellStyle name="Currency (0.00) 3 2_2018 v 2019 Nominal" xfId="12205" xr:uid="{FFDA023D-DA39-4F2E-973C-FACAD8F6B8D6}"/>
    <cellStyle name="Currency (0.00) 3 3" xfId="12206" xr:uid="{314B0D0E-C8D8-41A9-9265-58A1DBC426FD}"/>
    <cellStyle name="Currency (0.00) 3 4" xfId="12207" xr:uid="{60D733A9-44C9-424E-8692-42ED54A1EB04}"/>
    <cellStyle name="Currency (0.00) 3 4 2" xfId="12208" xr:uid="{E6A7A95E-D59C-499B-90BF-AE800C55AF67}"/>
    <cellStyle name="Currency (0.00) 3 4_2018 v 2019 Nominal" xfId="12209" xr:uid="{EBCC348A-5758-4AD7-8460-90D7622EC4E0}"/>
    <cellStyle name="Currency (0.00) 3 5" xfId="12210" xr:uid="{8243D21D-56DF-4A6F-90E3-BC91D4616CA5}"/>
    <cellStyle name="Currency (0.00) 3 5 2" xfId="12211" xr:uid="{3C54A44B-6794-4F47-8E46-F6651AE73F35}"/>
    <cellStyle name="Currency (0.00) 3 5 2 2" xfId="12212" xr:uid="{C2F7D122-FC1C-4F61-8001-2525A40BD570}"/>
    <cellStyle name="Currency (0.00) 3 5 2_2018 v 2019 Nominal" xfId="12213" xr:uid="{018941A6-1DCE-48CE-95AC-2E949850AC1F}"/>
    <cellStyle name="Currency (0.00) 3 5_2018 v 2019 Nominal" xfId="12214" xr:uid="{E1878286-DC1E-48EF-988E-92708B2C73C4}"/>
    <cellStyle name="Currency (0.00) 3_2018 v 2019 Nominal" xfId="12215" xr:uid="{B143ABAC-EEBD-4A10-AE4E-EA2075D5EF48}"/>
    <cellStyle name="Currency (0.00) 4" xfId="12216" xr:uid="{B8879300-050E-4CD5-8762-CCC95334B099}"/>
    <cellStyle name="Currency (0.00) 4 2" xfId="12217" xr:uid="{AF7F5012-B39B-4D70-8D68-7F2A2C5D35C9}"/>
    <cellStyle name="Currency (0.00) 4_2018 v 2019 Nominal" xfId="12218" xr:uid="{C1DE6524-DE7C-49D1-9743-20C3E0292293}"/>
    <cellStyle name="Currency (0.00) 5" xfId="12219" xr:uid="{3ECBFF67-D255-43CF-BD54-A0C829220A5F}"/>
    <cellStyle name="Currency (0.00) 6" xfId="12220" xr:uid="{4CA8D503-257A-4593-AF67-69EB640C4B2F}"/>
    <cellStyle name="Currency (0.00)_2018 v 2019 Nominal" xfId="12221" xr:uid="{A57CD57C-F795-41C9-ABB5-71CDEB3456E1}"/>
    <cellStyle name="Currency [$0]" xfId="12222" xr:uid="{0E1A06B9-0353-411B-A281-C49B57AE64D5}"/>
    <cellStyle name="Currency [$0] 2" xfId="12223" xr:uid="{424BF275-44AC-46D8-8A37-C795F02FFF19}"/>
    <cellStyle name="Currency [$0] 2 2" xfId="12224" xr:uid="{FDB2C440-668E-4F5D-AE69-41C3EAE15650}"/>
    <cellStyle name="Currency [$0] 2_2018 v 2019 Nominal" xfId="12225" xr:uid="{F1ACB1D2-5400-4EFA-969B-4FB53A071C79}"/>
    <cellStyle name="Currency [$0] 3" xfId="12226" xr:uid="{67F564A9-F32D-4854-A63E-CE87AC3E82BF}"/>
    <cellStyle name="Currency [$0] 3 2" xfId="12227" xr:uid="{9E5DCF72-8DEB-4587-8F4B-D83C81B81A82}"/>
    <cellStyle name="Currency [$0] 3_2018 v 2019 Nominal" xfId="12228" xr:uid="{1D5719FA-9B61-4DAA-A3CE-2391A3FF7A66}"/>
    <cellStyle name="Currency [$0] 4" xfId="12229" xr:uid="{C6B8A19D-4E51-450A-A9FE-E02FA012FC93}"/>
    <cellStyle name="Currency [$0] 4 2" xfId="12230" xr:uid="{B0268A2B-09B9-41B8-BCB4-8F3296DAB641}"/>
    <cellStyle name="Currency [$0] 4_2018 v 2019 Nominal" xfId="12231" xr:uid="{70AB215E-2BC0-49DC-8839-A6512831BFE2}"/>
    <cellStyle name="Currency [$0]_2018 v 2019 Nominal" xfId="12232" xr:uid="{86986F20-EE45-47F1-ABA0-152609F88C6E}"/>
    <cellStyle name="Currency [£0]" xfId="12233" xr:uid="{FB63D058-AD7A-419E-8AC6-D5C66E22CA4B}"/>
    <cellStyle name="Currency [0]" xfId="14" builtinId="7" customBuiltin="1"/>
    <cellStyle name="Currency [0] U" xfId="12234" xr:uid="{6456D0D3-228C-4EE3-BCF2-705B6B618586}"/>
    <cellStyle name="Currency [00]" xfId="12235" xr:uid="{74CE1B64-4E3C-4431-BE77-D29E1673B002}"/>
    <cellStyle name="Currency [00] 2" xfId="12236" xr:uid="{298EFD52-889B-44F2-ADBA-52D356A54D2B}"/>
    <cellStyle name="Currency [00] 2 2" xfId="12237" xr:uid="{08FC0EE6-6512-4402-BC7C-25D04E35808F}"/>
    <cellStyle name="Currency [00] 2 2 2" xfId="12238" xr:uid="{23F65995-7B61-47FC-A937-BC7B4FA7F79C}"/>
    <cellStyle name="Currency [00] 2 2_2018 v 2019 Nominal" xfId="12239" xr:uid="{A185B423-61F9-42FA-897B-EA606FC89371}"/>
    <cellStyle name="Currency [00] 2 3" xfId="12240" xr:uid="{BF20CF9F-1F77-485A-9AE2-CAB5A915A1A9}"/>
    <cellStyle name="Currency [00] 2_2018 v 2019 Nominal" xfId="12241" xr:uid="{4F5D7198-D4B8-41EC-A108-947322A46F88}"/>
    <cellStyle name="Currency [00] 3" xfId="12242" xr:uid="{6A54EE93-4E65-4593-B4BD-F626B21680AA}"/>
    <cellStyle name="Currency [00] 3 2" xfId="12243" xr:uid="{BF88B779-EA65-4B0E-B9FC-1A415F8DC16D}"/>
    <cellStyle name="Currency [00] 3 2 2" xfId="12244" xr:uid="{296ADC9F-5D14-44A2-AD03-2AD0F1666703}"/>
    <cellStyle name="Currency [00] 3 2_2018 v 2019 Nominal" xfId="12245" xr:uid="{78ACC545-6222-455B-A876-C59031D16506}"/>
    <cellStyle name="Currency [00] 3 3" xfId="12246" xr:uid="{3DD32BDF-933A-4399-8542-FA36BF473335}"/>
    <cellStyle name="Currency [00] 3_2018 v 2019 Nominal" xfId="12247" xr:uid="{AAAD5E8C-D9A2-42ED-AAD1-D610836F2887}"/>
    <cellStyle name="Currency [00] 4" xfId="12248" xr:uid="{E7FE7652-5547-4FA1-AE5E-D374578EF649}"/>
    <cellStyle name="Currency [00] 4 2" xfId="12249" xr:uid="{7F645211-382B-4D01-B4A7-C3AFEED53223}"/>
    <cellStyle name="Currency [00] 4_2018 v 2019 Nominal" xfId="12250" xr:uid="{841EE11E-18C2-4CE5-932E-E4F08C9EF2D6}"/>
    <cellStyle name="Currency [00] 5" xfId="12251" xr:uid="{8496CD4B-B775-44FD-8E7D-534CAD54B223}"/>
    <cellStyle name="Currency [00]_2018 v 2019 Nominal" xfId="12252" xr:uid="{4ABAF2EC-4473-45F3-928D-5DB02A028D3E}"/>
    <cellStyle name="Currency [1]" xfId="12253" xr:uid="{A128A393-48D6-44D4-9BD5-605433592AF4}"/>
    <cellStyle name="Currency [2]" xfId="12254" xr:uid="{9BBCDF79-5FA6-43C8-9BC1-9CA7F40061BF}"/>
    <cellStyle name="Currency [2] U" xfId="12255" xr:uid="{7D8CEAAC-F061-4492-964C-4BAE49C05093}"/>
    <cellStyle name="Currency [2]_141702_1" xfId="12256" xr:uid="{3D8419AA-5678-4C58-82E6-ADAB0042CCDE}"/>
    <cellStyle name="Currency [3]" xfId="12257" xr:uid="{A9E60F79-7DC5-4556-A0D9-E55FB7A03793}"/>
    <cellStyle name="Currency 0" xfId="12258" xr:uid="{A15DA44C-4AA4-459D-9A46-CE49C4566B38}"/>
    <cellStyle name="Currency 10" xfId="12259" xr:uid="{FDB75EE3-6B5B-496F-BC5A-419DBC6FE207}"/>
    <cellStyle name="Currency 10 2" xfId="12260" xr:uid="{9367A116-F9B2-41F6-AECC-F677185EAD8E}"/>
    <cellStyle name="Currency 10 2 2" xfId="12261" xr:uid="{77E7E754-F0D5-42C8-A789-A575AD304242}"/>
    <cellStyle name="Currency 10 2_2018 v 2019 Nominal" xfId="12262" xr:uid="{18CC701C-5350-43CA-B0C6-74B3FB257469}"/>
    <cellStyle name="Currency 10 3" xfId="12263" xr:uid="{E8FA7E08-CC2F-4CE6-A7A9-B8A7BF7A6896}"/>
    <cellStyle name="Currency 10_2018 v 2019 Nominal" xfId="12264" xr:uid="{B124D4CB-2808-47BC-87AF-9F9CDD7E47CF}"/>
    <cellStyle name="Currency 11" xfId="162" xr:uid="{00000000-0005-0000-0000-00009C000000}"/>
    <cellStyle name="Currency 11 2" xfId="163" xr:uid="{00000000-0005-0000-0000-00009D000000}"/>
    <cellStyle name="Currency 11 2 2" xfId="12265" xr:uid="{F4B16C1D-6AAF-4194-8A42-BE903618F4B2}"/>
    <cellStyle name="Currency 11 2 3" xfId="886" xr:uid="{9AED7CED-115F-48E4-AF61-86C29DA4F1C0}"/>
    <cellStyle name="Currency 11 2_2018 v 2019 Nominal" xfId="12266" xr:uid="{473CE819-68F8-4FA5-B405-1368EE7286B8}"/>
    <cellStyle name="Currency 11 3" xfId="164" xr:uid="{00000000-0005-0000-0000-00009E000000}"/>
    <cellStyle name="Currency 11 3 2" xfId="887" xr:uid="{86A85FEB-3714-4BDF-B32C-DDC431562EC8}"/>
    <cellStyle name="Currency 11 4" xfId="885" xr:uid="{0185F729-27A8-4CB6-BB0F-5B3569E0F7B9}"/>
    <cellStyle name="Currency 11_2018 v 2019 Nominal" xfId="12267" xr:uid="{DB457ACA-92BA-451C-93B8-71D2B92776D6}"/>
    <cellStyle name="Currency 12" xfId="12268" xr:uid="{86BDEBA5-0828-4E21-9E63-3EF0330825DA}"/>
    <cellStyle name="Currency 12 2" xfId="12269" xr:uid="{BCAD85EB-85A6-4DEE-8321-990C76BEE876}"/>
    <cellStyle name="Currency 12 2 2" xfId="12270" xr:uid="{A80C67DB-8AEE-4E09-B13A-1B4A84BAE83C}"/>
    <cellStyle name="Currency 12 2_2018 v 2019 Nominal" xfId="12271" xr:uid="{40B4E441-6952-4BF9-B673-F23EBE502BA3}"/>
    <cellStyle name="Currency 12 3" xfId="12272" xr:uid="{D1ADFA1B-80C3-4E2F-9096-1E0D01479A44}"/>
    <cellStyle name="Currency 12_2018 v 2019 Nominal" xfId="12273" xr:uid="{7AA4612E-6A44-4031-B2E3-61C27BABBA32}"/>
    <cellStyle name="Currency 13" xfId="12274" xr:uid="{523DEB2E-C291-4B21-9139-E2F58584CBFB}"/>
    <cellStyle name="Currency 13 2" xfId="12275" xr:uid="{6CD7148F-403C-475F-BCD9-BC43A30153B3}"/>
    <cellStyle name="Currency 13 2 2" xfId="12276" xr:uid="{68BEA96F-FB21-4C4C-8418-139B7DB0B652}"/>
    <cellStyle name="Currency 13 2_2018 v 2019 Nominal" xfId="12277" xr:uid="{853B9003-A4FB-4B7C-A69A-2AC729F91892}"/>
    <cellStyle name="Currency 13 3" xfId="12278" xr:uid="{5E590491-B19F-48F8-A9E8-12D13EBBD5FC}"/>
    <cellStyle name="Currency 13_2018 v 2019 Nominal" xfId="12279" xr:uid="{21DD60DB-C3FB-4043-A05E-0D419EFDBC3E}"/>
    <cellStyle name="Currency 14" xfId="12280" xr:uid="{8D157796-A9C7-440F-9952-E19CF78F5064}"/>
    <cellStyle name="Currency 14 2" xfId="12281" xr:uid="{ABC4EBA6-5783-4F76-B4EE-87BC9BC53B1F}"/>
    <cellStyle name="Currency 14 2 2" xfId="12282" xr:uid="{E74D6449-4243-46FA-BBAA-464297484B87}"/>
    <cellStyle name="Currency 14 2_2018 v 2019 Nominal" xfId="12283" xr:uid="{C8AC3937-824A-4A08-8A54-8A565BDD60C7}"/>
    <cellStyle name="Currency 14 3" xfId="12284" xr:uid="{B27E77D2-43E6-498A-B504-484B9488F744}"/>
    <cellStyle name="Currency 14_2018 v 2019 Nominal" xfId="12285" xr:uid="{7546D619-48C5-4DB7-96CF-C412F20EAFC0}"/>
    <cellStyle name="Currency 15" xfId="12286" xr:uid="{1F1AEE48-5203-4086-96F6-17BD0D495485}"/>
    <cellStyle name="Currency 15 2" xfId="12287" xr:uid="{27BEEFAB-887B-448C-8197-6FA1929F372E}"/>
    <cellStyle name="Currency 15 2 2" xfId="12288" xr:uid="{600DAF89-D966-4FDA-9573-9853C30F7FDA}"/>
    <cellStyle name="Currency 15 2_2018 v 2019 Nominal" xfId="12289" xr:uid="{34AC162D-E1AE-4669-8003-10197B362EF8}"/>
    <cellStyle name="Currency 15 3" xfId="12290" xr:uid="{C5EC35F6-578C-4050-B80F-1E590924B74E}"/>
    <cellStyle name="Currency 15_2018 v 2019 Nominal" xfId="12291" xr:uid="{87429081-A27D-45F5-99E0-E9FB3FE92296}"/>
    <cellStyle name="Currency 16" xfId="12292" xr:uid="{F2DC8698-E097-4B3E-9638-9A6DA4503F1F}"/>
    <cellStyle name="Currency 16 2" xfId="12293" xr:uid="{D7C1DFDC-12F8-4A71-8BC2-A381F153431E}"/>
    <cellStyle name="Currency 16_2018 v 2019 Nominal" xfId="12294" xr:uid="{464CFF24-DFAC-4209-A461-DDFCFDC145F7}"/>
    <cellStyle name="Currency 17" xfId="12295" xr:uid="{0FCB689B-C661-42BD-BFDB-5843ED9B6C8E}"/>
    <cellStyle name="Currency 18" xfId="12296" xr:uid="{EA5821C9-E3A8-4855-9B35-F30F803DCE00}"/>
    <cellStyle name="Currency 19" xfId="12297" xr:uid="{B83C9C79-9AB8-4D73-A8DD-EF5A21F9C6AF}"/>
    <cellStyle name="Currency 19 2" xfId="12298" xr:uid="{5EBE6FB9-1E08-4B9E-A6E0-D7E180E43368}"/>
    <cellStyle name="Currency 19_2018 v 2019 Nominal" xfId="12299" xr:uid="{A351CA6D-6147-45DE-8816-9A1667242149}"/>
    <cellStyle name="Currency 2" xfId="165" xr:uid="{00000000-0005-0000-0000-00009F000000}"/>
    <cellStyle name="Currency 2 2" xfId="166" xr:uid="{00000000-0005-0000-0000-0000A0000000}"/>
    <cellStyle name="Currency 2 2 2" xfId="889" xr:uid="{2AB9283F-CD73-407B-AD41-F617E7522734}"/>
    <cellStyle name="Currency 2 3" xfId="167" xr:uid="{00000000-0005-0000-0000-0000A1000000}"/>
    <cellStyle name="Currency 2 3 2" xfId="890" xr:uid="{B70B05B3-4B42-404C-9CC2-C7EA3BD427E7}"/>
    <cellStyle name="Currency 2 4" xfId="19169" xr:uid="{A3130D2C-7951-4B49-B415-30A08477E774}"/>
    <cellStyle name="Currency 2 5" xfId="888" xr:uid="{59CD8849-5B0E-4A36-9224-724CFC1381E8}"/>
    <cellStyle name="Currency 2_Base year" xfId="12300" xr:uid="{D2AE4499-FB2D-4DB1-812D-EB1D68E5D7E4}"/>
    <cellStyle name="Currency 20" xfId="12301" xr:uid="{B0CA0B8B-B723-4AB4-8F22-558AB2D33F74}"/>
    <cellStyle name="Currency 20 2" xfId="12302" xr:uid="{8DC73414-662B-4D39-8045-EFABF13AA66E}"/>
    <cellStyle name="Currency 20_2018 v 2019 Nominal" xfId="12303" xr:uid="{AEF94714-00C0-47A7-A9E1-A177E7EC388C}"/>
    <cellStyle name="Currency 21" xfId="12304" xr:uid="{B30EA018-6525-4D63-973F-6A371E22B030}"/>
    <cellStyle name="Currency 21 2" xfId="12305" xr:uid="{818FB9BC-3A14-4BAA-990B-E10B4D591FC8}"/>
    <cellStyle name="Currency 21_2018 v 2019 Nominal" xfId="12306" xr:uid="{018F6D55-3BC3-46DB-AAE8-8DA2FA32DB4F}"/>
    <cellStyle name="Currency 22" xfId="12307" xr:uid="{55708288-F9D8-43A4-A313-3CFFD2A88DE6}"/>
    <cellStyle name="Currency 22 2" xfId="12308" xr:uid="{4B73940B-DB6A-494F-94D5-72BD34BF082F}"/>
    <cellStyle name="Currency 22_2018 v 2019 Nominal" xfId="12309" xr:uid="{CC9BFF6E-7BE7-4295-A91B-4A83BE548B16}"/>
    <cellStyle name="Currency 23" xfId="12310" xr:uid="{A179CBAF-227D-4663-AC76-726CD1CF608E}"/>
    <cellStyle name="Currency 23 2" xfId="12311" xr:uid="{8D16515C-4953-40F5-B6F2-91D5702C255D}"/>
    <cellStyle name="Currency 23_2018 v 2019 Nominal" xfId="12312" xr:uid="{7FB44D4E-706C-4337-B7AD-A17CBFA618CF}"/>
    <cellStyle name="Currency 24" xfId="12313" xr:uid="{21D152B8-4414-482A-9FD1-91676E4EAB43}"/>
    <cellStyle name="Currency 24 2" xfId="12314" xr:uid="{5BE7E521-BFD9-4054-8031-A0CAF13AF74D}"/>
    <cellStyle name="Currency 24_2018 v 2019 Nominal" xfId="12315" xr:uid="{28040964-E8F4-4B64-8A52-56D85803CD4F}"/>
    <cellStyle name="Currency 25" xfId="12316" xr:uid="{A08E96DE-5BAC-4BAA-A524-FD72A83C86DD}"/>
    <cellStyle name="Currency 25 2" xfId="12317" xr:uid="{A058646A-8F22-4CAF-A9DC-676A6975886E}"/>
    <cellStyle name="Currency 25_2018 v 2019 Nominal" xfId="12318" xr:uid="{9A16BCC2-791A-4430-A439-BE7E8AFA6299}"/>
    <cellStyle name="Currency 26" xfId="12319" xr:uid="{F80338B0-EBE1-41A8-A9AF-065AC8DD715F}"/>
    <cellStyle name="Currency 26 2" xfId="12320" xr:uid="{569C08E3-9235-4A2F-8F26-2D4A113F0553}"/>
    <cellStyle name="Currency 26_2018 v 2019 Nominal" xfId="12321" xr:uid="{D6C1D033-5673-484C-9E5E-12D2EEDD72AE}"/>
    <cellStyle name="Currency 27" xfId="12322" xr:uid="{A85A90D7-CB5E-4B97-89F2-A0841A892D65}"/>
    <cellStyle name="Currency 27 2" xfId="12323" xr:uid="{1777071E-44D7-46B5-83C8-2D1E83A278F7}"/>
    <cellStyle name="Currency 27_2018 v 2019 Nominal" xfId="12324" xr:uid="{57045CC7-8B96-4170-B7F4-2957FE00D2A4}"/>
    <cellStyle name="Currency 28" xfId="12325" xr:uid="{97F74F41-2372-4048-9FD2-A026AE6C043B}"/>
    <cellStyle name="Currency 28 2" xfId="12326" xr:uid="{7AD5560D-BA33-4A26-AD80-3E8C629101F7}"/>
    <cellStyle name="Currency 28_2018 v 2019 Nominal" xfId="12327" xr:uid="{5E02A9D7-ADA5-4C07-84B3-A1F17771FDD9}"/>
    <cellStyle name="Currency 29" xfId="12328" xr:uid="{B91A54AC-FF73-4D03-B999-218EDD64DCD0}"/>
    <cellStyle name="Currency 3" xfId="168" xr:uid="{00000000-0005-0000-0000-0000A2000000}"/>
    <cellStyle name="Currency 3 2" xfId="169" xr:uid="{00000000-0005-0000-0000-0000A3000000}"/>
    <cellStyle name="Currency 3 2 2" xfId="12329" xr:uid="{EEA00334-C1B8-41C1-AAA8-799D8F61B10B}"/>
    <cellStyle name="Currency 3 2 3" xfId="892" xr:uid="{84492B2B-0B48-464F-AFDC-E986687AA46D}"/>
    <cellStyle name="Currency 3 2_2018 v 2019 Nominal" xfId="12330" xr:uid="{3338BE4A-50FD-4B52-836A-759FABAB6A4A}"/>
    <cellStyle name="Currency 3 3" xfId="12331" xr:uid="{EA11D64B-FC7B-4A76-9168-C166D8A550AE}"/>
    <cellStyle name="Currency 3 4" xfId="891" xr:uid="{497A4942-B7AD-4FE6-B763-C16D8462B783}"/>
    <cellStyle name="Currency 3_2018 v 2019 Nominal" xfId="12332" xr:uid="{97846667-5D43-4447-B5DC-113BEF27DECF}"/>
    <cellStyle name="Currency 30" xfId="12333" xr:uid="{49FFC4DC-655A-41B7-99EC-CC462E35A570}"/>
    <cellStyle name="Currency 31" xfId="12334" xr:uid="{AA88E8EF-2ED3-493C-815D-16340BE7749D}"/>
    <cellStyle name="Currency 32" xfId="12335" xr:uid="{D7B78300-288E-47AC-8C0E-5F030E14EDAC}"/>
    <cellStyle name="Currency 33" xfId="12336" xr:uid="{F37CAC67-C431-474E-A4D0-DFDAE41767B2}"/>
    <cellStyle name="Currency 34" xfId="12337" xr:uid="{00DC2C36-32D6-48DE-859A-120E24BA8DCB}"/>
    <cellStyle name="Currency 35" xfId="12338" xr:uid="{830DE5D1-CE52-4CC2-9552-CA4105FE57D6}"/>
    <cellStyle name="Currency 36" xfId="12339" xr:uid="{38346E76-0F77-412F-83A7-7B421EE00D62}"/>
    <cellStyle name="Currency 37" xfId="12340" xr:uid="{A6DE40AF-216E-4FC4-BA94-5840BD46B1BA}"/>
    <cellStyle name="Currency 38" xfId="12341" xr:uid="{1B7B6D9E-EBEE-433F-9D73-2FE56A2C0524}"/>
    <cellStyle name="Currency 39" xfId="12342" xr:uid="{56D5240B-FF6D-4395-B22B-27D0F6A2119F}"/>
    <cellStyle name="Currency 4" xfId="170" xr:uid="{00000000-0005-0000-0000-0000A4000000}"/>
    <cellStyle name="Currency 4 2" xfId="171" xr:uid="{00000000-0005-0000-0000-0000A5000000}"/>
    <cellStyle name="Currency 4 2 2" xfId="12343" xr:uid="{B577DCE4-4648-436A-AC5E-6908D2873A64}"/>
    <cellStyle name="Currency 4 2 3" xfId="894" xr:uid="{58F6135D-F258-4A1B-A370-273CD2B8058F}"/>
    <cellStyle name="Currency 4 2_2018 v 2019 Nominal" xfId="12344" xr:uid="{FE0ADE13-0693-44A0-858F-98ADF22305C2}"/>
    <cellStyle name="Currency 4 3" xfId="12345" xr:uid="{11CF8906-92B1-4299-B00D-E217F6B8ACEF}"/>
    <cellStyle name="Currency 4 4" xfId="893" xr:uid="{60F409C7-EAFB-4E4A-BD8C-5182C261F064}"/>
    <cellStyle name="Currency 4_2018 v 2019 Nominal" xfId="12346" xr:uid="{83DC8B89-62E5-46E4-9B41-7D892BE0DAC4}"/>
    <cellStyle name="Currency 40" xfId="12347" xr:uid="{E4FC64AB-3D30-41F3-A78C-198A48CD46DA}"/>
    <cellStyle name="Currency 41" xfId="12348" xr:uid="{5A23750A-EE9D-4054-AA14-6062201961F6}"/>
    <cellStyle name="Currency 42" xfId="12349" xr:uid="{567C9C4F-7884-43EF-B967-D3102348B1B4}"/>
    <cellStyle name="Currency 43" xfId="12350" xr:uid="{E8C69EF7-1E20-49B4-9826-91AD3BB2924E}"/>
    <cellStyle name="Currency 44" xfId="12351" xr:uid="{5422D78A-A0FA-46AA-BE3D-3427B96A1689}"/>
    <cellStyle name="Currency 45" xfId="12352" xr:uid="{990A48EC-0F5B-4FB9-B5A8-61A1D2E085B4}"/>
    <cellStyle name="Currency 46" xfId="12353" xr:uid="{78870166-9C7D-4DBA-A8E8-BDB3E682D338}"/>
    <cellStyle name="Currency 47" xfId="12354" xr:uid="{E0C9FC0A-B0AA-4D66-985B-01B4BFF9CD9B}"/>
    <cellStyle name="Currency 48" xfId="12355" xr:uid="{95FAD72B-989D-42DD-99FD-9FCDAF27875A}"/>
    <cellStyle name="Currency 49" xfId="12356" xr:uid="{8A2E225B-9C06-4639-8E3D-09C94C63F7AE}"/>
    <cellStyle name="Currency 5" xfId="172" xr:uid="{00000000-0005-0000-0000-0000A6000000}"/>
    <cellStyle name="Currency 5 2" xfId="12357" xr:uid="{31FA81A5-39F6-4437-8A5A-4A05E1B23946}"/>
    <cellStyle name="Currency 5 2 2" xfId="12358" xr:uid="{1A26EA9C-2EF0-459F-90F9-1D46B4E57790}"/>
    <cellStyle name="Currency 5 2_2018 v 2019 Nominal" xfId="12359" xr:uid="{3AF928F7-7BBB-4E18-8C3E-B38DE4E57371}"/>
    <cellStyle name="Currency 5 3" xfId="12360" xr:uid="{FE352A33-DE16-49A0-BE91-2351DE1DB740}"/>
    <cellStyle name="Currency 5 4" xfId="895" xr:uid="{BE12AB54-E2DE-4160-8E79-C7C994742063}"/>
    <cellStyle name="Currency 5_2018 v 2019 Nominal" xfId="12361" xr:uid="{7150FD47-BA44-4735-B8BB-1856602AB0C0}"/>
    <cellStyle name="Currency 50" xfId="12362" xr:uid="{F4E4958C-0CCD-47CC-8843-0E13B642E5FB}"/>
    <cellStyle name="Currency 51" xfId="12363" xr:uid="{6DD1EA4F-D7EB-4499-B61A-C3CD7B7CE0DD}"/>
    <cellStyle name="Currency 52" xfId="12364" xr:uid="{FED70201-BC57-403A-B22D-99D784079C04}"/>
    <cellStyle name="Currency 53" xfId="12365" xr:uid="{427D0EA6-8CBA-48CC-AF17-930195C4A510}"/>
    <cellStyle name="Currency 54" xfId="12366" xr:uid="{89FDF8CF-CE9B-4C9C-91E8-3FEBD06CDF1A}"/>
    <cellStyle name="Currency 55" xfId="12367" xr:uid="{806E7C89-98C8-4CB0-AAB7-2CAAF4F7DD04}"/>
    <cellStyle name="Currency 56" xfId="12368" xr:uid="{46FA1C7F-7BAA-4F4D-BD6B-4283AC9F6BAC}"/>
    <cellStyle name="Currency 57" xfId="12369" xr:uid="{0C3842D9-9BFB-4192-B581-6D0DC47AEF27}"/>
    <cellStyle name="Currency 58" xfId="12370" xr:uid="{CB8FEC3E-685E-4FEF-B2BF-3A71AED21175}"/>
    <cellStyle name="Currency 59" xfId="12371" xr:uid="{5D96A650-8FFA-4173-BDF8-2C1858CF47B6}"/>
    <cellStyle name="Currency 6" xfId="173" xr:uid="{00000000-0005-0000-0000-0000A7000000}"/>
    <cellStyle name="Currency 6 2" xfId="174" xr:uid="{00000000-0005-0000-0000-0000A8000000}"/>
    <cellStyle name="Currency 6 2 2" xfId="12372" xr:uid="{47217C98-F7CA-447B-AA96-45555CE42980}"/>
    <cellStyle name="Currency 6 2 3" xfId="897" xr:uid="{09843D64-831E-4073-B7CF-65ECCFB45375}"/>
    <cellStyle name="Currency 6 2_2018 v 2019 Nominal" xfId="12373" xr:uid="{FFAED2AB-06C3-4172-93D0-91674612109E}"/>
    <cellStyle name="Currency 6 3" xfId="175" xr:uid="{00000000-0005-0000-0000-0000A9000000}"/>
    <cellStyle name="Currency 6 3 2" xfId="898" xr:uid="{02EC1354-19CF-4C7A-9824-7A2AFF06BF4A}"/>
    <cellStyle name="Currency 6 4" xfId="896" xr:uid="{0A03C83B-9C4D-4192-BE4D-4E49B312E8C0}"/>
    <cellStyle name="Currency 6_2018 v 2019 Nominal" xfId="12374" xr:uid="{6AE2A562-DC43-4141-94FD-115ED8AD2A64}"/>
    <cellStyle name="Currency 60" xfId="12375" xr:uid="{4A7C48D2-F5F2-468F-A2F6-B0A45439B96B}"/>
    <cellStyle name="Currency 61" xfId="12376" xr:uid="{7480A170-F6E4-4827-AE23-C88397ADAEAC}"/>
    <cellStyle name="Currency 62" xfId="12377" xr:uid="{5450435E-EAE4-4163-A910-41775C020DA8}"/>
    <cellStyle name="Currency 63" xfId="12378" xr:uid="{C338AF66-1C49-49A3-9653-379F32EC43F0}"/>
    <cellStyle name="Currency 64" xfId="12379" xr:uid="{1A1EB2F4-6A65-4BDB-9BFF-CD1492F3E15D}"/>
    <cellStyle name="Currency 65" xfId="12380" xr:uid="{DAB0A728-ED12-497E-9018-A2EC4FEE6DE4}"/>
    <cellStyle name="Currency 66" xfId="12381" xr:uid="{43CCFA90-8D7B-4AC8-BDE6-F43731C2792B}"/>
    <cellStyle name="Currency 67" xfId="12382" xr:uid="{1B6EE95B-9564-4FD6-A1B0-17199FE48CC7}"/>
    <cellStyle name="Currency 7" xfId="176" xr:uid="{00000000-0005-0000-0000-0000AA000000}"/>
    <cellStyle name="Currency 7 2" xfId="12383" xr:uid="{969BEE59-A3B7-423C-98E7-1F614A75F1BD}"/>
    <cellStyle name="Currency 7 2 2" xfId="12384" xr:uid="{C4A2B215-001E-4AFA-9131-1CD058A6BC77}"/>
    <cellStyle name="Currency 7 2_2018 v 2019 Nominal" xfId="12385" xr:uid="{BC8B440A-471F-4E0E-BF13-923FF10B062F}"/>
    <cellStyle name="Currency 7 3" xfId="12386" xr:uid="{1E605C90-D410-4BF7-AF4E-9E7A72BD46FA}"/>
    <cellStyle name="Currency 7 4" xfId="899" xr:uid="{3014D24B-31F3-4A53-938E-F437FD299BA0}"/>
    <cellStyle name="Currency 7_2018 v 2019 Nominal" xfId="12387" xr:uid="{FA6EB740-5F7A-43F4-8F8F-DA781AADA836}"/>
    <cellStyle name="Currency 8" xfId="177" xr:uid="{00000000-0005-0000-0000-0000AB000000}"/>
    <cellStyle name="Currency 8 2" xfId="12388" xr:uid="{1D570C5A-0B37-4B90-B24B-135A719AEF19}"/>
    <cellStyle name="Currency 8 2 2" xfId="12389" xr:uid="{46579916-B7DD-4C9D-8AF0-3896729BA361}"/>
    <cellStyle name="Currency 8 2_2018 v 2019 Nominal" xfId="12390" xr:uid="{72E895E5-C73B-4FB0-BB3C-4F39F389845F}"/>
    <cellStyle name="Currency 8 3" xfId="12391" xr:uid="{7DB31DCC-A501-4245-99ED-66AF49E48707}"/>
    <cellStyle name="Currency 8 4" xfId="900" xr:uid="{D74C366C-0AAB-40CB-B7DB-C6811E9A9353}"/>
    <cellStyle name="Currency 8_2018 v 2019 Nominal" xfId="12392" xr:uid="{07C49DAE-5569-47D2-8BA8-9F6F52F9607E}"/>
    <cellStyle name="Currency 9" xfId="12393" xr:uid="{DBC61F9A-53CA-4C8B-AF82-777A80591E63}"/>
    <cellStyle name="Currency 9 2" xfId="12394" xr:uid="{45BA4478-4E1C-4DEC-9D5F-3388AACDDEAD}"/>
    <cellStyle name="Currency 9 2 2" xfId="12395" xr:uid="{3317C29C-4ABE-4ED1-BE40-361452DD4354}"/>
    <cellStyle name="Currency 9 2_2018 v 2019 Nominal" xfId="12396" xr:uid="{A16A502F-C50F-49EA-9A03-6EA40E33C0FD}"/>
    <cellStyle name="Currency 9 3" xfId="12397" xr:uid="{D65A6165-058B-49B4-AFDE-FB32FB843490}"/>
    <cellStyle name="Currency 9_2018 v 2019 Nominal" xfId="12398" xr:uid="{2353C5D0-0352-49B6-A404-FC22F7C240CC}"/>
    <cellStyle name="Currency Canada" xfId="12399" xr:uid="{AD7D95DA-10EA-4E52-85AB-3DD9CA4321E3}"/>
    <cellStyle name="Currency Canada 2" xfId="12400" xr:uid="{D5353E86-B191-4043-AED0-6F1489BB01AD}"/>
    <cellStyle name="Currency Canada 3" xfId="12401" xr:uid="{9E56D4D1-7CE0-41A0-B199-511978F98978}"/>
    <cellStyle name="Currency Canada_2018 v 2019 Nominal" xfId="12402" xr:uid="{04D1952E-8FC4-4785-84A9-C3021FF7E360}"/>
    <cellStyle name="Currency Euro" xfId="12403" xr:uid="{E3547AA0-0611-45D5-B2B4-06AAC565932D}"/>
    <cellStyle name="Currency Euro 2" xfId="12404" xr:uid="{495CB08B-79E5-4259-9B49-BB6150581226}"/>
    <cellStyle name="Currency Euro 2 2" xfId="12405" xr:uid="{00439A4A-C72C-4AD2-8606-7CA766454671}"/>
    <cellStyle name="Currency Euro 2_2018 v 2019 Nominal" xfId="12406" xr:uid="{3612C6E5-E43E-4D62-AF82-F0AEF9CDB922}"/>
    <cellStyle name="Currency Euro 3" xfId="12407" xr:uid="{88602CF6-8DAF-444F-BE2A-80EF4C3A2006}"/>
    <cellStyle name="Currency Euro 3 2" xfId="12408" xr:uid="{77269E2A-A6D8-437D-8D10-1560EF910C64}"/>
    <cellStyle name="Currency Euro 3_2018 v 2019 Nominal" xfId="12409" xr:uid="{74CACE75-D806-4DB2-8C41-8381BADBA54C}"/>
    <cellStyle name="Currency Euro 4" xfId="12410" xr:uid="{53FB1A4A-463D-4D7C-853C-086B0F829F4C}"/>
    <cellStyle name="Currency Euro 4 2" xfId="12411" xr:uid="{F03C66F7-5B35-4A51-9CEB-95CD164A894C}"/>
    <cellStyle name="Currency Euro 4_2018 v 2019 Nominal" xfId="12412" xr:uid="{A859B7D9-DCDA-4F6B-868F-7E93BEA764F0}"/>
    <cellStyle name="Currency Euro_2018 v 2019 Nominal" xfId="12413" xr:uid="{9851E68C-2488-40F8-9EEB-2139EDC6555A}"/>
    <cellStyle name="Currency Peso" xfId="12414" xr:uid="{CC436D2A-403E-4D16-9E41-30F23A817266}"/>
    <cellStyle name="Currency Peso 2" xfId="12415" xr:uid="{A8B97F42-328D-4AE6-B708-98FA843B7AAD}"/>
    <cellStyle name="Currency Peso_2018 v 2019 Nominal" xfId="12416" xr:uid="{393BB645-C959-4ACA-BEAA-8368079D89A1}"/>
    <cellStyle name="Currency Pound" xfId="12417" xr:uid="{3C12CADE-B9CD-4422-87C3-8BFC37339B8E}"/>
    <cellStyle name="Currency Pound 2" xfId="12418" xr:uid="{ECAA3ADD-0EEB-4525-9F4E-5F22AAC43D03}"/>
    <cellStyle name="Currency Pound 2 2" xfId="12419" xr:uid="{F1807D23-35F1-4B91-A43D-8D519DFFB46C}"/>
    <cellStyle name="Currency Pound 2_2018 v 2019 Nominal" xfId="12420" xr:uid="{DF773AC9-4E61-47FE-A4EC-1EBD3D8AB130}"/>
    <cellStyle name="Currency Pound 3" xfId="12421" xr:uid="{C8826A0F-D742-4C9E-83A3-01FB6A4AE99E}"/>
    <cellStyle name="Currency Pound 3 2" xfId="12422" xr:uid="{B7A90CCC-087D-4CF4-8792-246EC7C6A3E0}"/>
    <cellStyle name="Currency Pound 3_2018 v 2019 Nominal" xfId="12423" xr:uid="{826B3974-98D4-42C8-A09C-6B289F4E489D}"/>
    <cellStyle name="Currency Pound 4" xfId="12424" xr:uid="{33766E8E-E432-4169-8FA3-F76C9C83340C}"/>
    <cellStyle name="Currency Pound 4 2" xfId="12425" xr:uid="{AAA32B34-0DDC-4920-8452-BDC85F07D894}"/>
    <cellStyle name="Currency Pound 4_2018 v 2019 Nominal" xfId="12426" xr:uid="{704247F5-393D-4D98-B273-1460D294C8FE}"/>
    <cellStyle name="Currency Pound_2018 v 2019 Nominal" xfId="12427" xr:uid="{875FCF7B-8E53-4B8E-B95D-B0C2C0ADF155}"/>
    <cellStyle name="Currency US" xfId="12428" xr:uid="{70EA26AF-7287-4BF2-8B8F-C45D17EADB86}"/>
    <cellStyle name="Currency US 2" xfId="12429" xr:uid="{3F9D6966-F7D0-45CE-A915-079A7AEBC6DF}"/>
    <cellStyle name="Currency US_2018 v 2019 Nominal" xfId="12430" xr:uid="{A2925118-755C-414D-A77B-78E44DAA4150}"/>
    <cellStyle name="Currency()" xfId="12431" xr:uid="{4EAC27B2-FCB8-4FBD-AA94-899EB713A954}"/>
    <cellStyle name="Currency(Cents)" xfId="12432" xr:uid="{C3662280-2CD8-42F7-B0FD-EBEB8299879F}"/>
    <cellStyle name="Currency(Cents) 2" xfId="12433" xr:uid="{32A2CB75-0F59-4465-95E5-1A9B9251F25A}"/>
    <cellStyle name="Currency(Cents) 3" xfId="12434" xr:uid="{AF1A187D-D663-4190-92A5-DE3D2A6BE07E}"/>
    <cellStyle name="Currency(Cents)_2018 v 2019 Nominal" xfId="12435" xr:uid="{028028A5-7883-4E10-B0FB-77EF33DADBC6}"/>
    <cellStyle name="Currency." xfId="12436" xr:uid="{760925CF-E5B9-4E22-A8DB-630B42E20B6B}"/>
    <cellStyle name="Currency0" xfId="12437" xr:uid="{C8209A0B-42AA-4A12-84FB-810E78A769FE}"/>
    <cellStyle name="Currency0 2" xfId="12438" xr:uid="{679E69C0-F187-4DC0-A5E8-8D47E3A4A563}"/>
    <cellStyle name="Currency0 2 2" xfId="12439" xr:uid="{03F0D7B0-2BD5-40F3-A6E2-8490E5A3FAD4}"/>
    <cellStyle name="Currency0 2 2 2" xfId="12440" xr:uid="{5CB1D188-A5BC-4304-BCA5-36B68D18AE03}"/>
    <cellStyle name="Currency0 2 2_2018 v 2019 Nominal" xfId="12441" xr:uid="{AA146536-04E4-4660-B007-E806D7FA8BDA}"/>
    <cellStyle name="Currency0 2 3" xfId="12442" xr:uid="{3536F857-E7D6-402E-9475-9749B3EEBB20}"/>
    <cellStyle name="Currency0 2_2018 v 2019 Nominal" xfId="12443" xr:uid="{767F13BC-24FC-407B-BA4F-A807A719D2A6}"/>
    <cellStyle name="Currency0 3" xfId="12444" xr:uid="{D1101AD9-1589-45D3-8B5E-F69F0811CD18}"/>
    <cellStyle name="Currency0 3 2" xfId="12445" xr:uid="{24C473EC-62FE-4851-BD54-EBF1E999778D}"/>
    <cellStyle name="Currency0 3 2 2" xfId="12446" xr:uid="{9E197E9E-C534-4587-8D85-620BF82C5E3C}"/>
    <cellStyle name="Currency0 3 2_2018 v 2019 Nominal" xfId="12447" xr:uid="{30CCF5AE-2D5A-4901-AEC4-C1BA69A2C78E}"/>
    <cellStyle name="Currency0 3 3" xfId="12448" xr:uid="{487A4010-4136-4CB5-A44B-DB2505F3B777}"/>
    <cellStyle name="Currency0 3_2018 v 2019 Nominal" xfId="12449" xr:uid="{123F08D8-34FC-49BE-9588-40A35DA95915}"/>
    <cellStyle name="Currency0 4" xfId="12450" xr:uid="{FBBD8F73-A286-4612-9533-5CB9FBA66886}"/>
    <cellStyle name="Currency0 4 2" xfId="12451" xr:uid="{A9C45DAD-3CE6-47E6-9181-BB238C21166C}"/>
    <cellStyle name="Currency0 4_2018 v 2019 Nominal" xfId="12452" xr:uid="{8E1C7EB5-C365-41D2-BA00-05551E9C30EA}"/>
    <cellStyle name="Currency0 5" xfId="12453" xr:uid="{7893DBBE-A844-40CA-BB5E-3832E5B54E4D}"/>
    <cellStyle name="Currency0_2018 v 2019 Nominal" xfId="12454" xr:uid="{AE09676E-1788-4186-859A-30EC0827E07C}"/>
    <cellStyle name="Currency2_bl" xfId="12455" xr:uid="{3DF74BD8-54F9-4E44-ABF8-E2F395F2CFE3}"/>
    <cellStyle name="Currsmall" xfId="12456" xr:uid="{1A7F22B7-62EF-42AC-966B-97598B999236}"/>
    <cellStyle name="custom" xfId="12457" xr:uid="{716D23C1-584E-4DA0-B22B-21ED1CC28A04}"/>
    <cellStyle name="CustomH" xfId="12458" xr:uid="{77AD9C47-1ECA-4771-A54E-6F7D6EAAE3EA}"/>
    <cellStyle name="D4_B8B1_005004B79812_.wvu.PrintTitlest" xfId="178" xr:uid="{00000000-0005-0000-0000-0000AC000000}"/>
    <cellStyle name="Dash" xfId="12459" xr:uid="{9B082C40-60D4-4A25-A82D-D37F0774769A}"/>
    <cellStyle name="Dash 2" xfId="12460" xr:uid="{ABD8F3FF-20E5-4456-9891-7CA0C4BABF63}"/>
    <cellStyle name="Dash_2018 v 2019 Nominal" xfId="12461" xr:uid="{A55963D9-1115-451E-8996-653C7D00363B}"/>
    <cellStyle name="Data" xfId="12462" xr:uid="{66F5DF71-BC8E-4E2D-A7E6-EAD0E1A9BE5D}"/>
    <cellStyle name="Data 2" xfId="12463" xr:uid="{387CF2EE-FFA4-4879-9127-6FA881EC891C}"/>
    <cellStyle name="Data 2 2" xfId="12464" xr:uid="{19F10FD0-B755-441A-B29A-B757B5192C4F}"/>
    <cellStyle name="Data 2 2 2" xfId="12465" xr:uid="{3C07F5D9-7B4D-45F5-B9FD-0888D075F489}"/>
    <cellStyle name="Data 2 2 2 2" xfId="12466" xr:uid="{9467B01B-769A-4273-8C7E-3B661795865E}"/>
    <cellStyle name="Data 2 2 2 2 2" xfId="12467" xr:uid="{421C8917-FEA5-4AFA-8DB1-C433CDE34BBD}"/>
    <cellStyle name="Data 2 2 2 2_2018 v 2019 Nominal" xfId="12468" xr:uid="{27C0AC7E-7DEF-43DE-8414-651E00755193}"/>
    <cellStyle name="Data 2 2 2_2018 v 2019 Nominal" xfId="12469" xr:uid="{8172F3C0-F0A3-4D97-8F61-AF6E93F91858}"/>
    <cellStyle name="Data 2 2 3" xfId="12470" xr:uid="{D4D13055-04C1-401F-B7A1-FC828B1808B5}"/>
    <cellStyle name="Data 2 2 3 2" xfId="12471" xr:uid="{2039ED48-827C-4172-9708-B238AA9E78FE}"/>
    <cellStyle name="Data 2 2 3_2018 v 2019 Nominal" xfId="12472" xr:uid="{217036C9-EA73-4E7C-86DC-370ED1E364DC}"/>
    <cellStyle name="Data 2 2 4" xfId="12473" xr:uid="{86ED2E23-445D-4E89-822E-ED7A3219152F}"/>
    <cellStyle name="Data 2 2_2018 v 2019 Nominal" xfId="12474" xr:uid="{BA838BFE-2CC9-4066-B9F2-3A13339D3D6E}"/>
    <cellStyle name="Data 2 3" xfId="12475" xr:uid="{E3C9CE4E-9443-40BC-8AFC-F7ADECD23EDD}"/>
    <cellStyle name="Data 2 3 2" xfId="12476" xr:uid="{4AC29829-885A-470B-A4BA-73BE3F2A0A28}"/>
    <cellStyle name="Data 2 3 2 2" xfId="12477" xr:uid="{E53D610A-1C72-450F-AE23-52D9C4BB92AF}"/>
    <cellStyle name="Data 2 3 2_2018 v 2019 Nominal" xfId="12478" xr:uid="{9E48FF10-9E34-4D3E-9E98-A47108238C0B}"/>
    <cellStyle name="Data 2 3 3" xfId="12479" xr:uid="{13F4B39A-3288-48C4-AFCE-FAF326267CF0}"/>
    <cellStyle name="Data 2 3_2018 v 2019 Nominal" xfId="12480" xr:uid="{D404FB83-F14A-4B49-B7C3-BCC770D6168D}"/>
    <cellStyle name="Data 2 4" xfId="12481" xr:uid="{B81A8052-6622-4676-ACAC-02D3F7C1BA79}"/>
    <cellStyle name="Data 2 4 2" xfId="12482" xr:uid="{2FF12A91-AB46-46B9-873F-27400000F199}"/>
    <cellStyle name="Data 2 4_2018 v 2019 Nominal" xfId="12483" xr:uid="{286CD240-D119-4E29-B4A2-33E8EBBA820B}"/>
    <cellStyle name="Data 2_2018 v 2019 Nominal" xfId="12484" xr:uid="{8ABFF539-AA83-43BE-B4BA-C8A6ACA013C7}"/>
    <cellStyle name="Data 3" xfId="12485" xr:uid="{BA23B6A8-1167-4D7D-967D-F0DEC8E70D12}"/>
    <cellStyle name="Data 3 2" xfId="12486" xr:uid="{C16A9507-E7BF-4369-BED8-186418F5BF28}"/>
    <cellStyle name="Data 3 3" xfId="12487" xr:uid="{17B0ADA6-3922-43E8-A047-FE929ED9C940}"/>
    <cellStyle name="Data 3_2018 v 2019 Nominal" xfId="12488" xr:uid="{9D93BD06-7C6B-4E7D-A654-2B5453B40FF7}"/>
    <cellStyle name="Data Link" xfId="12489" xr:uid="{DF259224-FF30-4662-ACB3-8FFE0B955777}"/>
    <cellStyle name="Data_2018 v 2019 Nominal" xfId="12490" xr:uid="{6B456466-1F40-49AB-80F8-62F24746C3AC}"/>
    <cellStyle name="Date" xfId="179" xr:uid="{00000000-0005-0000-0000-0000AD000000}"/>
    <cellStyle name="Date - Style2" xfId="12491" xr:uid="{D6454394-30F4-46D7-B1C2-75548A752AA5}"/>
    <cellStyle name="Date - Style3" xfId="12492" xr:uid="{85656EE3-509E-4A2B-91A7-E7483E9F3D8E}"/>
    <cellStyle name="Date - Style4" xfId="12493" xr:uid="{A4536FF3-7FE7-4DB7-9A43-1B460792D88C}"/>
    <cellStyle name="Date - Style5" xfId="12494" xr:uid="{441FE90B-656D-4509-8C4B-AA15215B6753}"/>
    <cellStyle name="Date 10" xfId="12495" xr:uid="{EDAEC4E8-0D47-419E-8648-8578B642A4E3}"/>
    <cellStyle name="Date 11" xfId="12496" xr:uid="{8B6194B2-473B-4BB6-8731-C33274E6D08B}"/>
    <cellStyle name="Date 12" xfId="12497" xr:uid="{B733540E-1D47-4192-913F-C578CE852B07}"/>
    <cellStyle name="Date 13" xfId="12498" xr:uid="{37E71A00-1D34-4754-A6E3-078C74BB594D}"/>
    <cellStyle name="Date 14" xfId="12499" xr:uid="{AFC9AD8C-DA36-4771-9D65-28122A08A143}"/>
    <cellStyle name="Date 15" xfId="12500" xr:uid="{00E0ECC7-E455-4A8F-87D1-32D93BE010E1}"/>
    <cellStyle name="Date 16" xfId="12501" xr:uid="{B1AAD262-C18D-4BA9-A823-5BB33EA46505}"/>
    <cellStyle name="Date 17" xfId="12502" xr:uid="{035993DD-309D-4FE0-8A8D-7BC59774D750}"/>
    <cellStyle name="Date 18" xfId="12503" xr:uid="{E9F1112E-4C43-4D6C-94DA-14C39A6E6496}"/>
    <cellStyle name="Date 19" xfId="12504" xr:uid="{A18AE785-61F1-43E7-8D8F-C641AB1545E2}"/>
    <cellStyle name="Date 2" xfId="180" xr:uid="{00000000-0005-0000-0000-0000AE000000}"/>
    <cellStyle name="Date 20" xfId="12505" xr:uid="{85C9B60F-3A0F-42B2-B8D4-497D3ACB9D9F}"/>
    <cellStyle name="Date 21" xfId="12506" xr:uid="{85942940-9CE5-47DE-B02C-56B7057D0859}"/>
    <cellStyle name="Date 22" xfId="12507" xr:uid="{6A9AEC5D-FE5D-4A16-9129-14561AB474F7}"/>
    <cellStyle name="Date 23" xfId="12508" xr:uid="{1D3C4F2F-A2BC-4B2E-84D7-FF4C8D304E75}"/>
    <cellStyle name="Date 24" xfId="12509" xr:uid="{3533C859-F058-449E-A447-C68134AA5644}"/>
    <cellStyle name="Date 25" xfId="12510" xr:uid="{3E81334A-D912-4B17-B2C7-46255A0E47EB}"/>
    <cellStyle name="Date 26" xfId="12511" xr:uid="{7E0E92FF-166B-4646-8D56-A62C577F2429}"/>
    <cellStyle name="Date 27" xfId="12512" xr:uid="{4B0DB805-CCCD-4AA7-B61E-FCE1A58F3601}"/>
    <cellStyle name="Date 28" xfId="12513" xr:uid="{A5EDFFC7-82CA-4EFC-A236-9C7E4B3E8005}"/>
    <cellStyle name="Date 29" xfId="12514" xr:uid="{67A929CC-EF3D-45FF-B77F-633A6B9A0E07}"/>
    <cellStyle name="Date 3" xfId="12515" xr:uid="{231E1466-9B5B-459B-A104-C8AE367C84B4}"/>
    <cellStyle name="Date 3 2" xfId="12516" xr:uid="{4EBEDED6-2013-4223-9D77-C80CF7D548C5}"/>
    <cellStyle name="Date 3_2018 v 2019 Nominal" xfId="12517" xr:uid="{BC17310F-C28D-42C9-8549-BF6965EDAE80}"/>
    <cellStyle name="Date 30" xfId="12518" xr:uid="{20313BC2-0FFF-4924-8C13-487F6C452D9B}"/>
    <cellStyle name="Date 31" xfId="12519" xr:uid="{6EDD5AFD-C0AA-4AB4-9002-A82BDBFF7471}"/>
    <cellStyle name="Date 32" xfId="12520" xr:uid="{A7B71997-2E7B-4307-A3CC-E55457F12F1C}"/>
    <cellStyle name="Date 33" xfId="12521" xr:uid="{2806914A-6991-45BF-A767-28B7591C1AD7}"/>
    <cellStyle name="Date 34" xfId="12522" xr:uid="{18C6555C-A056-438D-AD24-2C86AC170312}"/>
    <cellStyle name="Date 35" xfId="12523" xr:uid="{84614F6A-499D-4481-8E7B-BEC4B407F3F5}"/>
    <cellStyle name="Date 36" xfId="12524" xr:uid="{BB8A1BA7-D00A-44D9-96EC-11AD6928D2AA}"/>
    <cellStyle name="Date 37" xfId="12525" xr:uid="{3445BBCE-2BC6-4D56-8E31-A5682AFD53F1}"/>
    <cellStyle name="Date 4" xfId="12526" xr:uid="{8FD2969A-CF71-42A8-BFA7-47BC042477FE}"/>
    <cellStyle name="Date 5" xfId="12527" xr:uid="{DD02A4A3-5160-454C-98EA-008B47118D5B}"/>
    <cellStyle name="Date 6" xfId="12528" xr:uid="{3CEDF1B1-A137-4D79-B7A3-67E0F6E1DE5A}"/>
    <cellStyle name="Date 7" xfId="12529" xr:uid="{9A2F4ABD-D869-4CFF-9A9A-6FC4E0874618}"/>
    <cellStyle name="Date 8" xfId="12530" xr:uid="{2847C8ED-4942-474C-95E4-B5F387ADA7C5}"/>
    <cellStyle name="Date 9" xfId="12531" xr:uid="{4FA05983-348E-4B7E-B5ED-C112A1A77A5B}"/>
    <cellStyle name="Date A" xfId="12532" xr:uid="{2B1B8E8F-8A0D-4B79-9619-F081020383A0}"/>
    <cellStyle name="Date Aligned" xfId="12533" xr:uid="{75D67672-BE1D-436F-8174-6B43688CF89E}"/>
    <cellStyle name="Date E" xfId="12534" xr:uid="{F531E2D7-CFE4-44D3-8FA5-5AEF126C967B}"/>
    <cellStyle name="Date Short" xfId="12535" xr:uid="{0ED5D4F5-BDAD-47D9-8CC4-3B12078AF22B}"/>
    <cellStyle name="Date Short 2" xfId="12536" xr:uid="{2E0EFFED-B6C3-419C-A81A-12D0F5EDDCB9}"/>
    <cellStyle name="Date Short_2018 v 2019 Nominal" xfId="12537" xr:uid="{B9718AF9-019C-43FF-8EF0-94AC67ECC86E}"/>
    <cellStyle name="Date U" xfId="12538" xr:uid="{95713C19-6454-4B70-A290-F2F2F997D9B3}"/>
    <cellStyle name="Date U 2" xfId="12539" xr:uid="{DB3BA5F0-0707-4A4F-8508-949264F1E281}"/>
    <cellStyle name="Date U 3" xfId="12540" xr:uid="{93591C71-37FE-4563-AB55-0C2D0B898E6F}"/>
    <cellStyle name="Date U_2018 v 2019 Nominal" xfId="12541" xr:uid="{0452A6A8-C069-43E8-9F50-B8C6960DC42C}"/>
    <cellStyle name="Date." xfId="12542" xr:uid="{3D769105-8ADE-411B-84C3-9E8A234A48DD}"/>
    <cellStyle name="Date_106293_24" xfId="12543" xr:uid="{06CA4EEF-7475-4803-98A6-6264AF0C2AE2}"/>
    <cellStyle name="Decimal" xfId="12544" xr:uid="{8A9A5437-728F-4104-9640-B343BC5B653C}"/>
    <cellStyle name="Decimal [0]" xfId="12545" xr:uid="{030A1690-E5DE-4971-95EC-5D606279597C}"/>
    <cellStyle name="Decimal [0] 2" xfId="12546" xr:uid="{A9EA3CE4-AC2D-49F0-A442-47E189669CEA}"/>
    <cellStyle name="Decimal [0] 2 2" xfId="12547" xr:uid="{D34810CF-9166-4931-B584-32F887CECD34}"/>
    <cellStyle name="Decimal [0] 2 2 2" xfId="12548" xr:uid="{7AF268A8-3627-4D20-8C09-A8E5A60A5FD0}"/>
    <cellStyle name="Decimal [0] 2 2_2018 v 2019 Nominal" xfId="12549" xr:uid="{20C90A72-B881-443B-8B06-AEBFA0CF27A5}"/>
    <cellStyle name="Decimal [0] 2 3" xfId="12550" xr:uid="{34260635-A41C-4D25-98D0-0552699C6DF7}"/>
    <cellStyle name="Decimal [0] 2_2018 v 2019 Nominal" xfId="12551" xr:uid="{C7C9E926-8206-4D8B-9D79-72FAFE241638}"/>
    <cellStyle name="Decimal [0] 3" xfId="12552" xr:uid="{5FAAFF73-72B8-4DA0-A1A4-DDEEF99F3D3A}"/>
    <cellStyle name="Decimal [0] 3 2" xfId="12553" xr:uid="{5F55EF1F-9F44-43DC-B930-8D047A2D6334}"/>
    <cellStyle name="Decimal [0] 3 2 2" xfId="12554" xr:uid="{A45909EC-07AD-4989-95BA-61BEF14A2CB4}"/>
    <cellStyle name="Decimal [0] 3 2_2018 v 2019 Nominal" xfId="12555" xr:uid="{5CA87C32-6C55-48AB-8ED3-18D4AA9B194C}"/>
    <cellStyle name="Decimal [0] 3 3" xfId="12556" xr:uid="{86BF4F7F-99CE-4ACD-89A4-0C42D129226A}"/>
    <cellStyle name="Decimal [0] 3_2018 v 2019 Nominal" xfId="12557" xr:uid="{A50B8B59-73E4-451E-B55D-A66C1A8EFC68}"/>
    <cellStyle name="Decimal [0] 4" xfId="12558" xr:uid="{3D91E830-B4A2-4F80-887D-CC22B4FA91CE}"/>
    <cellStyle name="Decimal [0] 4 2" xfId="12559" xr:uid="{7E9459F4-81A3-4B71-BEC1-8F09CE0E82AB}"/>
    <cellStyle name="Decimal [0] 4_2018 v 2019 Nominal" xfId="12560" xr:uid="{F54C432F-6359-44E3-B824-40C9346F1DF4}"/>
    <cellStyle name="Decimal [0] 5" xfId="12561" xr:uid="{0FD18CE9-9368-443E-9522-9E5F39065EDA}"/>
    <cellStyle name="Decimal [0]_2018 v 2019 Nominal" xfId="12562" xr:uid="{BADB05F7-C144-411B-941F-77E6D138148C}"/>
    <cellStyle name="Decimal [2]" xfId="12563" xr:uid="{4A396866-43EA-4401-A4AE-2B20B7BC2927}"/>
    <cellStyle name="Decimal [2] 2" xfId="12564" xr:uid="{03228819-9890-4331-BCA7-34436BC22CCE}"/>
    <cellStyle name="Decimal [2] 2 2" xfId="12565" xr:uid="{C2F935EA-0CF8-4797-BF5C-79FFB2809EC0}"/>
    <cellStyle name="Decimal [2] 2 2 2" xfId="12566" xr:uid="{2D05370F-08ED-450A-B474-636C1ADB3A58}"/>
    <cellStyle name="Decimal [2] 2 2_2018 v 2019 Nominal" xfId="12567" xr:uid="{455D1B0F-CC10-405C-BE6C-25444EAC4E25}"/>
    <cellStyle name="Decimal [2] 2 3" xfId="12568" xr:uid="{AF9A624C-50B3-4713-ADDC-28F15D9B4EB2}"/>
    <cellStyle name="Decimal [2] 2_2018 v 2019 Nominal" xfId="12569" xr:uid="{099067C3-FAE8-4DF4-A031-66B0CF2599A5}"/>
    <cellStyle name="Decimal [2] 3" xfId="12570" xr:uid="{A8FED0DE-F4BF-4835-B14D-FAC74AEBB231}"/>
    <cellStyle name="Decimal [2] 3 2" xfId="12571" xr:uid="{4ADA50BE-C9BC-4935-A709-86DF343E60E4}"/>
    <cellStyle name="Decimal [2] 3 2 2" xfId="12572" xr:uid="{D8C0FB05-F7F2-4EDF-A4D5-6BE2819267EE}"/>
    <cellStyle name="Decimal [2] 3 2_2018 v 2019 Nominal" xfId="12573" xr:uid="{3A6E9828-6175-4F30-A311-C46B0ED71E10}"/>
    <cellStyle name="Decimal [2] 3 3" xfId="12574" xr:uid="{37344E27-9006-485B-8DED-4B35A509C7D3}"/>
    <cellStyle name="Decimal [2] 3_2018 v 2019 Nominal" xfId="12575" xr:uid="{00151C6F-BDCC-4BA1-900B-F81B023A719E}"/>
    <cellStyle name="Decimal [2] 4" xfId="12576" xr:uid="{15FC3312-6A8B-4AF7-878D-62E3EB741CB4}"/>
    <cellStyle name="Decimal [2] 4 2" xfId="12577" xr:uid="{68AC56DE-D72A-4797-AA57-562BACA9E520}"/>
    <cellStyle name="Decimal [2] 4_2018 v 2019 Nominal" xfId="12578" xr:uid="{E0230DC6-4A9E-4926-B0CB-76A8A220EBE8}"/>
    <cellStyle name="Decimal [2] 5" xfId="12579" xr:uid="{0B4CF334-DDBB-4C1A-B81F-CA44795E2BBD}"/>
    <cellStyle name="Decimal [2] U" xfId="12580" xr:uid="{E314638A-7307-4EA7-B246-41D6EC0F55A5}"/>
    <cellStyle name="Decimal [2] U 2" xfId="12581" xr:uid="{E47AA745-3A31-4306-B912-044BF607AC8D}"/>
    <cellStyle name="Decimal [2] U 3" xfId="12582" xr:uid="{A267A962-FB57-41B2-965D-BC129F26B9B6}"/>
    <cellStyle name="Decimal [2] U_2018 v 2019 Nominal" xfId="12583" xr:uid="{50C1312E-90E7-4BA2-91CC-EDA76B46436B}"/>
    <cellStyle name="Decimal [2]_1106 v1.4 MGH Corporate Model Hybrid v5c" xfId="12584" xr:uid="{06E789F1-69B6-4FDF-92EA-3CD65AA3BE9F}"/>
    <cellStyle name="Decimal [4]" xfId="12585" xr:uid="{FBAB00F4-239F-4D56-B98B-C2A01C8353B8}"/>
    <cellStyle name="Decimal [4] 2" xfId="12586" xr:uid="{9C0576E8-5C99-4791-88F8-2C4041EF4986}"/>
    <cellStyle name="Decimal [4] 2 2" xfId="12587" xr:uid="{9129A89D-DC36-4C76-A164-5F6DEE4FD4DA}"/>
    <cellStyle name="Decimal [4] 2 2 2" xfId="12588" xr:uid="{68543FFD-157E-4468-878A-A17E1E96D531}"/>
    <cellStyle name="Decimal [4] 2 2_2018 v 2019 Nominal" xfId="12589" xr:uid="{60D27B09-FA69-4799-B575-CB00BF70758A}"/>
    <cellStyle name="Decimal [4] 2 3" xfId="12590" xr:uid="{9B467566-7998-4619-BEA8-DD51A7722CF8}"/>
    <cellStyle name="Decimal [4] 2_2018 v 2019 Nominal" xfId="12591" xr:uid="{0207906A-583F-43EC-A032-58E12C0BC6CF}"/>
    <cellStyle name="Decimal [4] 3" xfId="12592" xr:uid="{1DB7BE87-4A72-4D71-A8F9-5715FBF36D9A}"/>
    <cellStyle name="Decimal [4] 3 2" xfId="12593" xr:uid="{6E1FE91B-6589-40BB-A5F3-7E77B61AB0C3}"/>
    <cellStyle name="Decimal [4] 3 2 2" xfId="12594" xr:uid="{008DAB79-38D9-44C6-A487-33D4BE4A6D25}"/>
    <cellStyle name="Decimal [4] 3 2_2018 v 2019 Nominal" xfId="12595" xr:uid="{89AFA2BF-C585-4CFE-881C-D6B64AA60915}"/>
    <cellStyle name="Decimal [4] 3 3" xfId="12596" xr:uid="{3DD339F6-C595-478D-A41F-DDEF50BAC089}"/>
    <cellStyle name="Decimal [4] 3_2018 v 2019 Nominal" xfId="12597" xr:uid="{3ED107C4-9422-47EE-A170-4D6538E46811}"/>
    <cellStyle name="Decimal [4] 4" xfId="12598" xr:uid="{4001E26B-564B-4651-ACA7-C8B45E8CBE81}"/>
    <cellStyle name="Decimal [4] 4 2" xfId="12599" xr:uid="{B8F152E3-9756-453D-9D1B-056436EB3E5D}"/>
    <cellStyle name="Decimal [4] 4_2018 v 2019 Nominal" xfId="12600" xr:uid="{E2E34502-B782-4F35-94A1-4495379161DD}"/>
    <cellStyle name="Decimal [4] 5" xfId="12601" xr:uid="{00427AC9-A4D7-45B4-842D-347CFA9AE317}"/>
    <cellStyle name="Decimal [4] U" xfId="12602" xr:uid="{E363DA9F-5345-44B0-94CA-C6158F28D02A}"/>
    <cellStyle name="Decimal [4] U 2" xfId="12603" xr:uid="{5A580765-1FCD-48D5-A425-1DB353D4D5BA}"/>
    <cellStyle name="Decimal [4] U 3" xfId="12604" xr:uid="{58DF4637-F71A-4948-BF63-8BB6C30C9AB0}"/>
    <cellStyle name="Decimal [4] U_2018 v 2019 Nominal" xfId="12605" xr:uid="{DA17FC0D-6C7D-4120-ADD3-1CFA7AEC4D91}"/>
    <cellStyle name="Decimal [4]_1106 v1.4 MGH Corporate Model Hybrid v5c" xfId="12606" xr:uid="{C09CCE76-24EB-44D2-927A-8CC44346057D}"/>
    <cellStyle name="Decimal_158041_29" xfId="12607" xr:uid="{25A4EB80-3B86-4C97-9123-768673E05F36}"/>
    <cellStyle name="Dezimal [0]_Compiling Utility Macros" xfId="12608" xr:uid="{79718AED-309B-4656-993C-260042E66C71}"/>
    <cellStyle name="Dezimal_Compiling Utility Macros" xfId="12609" xr:uid="{E369B079-0D7D-460F-A9C9-B7B6B3A1AEA1}"/>
    <cellStyle name="Disabled" xfId="12610" xr:uid="{016942FC-EB48-430B-950B-976910D364A5}"/>
    <cellStyle name="Discount" xfId="12611" xr:uid="{7F36A636-31EE-45B1-8FD9-2044F67DD1B1}"/>
    <cellStyle name="Discount 2" xfId="12612" xr:uid="{B62CEFE2-6047-4627-8EA6-2A99710A9730}"/>
    <cellStyle name="Discount 2 2" xfId="12613" xr:uid="{76C38118-A084-4B54-840D-068A6840272B}"/>
    <cellStyle name="Discount 2 2 2" xfId="12614" xr:uid="{4BA64E90-D647-4E33-9AE5-A9A0545BB7DE}"/>
    <cellStyle name="Discount 2 2 2 2" xfId="12615" xr:uid="{9E861936-C258-40A4-B50C-1810DC358E68}"/>
    <cellStyle name="Discount 2 2 2_2018 v 2019 Nominal" xfId="12616" xr:uid="{F2F2177D-B230-49AD-9F60-EA2F9159E164}"/>
    <cellStyle name="Discount 2 2 3" xfId="12617" xr:uid="{BF4C3D22-F193-4F8B-9F2D-EA3231C0BEC5}"/>
    <cellStyle name="Discount 2 2_2018 v 2019 Nominal" xfId="12618" xr:uid="{80716EFE-06C8-4A7C-A8DB-A437E28A260F}"/>
    <cellStyle name="Discount 2 3" xfId="12619" xr:uid="{2A0BEDD4-CD30-4A04-9E23-92B0BBD95779}"/>
    <cellStyle name="Discount 2 3 2" xfId="12620" xr:uid="{625DD074-BF11-4F6F-87A0-A82A2584BAA8}"/>
    <cellStyle name="Discount 2 3_2018 v 2019 Nominal" xfId="12621" xr:uid="{28FCE587-7A7F-4419-ABB1-01E65A7CA513}"/>
    <cellStyle name="Discount 2 4" xfId="12622" xr:uid="{9618F8E0-66A1-4974-8850-87B9F81B6BCB}"/>
    <cellStyle name="Discount 2_2018 v 2019 Nominal" xfId="12623" xr:uid="{0A9FE67A-64F8-4114-A66F-4EC1FC2F2097}"/>
    <cellStyle name="Discount 3" xfId="12624" xr:uid="{BEFCE83B-BF42-4060-8167-6DEE2DFD65A2}"/>
    <cellStyle name="Discount 3 2" xfId="12625" xr:uid="{898E37F5-1F0C-47C8-9C2F-0FBF63A3F13F}"/>
    <cellStyle name="Discount 3 2 2" xfId="12626" xr:uid="{E10CB7F9-EC11-4892-9741-C58B50851C6F}"/>
    <cellStyle name="Discount 3 2_2018 v 2019 Nominal" xfId="12627" xr:uid="{D7462CA3-1317-498D-8490-13EC02602371}"/>
    <cellStyle name="Discount 3 3" xfId="12628" xr:uid="{B4B6A5D4-960C-4488-BE35-3D75FFCAADAB}"/>
    <cellStyle name="Discount 3_2018 v 2019 Nominal" xfId="12629" xr:uid="{1F372389-8C54-4747-8DC4-2B83D0964732}"/>
    <cellStyle name="Discount 4" xfId="12630" xr:uid="{785F4257-A46C-45C3-8F45-B79F91A77698}"/>
    <cellStyle name="Discount 4 2" xfId="12631" xr:uid="{9931423A-5A6D-4D10-AA85-5D54BF27B468}"/>
    <cellStyle name="Discount 4_2018 v 2019 Nominal" xfId="12632" xr:uid="{821CA0D6-BF5F-485E-81F6-D76FB315A074}"/>
    <cellStyle name="Discount 5" xfId="12633" xr:uid="{CEB7F6D3-CE15-4215-A562-33A09EC6CDA0}"/>
    <cellStyle name="Discount_2018 v 2019 Nominal" xfId="12634" xr:uid="{C609125E-1212-4387-9154-313DC761B634}"/>
    <cellStyle name="dms_Blue_HDR" xfId="181" xr:uid="{00000000-0005-0000-0000-0000AF000000}"/>
    <cellStyle name="Dollar1" xfId="12635" xr:uid="{D6C6F873-E4F5-47DF-8DF0-2E88DD2A93F0}"/>
    <cellStyle name="Dollars" xfId="12636" xr:uid="{9E67B019-0FA6-49F5-B9C2-75A900F878AE}"/>
    <cellStyle name="Dollars 2" xfId="12637" xr:uid="{E5210060-22D8-47DD-A3B3-C3565A13CEA3}"/>
    <cellStyle name="Dollars 2 2" xfId="12638" xr:uid="{792D71C1-C206-4115-A90E-48AC388DC2DB}"/>
    <cellStyle name="Dollars 2_2018 v 2019 Nominal" xfId="12639" xr:uid="{47E6BEDD-6DB1-424A-8696-C9D5FDC125E6}"/>
    <cellStyle name="Dollars M" xfId="12640" xr:uid="{72A48F79-CC85-4EBB-AF52-B54711FE14BE}"/>
    <cellStyle name="Dollars M 2" xfId="12641" xr:uid="{10A7BCEE-E330-4CF6-A007-83DC14079243}"/>
    <cellStyle name="Dollars M_2018 v 2019 Nominal" xfId="12642" xr:uid="{07DA61BD-43EA-4DB0-A290-7877BFA5F140}"/>
    <cellStyle name="Dollars_200508 AAM DBP O&amp;M 0708 Fcast &amp; 07Nov Reforecast for 0809" xfId="12643" xr:uid="{6496B05F-3CF7-4A4F-9D48-5C301A5482AF}"/>
    <cellStyle name="Dotted Line" xfId="12644" xr:uid="{2C4522DB-029C-4088-802C-6DA25E721A1D}"/>
    <cellStyle name="eárky [0]_laroux" xfId="12645" xr:uid="{2EA06BD2-1959-4871-ACB0-7767FA69E246}"/>
    <cellStyle name="eárky_laroux" xfId="12646" xr:uid="{CA0485EE-56E9-48B0-8F86-D659B40EAF42}"/>
    <cellStyle name="Ekati BPR_Table Heading" xfId="12647" xr:uid="{D4D6A56C-DF3D-4D44-A809-0B474A5015EF}"/>
    <cellStyle name="Emphasis 1" xfId="182" xr:uid="{00000000-0005-0000-0000-0000B0000000}"/>
    <cellStyle name="Emphasis 2" xfId="183" xr:uid="{00000000-0005-0000-0000-0000B1000000}"/>
    <cellStyle name="Emphasis 3" xfId="184" xr:uid="{00000000-0005-0000-0000-0000B2000000}"/>
    <cellStyle name="Empty" xfId="12648" xr:uid="{E8F0B1DF-7F6E-4B0E-954F-512561168780}"/>
    <cellStyle name="Enter Currency (0)" xfId="12649" xr:uid="{E9F45051-7AB0-41AC-82B2-00558128C83A}"/>
    <cellStyle name="Enter Currency (0) 2" xfId="12650" xr:uid="{3653DBDB-7C6D-4DE5-9025-CDF89A69AF1F}"/>
    <cellStyle name="Enter Currency (0) 2 2" xfId="12651" xr:uid="{9C3CB331-5306-4C80-8686-29EF35C5848D}"/>
    <cellStyle name="Enter Currency (0) 2 2 2" xfId="12652" xr:uid="{E19ECF71-8A29-4342-8C45-1DCE48337A1A}"/>
    <cellStyle name="Enter Currency (0) 2 2 2 2" xfId="12653" xr:uid="{1C0C3205-ADE0-460D-AAC2-75A2C890B328}"/>
    <cellStyle name="Enter Currency (0) 2 2 2_2018 v 2019 Nominal" xfId="12654" xr:uid="{022FBC0E-C795-4D5A-BE28-25D94FDAD43D}"/>
    <cellStyle name="Enter Currency (0) 2 2 3" xfId="12655" xr:uid="{DE7701CF-46EB-410E-A678-815249A0CF12}"/>
    <cellStyle name="Enter Currency (0) 2 2_2018 v 2019 Nominal" xfId="12656" xr:uid="{0421536B-B4A6-484A-9AE5-6BED5460B15E}"/>
    <cellStyle name="Enter Currency (0) 2 3" xfId="12657" xr:uid="{DFE73067-16E1-4EE7-A526-B844011D29D1}"/>
    <cellStyle name="Enter Currency (0) 2 3 2" xfId="12658" xr:uid="{754B1FF6-6A2A-4366-B9D4-097E39E6405F}"/>
    <cellStyle name="Enter Currency (0) 2 3_2018 v 2019 Nominal" xfId="12659" xr:uid="{8AB54874-03E7-4DD4-9535-034669150225}"/>
    <cellStyle name="Enter Currency (0) 2 4" xfId="12660" xr:uid="{98F40B5E-E50A-4473-B328-84D09C094349}"/>
    <cellStyle name="Enter Currency (0) 2_2018 v 2019 Nominal" xfId="12661" xr:uid="{5342A46E-6CEE-4A88-A2F7-D002BE5D7118}"/>
    <cellStyle name="Enter Currency (0) 3" xfId="12662" xr:uid="{F7E354F3-0242-48E1-B8E7-E2389991C7D4}"/>
    <cellStyle name="Enter Currency (0) 3 2" xfId="12663" xr:uid="{B0B777E9-9645-4959-A85E-5756A655C4B7}"/>
    <cellStyle name="Enter Currency (0) 3 2 2" xfId="12664" xr:uid="{FF3E74BC-C988-494A-9F59-09740E8FB593}"/>
    <cellStyle name="Enter Currency (0) 3 2_2018 v 2019 Nominal" xfId="12665" xr:uid="{463E7BEC-4F4B-4BAF-8B7A-52EA2C09B7DA}"/>
    <cellStyle name="Enter Currency (0) 3 3" xfId="12666" xr:uid="{BA55FE55-1BF4-4737-9042-D51C9F019E8E}"/>
    <cellStyle name="Enter Currency (0) 3_2018 v 2019 Nominal" xfId="12667" xr:uid="{3E0DAFD5-49DE-4E34-9DFA-78C9517ABBCC}"/>
    <cellStyle name="Enter Currency (0) 4" xfId="12668" xr:uid="{DC3A24C0-68D9-4354-8C70-45B4A108D38B}"/>
    <cellStyle name="Enter Currency (0) 4 2" xfId="12669" xr:uid="{848DE217-683B-46C3-9763-2B479F8A5E6B}"/>
    <cellStyle name="Enter Currency (0) 4_2018 v 2019 Nominal" xfId="12670" xr:uid="{C7379132-A5F8-440B-AFE5-D19E17FB51FC}"/>
    <cellStyle name="Enter Currency (0) 5" xfId="12671" xr:uid="{C9D8834E-4FE1-4C30-87DF-D846A8BB329F}"/>
    <cellStyle name="Enter Currency (0)_2018 v 2019 Nominal" xfId="12672" xr:uid="{5B2B3F7E-097B-4D27-A6EA-33E41D6FF0AD}"/>
    <cellStyle name="Enter Currency (2)" xfId="12673" xr:uid="{B8433451-3FE6-4862-928F-022CAB43FC1F}"/>
    <cellStyle name="Enter Currency (2) 2" xfId="12674" xr:uid="{D2D62636-DBFD-4D57-B1F0-1AAAD424A165}"/>
    <cellStyle name="Enter Currency (2) 2 2" xfId="12675" xr:uid="{88F2D7CF-A379-4771-BCCA-F7295284CEF8}"/>
    <cellStyle name="Enter Currency (2) 2 2 2" xfId="12676" xr:uid="{F793560D-8BD9-42DD-8F8F-F420EDE8EA01}"/>
    <cellStyle name="Enter Currency (2) 2 2_2018 v 2019 Nominal" xfId="12677" xr:uid="{B13ED61F-A1E9-4942-8B58-C1CEAB5B03A4}"/>
    <cellStyle name="Enter Currency (2) 2 3" xfId="12678" xr:uid="{3D22EC6E-AD8C-4F60-AA49-3B0B9DB699A3}"/>
    <cellStyle name="Enter Currency (2) 2_2018 v 2019 Nominal" xfId="12679" xr:uid="{91F46C61-6154-4608-9222-9EC897A80D77}"/>
    <cellStyle name="Enter Currency (2) 3" xfId="12680" xr:uid="{7258B281-38C5-4310-85DB-E0F565FA326B}"/>
    <cellStyle name="Enter Currency (2) 3 2" xfId="12681" xr:uid="{4D526CC6-0E00-44C9-86A9-C76C86DD6A79}"/>
    <cellStyle name="Enter Currency (2) 3 2 2" xfId="12682" xr:uid="{DA1CAACC-5492-45EA-9CDA-C45AD54038C3}"/>
    <cellStyle name="Enter Currency (2) 3 2_2018 v 2019 Nominal" xfId="12683" xr:uid="{B756D4C3-50AE-475E-B11B-6BC07F9CCEE1}"/>
    <cellStyle name="Enter Currency (2) 3 3" xfId="12684" xr:uid="{7048C16F-E38E-4E49-8154-DEEE5911E941}"/>
    <cellStyle name="Enter Currency (2) 3_2018 v 2019 Nominal" xfId="12685" xr:uid="{D1C38B80-FAB3-47C3-B1B7-774F09E56115}"/>
    <cellStyle name="Enter Currency (2) 4" xfId="12686" xr:uid="{1EA01442-89E2-439A-ACA9-94BAC598CC6F}"/>
    <cellStyle name="Enter Currency (2) 4 2" xfId="12687" xr:uid="{7C3D4542-AEC0-4E85-BF2B-1048734E69B3}"/>
    <cellStyle name="Enter Currency (2) 4_2018 v 2019 Nominal" xfId="12688" xr:uid="{6C35B196-1930-4BF9-964D-E32A770AB490}"/>
    <cellStyle name="Enter Currency (2) 5" xfId="12689" xr:uid="{7C4C0CC4-9EEF-481F-816D-A0CF57C9A87A}"/>
    <cellStyle name="Enter Currency (2)_2018 v 2019 Nominal" xfId="12690" xr:uid="{3539AA36-0D16-4710-8CEF-FF17FC7F4AF3}"/>
    <cellStyle name="Enter Units (0)" xfId="12691" xr:uid="{9AF13DA8-63F8-4CBD-9BEE-BDB3A17D1B2F}"/>
    <cellStyle name="Enter Units (0) 2" xfId="12692" xr:uid="{0FF8FAB0-3D6A-41C8-8651-52E5C7F7112D}"/>
    <cellStyle name="Enter Units (0) 2 2" xfId="12693" xr:uid="{220D6D61-A3B0-4313-BBB4-F634F4225529}"/>
    <cellStyle name="Enter Units (0) 2 2 2" xfId="12694" xr:uid="{696536F5-53FA-459B-9D99-FDE57539D290}"/>
    <cellStyle name="Enter Units (0) 2 2 2 2" xfId="12695" xr:uid="{0A851378-25CB-4DF8-B9B1-B115F8031DE3}"/>
    <cellStyle name="Enter Units (0) 2 2 2_2018 v 2019 Nominal" xfId="12696" xr:uid="{964CF7A1-2C74-4516-9C55-CBB875F3453A}"/>
    <cellStyle name="Enter Units (0) 2 2 3" xfId="12697" xr:uid="{B5EF2E7E-B11B-4C94-8F78-FFA559895ADC}"/>
    <cellStyle name="Enter Units (0) 2 2_2018 v 2019 Nominal" xfId="12698" xr:uid="{5FBF0DE1-3545-4E5E-8857-72A3289DA786}"/>
    <cellStyle name="Enter Units (0) 2 3" xfId="12699" xr:uid="{04B991A2-5CF4-4FDC-8F45-6742E28392A8}"/>
    <cellStyle name="Enter Units (0) 2 3 2" xfId="12700" xr:uid="{4C5F7ED6-5822-4EF6-A0D2-52C5341C06FA}"/>
    <cellStyle name="Enter Units (0) 2 3_2018 v 2019 Nominal" xfId="12701" xr:uid="{7D351A88-51F7-46B2-99A7-E86B87C59CAE}"/>
    <cellStyle name="Enter Units (0) 2 4" xfId="12702" xr:uid="{62F2C8B7-50EC-4732-B6B9-B6709DCCA1D1}"/>
    <cellStyle name="Enter Units (0) 2_2018 v 2019 Nominal" xfId="12703" xr:uid="{12AA46F0-1085-4E06-925A-A948C6DEF1F3}"/>
    <cellStyle name="Enter Units (0) 3" xfId="12704" xr:uid="{916DE7D8-32A5-4FD7-846B-D9604EC1FB93}"/>
    <cellStyle name="Enter Units (0) 3 2" xfId="12705" xr:uid="{F5210893-0DB4-4C12-8E82-3813B1FA2521}"/>
    <cellStyle name="Enter Units (0) 3 2 2" xfId="12706" xr:uid="{4669F2AC-D2B2-4945-806E-A9BF6F6AE914}"/>
    <cellStyle name="Enter Units (0) 3 2_2018 v 2019 Nominal" xfId="12707" xr:uid="{50F3243A-6444-4E8D-85FC-AF9E89EF55F7}"/>
    <cellStyle name="Enter Units (0) 3 3" xfId="12708" xr:uid="{38290A05-538C-457B-90F7-2B1D59E7FE70}"/>
    <cellStyle name="Enter Units (0) 3_2018 v 2019 Nominal" xfId="12709" xr:uid="{8ABE2FB8-CC39-4069-8885-856EFA2FA0DB}"/>
    <cellStyle name="Enter Units (0) 4" xfId="12710" xr:uid="{99D3A620-564D-4332-83CE-B85E427C62DC}"/>
    <cellStyle name="Enter Units (0) 4 2" xfId="12711" xr:uid="{F8AD8826-277A-4221-83A9-3B196D7E7F90}"/>
    <cellStyle name="Enter Units (0) 4_2018 v 2019 Nominal" xfId="12712" xr:uid="{49CD9A13-0FC8-435B-997B-D40BE546A0CE}"/>
    <cellStyle name="Enter Units (0) 5" xfId="12713" xr:uid="{280D33BC-549F-4952-A7E4-6AF49D73401F}"/>
    <cellStyle name="Enter Units (0)_2018 v 2019 Nominal" xfId="12714" xr:uid="{CB84DEE2-DA76-4DF9-8C4A-A4C87FBF3BCF}"/>
    <cellStyle name="Enter Units (1)" xfId="12715" xr:uid="{1F60294E-3C78-441A-9AA6-B9CB106E02B1}"/>
    <cellStyle name="Enter Units (1) 2" xfId="12716" xr:uid="{3E0D5F98-5078-42B6-886C-E6525D91B6AF}"/>
    <cellStyle name="Enter Units (1)_2018 v 2019 Nominal" xfId="12717" xr:uid="{ED72C41C-0FA7-4DF1-8BF5-8E3E5B18537F}"/>
    <cellStyle name="Enter Units (2)" xfId="12718" xr:uid="{0951777B-1F77-48E4-B510-B06E52FA687E}"/>
    <cellStyle name="Enter Units (2) 2" xfId="12719" xr:uid="{E0549008-19F5-4BBA-9FC9-67246CA3E3B8}"/>
    <cellStyle name="Enter Units (2) 2 2" xfId="12720" xr:uid="{9AE42406-0A08-4589-9F81-6548DC60A46F}"/>
    <cellStyle name="Enter Units (2) 2 2 2" xfId="12721" xr:uid="{F48D019D-4266-419E-8E57-80478EE39846}"/>
    <cellStyle name="Enter Units (2) 2 2_2018 v 2019 Nominal" xfId="12722" xr:uid="{7172CA0C-404D-45A9-80DF-C6C76AD9E7EC}"/>
    <cellStyle name="Enter Units (2) 2 3" xfId="12723" xr:uid="{0139679E-572E-4672-A456-2FA7537ABC10}"/>
    <cellStyle name="Enter Units (2) 2_2018 v 2019 Nominal" xfId="12724" xr:uid="{E7C2015C-A0FD-47D9-BD32-76808CF377E6}"/>
    <cellStyle name="Enter Units (2) 3" xfId="12725" xr:uid="{FE036898-5567-498D-B6BD-3799D40965D7}"/>
    <cellStyle name="Enter Units (2) 3 2" xfId="12726" xr:uid="{19764EE5-5E59-4373-8D93-08C1BCFE78D7}"/>
    <cellStyle name="Enter Units (2) 3 2 2" xfId="12727" xr:uid="{C0AA10B6-F2C7-4B9C-8AEB-B9218CDD6110}"/>
    <cellStyle name="Enter Units (2) 3 2_2018 v 2019 Nominal" xfId="12728" xr:uid="{B98277FC-D5CA-4306-B34C-E9523D2F78C8}"/>
    <cellStyle name="Enter Units (2) 3 3" xfId="12729" xr:uid="{FECA7C76-B222-485A-B6F4-1692AF83B0E8}"/>
    <cellStyle name="Enter Units (2) 3_2018 v 2019 Nominal" xfId="12730" xr:uid="{D16293A3-C2F6-4CFC-A018-D2CC4131EFAE}"/>
    <cellStyle name="Enter Units (2) 4" xfId="12731" xr:uid="{07BEF349-2A1E-4B9F-B52F-BD6F3306F343}"/>
    <cellStyle name="Enter Units (2) 4 2" xfId="12732" xr:uid="{19CD2AF0-862F-4D86-87E4-3462344A1546}"/>
    <cellStyle name="Enter Units (2) 4_2018 v 2019 Nominal" xfId="12733" xr:uid="{B28BF49C-8356-4372-8C2F-083FAF60D15B}"/>
    <cellStyle name="Enter Units (2) 5" xfId="12734" xr:uid="{FC30665E-2376-4D61-B8DD-63A0B972B5C1}"/>
    <cellStyle name="Enter Units (2)_2018 v 2019 Nominal" xfId="12735" xr:uid="{B0DE1AD1-92C7-475C-879E-D0C425448C1D}"/>
    <cellStyle name="Entered" xfId="12736" xr:uid="{DCE05B55-DCA8-4FBC-98D4-30B368B5E678}"/>
    <cellStyle name="ERA Header" xfId="19170" xr:uid="{CC6B57DF-B151-496E-AF9A-000A989EB276}"/>
    <cellStyle name="ERA MMS Input" xfId="19171" xr:uid="{B53A0539-B56F-4253-B8A7-458560A2D50B}"/>
    <cellStyle name="ERA MMS Total" xfId="19172" xr:uid="{86900C60-24DA-4782-88D6-730071801960}"/>
    <cellStyle name="ERA MMS Total 2" xfId="19315" xr:uid="{5A3919FD-E3E2-42D6-9643-37271F5A68FA}"/>
    <cellStyle name="ERA Table Heading" xfId="19173" xr:uid="{82D68685-B47F-41CC-9C01-B56AB3FF09E1}"/>
    <cellStyle name="ERA Total" xfId="19174" xr:uid="{DAB00296-02F0-47F9-A52E-A5827CFE8A30}"/>
    <cellStyle name="ERA Total 2" xfId="19316" xr:uid="{E943C240-BEAC-4E8F-9418-D7CDD421BD68}"/>
    <cellStyle name="Euro" xfId="185" xr:uid="{00000000-0005-0000-0000-0000B3000000}"/>
    <cellStyle name="Euro 2" xfId="12737" xr:uid="{D7BC43AF-21A8-4BEA-A51F-594DB86AA752}"/>
    <cellStyle name="Euro 2 2" xfId="12738" xr:uid="{1845A0FD-835F-4D2A-BB2C-74B9E949B93C}"/>
    <cellStyle name="Euro 2 2 2" xfId="12739" xr:uid="{D4A0EC67-4129-4466-B58B-0BEC4C136434}"/>
    <cellStyle name="Euro 2 2_2018 v 2019 Nominal" xfId="12740" xr:uid="{61E830F0-CD60-4E42-B7D1-69CBF5C7F5DA}"/>
    <cellStyle name="Euro 2 3" xfId="12741" xr:uid="{A75E3B13-9D77-4B09-888A-F7A51D22EB35}"/>
    <cellStyle name="Euro 2_2018 v 2019 Nominal" xfId="12742" xr:uid="{0D5A7419-790D-44FD-BF23-DB9977220501}"/>
    <cellStyle name="Euro 3" xfId="12743" xr:uid="{1E0B04B7-7A22-4A04-91DC-D9E5DDE0350D}"/>
    <cellStyle name="Euro 3 2" xfId="12744" xr:uid="{3115D98F-3E84-4959-9CD4-F6EA2C59FD91}"/>
    <cellStyle name="Euro 3 2 2" xfId="12745" xr:uid="{D0B7BBD4-035F-42F0-B8B5-D070E3F2DAB6}"/>
    <cellStyle name="Euro 3 2_2018 v 2019 Nominal" xfId="12746" xr:uid="{7C6CE3A7-4D66-4527-89EC-E47305AB977E}"/>
    <cellStyle name="Euro 3 3" xfId="12747" xr:uid="{FE8B3E5C-5656-44C5-B62D-A8A3C3C83B8A}"/>
    <cellStyle name="Euro 3_2018 v 2019 Nominal" xfId="12748" xr:uid="{512C58E5-B7AC-4D1B-BEF9-FF51A0F47410}"/>
    <cellStyle name="Euro 4" xfId="12749" xr:uid="{6C8902E2-3D66-4DF2-BB87-147E86D1E1E1}"/>
    <cellStyle name="Euro 4 2" xfId="12750" xr:uid="{7F1EA49D-71B6-4D67-AF6B-3CD1058100C4}"/>
    <cellStyle name="Euro 4_2018 v 2019 Nominal" xfId="12751" xr:uid="{5AB5BC8A-897F-4641-8FF0-932EDBCC30B8}"/>
    <cellStyle name="Euro 5" xfId="12752" xr:uid="{3C16F44D-BB32-4E63-A157-B3DEF577912A}"/>
    <cellStyle name="Euro_2018 v 2019 Nominal" xfId="12753" xr:uid="{3814BD7B-0DCF-459A-870A-40C422004BCE}"/>
    <cellStyle name="Explanatory Text 2" xfId="186" xr:uid="{00000000-0005-0000-0000-0000B4000000}"/>
    <cellStyle name="Explanatory Text 2 2" xfId="12754" xr:uid="{1EFB7302-8410-42F0-AE59-B240C6E431D7}"/>
    <cellStyle name="Explanatory Text 2 3" xfId="12755" xr:uid="{CDB8726C-6F5B-4C9E-A5D5-6808310C6FC4}"/>
    <cellStyle name="Explanatory Text 2 4" xfId="12756" xr:uid="{186811F1-46C4-487E-A831-851A4A8214FA}"/>
    <cellStyle name="Explanatory Text 2_2018 v 2019 Nominal" xfId="12757" xr:uid="{93940651-6B9F-4C07-9596-E19994EB93D5}"/>
    <cellStyle name="Explanatory Text 3" xfId="12758" xr:uid="{CA3906A8-A5D9-43D5-B604-9F4C4A92DFE7}"/>
    <cellStyle name="Explanatory Text 3 2" xfId="12759" xr:uid="{1794A1F3-B2D7-4B91-876D-16E4B140953B}"/>
    <cellStyle name="Explanatory Text 3 3" xfId="12760" xr:uid="{472FEBE9-F964-4E50-8E99-F1CE0B97379D}"/>
    <cellStyle name="Explanatory Text 3_2018 v 2019 Nominal" xfId="12761" xr:uid="{54432471-3597-4B1B-9120-B053E2A68159}"/>
    <cellStyle name="Explanatory Text 4" xfId="12762" xr:uid="{49C192FD-F94A-47F9-824A-42ADF55C1617}"/>
    <cellStyle name="Explanatory Text 5" xfId="12763" xr:uid="{CAD9637D-1121-43D8-A41D-D6CBF01B23A5}"/>
    <cellStyle name="Explanatory Text 6" xfId="12764" xr:uid="{7180804A-3054-444C-9B82-96F8767983DC}"/>
    <cellStyle name="Explanatory Text 7" xfId="12765" xr:uid="{CEE42BAA-D5DF-413B-AA32-CD03F75BF64B}"/>
    <cellStyle name="Explanatory Text 8" xfId="12766" xr:uid="{66D3B85A-7993-45A0-969F-A1239989E151}"/>
    <cellStyle name="Explanatory Text 9" xfId="12767" xr:uid="{AF1FA363-DDED-492E-85A3-775DE20A35C3}"/>
    <cellStyle name="EY House" xfId="12768" xr:uid="{3FACADE5-15A8-4FBB-BD03-CD9D0C5122DC}"/>
    <cellStyle name="EY House 2" xfId="12769" xr:uid="{33948E5B-4642-43BF-9A6C-AE1CB220C437}"/>
    <cellStyle name="EY House 3" xfId="12770" xr:uid="{3397940F-BD2C-4BB5-97A1-5D8F630811F4}"/>
    <cellStyle name="EY House_2018 v 2019 Nominal" xfId="12771" xr:uid="{97B684E5-0238-4BAD-A228-5974F5C71D23}"/>
    <cellStyle name="F3" xfId="12772" xr:uid="{8BA35F5F-785A-4100-98F7-01EA9871AAAD}"/>
    <cellStyle name="F5" xfId="12773" xr:uid="{D7A3FC7F-0F35-42E4-8E15-DB59C3E1149F}"/>
    <cellStyle name="F6" xfId="12774" xr:uid="{4AB0F509-6C73-4442-AFA2-F3432B618B12}"/>
    <cellStyle name="F7" xfId="12775" xr:uid="{D99D77D4-FB95-4CDF-BBE6-B9ED1122C030}"/>
    <cellStyle name="FieldName" xfId="12776" xr:uid="{2A069F60-B1FC-4C22-8487-849D804627AC}"/>
    <cellStyle name="filename" xfId="12777" xr:uid="{E4BA2373-262B-4B66-AE12-B888211723E4}"/>
    <cellStyle name="financial" xfId="12778" xr:uid="{1185AF1E-EF72-4D4A-AD98-A058201BB5BC}"/>
    <cellStyle name="Fix0" xfId="12779" xr:uid="{CE1A7752-A677-4052-B728-91FE0F10212E}"/>
    <cellStyle name="Fix1" xfId="12780" xr:uid="{DDA08E5B-86A5-498C-A4FC-AC1B7D7604A4}"/>
    <cellStyle name="Fix1 2" xfId="12781" xr:uid="{B11DC126-606D-4113-9472-1CC12140EA8B}"/>
    <cellStyle name="Fix1 2 2" xfId="12782" xr:uid="{5A98CEF1-79DA-4491-B49D-25CF0572B8C1}"/>
    <cellStyle name="Fix1 2 2 2" xfId="12783" xr:uid="{7610F0BE-240C-4552-9DBC-33C931D87E9C}"/>
    <cellStyle name="Fix1 2 2_2018 v 2019 Nominal" xfId="12784" xr:uid="{169322FC-1AD0-4F94-90F5-DD5D00041E9F}"/>
    <cellStyle name="Fix1 2 3" xfId="12785" xr:uid="{BAF4B46A-251A-404C-A37C-9E43B5260F50}"/>
    <cellStyle name="Fix1 2_2018 v 2019 Nominal" xfId="12786" xr:uid="{B42D1943-D15E-466A-BC6D-9035B52AD1EC}"/>
    <cellStyle name="Fix1 3" xfId="12787" xr:uid="{D8CCB8E5-97A6-4F46-A6CF-930054244120}"/>
    <cellStyle name="Fix1 3 2" xfId="12788" xr:uid="{56D08C27-1453-40E7-B43C-B31B7719C413}"/>
    <cellStyle name="Fix1 3 2 2" xfId="12789" xr:uid="{8AC77A70-24F1-43E8-8C74-84F5CDB9A22F}"/>
    <cellStyle name="Fix1 3 2_2018 v 2019 Nominal" xfId="12790" xr:uid="{73DD4696-11CD-4F26-9530-8888758E8F51}"/>
    <cellStyle name="Fix1 3 3" xfId="12791" xr:uid="{C5C069D5-02BD-40C2-9A16-506E666C947A}"/>
    <cellStyle name="Fix1 3_2018 v 2019 Nominal" xfId="12792" xr:uid="{FCB1E7CF-8FC0-4AAE-A46D-7E2CC54AD08A}"/>
    <cellStyle name="Fix1 4" xfId="12793" xr:uid="{D666B1B2-4A04-4581-8355-B0718CA3BE87}"/>
    <cellStyle name="Fix1 4 2" xfId="12794" xr:uid="{D77C53C7-16CC-47CB-B6FB-6F98C617154F}"/>
    <cellStyle name="Fix1 4_2018 v 2019 Nominal" xfId="12795" xr:uid="{ADBD8AC5-F5A4-4FA3-B5B8-227A00082B2B}"/>
    <cellStyle name="Fix1 5" xfId="12796" xr:uid="{DE22E51B-5655-460C-B9EE-82AF76AB1B47}"/>
    <cellStyle name="Fix1_2018 v 2019 Nominal" xfId="12797" xr:uid="{3248A7F2-AEF7-4945-906B-C8160AF1BE4B}"/>
    <cellStyle name="Fix2" xfId="12798" xr:uid="{21A8292C-5226-4B0A-9062-3C385798A050}"/>
    <cellStyle name="Fix4" xfId="12799" xr:uid="{6A97DAE0-18FE-4E04-9739-67795D2496AA}"/>
    <cellStyle name="Fixed" xfId="187" xr:uid="{00000000-0005-0000-0000-0000B5000000}"/>
    <cellStyle name="Fixed 2" xfId="188" xr:uid="{00000000-0005-0000-0000-0000B6000000}"/>
    <cellStyle name="Fixed 2 2" xfId="12800" xr:uid="{F3132539-A325-4ECD-AD45-8EB74F3F7650}"/>
    <cellStyle name="Fixed 2_2018 v 2019 Nominal" xfId="12801" xr:uid="{D60A047D-A2CA-4EE7-836C-3C765A936380}"/>
    <cellStyle name="Fixed 3" xfId="12802" xr:uid="{4FB7DAFA-581C-4EDF-AE5F-FDD0046D47D9}"/>
    <cellStyle name="Fixed 4" xfId="12803" xr:uid="{AA64D85F-835B-4E2A-98C2-74C22D631460}"/>
    <cellStyle name="Fixed_2018 v 2019 Nominal" xfId="12804" xr:uid="{4AF6107D-4F30-4AC2-B9C9-405836773E2A}"/>
    <cellStyle name="Fixed3 - Style3" xfId="12805" xr:uid="{82032EBE-10D7-43F4-B594-5173AEFFD0EF}"/>
    <cellStyle name="Fixed4 - Style4" xfId="12806" xr:uid="{EF93A5AB-53B8-46C7-9DCD-E5EB2832C555}"/>
    <cellStyle name="Fixlong" xfId="12807" xr:uid="{9CBCBAE8-297E-4562-AFB3-6FFBE6F680BE}"/>
    <cellStyle name="Flag" xfId="12808" xr:uid="{F15DED80-D5DB-4E7B-B2FE-E390CACF60B2}"/>
    <cellStyle name="Footer SBILogo1" xfId="12809" xr:uid="{1F6A6BA6-0DAA-41F7-8359-D96A7943EBAB}"/>
    <cellStyle name="Footer SBILogo2" xfId="12810" xr:uid="{736175DD-687A-46D7-A785-2B6C753E0CAF}"/>
    <cellStyle name="Footnote" xfId="12811" xr:uid="{ACDEC57D-FD5B-41AB-B282-50D82B91AD66}"/>
    <cellStyle name="Footnote Reference" xfId="12812" xr:uid="{45FACAE8-B82A-482C-939F-0A0B080186A9}"/>
    <cellStyle name="Footnote_2018 v 2019 Nominal" xfId="12813" xr:uid="{8AC2FAC7-F6BF-4B59-A5A6-BE02589658C4}"/>
    <cellStyle name="Footnotes" xfId="12814" xr:uid="{E77B3EA0-3124-4002-A2E7-6E8AB24B6E57}"/>
    <cellStyle name="FORMULA" xfId="12815" xr:uid="{82AF55D6-8145-4FDE-8ABE-07869C994F02}"/>
    <cellStyle name="FORMULA 2" xfId="12816" xr:uid="{4EC351E8-C4A9-411C-9356-3B2AA6029908}"/>
    <cellStyle name="FORMULA 2 2" xfId="12817" xr:uid="{32A99B6D-637C-4BF3-886D-B2712ACA6884}"/>
    <cellStyle name="FORMULA 2 2 2" xfId="12818" xr:uid="{14493E6F-E408-4EEF-8A1B-9613A569CE97}"/>
    <cellStyle name="FORMULA 2 2 2 2" xfId="12819" xr:uid="{84EF7034-884D-4753-BD61-7C1DF4A94D96}"/>
    <cellStyle name="FORMULA 2 2 2_2018 v 2019 Nominal" xfId="12820" xr:uid="{5CA50924-FA41-4D33-A7C3-5E457516443D}"/>
    <cellStyle name="FORMULA 2 2 3" xfId="12821" xr:uid="{06B7A8A6-F9AD-4AE2-8A79-22AF14BC2E9C}"/>
    <cellStyle name="FORMULA 2 2_2018 v 2019 Nominal" xfId="12822" xr:uid="{7A5DFDDD-70C6-4C32-855C-19B4EEBBBC1C}"/>
    <cellStyle name="FORMULA 2 3" xfId="12823" xr:uid="{0E9CF267-22DC-464E-BEE6-41AB5C81583C}"/>
    <cellStyle name="FORMULA 2 3 2" xfId="12824" xr:uid="{5714A14A-4DD9-43EE-9466-ADB9763B9606}"/>
    <cellStyle name="FORMULA 2 3_2018 v 2019 Nominal" xfId="12825" xr:uid="{9F8E832E-39FE-4E9D-B6C2-BB89874CE09A}"/>
    <cellStyle name="FORMULA 2 4" xfId="12826" xr:uid="{0E8D4AEB-384E-46D1-AE98-7C62AFF825C1}"/>
    <cellStyle name="FORMULA 2_2018 v 2019 Nominal" xfId="12827" xr:uid="{CD2D1CE6-E741-4190-AFD1-A356074061ED}"/>
    <cellStyle name="FORMULA 3" xfId="12828" xr:uid="{BE84B65C-57F5-461D-8149-FA511FC25FCB}"/>
    <cellStyle name="FORMULA 3 2" xfId="12829" xr:uid="{35E81167-E77D-4F78-8050-F30711B534E5}"/>
    <cellStyle name="FORMULA 3 2 2" xfId="12830" xr:uid="{18F9A120-5DBF-4020-B2EC-F388FCE1F327}"/>
    <cellStyle name="FORMULA 3 2_2018 v 2019 Nominal" xfId="12831" xr:uid="{6B0B41CB-B741-429E-8850-3762653DA803}"/>
    <cellStyle name="FORMULA 3 3" xfId="12832" xr:uid="{DCE7CF54-025C-46BE-8C1F-84735AAAB29D}"/>
    <cellStyle name="FORMULA 3_2018 v 2019 Nominal" xfId="12833" xr:uid="{096EDF07-2197-485F-9EF1-0370870A754D}"/>
    <cellStyle name="FORMULA 4" xfId="12834" xr:uid="{D5D3E9D2-743D-4144-8377-63127484A7C3}"/>
    <cellStyle name="FORMULA 4 2" xfId="12835" xr:uid="{2A5156BE-A514-4102-A606-EA5F821840BE}"/>
    <cellStyle name="FORMULA 4_2018 v 2019 Nominal" xfId="12836" xr:uid="{7054428F-9B82-417D-B6DF-F967DD9723A7}"/>
    <cellStyle name="FORMULA 5" xfId="12837" xr:uid="{11A55799-14CD-403E-8412-12FED3FDE970}"/>
    <cellStyle name="FORMULA_2018 v 2019 Nominal" xfId="12838" xr:uid="{A48CF802-6C0C-431B-BDA2-0F7B40310C5B}"/>
    <cellStyle name="Formulae Changed" xfId="12839" xr:uid="{006D9ED4-2810-4CC8-AE9A-B13F020386E1}"/>
    <cellStyle name="fred" xfId="12840" xr:uid="{7A2249F2-8596-4320-BD7C-4B74CC43950F}"/>
    <cellStyle name="Fred%" xfId="12841" xr:uid="{08589349-0401-44F0-8938-9D63DD74D25D}"/>
    <cellStyle name="Fred% 2" xfId="12842" xr:uid="{15524878-532B-4BAB-A667-34C88DB71530}"/>
    <cellStyle name="Fred% 2 2" xfId="12843" xr:uid="{CCBAAEE0-8B39-4706-A5E5-231B04BDB3F4}"/>
    <cellStyle name="Fred% 2_2018 v 2019 Nominal" xfId="12844" xr:uid="{6B5DCD32-5788-4251-BD2C-E5B15E0C78E2}"/>
    <cellStyle name="Fred% 3" xfId="12845" xr:uid="{F702DA9E-6F4B-4169-8A01-8463DC051202}"/>
    <cellStyle name="Fred% 3 2" xfId="12846" xr:uid="{B3840771-0E79-4AD5-B7CF-53CAF54726ED}"/>
    <cellStyle name="Fred% 3_2018 v 2019 Nominal" xfId="12847" xr:uid="{6E5B70C2-CC51-4CF7-A589-EEBF418E5322}"/>
    <cellStyle name="Fred% 4" xfId="12848" xr:uid="{F3ABD47B-3FF1-42C8-A822-DAB30FFA90EA}"/>
    <cellStyle name="Fred% 4 2" xfId="12849" xr:uid="{33119AA6-7E11-44E9-AF0D-F5C6AC30CE06}"/>
    <cellStyle name="Fred% 4_2018 v 2019 Nominal" xfId="12850" xr:uid="{C601B880-10A7-426A-A87F-F73F19F5EEB5}"/>
    <cellStyle name="Fred%_2018 v 2019 Nominal" xfId="12851" xr:uid="{A5C06DB0-E345-4365-8820-BD917CD331AE}"/>
    <cellStyle name="fred_2018 v 2019 Nominal" xfId="12852" xr:uid="{E7E267BB-0F43-47CC-9B6C-1DDA9194B1BC}"/>
    <cellStyle name="FROMHYPERION" xfId="12853" xr:uid="{7866C67D-FF8C-4FA9-8BC3-C7111BEC6DF8}"/>
    <cellStyle name="FROMHYPERION 2" xfId="12854" xr:uid="{7594EBFF-BA82-438D-94B9-1253AAB0B719}"/>
    <cellStyle name="FROMHYPERION 2 2" xfId="12855" xr:uid="{1A8441E8-358D-43C6-93FE-690E44B52FF9}"/>
    <cellStyle name="FROMHYPERION 2 2 2" xfId="12856" xr:uid="{3EC3C447-0FAA-4BA9-BF2A-63521AB472A5}"/>
    <cellStyle name="FROMHYPERION 2 2 2 2" xfId="12857" xr:uid="{D53AD84E-F82E-4610-AE89-169DA50898BA}"/>
    <cellStyle name="FROMHYPERION 2 2 2_2018 v 2019 Nominal" xfId="12858" xr:uid="{2F465104-5F1B-4040-A77D-E9929B53BFF0}"/>
    <cellStyle name="FROMHYPERION 2 2 3" xfId="12859" xr:uid="{CAA75A8A-E613-40EB-BE23-53C0F7F43B1B}"/>
    <cellStyle name="FROMHYPERION 2 2_2018 v 2019 Nominal" xfId="12860" xr:uid="{B9500EF4-8B42-4F46-BB1D-13C22451B85C}"/>
    <cellStyle name="FROMHYPERION 2 3" xfId="12861" xr:uid="{BC329E13-A754-42F7-ADC0-6E2C220DC98E}"/>
    <cellStyle name="FROMHYPERION 2 3 2" xfId="12862" xr:uid="{BAF1543A-53C8-4D31-B4DF-571AA2A32F32}"/>
    <cellStyle name="FROMHYPERION 2 3_2018 v 2019 Nominal" xfId="12863" xr:uid="{4219D32E-37F5-48EE-8D3A-267292288A78}"/>
    <cellStyle name="FROMHYPERION 2 4" xfId="12864" xr:uid="{8A11AF4F-C251-4447-B792-651F5CD5564A}"/>
    <cellStyle name="FROMHYPERION 2_2018 v 2019 Nominal" xfId="12865" xr:uid="{8B306B86-E77C-4380-B6D5-76247D295AD6}"/>
    <cellStyle name="FROMHYPERION 3" xfId="12866" xr:uid="{62BBC268-5B53-4A13-AB2C-BC248598B03B}"/>
    <cellStyle name="FROMHYPERION 3 2" xfId="12867" xr:uid="{6152528D-E0AF-4B17-A632-E0CA4E9CAA2F}"/>
    <cellStyle name="FROMHYPERION 3 2 2" xfId="12868" xr:uid="{604F9E72-F826-4717-AEE3-AE564F60F777}"/>
    <cellStyle name="FROMHYPERION 3 2_2018 v 2019 Nominal" xfId="12869" xr:uid="{5FFB6608-C22A-4A35-80D0-DF9720CFAE31}"/>
    <cellStyle name="FROMHYPERION 3 3" xfId="12870" xr:uid="{9332B6E4-1E5E-4ACA-A59C-09810450B844}"/>
    <cellStyle name="FROMHYPERION 3_2018 v 2019 Nominal" xfId="12871" xr:uid="{3DDC7C54-8F41-4B93-97B9-6CB341454B6F}"/>
    <cellStyle name="FROMHYPERION 4" xfId="12872" xr:uid="{CB509734-2DE8-4510-B652-157F516A50FB}"/>
    <cellStyle name="FROMHYPERION 4 2" xfId="12873" xr:uid="{DB19DF8A-4463-4ADB-BD90-B5CFA3444D7F}"/>
    <cellStyle name="FROMHYPERION 4_2018 v 2019 Nominal" xfId="12874" xr:uid="{340B6495-381C-48B6-82B3-98D9AE79BBE2}"/>
    <cellStyle name="FROMHYPERION 5" xfId="12875" xr:uid="{E23B82FF-D6FE-46AA-BE70-20C8E9745C47}"/>
    <cellStyle name="FROMHYPERION_2018 v 2019 Nominal" xfId="12876" xr:uid="{1AA3BCFF-1989-4065-8EE2-41173AC32620}"/>
    <cellStyle name="FRxAmtStyle" xfId="12877" xr:uid="{D73677F5-E43C-4731-85F2-7075A9B944CC}"/>
    <cellStyle name="FRxAmtStyle 2" xfId="12878" xr:uid="{36E871C1-739D-4C14-8C53-675A7E844C5E}"/>
    <cellStyle name="FRxAmtStyle_2018 v 2019 Nominal" xfId="12879" xr:uid="{B48EBE54-7BD6-4BD7-AD30-160C01A8EAE6}"/>
    <cellStyle name="Fyear" xfId="12880" xr:uid="{F493CBFE-5219-48D9-AEA7-2555BC43D269}"/>
    <cellStyle name="GEN_Assumption" xfId="12881" xr:uid="{5A748481-9DC2-4DEB-B4EE-B9BF5E50A2D8}"/>
    <cellStyle name="General" xfId="12882" xr:uid="{A5E46B27-4A39-4B37-8CE5-625DD2892C0E}"/>
    <cellStyle name="General 2" xfId="12883" xr:uid="{7C2920C5-041B-4DB5-B08C-343C5F99CD5D}"/>
    <cellStyle name="General 2 2" xfId="12884" xr:uid="{AF0B86B0-0821-4308-A591-4AF08136908D}"/>
    <cellStyle name="General 2_2018 v 2019 Nominal" xfId="12885" xr:uid="{A32E4592-C843-478F-94BE-67CF89030A84}"/>
    <cellStyle name="General_2018 v 2019 Nominal" xfId="12886" xr:uid="{0B7E1CFD-3316-4B98-A0F0-8BEC4ACB4FFD}"/>
    <cellStyle name="Gilsans" xfId="189" xr:uid="{00000000-0005-0000-0000-0000B7000000}"/>
    <cellStyle name="Gilsans 2" xfId="12887" xr:uid="{05188658-9E80-44C5-A8FF-6759D46F095B}"/>
    <cellStyle name="Gilsans 2 2" xfId="12888" xr:uid="{8411C26C-9070-4963-BE36-77213D02941F}"/>
    <cellStyle name="Gilsans 2_2018 v 2019 Nominal" xfId="12889" xr:uid="{008D02D8-1276-439C-AB2A-2A53F1FABD63}"/>
    <cellStyle name="Gilsans_2018 v 2019 Nominal" xfId="12890" xr:uid="{B2A075A4-BC0D-4D77-9759-F174FA75D679}"/>
    <cellStyle name="Gilsansl" xfId="190" xr:uid="{00000000-0005-0000-0000-0000B8000000}"/>
    <cellStyle name="Gilsansl 2" xfId="12891" xr:uid="{5FDAE2CA-31E8-4E58-9044-4F1A3AEC9D3D}"/>
    <cellStyle name="Gilsansl 2 2" xfId="12892" xr:uid="{9FD3089F-31A6-4901-815A-B5FBF5863CA0}"/>
    <cellStyle name="Gilsansl 2_2018 v 2019 Nominal" xfId="12893" xr:uid="{3220132A-C925-4BFB-80A1-52ABB09555F0}"/>
    <cellStyle name="Gilsansl_2018 v 2019 Nominal" xfId="12894" xr:uid="{1D6762B6-BA25-4437-B4D3-0B21E9773D21}"/>
    <cellStyle name="Good 2" xfId="191" xr:uid="{00000000-0005-0000-0000-0000B9000000}"/>
    <cellStyle name="Good 2 2" xfId="12895" xr:uid="{CFA2A05D-7F67-4EC3-8E7E-054E0DDF9160}"/>
    <cellStyle name="Good 2 3" xfId="12896" xr:uid="{A841A77E-5C11-4C38-A0E0-A5319AD8E2BD}"/>
    <cellStyle name="Good 2 3 2" xfId="12897" xr:uid="{4172B27F-67D3-4862-BD61-28210E6EF568}"/>
    <cellStyle name="Good 2 3_2018 v 2019 Nominal" xfId="12898" xr:uid="{E0781784-0E14-407B-870E-8B643812B2FB}"/>
    <cellStyle name="Good 2 4" xfId="12899" xr:uid="{DFB23F30-1BA2-47CA-A0D5-B9C591A21B08}"/>
    <cellStyle name="Good 2 5" xfId="12900" xr:uid="{9D803540-9BB6-41DF-9187-8CCE85222562}"/>
    <cellStyle name="Good 2_2018 v 2019 Nominal" xfId="12901" xr:uid="{AF03625A-2A43-4AF0-BAE2-AE5231AF4035}"/>
    <cellStyle name="Good 3" xfId="12902" xr:uid="{1B667767-9A2B-435F-853A-8E6F4A690D5F}"/>
    <cellStyle name="Good 3 2" xfId="12903" xr:uid="{280554ED-7C6F-4A3E-9867-793937F33201}"/>
    <cellStyle name="Good 3 3" xfId="12904" xr:uid="{9919D459-298D-4ECF-AD39-AA9F82B29ADB}"/>
    <cellStyle name="Good 3_2018 v 2019 Nominal" xfId="12905" xr:uid="{7750239E-781C-4AED-9D28-1B2DB5A99A31}"/>
    <cellStyle name="Good 4" xfId="12906" xr:uid="{FD98D2D7-B8C5-4CCE-8A95-B6D6494CA58A}"/>
    <cellStyle name="Good 4 2" xfId="12907" xr:uid="{FB7A6FBA-D8A7-4643-AF87-46FF31E05CA9}"/>
    <cellStyle name="Good 4_2018 v 2019 Nominal" xfId="12908" xr:uid="{18278553-08AF-4E5C-A20A-46ED81152F2B}"/>
    <cellStyle name="Good 5" xfId="12909" xr:uid="{1E39FC7C-C0E2-4D8E-8191-2C2664BDC2A0}"/>
    <cellStyle name="Good 6" xfId="12910" xr:uid="{AA9ECF43-2FE6-42DB-B53C-5E17078C1D5D}"/>
    <cellStyle name="Good 7" xfId="12911" xr:uid="{C7E2725C-A5F5-4100-AA7B-66A87725B9DE}"/>
    <cellStyle name="Good 8" xfId="12912" xr:uid="{C2046EAD-FFE1-4819-B737-B7E3F37428FB}"/>
    <cellStyle name="Good 9" xfId="12913" xr:uid="{409DA3EB-EB8D-4433-813C-84DB4647239A}"/>
    <cellStyle name="Grey" xfId="12914" xr:uid="{4325EBB7-199E-4EA9-BE62-E0252D3C9E82}"/>
    <cellStyle name="Grey 2" xfId="12915" xr:uid="{5F9F99DA-242F-407B-A660-053DA6436A32}"/>
    <cellStyle name="Grey 3" xfId="12916" xr:uid="{1236C3A4-501C-4793-A030-6AF439BE4775}"/>
    <cellStyle name="Grey_2018 v 2019 Nominal" xfId="12917" xr:uid="{10874F83-1650-415B-8FEC-EFD57FC01106}"/>
    <cellStyle name="Grid" xfId="12918" xr:uid="{66339A7D-BE5E-47CC-929A-29182EF11E00}"/>
    <cellStyle name="Group Titles" xfId="19175" xr:uid="{FA9E3B3A-02E8-4E21-9E09-590E1E40A5CB}"/>
    <cellStyle name="grouping" xfId="12919" xr:uid="{42B525DC-144B-46D7-8697-AECAEA3B83F8}"/>
    <cellStyle name="Hard Percent" xfId="12920" xr:uid="{9F9FF3C2-18B1-4934-8BBD-A1A7870F8987}"/>
    <cellStyle name="Hardcode" xfId="12921" xr:uid="{DAC13481-CDD3-4C2E-8CE1-21CF62362C5B}"/>
    <cellStyle name="Head 1" xfId="12922" xr:uid="{21026C82-1577-477F-BA5B-447B30CC5459}"/>
    <cellStyle name="Head 2" xfId="12923" xr:uid="{033F3C99-3E2B-492E-823F-A2759588FBB1}"/>
    <cellStyle name="Head 3" xfId="12924" xr:uid="{1EE602C4-B9C2-4121-A034-587BAAF137DA}"/>
    <cellStyle name="Header" xfId="12925" xr:uid="{F70BB64D-C312-4952-A0BC-59D77BAC7495}"/>
    <cellStyle name="Header - Cover" xfId="12926" xr:uid="{ACE813A8-8ED1-4C49-A6DC-66F38A033ABC}"/>
    <cellStyle name="Header - Page" xfId="12927" xr:uid="{C1B30011-92F0-4DBC-A149-D9BEF36493C4}"/>
    <cellStyle name="Header - Subtitle" xfId="12928" xr:uid="{90E84FDF-2265-46D5-B273-60041C642985}"/>
    <cellStyle name="Header - Title" xfId="12929" xr:uid="{527C2B98-FD11-4521-A3DB-1127A6E97427}"/>
    <cellStyle name="Header - Year Row" xfId="12930" xr:uid="{91CAFB25-D319-44AF-9417-7CFF7118EA57}"/>
    <cellStyle name="Header Draft Stamp" xfId="12931" xr:uid="{8EABEEC2-BA8C-476E-B812-723F9EEEC6CD}"/>
    <cellStyle name="Header_158041_29" xfId="12932" xr:uid="{687FF9E1-0C70-4E7C-A3D2-5A3411374AC2}"/>
    <cellStyle name="Header1" xfId="12933" xr:uid="{6142E418-D6DF-4E43-9114-290304939670}"/>
    <cellStyle name="Header1 2" xfId="12934" xr:uid="{6925B079-83A9-498D-9BB2-E37A8D786F73}"/>
    <cellStyle name="Header1 2 2" xfId="12935" xr:uid="{1AB1F8BD-EA7E-4625-B39A-B71E64F27B0C}"/>
    <cellStyle name="Header1 2 2 2" xfId="12936" xr:uid="{568F4525-D0FE-4FC3-8FB9-532B73A557C1}"/>
    <cellStyle name="Header1 2 2 3" xfId="12937" xr:uid="{9371EE77-2742-43A3-A126-636C495486A8}"/>
    <cellStyle name="Header1 2 2 3 2" xfId="12938" xr:uid="{0EA41FD4-6124-46A4-9242-9081350C54A6}"/>
    <cellStyle name="Header1 2 2 3_2018 v 2019 Nominal" xfId="12939" xr:uid="{E91F73A5-C58A-4414-BED2-ACC6F092E449}"/>
    <cellStyle name="Header1 2 2_2018 v 2019 Nominal" xfId="12940" xr:uid="{E55C641B-3652-44F4-9051-A8C174C51A21}"/>
    <cellStyle name="Header1 2 3" xfId="12941" xr:uid="{4B243206-0D64-4AA4-B25E-7B65E530EAA8}"/>
    <cellStyle name="Header1 2 3 2" xfId="12942" xr:uid="{3F784B95-04FD-40E2-9017-6342293B39A9}"/>
    <cellStyle name="Header1 2 3 2 2" xfId="12943" xr:uid="{3631E604-B556-4FF1-8707-BF2A891BE2E8}"/>
    <cellStyle name="Header1 2 3 2_2018 v 2019 Nominal" xfId="12944" xr:uid="{F6A20636-5A16-48C8-B6F1-2FEBD557E8C1}"/>
    <cellStyle name="Header1 2 3 3" xfId="12945" xr:uid="{9A77527F-56A0-4070-BB7D-165AEF264D7E}"/>
    <cellStyle name="Header1 2 3 4" xfId="12946" xr:uid="{B9AE1CB6-D889-4E88-8FE9-29B1160532BC}"/>
    <cellStyle name="Header1 2 3 4 2" xfId="12947" xr:uid="{C143949C-2EC3-4284-9FD9-8CD68A977B0E}"/>
    <cellStyle name="Header1 2 3 4_2018 v 2019 Nominal" xfId="12948" xr:uid="{63AEB26F-0D5E-4F3A-BA91-F142A0D58F7D}"/>
    <cellStyle name="Header1 2 3_2018 v 2019 Nominal" xfId="12949" xr:uid="{C6873F43-2A50-45B3-AD4F-592D76717CB6}"/>
    <cellStyle name="Header1 2 4" xfId="12950" xr:uid="{92937EF1-3D46-4218-8B32-1641EDCD9DFF}"/>
    <cellStyle name="Header1 2 4 2" xfId="12951" xr:uid="{A05CB20C-332D-4679-8A6D-1F0369FA2787}"/>
    <cellStyle name="Header1 2 4_2018 v 2019 Nominal" xfId="12952" xr:uid="{0CA7BB1E-958B-4B89-9FE4-71BD1FE5FE29}"/>
    <cellStyle name="Header1 2_2018 v 2019 Nominal" xfId="12953" xr:uid="{64B9A158-E909-4A43-88EB-6F5623B79E30}"/>
    <cellStyle name="Header1 3" xfId="12954" xr:uid="{A77C5CF1-E22C-40B3-9851-B6352C82565B}"/>
    <cellStyle name="Header1 3 2" xfId="12955" xr:uid="{74EA77C1-0A89-4304-9119-227520052F08}"/>
    <cellStyle name="Header1 3 2 2" xfId="12956" xr:uid="{2F434D5C-65A3-4B16-9191-B00B7944C181}"/>
    <cellStyle name="Header1 3 2_2018 v 2019 Nominal" xfId="12957" xr:uid="{2F57F560-BAC2-4B29-8A6C-7C4163CD5715}"/>
    <cellStyle name="Header1 3 3" xfId="12958" xr:uid="{AB4F4140-0430-469B-B848-2BE319114697}"/>
    <cellStyle name="Header1 3 3 2" xfId="12959" xr:uid="{5A36D98A-905E-4ECC-B2A5-4FBD74A3416D}"/>
    <cellStyle name="Header1 3 3_2018 v 2019 Nominal" xfId="12960" xr:uid="{55A9AE5E-5F51-405E-AD22-2E0F2A384BD3}"/>
    <cellStyle name="Header1 3_2018 v 2019 Nominal" xfId="12961" xr:uid="{CBECC986-7AF5-415F-B1AF-6C85F5D3E452}"/>
    <cellStyle name="Header1_2018 v 2019 Nominal" xfId="12962" xr:uid="{B7A2DD26-1E21-445C-9789-7FE677D3AABB}"/>
    <cellStyle name="Header2" xfId="12963" xr:uid="{CB7C287B-04E6-42F5-B681-014DE1BBE900}"/>
    <cellStyle name="Header2 2" xfId="12964" xr:uid="{64C6217A-C266-41F5-88C6-54C7CA7080A2}"/>
    <cellStyle name="Header2 2 2" xfId="12965" xr:uid="{5BB4845C-C668-4810-800D-8631DA1A7584}"/>
    <cellStyle name="Header2 2 2 2" xfId="12966" xr:uid="{9AD49315-6ED7-4A95-A570-3673F61E6C64}"/>
    <cellStyle name="Header2 2 2 3" xfId="12967" xr:uid="{4A167D6F-6501-4C11-9643-71628D6E7821}"/>
    <cellStyle name="Header2 2 2_2018 v 2019 Nominal" xfId="12968" xr:uid="{0AF576D5-68F5-4297-AEBA-54A86668A0DF}"/>
    <cellStyle name="Header2 2 3" xfId="12969" xr:uid="{23219DF8-620B-4195-8302-F99F34221353}"/>
    <cellStyle name="Header2 2 4" xfId="12970" xr:uid="{E4C9FA25-DAFD-44FC-906F-47D4633E4E92}"/>
    <cellStyle name="Header2 2 5" xfId="12971" xr:uid="{69C83FF9-B653-421F-A201-E306085EBBB9}"/>
    <cellStyle name="Header2 2 6" xfId="12972" xr:uid="{49645F65-5D3C-41E6-B726-4111B105CDAC}"/>
    <cellStyle name="Header2 2_2018 v 2019 Nominal" xfId="12973" xr:uid="{C392D41E-B2A8-4159-B5DB-7DDCA41A65CE}"/>
    <cellStyle name="Header2 3" xfId="12974" xr:uid="{9266F76A-96F4-437C-B949-DEE00CC5581F}"/>
    <cellStyle name="Header2 3 2" xfId="12975" xr:uid="{D3CDE8FE-4EB9-4D19-AA9F-1E15D5B04053}"/>
    <cellStyle name="Header2 3 2 2" xfId="12976" xr:uid="{8B4F5BA8-34FD-43F5-982A-00A1A8925373}"/>
    <cellStyle name="Header2 3 2_2018 v 2019 Nominal" xfId="12977" xr:uid="{ABB8848D-274E-4BC0-9A0A-1E1AF2E13525}"/>
    <cellStyle name="Header2 3 3" xfId="12978" xr:uid="{FA6E66E2-E925-4DEB-899C-A4237403090F}"/>
    <cellStyle name="Header2 3 4" xfId="12979" xr:uid="{7818AA56-7A0E-4F7F-9F89-210986395082}"/>
    <cellStyle name="Header2 3 4 2" xfId="12980" xr:uid="{F03EBE24-C1EC-4099-8DE8-1A885AEC2FBC}"/>
    <cellStyle name="Header2 3 4_2018 v 2019 Nominal" xfId="12981" xr:uid="{46D15E83-5B95-4FA6-9E0F-2ACBC5B4C3B1}"/>
    <cellStyle name="Header2 3 5" xfId="12982" xr:uid="{DB6663DB-141F-401A-9138-586514160F78}"/>
    <cellStyle name="Header2 3 5 2" xfId="12983" xr:uid="{BB89E986-8D36-4024-A1AC-2CF1CAF75E07}"/>
    <cellStyle name="Header2 3 5 2 2" xfId="12984" xr:uid="{65C36DE3-2425-4CD6-87FA-51CF63D1D47D}"/>
    <cellStyle name="Header2 3 5 2_2018 v 2019 Nominal" xfId="12985" xr:uid="{8CF3D8B4-2D93-48FB-AC5A-78664AF487FF}"/>
    <cellStyle name="Header2 3 5_2018 v 2019 Nominal" xfId="12986" xr:uid="{85EB0E40-661E-41E5-8058-32F71C02FD02}"/>
    <cellStyle name="Header2 3_2018 v 2019 Nominal" xfId="12987" xr:uid="{A892CB17-D030-48E7-B8EF-C7ECE641E980}"/>
    <cellStyle name="Header2 4" xfId="12988" xr:uid="{0D1777CD-1D07-4457-8D98-D5043AD69066}"/>
    <cellStyle name="Header2 4 2" xfId="12989" xr:uid="{EE52C89D-F3C6-4FE9-828F-C2A1B4CF1C66}"/>
    <cellStyle name="Header2 4_2018 v 2019 Nominal" xfId="12990" xr:uid="{1EE18EFC-5858-40E4-B3B4-4F60B408F364}"/>
    <cellStyle name="Header2 5" xfId="12991" xr:uid="{DC233028-B8C3-4CB9-A17C-0132B7805800}"/>
    <cellStyle name="Header2_2018 v 2019 Nominal" xfId="12992" xr:uid="{81AEAAB0-E551-43A6-AF8B-E52BA22E8CEB}"/>
    <cellStyle name="HeaderLine" xfId="12993" xr:uid="{8AFADE3D-56D8-4C7C-BC8E-4194EDF95944}"/>
    <cellStyle name="headers" xfId="12994" xr:uid="{D14EBEBB-D3D1-458C-9498-B372208101E9}"/>
    <cellStyle name="Heading" xfId="12995" xr:uid="{63135749-680C-4D59-A02F-2FAD6CD26F98}"/>
    <cellStyle name="Heading - Section" xfId="12996" xr:uid="{D483442D-1FDB-449D-B93A-BDFD3FFA4AED}"/>
    <cellStyle name="Heading - Sheet" xfId="12997" xr:uid="{DFD8586D-C385-4D48-809D-B0B0AF8E063B}"/>
    <cellStyle name="Heading - Sub" xfId="12998" xr:uid="{511283C7-2BC1-437B-922D-9DC7E0B5AF93}"/>
    <cellStyle name="Heading 1" xfId="16" builtinId="16" customBuiltin="1"/>
    <cellStyle name="Heading 1 10" xfId="12999" xr:uid="{9761855C-E175-48D0-BAC1-44827E0E4E72}"/>
    <cellStyle name="Heading 1 2" xfId="192" xr:uid="{00000000-0005-0000-0000-0000BB000000}"/>
    <cellStyle name="Heading 1 2 2" xfId="193" xr:uid="{00000000-0005-0000-0000-0000BC000000}"/>
    <cellStyle name="Heading 1 2 2 2" xfId="13000" xr:uid="{DCF610FD-5F07-4461-BAD2-0FC13091015F}"/>
    <cellStyle name="Heading 1 2 2_2018 v 2019 Nominal" xfId="13001" xr:uid="{8B347E1F-E626-4C8A-A176-976F0DA698BD}"/>
    <cellStyle name="Heading 1 2 3" xfId="13002" xr:uid="{02FDA3C1-0602-4307-B8EC-1E4C50C3E07C}"/>
    <cellStyle name="Heading 1 2_2018 v 2019 Nominal" xfId="13003" xr:uid="{7625FF73-9CFA-4484-B44E-5F7BC061EF76}"/>
    <cellStyle name="Heading 1 3" xfId="194" xr:uid="{00000000-0005-0000-0000-0000BD000000}"/>
    <cellStyle name="Heading 1 3 2" xfId="13004" xr:uid="{40EC5662-AB77-4442-B410-DDA5FE95BEFF}"/>
    <cellStyle name="Heading 1 3 3" xfId="13005" xr:uid="{F3EE13D3-7000-4E55-9091-05BCC15BA15E}"/>
    <cellStyle name="Heading 1 3_2018 v 2019 Nominal" xfId="13006" xr:uid="{857BC4BC-91E9-4A8A-BEFC-47560D314445}"/>
    <cellStyle name="Heading 1 4" xfId="13007" xr:uid="{CAD18E51-C115-43E8-B7B8-7E43B82838C8}"/>
    <cellStyle name="Heading 1 5" xfId="13008" xr:uid="{B2D40691-507D-4441-849B-E6A12F7E75DC}"/>
    <cellStyle name="Heading 1 6" xfId="13009" xr:uid="{1CF130A7-106B-414D-A6DC-B640EBA1E738}"/>
    <cellStyle name="Heading 1 7" xfId="13010" xr:uid="{FF792BFD-7A32-4C16-8FE7-FB5D7519324F}"/>
    <cellStyle name="Heading 1 8" xfId="13011" xr:uid="{440B3A5A-F8E8-4BC5-86BB-716B8EC0D412}"/>
    <cellStyle name="Heading 1 9" xfId="13012" xr:uid="{D0308380-64F4-4473-B87B-A72B89053D87}"/>
    <cellStyle name="Heading 1 Above" xfId="13013" xr:uid="{6F98FF11-450A-473E-9214-2AC9F212D0B7}"/>
    <cellStyle name="Heading 1." xfId="13014" xr:uid="{38ACA816-C927-462D-8710-0CC47AAB9C8D}"/>
    <cellStyle name="Heading 1.2" xfId="13015" xr:uid="{4510A05D-E6F0-4883-8A2D-7BFFE17BC880}"/>
    <cellStyle name="Heading 1+" xfId="13016" xr:uid="{C82D23C8-8BA3-4AE8-BB6D-6BE6AA3D9BBA}"/>
    <cellStyle name="Heading 1+ 2" xfId="13017" xr:uid="{0CFEE112-D719-4345-9574-7A908817632E}"/>
    <cellStyle name="Heading 1+_2018 v 2019 Nominal" xfId="13018" xr:uid="{5327FA9F-C88F-457B-9AB5-DB440908B3FE}"/>
    <cellStyle name="Heading 10" xfId="13019" xr:uid="{F903BE12-00AA-4E10-9CA7-2EBC72E9EE0F}"/>
    <cellStyle name="Heading 11" xfId="13020" xr:uid="{12773696-210F-4BE0-9594-7718066D88FE}"/>
    <cellStyle name="Heading 12" xfId="13021" xr:uid="{2228881E-0482-48FF-8263-ACA3585A2C25}"/>
    <cellStyle name="Heading 13" xfId="13022" xr:uid="{DB0E9A49-2C5D-489C-9C2F-BA9D6BE6C195}"/>
    <cellStyle name="Heading 13 2" xfId="13023" xr:uid="{E2235071-D60D-4C52-A07F-4E710CE0C3C9}"/>
    <cellStyle name="Heading 13_2018 v 2019 Nominal" xfId="13024" xr:uid="{0F58FE03-CF26-4E56-8D94-39CF18AEC252}"/>
    <cellStyle name="Heading 14" xfId="13025" xr:uid="{1B21AE89-54B8-49D1-A079-7E31238F3FE7}"/>
    <cellStyle name="Heading 14 2" xfId="13026" xr:uid="{39354B16-A020-4C6C-8F89-3CD79B1B8DF4}"/>
    <cellStyle name="Heading 14_2018 v 2019 Nominal" xfId="13027" xr:uid="{A2CDCD3D-1C5A-4051-B704-D73CB302F2F7}"/>
    <cellStyle name="Heading 15" xfId="13028" xr:uid="{CF2E848C-B136-40F7-8285-DF5CA5FDBF7A}"/>
    <cellStyle name="Heading 16" xfId="13029" xr:uid="{B6CF0EA7-7CD8-405E-AE16-3BD02B70901D}"/>
    <cellStyle name="Heading 17" xfId="13030" xr:uid="{BC1CAF38-531F-4AF8-A4EF-50441E537AD9}"/>
    <cellStyle name="Heading 18" xfId="13031" xr:uid="{AD388158-0E26-4A18-8A41-96B274328634}"/>
    <cellStyle name="Heading 19" xfId="13032" xr:uid="{F80579BF-BE4A-4E45-BE6F-0F843FB76F2B}"/>
    <cellStyle name="Heading 2" xfId="17" builtinId="17" customBuiltin="1"/>
    <cellStyle name="Heading 2 10" xfId="13033" xr:uid="{2BD2174E-4E01-454C-B5DA-92C2F8F10385}"/>
    <cellStyle name="Heading 2 2" xfId="195" xr:uid="{00000000-0005-0000-0000-0000BF000000}"/>
    <cellStyle name="Heading 2 2 2" xfId="196" xr:uid="{00000000-0005-0000-0000-0000C0000000}"/>
    <cellStyle name="Heading 2 2 2 2" xfId="13034" xr:uid="{A23BE0FF-A544-4AA7-A545-7B22F04F50D8}"/>
    <cellStyle name="Heading 2 2 2_2018 v 2019 Nominal" xfId="13035" xr:uid="{5EAD9509-946F-4F5C-BCC3-19A4EFC69960}"/>
    <cellStyle name="Heading 2 2 3" xfId="13036" xr:uid="{8EFE3AE9-76AC-46C5-8024-3F0CAF16BFA0}"/>
    <cellStyle name="Heading 2 2_2018 v 2019 Nominal" xfId="13037" xr:uid="{AF226F96-218A-4DB5-975D-53D70E4EA513}"/>
    <cellStyle name="Heading 2 3" xfId="197" xr:uid="{00000000-0005-0000-0000-0000C1000000}"/>
    <cellStyle name="Heading 2 3 2" xfId="13038" xr:uid="{3D58B630-BABC-41A2-BAE5-B63165E3022D}"/>
    <cellStyle name="Heading 2 3 3" xfId="13039" xr:uid="{1BC51E84-372A-4661-9EB4-00B5C5A2AB60}"/>
    <cellStyle name="Heading 2 3_2018 v 2019 Nominal" xfId="13040" xr:uid="{05CB5BA0-51F9-4253-A0C6-4D607C773275}"/>
    <cellStyle name="Heading 2 4" xfId="13041" xr:uid="{2A2FDB3C-C89E-4D1D-800C-D0D6FEA85676}"/>
    <cellStyle name="Heading 2 5" xfId="13042" xr:uid="{3039F9B2-3DD1-4EA4-A329-87A2FD690728}"/>
    <cellStyle name="Heading 2 6" xfId="13043" xr:uid="{A821171C-A3FB-4044-B408-E2FCCBD7156E}"/>
    <cellStyle name="Heading 2 7" xfId="13044" xr:uid="{157D7BD5-5F1F-49F2-9E10-8B4EEAA0A3BD}"/>
    <cellStyle name="Heading 2 8" xfId="13045" xr:uid="{7917AB3F-2FA4-4EFB-9889-12B47D01BC50}"/>
    <cellStyle name="Heading 2 9" xfId="13046" xr:uid="{546B39D6-EE0D-4CB4-BFDE-3586F59A57C4}"/>
    <cellStyle name="Heading 2 Below" xfId="13047" xr:uid="{2E62B879-3DB1-4BC7-8294-C9F6B37DFF1C}"/>
    <cellStyle name="Heading 2 Below 2" xfId="13048" xr:uid="{46E5FBE8-84B0-4323-B1C9-60C5A52B9A3F}"/>
    <cellStyle name="Heading 2 Below_2018 v 2019 Nominal" xfId="13049" xr:uid="{2D305F3F-0AE4-46CB-B1EE-CDD4DDC6CD84}"/>
    <cellStyle name="Heading 2." xfId="13050" xr:uid="{D4516260-4D77-456A-BE75-551EEC20C695}"/>
    <cellStyle name="Heading 2+" xfId="13051" xr:uid="{51872484-C30D-41B7-89CB-5B9E106D131B}"/>
    <cellStyle name="Heading 2+ 2" xfId="13052" xr:uid="{9FC3F3BD-BA12-4AB3-B9AA-46A1BE04F878}"/>
    <cellStyle name="Heading 2+_2018 v 2019 Nominal" xfId="13053" xr:uid="{32A225FD-977C-40D5-AA6F-56856AEEEC6C}"/>
    <cellStyle name="Heading 20" xfId="13054" xr:uid="{AC05AF87-07BA-4308-B292-BB33364E5DB6}"/>
    <cellStyle name="Heading 21" xfId="13055" xr:uid="{402461B7-49A7-449B-8DC9-AFEF3FDDF2E2}"/>
    <cellStyle name="Heading 22" xfId="13056" xr:uid="{DDDB9C20-D852-4C70-BFC1-79F67D68645A}"/>
    <cellStyle name="Heading 23" xfId="13057" xr:uid="{D9E3B779-DA21-441C-A832-721DFEBCA16B}"/>
    <cellStyle name="Heading 24" xfId="13058" xr:uid="{B44C057B-AC08-4F1F-A08D-605A89F8C8D1}"/>
    <cellStyle name="Heading 25" xfId="13059" xr:uid="{E210403C-77A3-40F0-B272-DB4CD3267F8B}"/>
    <cellStyle name="Heading 26" xfId="13060" xr:uid="{9679C056-433C-4726-937F-6EC016956026}"/>
    <cellStyle name="Heading 27" xfId="13061" xr:uid="{8DBACB2E-255D-48A4-BDFB-49D746117860}"/>
    <cellStyle name="Heading 28" xfId="13062" xr:uid="{713EB236-6A89-4165-8605-3D787118014E}"/>
    <cellStyle name="Heading 29" xfId="13063" xr:uid="{AC2B661E-90A7-4A0B-B91D-D97809FEC246}"/>
    <cellStyle name="Heading 3" xfId="18" builtinId="18" customBuiltin="1"/>
    <cellStyle name="Heading 3 10" xfId="13064" xr:uid="{3C1EDE2E-6096-4FF7-87EE-7D3E8A4CF3A9}"/>
    <cellStyle name="Heading 3 2" xfId="198" xr:uid="{00000000-0005-0000-0000-0000C3000000}"/>
    <cellStyle name="Heading 3 2 2" xfId="199" xr:uid="{00000000-0005-0000-0000-0000C4000000}"/>
    <cellStyle name="Heading 3 2 2 2" xfId="200" xr:uid="{00000000-0005-0000-0000-0000C5000000}"/>
    <cellStyle name="Heading 3 2 2 2 2" xfId="201" xr:uid="{00000000-0005-0000-0000-0000C6000000}"/>
    <cellStyle name="Heading 3 2 2 2 2 2" xfId="202" xr:uid="{00000000-0005-0000-0000-0000C7000000}"/>
    <cellStyle name="Heading 3 2 2 2 2 2 2" xfId="203" xr:uid="{00000000-0005-0000-0000-0000C8000000}"/>
    <cellStyle name="Heading 3 2 2 2 2 2 2 2" xfId="723" xr:uid="{00000000-0005-0000-0000-0000C9000000}"/>
    <cellStyle name="Heading 3 2 2 2 2 2 2_Escalation" xfId="19178" xr:uid="{BF82C89E-9B5D-48C4-B484-5DF9BDF098A3}"/>
    <cellStyle name="Heading 3 2 2 2 2 2 3" xfId="204" xr:uid="{00000000-0005-0000-0000-0000CA000000}"/>
    <cellStyle name="Heading 3 2 2 2 2 2 3 2" xfId="724" xr:uid="{00000000-0005-0000-0000-0000CB000000}"/>
    <cellStyle name="Heading 3 2 2 2 2 2 3_Escalation" xfId="19179" xr:uid="{4C4ABF82-E568-45E6-890D-1B675DC07912}"/>
    <cellStyle name="Heading 3 2 2 2 2 2 4" xfId="722" xr:uid="{00000000-0005-0000-0000-0000CC000000}"/>
    <cellStyle name="Heading 3 2 2 2 2 2_Escalation" xfId="19177" xr:uid="{943C7D02-C0ED-469D-8621-48816F605609}"/>
    <cellStyle name="Heading 3 2 2 2 2 3" xfId="205" xr:uid="{00000000-0005-0000-0000-0000CD000000}"/>
    <cellStyle name="Heading 3 2 2 2 2 3 2" xfId="206" xr:uid="{00000000-0005-0000-0000-0000CE000000}"/>
    <cellStyle name="Heading 3 2 2 2 2 3 2 2" xfId="726" xr:uid="{00000000-0005-0000-0000-0000CF000000}"/>
    <cellStyle name="Heading 3 2 2 2 2 3 2_Escalation" xfId="19181" xr:uid="{AC861F88-A01C-4574-8D57-4816EC05CF57}"/>
    <cellStyle name="Heading 3 2 2 2 2 3 3" xfId="207" xr:uid="{00000000-0005-0000-0000-0000D0000000}"/>
    <cellStyle name="Heading 3 2 2 2 2 3 3 2" xfId="727" xr:uid="{00000000-0005-0000-0000-0000D1000000}"/>
    <cellStyle name="Heading 3 2 2 2 2 3 3_Escalation" xfId="19182" xr:uid="{47AABBEE-A4A2-44BA-8086-5865344E0071}"/>
    <cellStyle name="Heading 3 2 2 2 2 3 4" xfId="725" xr:uid="{00000000-0005-0000-0000-0000D2000000}"/>
    <cellStyle name="Heading 3 2 2 2 2 3_Escalation" xfId="19180" xr:uid="{3CBEF8CB-754B-4105-9240-F675C6B5F401}"/>
    <cellStyle name="Heading 3 2 2 2 2 4" xfId="208" xr:uid="{00000000-0005-0000-0000-0000D3000000}"/>
    <cellStyle name="Heading 3 2 2 2 2 4 2" xfId="209" xr:uid="{00000000-0005-0000-0000-0000D4000000}"/>
    <cellStyle name="Heading 3 2 2 2 2 4 2 2" xfId="729" xr:uid="{00000000-0005-0000-0000-0000D5000000}"/>
    <cellStyle name="Heading 3 2 2 2 2 4 2_Escalation" xfId="19184" xr:uid="{5EFCB35A-9723-4ED1-B1CC-15903714EF5B}"/>
    <cellStyle name="Heading 3 2 2 2 2 4 3" xfId="728" xr:uid="{00000000-0005-0000-0000-0000D6000000}"/>
    <cellStyle name="Heading 3 2 2 2 2 4_Escalation" xfId="19183" xr:uid="{2D1BD8DE-CC48-4728-8750-3260746EB116}"/>
    <cellStyle name="Heading 3 2 2 2 2 5" xfId="210" xr:uid="{00000000-0005-0000-0000-0000D7000000}"/>
    <cellStyle name="Heading 3 2 2 2 2 5 2" xfId="730" xr:uid="{00000000-0005-0000-0000-0000D8000000}"/>
    <cellStyle name="Heading 3 2 2 2 2 5_Escalation" xfId="19185" xr:uid="{D160B198-011F-4FB7-AA9E-3F35E640C7BB}"/>
    <cellStyle name="Heading 3 2 2 2 2 6" xfId="211" xr:uid="{00000000-0005-0000-0000-0000D9000000}"/>
    <cellStyle name="Heading 3 2 2 2 2 6 2" xfId="731" xr:uid="{00000000-0005-0000-0000-0000DA000000}"/>
    <cellStyle name="Heading 3 2 2 2 2 6_Escalation" xfId="19186" xr:uid="{5EF38099-0750-494E-8419-D1F1163C72A9}"/>
    <cellStyle name="Heading 3 2 2 2 2 7" xfId="721" xr:uid="{00000000-0005-0000-0000-0000DB000000}"/>
    <cellStyle name="Heading 3 2 2 2 2_Escalation" xfId="19176" xr:uid="{351D5B45-2948-4C5F-B11E-BFFB929DDB02}"/>
    <cellStyle name="Heading 3 2 2 2 3" xfId="212" xr:uid="{00000000-0005-0000-0000-0000DC000000}"/>
    <cellStyle name="Heading 3 2 2 2 3 2" xfId="213" xr:uid="{00000000-0005-0000-0000-0000DD000000}"/>
    <cellStyle name="Heading 3 2 2 2 3 2 2" xfId="733" xr:uid="{00000000-0005-0000-0000-0000DE000000}"/>
    <cellStyle name="Heading 3 2 2 2 3 2_Escalation" xfId="19188" xr:uid="{85B60557-CDFC-4E81-ACCB-B755CEFCF7E8}"/>
    <cellStyle name="Heading 3 2 2 2 3 3" xfId="214" xr:uid="{00000000-0005-0000-0000-0000DF000000}"/>
    <cellStyle name="Heading 3 2 2 2 3 3 2" xfId="734" xr:uid="{00000000-0005-0000-0000-0000E0000000}"/>
    <cellStyle name="Heading 3 2 2 2 3 3_Escalation" xfId="19189" xr:uid="{BADD489E-D251-41CD-94FE-5AE243F9DD2F}"/>
    <cellStyle name="Heading 3 2 2 2 3 4" xfId="732" xr:uid="{00000000-0005-0000-0000-0000E1000000}"/>
    <cellStyle name="Heading 3 2 2 2 3_Escalation" xfId="19187" xr:uid="{E6D3F89F-F450-4709-9A3F-0A35A574BC50}"/>
    <cellStyle name="Heading 3 2 2 2 4" xfId="215" xr:uid="{00000000-0005-0000-0000-0000E2000000}"/>
    <cellStyle name="Heading 3 2 2 2 4 2" xfId="216" xr:uid="{00000000-0005-0000-0000-0000E3000000}"/>
    <cellStyle name="Heading 3 2 2 2 4 2 2" xfId="736" xr:uid="{00000000-0005-0000-0000-0000E4000000}"/>
    <cellStyle name="Heading 3 2 2 2 4 2_Escalation" xfId="19191" xr:uid="{AC378756-F843-4B11-A506-F92D6DE9BB12}"/>
    <cellStyle name="Heading 3 2 2 2 4 3" xfId="217" xr:uid="{00000000-0005-0000-0000-0000E5000000}"/>
    <cellStyle name="Heading 3 2 2 2 4 3 2" xfId="737" xr:uid="{00000000-0005-0000-0000-0000E6000000}"/>
    <cellStyle name="Heading 3 2 2 2 4 3_Escalation" xfId="19192" xr:uid="{0611F699-0921-4436-8CE8-61FD16EAAA72}"/>
    <cellStyle name="Heading 3 2 2 2 4 4" xfId="735" xr:uid="{00000000-0005-0000-0000-0000E7000000}"/>
    <cellStyle name="Heading 3 2 2 2 4_Escalation" xfId="19190" xr:uid="{5E1CB3B0-24CA-4F42-BB53-3F42D6E8F5DD}"/>
    <cellStyle name="Heading 3 2 2 2 5" xfId="218" xr:uid="{00000000-0005-0000-0000-0000E8000000}"/>
    <cellStyle name="Heading 3 2 2 2 5 2" xfId="219" xr:uid="{00000000-0005-0000-0000-0000E9000000}"/>
    <cellStyle name="Heading 3 2 2 2 5 2 2" xfId="739" xr:uid="{00000000-0005-0000-0000-0000EA000000}"/>
    <cellStyle name="Heading 3 2 2 2 5 2_Escalation" xfId="19194" xr:uid="{C5CDAC72-42EE-49D6-88BA-256C02E55A88}"/>
    <cellStyle name="Heading 3 2 2 2 5 3" xfId="738" xr:uid="{00000000-0005-0000-0000-0000EB000000}"/>
    <cellStyle name="Heading 3 2 2 2 5_Escalation" xfId="19193" xr:uid="{A7C1DD41-E4BA-49E7-BCC9-CC7222C39C8A}"/>
    <cellStyle name="Heading 3 2 2 2 6" xfId="220" xr:uid="{00000000-0005-0000-0000-0000EC000000}"/>
    <cellStyle name="Heading 3 2 2 2 6 2" xfId="740" xr:uid="{00000000-0005-0000-0000-0000ED000000}"/>
    <cellStyle name="Heading 3 2 2 2 6_Escalation" xfId="19195" xr:uid="{287AB493-0844-4BE0-B39C-36726D660417}"/>
    <cellStyle name="Heading 3 2 2 2 7" xfId="720" xr:uid="{00000000-0005-0000-0000-0000EE000000}"/>
    <cellStyle name="Heading 3 2 2 2_Base year" xfId="13065" xr:uid="{05D08176-913A-4A52-B6CD-F69AF8CDBBF6}"/>
    <cellStyle name="Heading 3 2 2 3" xfId="221" xr:uid="{00000000-0005-0000-0000-0000EF000000}"/>
    <cellStyle name="Heading 3 2 2 3 2" xfId="222" xr:uid="{00000000-0005-0000-0000-0000F0000000}"/>
    <cellStyle name="Heading 3 2 2 3 2 2" xfId="223" xr:uid="{00000000-0005-0000-0000-0000F1000000}"/>
    <cellStyle name="Heading 3 2 2 3 2 2 2" xfId="224" xr:uid="{00000000-0005-0000-0000-0000F2000000}"/>
    <cellStyle name="Heading 3 2 2 3 2 2 2 2" xfId="744" xr:uid="{00000000-0005-0000-0000-0000F3000000}"/>
    <cellStyle name="Heading 3 2 2 3 2 2 2_Escalation" xfId="19199" xr:uid="{AFA45583-0C28-49D5-A4C1-BB3F0510924C}"/>
    <cellStyle name="Heading 3 2 2 3 2 2 3" xfId="225" xr:uid="{00000000-0005-0000-0000-0000F4000000}"/>
    <cellStyle name="Heading 3 2 2 3 2 2 3 2" xfId="745" xr:uid="{00000000-0005-0000-0000-0000F5000000}"/>
    <cellStyle name="Heading 3 2 2 3 2 2 3_Escalation" xfId="19200" xr:uid="{73AF33EC-DA9E-4104-B0F0-0A5106C5CC95}"/>
    <cellStyle name="Heading 3 2 2 3 2 2 4" xfId="743" xr:uid="{00000000-0005-0000-0000-0000F6000000}"/>
    <cellStyle name="Heading 3 2 2 3 2 2_Escalation" xfId="19198" xr:uid="{79500E80-8013-4E30-B2C2-0EAB331F5194}"/>
    <cellStyle name="Heading 3 2 2 3 2 3" xfId="226" xr:uid="{00000000-0005-0000-0000-0000F7000000}"/>
    <cellStyle name="Heading 3 2 2 3 2 3 2" xfId="227" xr:uid="{00000000-0005-0000-0000-0000F8000000}"/>
    <cellStyle name="Heading 3 2 2 3 2 3 2 2" xfId="747" xr:uid="{00000000-0005-0000-0000-0000F9000000}"/>
    <cellStyle name="Heading 3 2 2 3 2 3 2_Escalation" xfId="19202" xr:uid="{463C4200-2F33-4D1E-895C-B67193224360}"/>
    <cellStyle name="Heading 3 2 2 3 2 3 3" xfId="228" xr:uid="{00000000-0005-0000-0000-0000FA000000}"/>
    <cellStyle name="Heading 3 2 2 3 2 3 3 2" xfId="748" xr:uid="{00000000-0005-0000-0000-0000FB000000}"/>
    <cellStyle name="Heading 3 2 2 3 2 3 3_Escalation" xfId="19203" xr:uid="{C966386F-6F70-4418-BB4B-6CDC69A9C089}"/>
    <cellStyle name="Heading 3 2 2 3 2 3 4" xfId="746" xr:uid="{00000000-0005-0000-0000-0000FC000000}"/>
    <cellStyle name="Heading 3 2 2 3 2 3_Escalation" xfId="19201" xr:uid="{53224513-61E5-4444-A0EA-F123F90FC751}"/>
    <cellStyle name="Heading 3 2 2 3 2 4" xfId="229" xr:uid="{00000000-0005-0000-0000-0000FD000000}"/>
    <cellStyle name="Heading 3 2 2 3 2 4 2" xfId="230" xr:uid="{00000000-0005-0000-0000-0000FE000000}"/>
    <cellStyle name="Heading 3 2 2 3 2 4 2 2" xfId="750" xr:uid="{00000000-0005-0000-0000-0000FF000000}"/>
    <cellStyle name="Heading 3 2 2 3 2 4 2_Escalation" xfId="19205" xr:uid="{1FFCE387-BDF3-44FF-9005-756F4154D41E}"/>
    <cellStyle name="Heading 3 2 2 3 2 4 3" xfId="749" xr:uid="{00000000-0005-0000-0000-000000010000}"/>
    <cellStyle name="Heading 3 2 2 3 2 4_Escalation" xfId="19204" xr:uid="{75103184-C2EF-408B-9C87-4B5C896CFD8C}"/>
    <cellStyle name="Heading 3 2 2 3 2 5" xfId="231" xr:uid="{00000000-0005-0000-0000-000001010000}"/>
    <cellStyle name="Heading 3 2 2 3 2 5 2" xfId="751" xr:uid="{00000000-0005-0000-0000-000002010000}"/>
    <cellStyle name="Heading 3 2 2 3 2 5_Escalation" xfId="19206" xr:uid="{267CE7F0-C65C-48E4-8A3A-A9DA053B466D}"/>
    <cellStyle name="Heading 3 2 2 3 2 6" xfId="232" xr:uid="{00000000-0005-0000-0000-000003010000}"/>
    <cellStyle name="Heading 3 2 2 3 2 6 2" xfId="752" xr:uid="{00000000-0005-0000-0000-000004010000}"/>
    <cellStyle name="Heading 3 2 2 3 2 6_Escalation" xfId="19207" xr:uid="{3FC85F8E-C848-4D04-8DB6-A51B77F01F6B}"/>
    <cellStyle name="Heading 3 2 2 3 2 7" xfId="742" xr:uid="{00000000-0005-0000-0000-000005010000}"/>
    <cellStyle name="Heading 3 2 2 3 2_Escalation" xfId="19197" xr:uid="{2FFEB07C-8C57-4C1F-BF79-69E6C3C08445}"/>
    <cellStyle name="Heading 3 2 2 3 3" xfId="233" xr:uid="{00000000-0005-0000-0000-000006010000}"/>
    <cellStyle name="Heading 3 2 2 3 3 2" xfId="234" xr:uid="{00000000-0005-0000-0000-000007010000}"/>
    <cellStyle name="Heading 3 2 2 3 3 2 2" xfId="754" xr:uid="{00000000-0005-0000-0000-000008010000}"/>
    <cellStyle name="Heading 3 2 2 3 3 2_Escalation" xfId="19209" xr:uid="{4A147EB1-422F-412D-B865-863BCE4E3869}"/>
    <cellStyle name="Heading 3 2 2 3 3 3" xfId="235" xr:uid="{00000000-0005-0000-0000-000009010000}"/>
    <cellStyle name="Heading 3 2 2 3 3 3 2" xfId="755" xr:uid="{00000000-0005-0000-0000-00000A010000}"/>
    <cellStyle name="Heading 3 2 2 3 3 3_Escalation" xfId="19210" xr:uid="{3434EEC8-19E6-4730-A4F4-AF9B663D1DD3}"/>
    <cellStyle name="Heading 3 2 2 3 3 4" xfId="753" xr:uid="{00000000-0005-0000-0000-00000B010000}"/>
    <cellStyle name="Heading 3 2 2 3 3_Escalation" xfId="19208" xr:uid="{8CB81001-54D0-42E1-B719-EF2D6F61CAA8}"/>
    <cellStyle name="Heading 3 2 2 3 4" xfId="236" xr:uid="{00000000-0005-0000-0000-00000C010000}"/>
    <cellStyle name="Heading 3 2 2 3 4 2" xfId="237" xr:uid="{00000000-0005-0000-0000-00000D010000}"/>
    <cellStyle name="Heading 3 2 2 3 4 2 2" xfId="757" xr:uid="{00000000-0005-0000-0000-00000E010000}"/>
    <cellStyle name="Heading 3 2 2 3 4 2_Escalation" xfId="19212" xr:uid="{2D166812-4023-4C11-ADDA-2972438B98D7}"/>
    <cellStyle name="Heading 3 2 2 3 4 3" xfId="238" xr:uid="{00000000-0005-0000-0000-00000F010000}"/>
    <cellStyle name="Heading 3 2 2 3 4 3 2" xfId="758" xr:uid="{00000000-0005-0000-0000-000010010000}"/>
    <cellStyle name="Heading 3 2 2 3 4 3_Escalation" xfId="19213" xr:uid="{152CC3D0-D44C-424E-B19B-F0EA04D94914}"/>
    <cellStyle name="Heading 3 2 2 3 4 4" xfId="756" xr:uid="{00000000-0005-0000-0000-000011010000}"/>
    <cellStyle name="Heading 3 2 2 3 4_Escalation" xfId="19211" xr:uid="{20A2B9C7-A995-439E-9EED-9999A2A0E3EF}"/>
    <cellStyle name="Heading 3 2 2 3 5" xfId="239" xr:uid="{00000000-0005-0000-0000-000012010000}"/>
    <cellStyle name="Heading 3 2 2 3 5 2" xfId="240" xr:uid="{00000000-0005-0000-0000-000013010000}"/>
    <cellStyle name="Heading 3 2 2 3 5 2 2" xfId="760" xr:uid="{00000000-0005-0000-0000-000014010000}"/>
    <cellStyle name="Heading 3 2 2 3 5 2_Escalation" xfId="19215" xr:uid="{49EAA33E-EE58-4D4A-B3BE-FE1370C3A267}"/>
    <cellStyle name="Heading 3 2 2 3 5 3" xfId="759" xr:uid="{00000000-0005-0000-0000-000015010000}"/>
    <cellStyle name="Heading 3 2 2 3 5_Escalation" xfId="19214" xr:uid="{D8897B5F-7A99-4634-8296-AAE552D90DB4}"/>
    <cellStyle name="Heading 3 2 2 3 6" xfId="241" xr:uid="{00000000-0005-0000-0000-000016010000}"/>
    <cellStyle name="Heading 3 2 2 3 6 2" xfId="761" xr:uid="{00000000-0005-0000-0000-000017010000}"/>
    <cellStyle name="Heading 3 2 2 3 6_Escalation" xfId="19216" xr:uid="{623E56A4-EFC7-4199-A771-5A2F6B312431}"/>
    <cellStyle name="Heading 3 2 2 3 7" xfId="741" xr:uid="{00000000-0005-0000-0000-000018010000}"/>
    <cellStyle name="Heading 3 2 2 3_Escalation" xfId="19196" xr:uid="{0FF37E9C-FEA1-4DC9-BD65-8108C01171AE}"/>
    <cellStyle name="Heading 3 2 2 4" xfId="242" xr:uid="{00000000-0005-0000-0000-000019010000}"/>
    <cellStyle name="Heading 3 2 2 4 2" xfId="243" xr:uid="{00000000-0005-0000-0000-00001A010000}"/>
    <cellStyle name="Heading 3 2 2 4 2 2" xfId="244" xr:uid="{00000000-0005-0000-0000-00001B010000}"/>
    <cellStyle name="Heading 3 2 2 4 2 2 2" xfId="764" xr:uid="{00000000-0005-0000-0000-00001C010000}"/>
    <cellStyle name="Heading 3 2 2 4 2 2_Escalation" xfId="19219" xr:uid="{67906C82-182B-4367-8299-64868F0D241C}"/>
    <cellStyle name="Heading 3 2 2 4 2 3" xfId="245" xr:uid="{00000000-0005-0000-0000-00001D010000}"/>
    <cellStyle name="Heading 3 2 2 4 2 3 2" xfId="765" xr:uid="{00000000-0005-0000-0000-00001E010000}"/>
    <cellStyle name="Heading 3 2 2 4 2 3_Escalation" xfId="19220" xr:uid="{554B356E-D899-49C5-9CED-779C6036B622}"/>
    <cellStyle name="Heading 3 2 2 4 2 4" xfId="763" xr:uid="{00000000-0005-0000-0000-00001F010000}"/>
    <cellStyle name="Heading 3 2 2 4 2_Escalation" xfId="19218" xr:uid="{1AA2C4A4-5927-4C70-A6C7-E9AF6A5A0FC7}"/>
    <cellStyle name="Heading 3 2 2 4 3" xfId="246" xr:uid="{00000000-0005-0000-0000-000020010000}"/>
    <cellStyle name="Heading 3 2 2 4 3 2" xfId="247" xr:uid="{00000000-0005-0000-0000-000021010000}"/>
    <cellStyle name="Heading 3 2 2 4 3 2 2" xfId="767" xr:uid="{00000000-0005-0000-0000-000022010000}"/>
    <cellStyle name="Heading 3 2 2 4 3 2_Escalation" xfId="19222" xr:uid="{5EF47094-9E77-4F9B-AC93-05E15B6DFCBD}"/>
    <cellStyle name="Heading 3 2 2 4 3 3" xfId="248" xr:uid="{00000000-0005-0000-0000-000023010000}"/>
    <cellStyle name="Heading 3 2 2 4 3 3 2" xfId="768" xr:uid="{00000000-0005-0000-0000-000024010000}"/>
    <cellStyle name="Heading 3 2 2 4 3 3_Escalation" xfId="19223" xr:uid="{8374825E-2501-4081-822B-D1F1CB53A4D9}"/>
    <cellStyle name="Heading 3 2 2 4 3 4" xfId="766" xr:uid="{00000000-0005-0000-0000-000025010000}"/>
    <cellStyle name="Heading 3 2 2 4 3_Escalation" xfId="19221" xr:uid="{CD5B4CD9-F0E4-463A-B9BD-5D334441ADFF}"/>
    <cellStyle name="Heading 3 2 2 4 4" xfId="249" xr:uid="{00000000-0005-0000-0000-000026010000}"/>
    <cellStyle name="Heading 3 2 2 4 4 2" xfId="250" xr:uid="{00000000-0005-0000-0000-000027010000}"/>
    <cellStyle name="Heading 3 2 2 4 4 2 2" xfId="770" xr:uid="{00000000-0005-0000-0000-000028010000}"/>
    <cellStyle name="Heading 3 2 2 4 4 2_Escalation" xfId="19225" xr:uid="{4A4958E9-767F-4545-896A-8692992774D4}"/>
    <cellStyle name="Heading 3 2 2 4 4 3" xfId="769" xr:uid="{00000000-0005-0000-0000-000029010000}"/>
    <cellStyle name="Heading 3 2 2 4 4_Escalation" xfId="19224" xr:uid="{FFAC844F-1C53-48F5-B628-B234E726A9B2}"/>
    <cellStyle name="Heading 3 2 2 4 5" xfId="251" xr:uid="{00000000-0005-0000-0000-00002A010000}"/>
    <cellStyle name="Heading 3 2 2 4 5 2" xfId="771" xr:uid="{00000000-0005-0000-0000-00002B010000}"/>
    <cellStyle name="Heading 3 2 2 4 5_Escalation" xfId="19226" xr:uid="{2F1B36DA-7975-4158-A2A0-2ED574177371}"/>
    <cellStyle name="Heading 3 2 2 4 6" xfId="252" xr:uid="{00000000-0005-0000-0000-00002C010000}"/>
    <cellStyle name="Heading 3 2 2 4 6 2" xfId="772" xr:uid="{00000000-0005-0000-0000-00002D010000}"/>
    <cellStyle name="Heading 3 2 2 4 6_Escalation" xfId="19227" xr:uid="{A104E2D2-40C2-4497-82C3-739FBAB6598C}"/>
    <cellStyle name="Heading 3 2 2 4 7" xfId="762" xr:uid="{00000000-0005-0000-0000-00002E010000}"/>
    <cellStyle name="Heading 3 2 2 4_Escalation" xfId="19217" xr:uid="{A9A7D418-8BC3-4083-B7C2-A6975DD6F559}"/>
    <cellStyle name="Heading 3 2 2 5" xfId="253" xr:uid="{00000000-0005-0000-0000-00002F010000}"/>
    <cellStyle name="Heading 3 2 2 5 2" xfId="254" xr:uid="{00000000-0005-0000-0000-000030010000}"/>
    <cellStyle name="Heading 3 2 2 5 2 2" xfId="255" xr:uid="{00000000-0005-0000-0000-000031010000}"/>
    <cellStyle name="Heading 3 2 2 5 2 2 2" xfId="775" xr:uid="{00000000-0005-0000-0000-000032010000}"/>
    <cellStyle name="Heading 3 2 2 5 2 2_Escalation" xfId="19230" xr:uid="{D6D5CCFA-C29A-4E67-9E8B-2277424A8442}"/>
    <cellStyle name="Heading 3 2 2 5 2 3" xfId="256" xr:uid="{00000000-0005-0000-0000-000033010000}"/>
    <cellStyle name="Heading 3 2 2 5 2 3 2" xfId="776" xr:uid="{00000000-0005-0000-0000-000034010000}"/>
    <cellStyle name="Heading 3 2 2 5 2 3_Escalation" xfId="19231" xr:uid="{FA3F83BF-FE23-428E-B0A4-AFFE19759CE3}"/>
    <cellStyle name="Heading 3 2 2 5 2 4" xfId="774" xr:uid="{00000000-0005-0000-0000-000035010000}"/>
    <cellStyle name="Heading 3 2 2 5 2_Escalation" xfId="19229" xr:uid="{25CCE2A2-701B-497B-8888-654651DC78BC}"/>
    <cellStyle name="Heading 3 2 2 5 3" xfId="257" xr:uid="{00000000-0005-0000-0000-000036010000}"/>
    <cellStyle name="Heading 3 2 2 5 3 2" xfId="258" xr:uid="{00000000-0005-0000-0000-000037010000}"/>
    <cellStyle name="Heading 3 2 2 5 3 2 2" xfId="778" xr:uid="{00000000-0005-0000-0000-000038010000}"/>
    <cellStyle name="Heading 3 2 2 5 3 2_Escalation" xfId="19233" xr:uid="{2037CF6E-BE5F-401F-9DE1-EFD0C37B0006}"/>
    <cellStyle name="Heading 3 2 2 5 3 3" xfId="777" xr:uid="{00000000-0005-0000-0000-000039010000}"/>
    <cellStyle name="Heading 3 2 2 5 3_Escalation" xfId="19232" xr:uid="{5180DEEE-B42F-4C51-9372-A2426A092469}"/>
    <cellStyle name="Heading 3 2 2 5 4" xfId="259" xr:uid="{00000000-0005-0000-0000-00003A010000}"/>
    <cellStyle name="Heading 3 2 2 5 4 2" xfId="779" xr:uid="{00000000-0005-0000-0000-00003B010000}"/>
    <cellStyle name="Heading 3 2 2 5 4_Escalation" xfId="19234" xr:uid="{C38300B0-3835-49D3-872C-616C4244DB9F}"/>
    <cellStyle name="Heading 3 2 2 5 5" xfId="260" xr:uid="{00000000-0005-0000-0000-00003C010000}"/>
    <cellStyle name="Heading 3 2 2 5 5 2" xfId="780" xr:uid="{00000000-0005-0000-0000-00003D010000}"/>
    <cellStyle name="Heading 3 2 2 5 5_Escalation" xfId="19235" xr:uid="{24F012C6-702A-4F41-B9B9-0AC46502DB3B}"/>
    <cellStyle name="Heading 3 2 2 5 6" xfId="773" xr:uid="{00000000-0005-0000-0000-00003E010000}"/>
    <cellStyle name="Heading 3 2 2 5_Escalation" xfId="19228" xr:uid="{A95BECB1-760A-4834-8251-2339D8FDCE80}"/>
    <cellStyle name="Heading 3 2 2 6" xfId="261" xr:uid="{00000000-0005-0000-0000-00003F010000}"/>
    <cellStyle name="Heading 3 2 2 6 2" xfId="781" xr:uid="{00000000-0005-0000-0000-000040010000}"/>
    <cellStyle name="Heading 3 2 2 6_Escalation" xfId="19236" xr:uid="{F07C66F2-4001-4D5F-AEB7-7DB683005CA2}"/>
    <cellStyle name="Heading 3 2 2 7" xfId="719" xr:uid="{00000000-0005-0000-0000-000041010000}"/>
    <cellStyle name="Heading 3 2 2_2018 v 2019 Nominal" xfId="13066" xr:uid="{A8EDD289-B230-4218-B4AF-73E85EAB2029}"/>
    <cellStyle name="Heading 3 2 3" xfId="262" xr:uid="{00000000-0005-0000-0000-000042010000}"/>
    <cellStyle name="Heading 3 2 4" xfId="263" xr:uid="{00000000-0005-0000-0000-000043010000}"/>
    <cellStyle name="Heading 3 2 4 2" xfId="264" xr:uid="{00000000-0005-0000-0000-000044010000}"/>
    <cellStyle name="Heading 3 2 4 2 2" xfId="265" xr:uid="{00000000-0005-0000-0000-000045010000}"/>
    <cellStyle name="Heading 3 2 4 2 2 2" xfId="266" xr:uid="{00000000-0005-0000-0000-000046010000}"/>
    <cellStyle name="Heading 3 2 4 2 2 2 2" xfId="785" xr:uid="{00000000-0005-0000-0000-000047010000}"/>
    <cellStyle name="Heading 3 2 4 2 2 2_Escalation" xfId="19240" xr:uid="{8D7E3320-8226-4081-BB6C-44C4B6DE7519}"/>
    <cellStyle name="Heading 3 2 4 2 2 3" xfId="267" xr:uid="{00000000-0005-0000-0000-000048010000}"/>
    <cellStyle name="Heading 3 2 4 2 2 3 2" xfId="786" xr:uid="{00000000-0005-0000-0000-000049010000}"/>
    <cellStyle name="Heading 3 2 4 2 2 3_Escalation" xfId="19241" xr:uid="{ACA959F2-70DA-4C62-8F68-7E09B8B175D6}"/>
    <cellStyle name="Heading 3 2 4 2 2 4" xfId="784" xr:uid="{00000000-0005-0000-0000-00004A010000}"/>
    <cellStyle name="Heading 3 2 4 2 2_Escalation" xfId="19239" xr:uid="{0D7B90DE-12FE-42F7-8CA5-2D8C1DAAEF13}"/>
    <cellStyle name="Heading 3 2 4 2 3" xfId="268" xr:uid="{00000000-0005-0000-0000-00004B010000}"/>
    <cellStyle name="Heading 3 2 4 2 3 2" xfId="269" xr:uid="{00000000-0005-0000-0000-00004C010000}"/>
    <cellStyle name="Heading 3 2 4 2 3 2 2" xfId="788" xr:uid="{00000000-0005-0000-0000-00004D010000}"/>
    <cellStyle name="Heading 3 2 4 2 3 2_Escalation" xfId="19243" xr:uid="{F7AC20FB-92DB-478F-8501-CA81FD33F5EF}"/>
    <cellStyle name="Heading 3 2 4 2 3 3" xfId="270" xr:uid="{00000000-0005-0000-0000-00004E010000}"/>
    <cellStyle name="Heading 3 2 4 2 3 3 2" xfId="789" xr:uid="{00000000-0005-0000-0000-00004F010000}"/>
    <cellStyle name="Heading 3 2 4 2 3 3_Escalation" xfId="19244" xr:uid="{3289679E-326B-4913-881C-E394B5371290}"/>
    <cellStyle name="Heading 3 2 4 2 3 4" xfId="787" xr:uid="{00000000-0005-0000-0000-000050010000}"/>
    <cellStyle name="Heading 3 2 4 2 3_Escalation" xfId="19242" xr:uid="{3E628ED8-162E-4A7D-B859-3D643124A39A}"/>
    <cellStyle name="Heading 3 2 4 2 4" xfId="271" xr:uid="{00000000-0005-0000-0000-000051010000}"/>
    <cellStyle name="Heading 3 2 4 2 4 2" xfId="272" xr:uid="{00000000-0005-0000-0000-000052010000}"/>
    <cellStyle name="Heading 3 2 4 2 4 2 2" xfId="791" xr:uid="{00000000-0005-0000-0000-000053010000}"/>
    <cellStyle name="Heading 3 2 4 2 4 2_Escalation" xfId="19246" xr:uid="{2C46A598-CE00-4AB5-8895-920F13C6DD27}"/>
    <cellStyle name="Heading 3 2 4 2 4 3" xfId="790" xr:uid="{00000000-0005-0000-0000-000054010000}"/>
    <cellStyle name="Heading 3 2 4 2 4_Escalation" xfId="19245" xr:uid="{1F737746-0D95-4AC9-AA3B-A5C195CC4D19}"/>
    <cellStyle name="Heading 3 2 4 2 5" xfId="273" xr:uid="{00000000-0005-0000-0000-000055010000}"/>
    <cellStyle name="Heading 3 2 4 2 5 2" xfId="792" xr:uid="{00000000-0005-0000-0000-000056010000}"/>
    <cellStyle name="Heading 3 2 4 2 5_Escalation" xfId="19247" xr:uid="{42394510-2A9A-4320-A5B2-B0C32D6D7F81}"/>
    <cellStyle name="Heading 3 2 4 2 6" xfId="274" xr:uid="{00000000-0005-0000-0000-000057010000}"/>
    <cellStyle name="Heading 3 2 4 2 6 2" xfId="793" xr:uid="{00000000-0005-0000-0000-000058010000}"/>
    <cellStyle name="Heading 3 2 4 2 6_Escalation" xfId="19248" xr:uid="{3D8A2FC2-2E95-4F4A-A11F-1CBFFF5A69D8}"/>
    <cellStyle name="Heading 3 2 4 2 7" xfId="783" xr:uid="{00000000-0005-0000-0000-000059010000}"/>
    <cellStyle name="Heading 3 2 4 2_Escalation" xfId="19238" xr:uid="{303C809D-8E86-47B8-B744-3845A777036D}"/>
    <cellStyle name="Heading 3 2 4 3" xfId="275" xr:uid="{00000000-0005-0000-0000-00005A010000}"/>
    <cellStyle name="Heading 3 2 4 3 2" xfId="276" xr:uid="{00000000-0005-0000-0000-00005B010000}"/>
    <cellStyle name="Heading 3 2 4 3 2 2" xfId="795" xr:uid="{00000000-0005-0000-0000-00005C010000}"/>
    <cellStyle name="Heading 3 2 4 3 2_Escalation" xfId="19250" xr:uid="{03859516-49C5-4BAD-BD95-04176710CC8E}"/>
    <cellStyle name="Heading 3 2 4 3 3" xfId="277" xr:uid="{00000000-0005-0000-0000-00005D010000}"/>
    <cellStyle name="Heading 3 2 4 3 3 2" xfId="796" xr:uid="{00000000-0005-0000-0000-00005E010000}"/>
    <cellStyle name="Heading 3 2 4 3 3_Escalation" xfId="19251" xr:uid="{6988A572-3EEF-4347-BDBB-A0E2CCC71C27}"/>
    <cellStyle name="Heading 3 2 4 3 4" xfId="794" xr:uid="{00000000-0005-0000-0000-00005F010000}"/>
    <cellStyle name="Heading 3 2 4 3_Escalation" xfId="19249" xr:uid="{0D707ADC-EBB6-4A7D-BF51-3E9C937CBEFC}"/>
    <cellStyle name="Heading 3 2 4 4" xfId="278" xr:uid="{00000000-0005-0000-0000-000060010000}"/>
    <cellStyle name="Heading 3 2 4 4 2" xfId="279" xr:uid="{00000000-0005-0000-0000-000061010000}"/>
    <cellStyle name="Heading 3 2 4 4 2 2" xfId="798" xr:uid="{00000000-0005-0000-0000-000062010000}"/>
    <cellStyle name="Heading 3 2 4 4 2_Escalation" xfId="19253" xr:uid="{E0A06267-86B2-42C0-81CD-5BF041E1906B}"/>
    <cellStyle name="Heading 3 2 4 4 3" xfId="280" xr:uid="{00000000-0005-0000-0000-000063010000}"/>
    <cellStyle name="Heading 3 2 4 4 3 2" xfId="799" xr:uid="{00000000-0005-0000-0000-000064010000}"/>
    <cellStyle name="Heading 3 2 4 4 3_Escalation" xfId="19254" xr:uid="{9F13F563-F35B-4F37-B874-F6E2E7B1467E}"/>
    <cellStyle name="Heading 3 2 4 4 4" xfId="797" xr:uid="{00000000-0005-0000-0000-000065010000}"/>
    <cellStyle name="Heading 3 2 4 4_Escalation" xfId="19252" xr:uid="{D898A4F4-1FA5-4CBA-ACAD-9B1659D1FD86}"/>
    <cellStyle name="Heading 3 2 4 5" xfId="281" xr:uid="{00000000-0005-0000-0000-000066010000}"/>
    <cellStyle name="Heading 3 2 4 5 2" xfId="282" xr:uid="{00000000-0005-0000-0000-000067010000}"/>
    <cellStyle name="Heading 3 2 4 5 2 2" xfId="801" xr:uid="{00000000-0005-0000-0000-000068010000}"/>
    <cellStyle name="Heading 3 2 4 5 2_Escalation" xfId="19256" xr:uid="{F23D8DA9-24E6-43CA-96AC-7D5C4CC10CD2}"/>
    <cellStyle name="Heading 3 2 4 5 3" xfId="800" xr:uid="{00000000-0005-0000-0000-000069010000}"/>
    <cellStyle name="Heading 3 2 4 5_Escalation" xfId="19255" xr:uid="{97A0233F-FE3B-40E7-87B3-18B3A29C309D}"/>
    <cellStyle name="Heading 3 2 4 6" xfId="283" xr:uid="{00000000-0005-0000-0000-00006A010000}"/>
    <cellStyle name="Heading 3 2 4 6 2" xfId="802" xr:uid="{00000000-0005-0000-0000-00006B010000}"/>
    <cellStyle name="Heading 3 2 4 6_Escalation" xfId="19257" xr:uid="{61BFC128-3F64-46C1-904A-BB3B6E8CAC1B}"/>
    <cellStyle name="Heading 3 2 4 7" xfId="782" xr:uid="{00000000-0005-0000-0000-00006C010000}"/>
    <cellStyle name="Heading 3 2 4_Escalation" xfId="19237" xr:uid="{61E099D7-98AA-4FD4-BFDC-3FBB6E07C129}"/>
    <cellStyle name="Heading 3 2 5" xfId="284" xr:uid="{00000000-0005-0000-0000-00006D010000}"/>
    <cellStyle name="Heading 3 2 5 2" xfId="285" xr:uid="{00000000-0005-0000-0000-00006E010000}"/>
    <cellStyle name="Heading 3 2 5 2 2" xfId="286" xr:uid="{00000000-0005-0000-0000-00006F010000}"/>
    <cellStyle name="Heading 3 2 5 2 2 2" xfId="287" xr:uid="{00000000-0005-0000-0000-000070010000}"/>
    <cellStyle name="Heading 3 2 5 2 2 2 2" xfId="806" xr:uid="{00000000-0005-0000-0000-000071010000}"/>
    <cellStyle name="Heading 3 2 5 2 2 2_Escalation" xfId="19261" xr:uid="{1CA17A53-B2B6-4968-B81B-595D1A7ABFCD}"/>
    <cellStyle name="Heading 3 2 5 2 2 3" xfId="288" xr:uid="{00000000-0005-0000-0000-000072010000}"/>
    <cellStyle name="Heading 3 2 5 2 2 3 2" xfId="807" xr:uid="{00000000-0005-0000-0000-000073010000}"/>
    <cellStyle name="Heading 3 2 5 2 2 3_Escalation" xfId="19262" xr:uid="{812A4C36-3BFF-4FFB-BEA0-3EBBB8FB73ED}"/>
    <cellStyle name="Heading 3 2 5 2 2 4" xfId="805" xr:uid="{00000000-0005-0000-0000-000074010000}"/>
    <cellStyle name="Heading 3 2 5 2 2_Escalation" xfId="19260" xr:uid="{5E33300E-13DF-47CF-B133-C7B85053F9BF}"/>
    <cellStyle name="Heading 3 2 5 2 3" xfId="289" xr:uid="{00000000-0005-0000-0000-000075010000}"/>
    <cellStyle name="Heading 3 2 5 2 3 2" xfId="290" xr:uid="{00000000-0005-0000-0000-000076010000}"/>
    <cellStyle name="Heading 3 2 5 2 3 2 2" xfId="809" xr:uid="{00000000-0005-0000-0000-000077010000}"/>
    <cellStyle name="Heading 3 2 5 2 3 2_Escalation" xfId="19264" xr:uid="{720A7190-C694-4350-93AD-35654F060179}"/>
    <cellStyle name="Heading 3 2 5 2 3 3" xfId="291" xr:uid="{00000000-0005-0000-0000-000078010000}"/>
    <cellStyle name="Heading 3 2 5 2 3 3 2" xfId="810" xr:uid="{00000000-0005-0000-0000-000079010000}"/>
    <cellStyle name="Heading 3 2 5 2 3 3_Escalation" xfId="19265" xr:uid="{E7B5FE9E-9F07-43E9-A1F7-46AEDAA9C1B7}"/>
    <cellStyle name="Heading 3 2 5 2 3 4" xfId="808" xr:uid="{00000000-0005-0000-0000-00007A010000}"/>
    <cellStyle name="Heading 3 2 5 2 3_Escalation" xfId="19263" xr:uid="{4F6F55E8-EEE1-4802-9996-DA703772701E}"/>
    <cellStyle name="Heading 3 2 5 2 4" xfId="292" xr:uid="{00000000-0005-0000-0000-00007B010000}"/>
    <cellStyle name="Heading 3 2 5 2 4 2" xfId="293" xr:uid="{00000000-0005-0000-0000-00007C010000}"/>
    <cellStyle name="Heading 3 2 5 2 4 2 2" xfId="812" xr:uid="{00000000-0005-0000-0000-00007D010000}"/>
    <cellStyle name="Heading 3 2 5 2 4 2_Escalation" xfId="19267" xr:uid="{424996CB-2612-4961-8919-C30DA3DD8AC0}"/>
    <cellStyle name="Heading 3 2 5 2 4 3" xfId="811" xr:uid="{00000000-0005-0000-0000-00007E010000}"/>
    <cellStyle name="Heading 3 2 5 2 4_Escalation" xfId="19266" xr:uid="{DD9BC9F5-2E49-459F-97FC-AC0CD8DA47DC}"/>
    <cellStyle name="Heading 3 2 5 2 5" xfId="294" xr:uid="{00000000-0005-0000-0000-00007F010000}"/>
    <cellStyle name="Heading 3 2 5 2 5 2" xfId="813" xr:uid="{00000000-0005-0000-0000-000080010000}"/>
    <cellStyle name="Heading 3 2 5 2 5_Escalation" xfId="19268" xr:uid="{1B823E38-D31A-4F79-AF8F-756F510DEF59}"/>
    <cellStyle name="Heading 3 2 5 2 6" xfId="295" xr:uid="{00000000-0005-0000-0000-000081010000}"/>
    <cellStyle name="Heading 3 2 5 2 6 2" xfId="814" xr:uid="{00000000-0005-0000-0000-000082010000}"/>
    <cellStyle name="Heading 3 2 5 2 6_Escalation" xfId="19269" xr:uid="{04755F34-8755-4551-9E55-E8DA4C8926CE}"/>
    <cellStyle name="Heading 3 2 5 2 7" xfId="804" xr:uid="{00000000-0005-0000-0000-000083010000}"/>
    <cellStyle name="Heading 3 2 5 2_Escalation" xfId="19259" xr:uid="{EA4CE30E-8E27-4DE4-9220-DC4D42D7B84B}"/>
    <cellStyle name="Heading 3 2 5 3" xfId="296" xr:uid="{00000000-0005-0000-0000-000084010000}"/>
    <cellStyle name="Heading 3 2 5 3 2" xfId="297" xr:uid="{00000000-0005-0000-0000-000085010000}"/>
    <cellStyle name="Heading 3 2 5 3 2 2" xfId="816" xr:uid="{00000000-0005-0000-0000-000086010000}"/>
    <cellStyle name="Heading 3 2 5 3 2_Escalation" xfId="19271" xr:uid="{6376D51F-0E1F-4E0D-BC76-1036DD59106B}"/>
    <cellStyle name="Heading 3 2 5 3 3" xfId="298" xr:uid="{00000000-0005-0000-0000-000087010000}"/>
    <cellStyle name="Heading 3 2 5 3 3 2" xfId="817" xr:uid="{00000000-0005-0000-0000-000088010000}"/>
    <cellStyle name="Heading 3 2 5 3 3_Escalation" xfId="19272" xr:uid="{67A873FB-5181-491E-AA76-095297B7B5AF}"/>
    <cellStyle name="Heading 3 2 5 3 4" xfId="815" xr:uid="{00000000-0005-0000-0000-000089010000}"/>
    <cellStyle name="Heading 3 2 5 3_Escalation" xfId="19270" xr:uid="{D6AE7C37-875A-4E37-A334-23800317F024}"/>
    <cellStyle name="Heading 3 2 5 4" xfId="299" xr:uid="{00000000-0005-0000-0000-00008A010000}"/>
    <cellStyle name="Heading 3 2 5 4 2" xfId="300" xr:uid="{00000000-0005-0000-0000-00008B010000}"/>
    <cellStyle name="Heading 3 2 5 4 2 2" xfId="819" xr:uid="{00000000-0005-0000-0000-00008C010000}"/>
    <cellStyle name="Heading 3 2 5 4 2_Escalation" xfId="19274" xr:uid="{424CDA7B-6A63-41ED-9957-0A2A1E66BB90}"/>
    <cellStyle name="Heading 3 2 5 4 3" xfId="301" xr:uid="{00000000-0005-0000-0000-00008D010000}"/>
    <cellStyle name="Heading 3 2 5 4 3 2" xfId="820" xr:uid="{00000000-0005-0000-0000-00008E010000}"/>
    <cellStyle name="Heading 3 2 5 4 3_Escalation" xfId="19275" xr:uid="{034EA97C-7C3C-4CBC-9BAA-2AA488A189B7}"/>
    <cellStyle name="Heading 3 2 5 4 4" xfId="818" xr:uid="{00000000-0005-0000-0000-00008F010000}"/>
    <cellStyle name="Heading 3 2 5 4_Escalation" xfId="19273" xr:uid="{6C3286AC-45BD-42D2-AC1E-38F60E25C934}"/>
    <cellStyle name="Heading 3 2 5 5" xfId="302" xr:uid="{00000000-0005-0000-0000-000090010000}"/>
    <cellStyle name="Heading 3 2 5 5 2" xfId="303" xr:uid="{00000000-0005-0000-0000-000091010000}"/>
    <cellStyle name="Heading 3 2 5 5 2 2" xfId="822" xr:uid="{00000000-0005-0000-0000-000092010000}"/>
    <cellStyle name="Heading 3 2 5 5 2_Escalation" xfId="19277" xr:uid="{88F151B1-BAD6-4828-843A-5B3258B21BCD}"/>
    <cellStyle name="Heading 3 2 5 5 3" xfId="821" xr:uid="{00000000-0005-0000-0000-000093010000}"/>
    <cellStyle name="Heading 3 2 5 5_Escalation" xfId="19276" xr:uid="{E46CD78C-D103-4BF3-9363-D1405A05D544}"/>
    <cellStyle name="Heading 3 2 5 6" xfId="304" xr:uid="{00000000-0005-0000-0000-000094010000}"/>
    <cellStyle name="Heading 3 2 5 6 2" xfId="823" xr:uid="{00000000-0005-0000-0000-000095010000}"/>
    <cellStyle name="Heading 3 2 5 6_Escalation" xfId="19278" xr:uid="{C4C5A348-FA7C-481F-915D-32A56B1EA4DB}"/>
    <cellStyle name="Heading 3 2 5 7" xfId="803" xr:uid="{00000000-0005-0000-0000-000096010000}"/>
    <cellStyle name="Heading 3 2 5_Escalation" xfId="19258" xr:uid="{C0140512-5E52-4105-9B13-84818D0165A0}"/>
    <cellStyle name="Heading 3 2 6" xfId="305" xr:uid="{00000000-0005-0000-0000-000097010000}"/>
    <cellStyle name="Heading 3 2 6 2" xfId="306" xr:uid="{00000000-0005-0000-0000-000098010000}"/>
    <cellStyle name="Heading 3 2 6 2 2" xfId="307" xr:uid="{00000000-0005-0000-0000-000099010000}"/>
    <cellStyle name="Heading 3 2 6 2 2 2" xfId="826" xr:uid="{00000000-0005-0000-0000-00009A010000}"/>
    <cellStyle name="Heading 3 2 6 2 2_Escalation" xfId="19281" xr:uid="{7EC2268C-2A5F-4F52-8F1E-9317BA32BEFA}"/>
    <cellStyle name="Heading 3 2 6 2 3" xfId="308" xr:uid="{00000000-0005-0000-0000-00009B010000}"/>
    <cellStyle name="Heading 3 2 6 2 3 2" xfId="827" xr:uid="{00000000-0005-0000-0000-00009C010000}"/>
    <cellStyle name="Heading 3 2 6 2 3_Escalation" xfId="19282" xr:uid="{0BC41E9B-68A3-44C9-8F83-CA8C2B2F33F8}"/>
    <cellStyle name="Heading 3 2 6 2 4" xfId="825" xr:uid="{00000000-0005-0000-0000-00009D010000}"/>
    <cellStyle name="Heading 3 2 6 2_Escalation" xfId="19280" xr:uid="{2BF999D4-D026-4612-8EF0-EF2F2849265C}"/>
    <cellStyle name="Heading 3 2 6 3" xfId="309" xr:uid="{00000000-0005-0000-0000-00009E010000}"/>
    <cellStyle name="Heading 3 2 6 3 2" xfId="310" xr:uid="{00000000-0005-0000-0000-00009F010000}"/>
    <cellStyle name="Heading 3 2 6 3 2 2" xfId="829" xr:uid="{00000000-0005-0000-0000-0000A0010000}"/>
    <cellStyle name="Heading 3 2 6 3 2_Escalation" xfId="19284" xr:uid="{182740BB-0C96-4D5D-A22D-6DE1A556FE41}"/>
    <cellStyle name="Heading 3 2 6 3 3" xfId="311" xr:uid="{00000000-0005-0000-0000-0000A1010000}"/>
    <cellStyle name="Heading 3 2 6 3 3 2" xfId="830" xr:uid="{00000000-0005-0000-0000-0000A2010000}"/>
    <cellStyle name="Heading 3 2 6 3 3_Escalation" xfId="19285" xr:uid="{B474F399-E732-4DA6-A11B-2A1BD5EACAAD}"/>
    <cellStyle name="Heading 3 2 6 3 4" xfId="828" xr:uid="{00000000-0005-0000-0000-0000A3010000}"/>
    <cellStyle name="Heading 3 2 6 3_Escalation" xfId="19283" xr:uid="{BDC0C7D6-78B3-40D6-A0AB-D0445A9FB0C2}"/>
    <cellStyle name="Heading 3 2 6 4" xfId="312" xr:uid="{00000000-0005-0000-0000-0000A4010000}"/>
    <cellStyle name="Heading 3 2 6 4 2" xfId="313" xr:uid="{00000000-0005-0000-0000-0000A5010000}"/>
    <cellStyle name="Heading 3 2 6 4 2 2" xfId="832" xr:uid="{00000000-0005-0000-0000-0000A6010000}"/>
    <cellStyle name="Heading 3 2 6 4 2_Escalation" xfId="19287" xr:uid="{DE68D294-CB04-43B7-B8EE-0A36FD4C4678}"/>
    <cellStyle name="Heading 3 2 6 4 3" xfId="831" xr:uid="{00000000-0005-0000-0000-0000A7010000}"/>
    <cellStyle name="Heading 3 2 6 4_Escalation" xfId="19286" xr:uid="{D083210C-7698-4D9D-94AA-72AF7BE75978}"/>
    <cellStyle name="Heading 3 2 6 5" xfId="314" xr:uid="{00000000-0005-0000-0000-0000A8010000}"/>
    <cellStyle name="Heading 3 2 6 5 2" xfId="833" xr:uid="{00000000-0005-0000-0000-0000A9010000}"/>
    <cellStyle name="Heading 3 2 6 5_Escalation" xfId="19288" xr:uid="{BBE2E14A-DF73-482D-AB54-C40105071B68}"/>
    <cellStyle name="Heading 3 2 6 6" xfId="315" xr:uid="{00000000-0005-0000-0000-0000AA010000}"/>
    <cellStyle name="Heading 3 2 6 6 2" xfId="834" xr:uid="{00000000-0005-0000-0000-0000AB010000}"/>
    <cellStyle name="Heading 3 2 6 6_Escalation" xfId="19289" xr:uid="{7CB050C3-DDD9-4FAC-9979-5D22F2F591F7}"/>
    <cellStyle name="Heading 3 2 6 7" xfId="824" xr:uid="{00000000-0005-0000-0000-0000AC010000}"/>
    <cellStyle name="Heading 3 2 6_Escalation" xfId="19279" xr:uid="{3F183879-1A7D-47DD-BF36-64C872AF5FF8}"/>
    <cellStyle name="Heading 3 2 7" xfId="316" xr:uid="{00000000-0005-0000-0000-0000AD010000}"/>
    <cellStyle name="Heading 3 2 7 2" xfId="317" xr:uid="{00000000-0005-0000-0000-0000AE010000}"/>
    <cellStyle name="Heading 3 2 7 2 2" xfId="318" xr:uid="{00000000-0005-0000-0000-0000AF010000}"/>
    <cellStyle name="Heading 3 2 7 2 2 2" xfId="837" xr:uid="{00000000-0005-0000-0000-0000B0010000}"/>
    <cellStyle name="Heading 3 2 7 2 2_Escalation" xfId="19292" xr:uid="{8E799FB5-4BA6-4830-8D47-71568F2B8BEF}"/>
    <cellStyle name="Heading 3 2 7 2 3" xfId="319" xr:uid="{00000000-0005-0000-0000-0000B1010000}"/>
    <cellStyle name="Heading 3 2 7 2 3 2" xfId="838" xr:uid="{00000000-0005-0000-0000-0000B2010000}"/>
    <cellStyle name="Heading 3 2 7 2 3_Escalation" xfId="19293" xr:uid="{1335A2E7-10AD-4E4D-8A39-A6581B43BDA4}"/>
    <cellStyle name="Heading 3 2 7 2 4" xfId="836" xr:uid="{00000000-0005-0000-0000-0000B3010000}"/>
    <cellStyle name="Heading 3 2 7 2_Escalation" xfId="19291" xr:uid="{30A264C0-1F42-4572-918F-8EB7CF94F070}"/>
    <cellStyle name="Heading 3 2 7 3" xfId="320" xr:uid="{00000000-0005-0000-0000-0000B4010000}"/>
    <cellStyle name="Heading 3 2 7 3 2" xfId="321" xr:uid="{00000000-0005-0000-0000-0000B5010000}"/>
    <cellStyle name="Heading 3 2 7 3 2 2" xfId="840" xr:uid="{00000000-0005-0000-0000-0000B6010000}"/>
    <cellStyle name="Heading 3 2 7 3 2_Escalation" xfId="19295" xr:uid="{B910A07F-1F64-4CF5-88FD-26DD2CCF53D1}"/>
    <cellStyle name="Heading 3 2 7 3 3" xfId="839" xr:uid="{00000000-0005-0000-0000-0000B7010000}"/>
    <cellStyle name="Heading 3 2 7 3_Escalation" xfId="19294" xr:uid="{D8022522-9A58-42F9-886A-F06AA4367D1F}"/>
    <cellStyle name="Heading 3 2 7 4" xfId="322" xr:uid="{00000000-0005-0000-0000-0000B8010000}"/>
    <cellStyle name="Heading 3 2 7 4 2" xfId="841" xr:uid="{00000000-0005-0000-0000-0000B9010000}"/>
    <cellStyle name="Heading 3 2 7 4_Escalation" xfId="19296" xr:uid="{FD25DC3D-CB1A-4797-979E-9C707F64003A}"/>
    <cellStyle name="Heading 3 2 7 5" xfId="323" xr:uid="{00000000-0005-0000-0000-0000BA010000}"/>
    <cellStyle name="Heading 3 2 7 5 2" xfId="842" xr:uid="{00000000-0005-0000-0000-0000BB010000}"/>
    <cellStyle name="Heading 3 2 7 5_Escalation" xfId="19297" xr:uid="{9F778824-141A-48D5-A4A2-CFD6540A5D2B}"/>
    <cellStyle name="Heading 3 2 7 6" xfId="835" xr:uid="{00000000-0005-0000-0000-0000BC010000}"/>
    <cellStyle name="Heading 3 2 7_Escalation" xfId="19290" xr:uid="{5CAE27DC-D4E3-408B-B793-9F47674CC38D}"/>
    <cellStyle name="Heading 3 2 8" xfId="324" xr:uid="{00000000-0005-0000-0000-0000BD010000}"/>
    <cellStyle name="Heading 3 2 8 2" xfId="843" xr:uid="{00000000-0005-0000-0000-0000BE010000}"/>
    <cellStyle name="Heading 3 2 8_Escalation" xfId="19298" xr:uid="{C429B93E-EB25-447F-BADC-084EF92AA2D7}"/>
    <cellStyle name="Heading 3 2 9" xfId="718" xr:uid="{00000000-0005-0000-0000-0000BF010000}"/>
    <cellStyle name="Heading 3 2_2018 v 2019 Nominal" xfId="13067" xr:uid="{7F9F063C-FE22-4280-8BA2-6BDBFC67BB85}"/>
    <cellStyle name="Heading 3 3" xfId="325" xr:uid="{00000000-0005-0000-0000-0000C0010000}"/>
    <cellStyle name="Heading 3 3 2" xfId="13068" xr:uid="{AB178CE5-6B88-4BED-ACAF-717035CF8FBC}"/>
    <cellStyle name="Heading 3 3 3" xfId="13069" xr:uid="{DCC6B1EC-0746-49F2-8B26-34735220E97F}"/>
    <cellStyle name="Heading 3 3 4" xfId="13070" xr:uid="{0A42FB0C-B5CB-4ED9-ACDA-3D7A4DA18A8C}"/>
    <cellStyle name="Heading 3 3_2018 v 2019 Nominal" xfId="13071" xr:uid="{1A14812D-1EAD-4864-8038-9395E19ABA79}"/>
    <cellStyle name="Heading 3 4" xfId="13072" xr:uid="{78438E81-47C1-4ED7-B630-0090B8AC7939}"/>
    <cellStyle name="Heading 3 5" xfId="13073" xr:uid="{028D6411-1DF6-4D7A-A211-77B2755FB979}"/>
    <cellStyle name="Heading 3 6" xfId="13074" xr:uid="{9C2B1E5E-374A-46D7-BAC2-B492D9B38A9D}"/>
    <cellStyle name="Heading 3 7" xfId="13075" xr:uid="{CB7FE74E-45DA-4147-8B01-CC095B727C6D}"/>
    <cellStyle name="Heading 3 8" xfId="13076" xr:uid="{2758E8D5-F777-4A49-8B19-FBFA8CC95848}"/>
    <cellStyle name="Heading 3 9" xfId="13077" xr:uid="{72194A37-6A1F-4F8D-A3BD-58CD20CE96CB}"/>
    <cellStyle name="Heading 3." xfId="13078" xr:uid="{BC241780-633C-490F-B1B2-D72E9E2772C3}"/>
    <cellStyle name="Heading 3+" xfId="13079" xr:uid="{A29A0319-169E-4ACB-BE5F-FAD458EBA7CE}"/>
    <cellStyle name="Heading 30" xfId="13080" xr:uid="{1C26DA55-9197-40F4-BD49-7C19DD414828}"/>
    <cellStyle name="Heading 31" xfId="13081" xr:uid="{AD1832A0-363A-452E-AD65-388150F34B11}"/>
    <cellStyle name="Heading 32" xfId="13082" xr:uid="{8EA273D9-8D44-4349-AF6B-891BA2846EE2}"/>
    <cellStyle name="Heading 33" xfId="13083" xr:uid="{15F5AC56-95B0-4C68-886D-495597B1C9EA}"/>
    <cellStyle name="Heading 34" xfId="13084" xr:uid="{117EE592-D2BF-442F-8E63-6569EF3417C4}"/>
    <cellStyle name="Heading 35" xfId="13085" xr:uid="{2572BA1D-486F-4969-B8A7-563DAAB0023B}"/>
    <cellStyle name="Heading 36" xfId="13086" xr:uid="{299FFE10-9BA1-4EB5-B903-0AF89184DA73}"/>
    <cellStyle name="Heading 37" xfId="13087" xr:uid="{FD5A9F7F-8D69-4D3F-8BC5-1FD4E7DAFBA2}"/>
    <cellStyle name="Heading 38" xfId="13088" xr:uid="{7D149A07-2E2C-440B-AE29-C6BACF26BCB9}"/>
    <cellStyle name="Heading 39" xfId="13089" xr:uid="{C98D3F8E-0CAB-4D3C-B7BA-D7A7C52A8D34}"/>
    <cellStyle name="Heading 4" xfId="19" builtinId="19" customBuiltin="1"/>
    <cellStyle name="Heading 4 2" xfId="326" xr:uid="{00000000-0005-0000-0000-0000C2010000}"/>
    <cellStyle name="Heading 4 2 2" xfId="327" xr:uid="{00000000-0005-0000-0000-0000C3010000}"/>
    <cellStyle name="Heading 4 2 2 2" xfId="13090" xr:uid="{8CBDA719-1436-4233-BE0A-0D16AF3A4635}"/>
    <cellStyle name="Heading 4 2 2_2018 v 2019 Nominal" xfId="13091" xr:uid="{98657823-C228-4BC7-A680-69C5292E0564}"/>
    <cellStyle name="Heading 4 2 3" xfId="13092" xr:uid="{F5D0E11D-4694-461C-9DD0-39620FB0FAD7}"/>
    <cellStyle name="Heading 4 2_2018 v 2019 Nominal" xfId="13093" xr:uid="{DB720A5F-0FDD-48A6-BC4A-2390DBDEB861}"/>
    <cellStyle name="Heading 4 3" xfId="328" xr:uid="{00000000-0005-0000-0000-0000C4010000}"/>
    <cellStyle name="Heading 4 3 2" xfId="13094" xr:uid="{87A13150-F97C-45E0-9A5D-11020E06B939}"/>
    <cellStyle name="Heading 4 3 3" xfId="13095" xr:uid="{BA5AFC31-81AB-4752-B67E-9818340AA92E}"/>
    <cellStyle name="Heading 4 3_2018 v 2019 Nominal" xfId="13096" xr:uid="{1182C033-005C-4C62-B347-83369C88CDA7}"/>
    <cellStyle name="Heading 4 4" xfId="13097" xr:uid="{82A9C2F2-395F-4C59-9540-F4474B37EDE5}"/>
    <cellStyle name="Heading 4 5" xfId="13098" xr:uid="{AAFC1AB6-44A8-4C88-AAD2-1C8011E8571B}"/>
    <cellStyle name="Heading 4 6" xfId="13099" xr:uid="{771BCEDB-A7C5-44FF-B223-08AB126A645D}"/>
    <cellStyle name="Heading 4 7" xfId="13100" xr:uid="{A0FEC642-5C1D-4458-A106-7EC9267E488F}"/>
    <cellStyle name="Heading 4 8" xfId="13101" xr:uid="{0F9186E6-CF35-48FD-A136-E4BD99584F93}"/>
    <cellStyle name="Heading 4 9" xfId="13102" xr:uid="{F49F060B-E0F7-4556-9837-595BE27C083E}"/>
    <cellStyle name="Heading 4." xfId="13103" xr:uid="{E1A4CD00-53A8-4F95-96AC-30A047622262}"/>
    <cellStyle name="Heading 40" xfId="13104" xr:uid="{131F4F71-8EA8-49C7-BBB5-86A22C4B4C69}"/>
    <cellStyle name="Heading 41" xfId="13105" xr:uid="{900E4F47-D2D3-44FE-9987-9A695F2B0A88}"/>
    <cellStyle name="Heading 42" xfId="13106" xr:uid="{994BFAD6-6952-4857-AD2F-119B4A57FD7A}"/>
    <cellStyle name="Heading 43" xfId="13107" xr:uid="{9182B9EC-576E-4AE7-A73F-A39C06992E6E}"/>
    <cellStyle name="Heading 44" xfId="13108" xr:uid="{3001726A-F043-4626-A427-D041EABC70E0}"/>
    <cellStyle name="Heading 45" xfId="13109" xr:uid="{B88C2F40-CC1E-40DC-9A67-EDAC5997F5CD}"/>
    <cellStyle name="Heading 46" xfId="13110" xr:uid="{995F59A4-AD56-4458-ADBA-32AB8A2D4808}"/>
    <cellStyle name="Heading 47" xfId="13111" xr:uid="{710C5A6B-81AC-46D3-BEEA-B5889EE7AD1C}"/>
    <cellStyle name="Heading 48" xfId="13112" xr:uid="{40DD372F-B07A-4948-870B-435B66DEAAF3}"/>
    <cellStyle name="Heading 49" xfId="13113" xr:uid="{F695DC46-34C2-4318-8916-FD47D1974F20}"/>
    <cellStyle name="Heading 5" xfId="13114" xr:uid="{B7BD2F93-8290-43D8-B15A-CC0C3C72069C}"/>
    <cellStyle name="Heading 5 2" xfId="13115" xr:uid="{FB8109D0-8321-4F3D-AF8F-284CCEE5B07F}"/>
    <cellStyle name="Heading 5_2018 v 2019 Nominal" xfId="13116" xr:uid="{67593C11-12A9-49D0-9FC0-B6A707C9C77B}"/>
    <cellStyle name="Heading 50" xfId="13117" xr:uid="{2733945A-A4D3-4559-B873-550D9DE6B38A}"/>
    <cellStyle name="Heading 51" xfId="13118" xr:uid="{7BCFFEE7-78D5-48F3-824C-B755D1BCDC47}"/>
    <cellStyle name="Heading 52" xfId="13119" xr:uid="{0A91E5DC-7043-4EBD-B802-32E5E7EC8799}"/>
    <cellStyle name="Heading 53" xfId="13120" xr:uid="{6B96C200-8BE3-42CF-828A-B4F8FC5E4183}"/>
    <cellStyle name="Heading 54" xfId="13121" xr:uid="{9007844E-D844-4354-8144-80122808A94E}"/>
    <cellStyle name="Heading 55" xfId="13122" xr:uid="{724D33DD-E974-41CC-B41F-FA5638BD4203}"/>
    <cellStyle name="Heading 56" xfId="13123" xr:uid="{9EBE3129-5D37-4B0C-9324-64D3D14D9825}"/>
    <cellStyle name="Heading 57" xfId="13124" xr:uid="{E87A4BA7-1842-4E74-82EC-F24208879142}"/>
    <cellStyle name="Heading 58" xfId="13125" xr:uid="{76C6523A-2BDA-4A57-BF26-4DF6262CB5EB}"/>
    <cellStyle name="Heading 59" xfId="13126" xr:uid="{51663A3A-DF7D-4A6E-BCA6-A2B20D1C2EDE}"/>
    <cellStyle name="Heading 6" xfId="13127" xr:uid="{E191BFD4-F058-40C0-85C9-373A40923D77}"/>
    <cellStyle name="Heading 60" xfId="13128" xr:uid="{4D91977D-E95D-4BFB-AC5E-ECE2C0D9CD9D}"/>
    <cellStyle name="Heading 61" xfId="13129" xr:uid="{41AB8AC8-1DC1-4218-AD66-B9DE4336BE92}"/>
    <cellStyle name="Heading 62" xfId="13130" xr:uid="{D224680A-ED87-4710-9247-9861FFCFCA22}"/>
    <cellStyle name="Heading 63" xfId="13131" xr:uid="{FE89C71C-7485-4F56-AAA1-00BB547C267B}"/>
    <cellStyle name="Heading 64" xfId="13132" xr:uid="{7BCCC2EF-459E-403C-9939-AA181BD3C48B}"/>
    <cellStyle name="Heading 65" xfId="13133" xr:uid="{30144730-5571-468D-A064-EB987E908305}"/>
    <cellStyle name="Heading 66" xfId="13134" xr:uid="{E3D4A01E-D445-49AE-9E71-8B5682975C58}"/>
    <cellStyle name="Heading 7" xfId="13135" xr:uid="{A449892A-8F8F-447A-A54D-2C316432B373}"/>
    <cellStyle name="Heading 8" xfId="13136" xr:uid="{3D3B537B-A87F-493B-8387-DB9643ABA9CC}"/>
    <cellStyle name="Heading 9" xfId="13137" xr:uid="{C82A4E25-5974-40EF-8169-F0F8A550E0D6}"/>
    <cellStyle name="Heading(4)" xfId="329" xr:uid="{00000000-0005-0000-0000-0000C5010000}"/>
    <cellStyle name="Heading1" xfId="13138" xr:uid="{DDCED32A-3EA7-4A2F-9319-29EC237C5D31}"/>
    <cellStyle name="Heading1 2" xfId="13139" xr:uid="{8067F46D-2640-4A54-880B-995B660332E4}"/>
    <cellStyle name="Heading1 3" xfId="13140" xr:uid="{D1A9F895-3A3A-4028-80E7-871A63E7D07C}"/>
    <cellStyle name="Heading1 3 2" xfId="13141" xr:uid="{FDCEF694-ECD0-4127-9D52-26D969648614}"/>
    <cellStyle name="Heading1 3_2018 v 2019 Nominal" xfId="13142" xr:uid="{FFB432F6-8261-4096-91CA-1C1C2F894438}"/>
    <cellStyle name="Heading1 4" xfId="13143" xr:uid="{D7DD25A9-0C57-4030-9791-0100864E68C2}"/>
    <cellStyle name="Heading1_2018 v 2019 Nominal" xfId="13144" xr:uid="{7569268A-9635-416A-B819-6140B5FA4972}"/>
    <cellStyle name="Heading2" xfId="13145" xr:uid="{BEFE2E59-3A6A-45DB-BF56-B20E5AC3B5D9}"/>
    <cellStyle name="Heading2 2" xfId="13146" xr:uid="{2418BB11-96F8-41B0-829C-C34A4DBD9B1C}"/>
    <cellStyle name="Heading2 3" xfId="13147" xr:uid="{75FF0E7F-0681-4502-AC83-0D39FE8A110A}"/>
    <cellStyle name="Heading2 3 2" xfId="13148" xr:uid="{4672F5ED-2921-4376-89CA-856EBA80AACD}"/>
    <cellStyle name="Heading2 3_2018 v 2019 Nominal" xfId="13149" xr:uid="{59D504D7-2AE7-4D44-8D45-6F3CCF7FAC78}"/>
    <cellStyle name="Heading2_2018 v 2019 Nominal" xfId="13150" xr:uid="{A2E58E83-4DD8-411A-B2BF-72BB03668C7C}"/>
    <cellStyle name="Heading3" xfId="13151" xr:uid="{4DD7DB93-2DC5-45A9-A07E-035A11B135A7}"/>
    <cellStyle name="Heading4" xfId="13152" xr:uid="{5D133A89-3747-4ABC-8FEF-A0EDB0D15A84}"/>
    <cellStyle name="Heading4 2" xfId="13153" xr:uid="{5724AC88-DD51-4A74-BF25-CEAE1D3416F5}"/>
    <cellStyle name="Heading4_2018 v 2019 Nominal" xfId="13154" xr:uid="{1649B468-2C0A-467A-9627-3A388DA83B52}"/>
    <cellStyle name="Headings" xfId="13155" xr:uid="{186619BB-A729-4200-8D2D-AC6B05F0E983}"/>
    <cellStyle name="Headings 2" xfId="13156" xr:uid="{2D886860-61AE-4612-A770-B04D70F3279E}"/>
    <cellStyle name="Headings 2 2" xfId="13157" xr:uid="{2E569285-28E2-402B-B4C2-66450E2150B9}"/>
    <cellStyle name="Headings 2_2018 v 2019 Nominal" xfId="13158" xr:uid="{E3A8D7A8-098E-45AB-91D4-60BA7A1174E7}"/>
    <cellStyle name="Headings 3" xfId="13159" xr:uid="{A03D127F-DA2D-40C3-BD46-DA40F9DF3143}"/>
    <cellStyle name="Headings_2018 v 2019 Nominal" xfId="13160" xr:uid="{9ABF7AF6-7520-4C16-9962-B1229646E439}"/>
    <cellStyle name="Hidden" xfId="13161" xr:uid="{F32D5721-8434-42F1-BA81-4993144B9456}"/>
    <cellStyle name="Hidden 2" xfId="13162" xr:uid="{44D1286C-57ED-4466-A510-76006C1131AF}"/>
    <cellStyle name="Hidden_2018 v 2019 Nominal" xfId="13163" xr:uid="{41060AF0-4366-48DE-900A-1B91BCC8CBFE}"/>
    <cellStyle name="HIGHLIGHT" xfId="13164" xr:uid="{69621EBF-F510-4E10-80F2-681DF53BF8FC}"/>
    <cellStyle name="HPproduct" xfId="13165" xr:uid="{A45D978D-D92D-4341-A7C0-0C2D5F265A8F}"/>
    <cellStyle name="Hyperlink 2" xfId="330" xr:uid="{00000000-0005-0000-0000-0000C6010000}"/>
    <cellStyle name="Hyperlink 2 2" xfId="331" xr:uid="{00000000-0005-0000-0000-0000C7010000}"/>
    <cellStyle name="Hyperlink 2 3" xfId="332" xr:uid="{00000000-0005-0000-0000-0000C8010000}"/>
    <cellStyle name="Hyperlink 2 4" xfId="333" xr:uid="{00000000-0005-0000-0000-0000C9010000}"/>
    <cellStyle name="Hyperlink 2_Base year" xfId="13166" xr:uid="{8B54B3A3-2D44-4D53-94C5-22B2B02E3FA9}"/>
    <cellStyle name="Hyperlink 3" xfId="334" xr:uid="{00000000-0005-0000-0000-0000CA010000}"/>
    <cellStyle name="Hyperlink 4" xfId="335" xr:uid="{00000000-0005-0000-0000-0000CB010000}"/>
    <cellStyle name="Hyperlink Arrow" xfId="336" xr:uid="{00000000-0005-0000-0000-0000CC010000}"/>
    <cellStyle name="Hyperlink Arrow." xfId="13167" xr:uid="{1E03496E-0F5F-4212-ACA9-C3536FE9CFFC}"/>
    <cellStyle name="Hyperlink Arrow_2018 v 2019 Nominal" xfId="13168" xr:uid="{474A500F-AEF9-41A2-BC54-DC3097C71461}"/>
    <cellStyle name="Hyperlink Check" xfId="13169" xr:uid="{0FF4FE07-AA5C-4CC5-B46B-AE1CD17EE59A}"/>
    <cellStyle name="Hyperlink Check." xfId="13170" xr:uid="{1E3F7B7E-6951-4E79-BFF2-35EE7F6D05F1}"/>
    <cellStyle name="Hyperlink Check_2018 v 2019 Nominal" xfId="13171" xr:uid="{C6DD7468-88D6-4064-B61A-34FEFFCA3746}"/>
    <cellStyle name="Hyperlink Text" xfId="337" xr:uid="{00000000-0005-0000-0000-0000CD010000}"/>
    <cellStyle name="Hyperlink Text." xfId="13172" xr:uid="{A0AEE254-51D3-4DB0-89D7-B18BC32C058E}"/>
    <cellStyle name="Hyperlink Text_2018 v 2019 Nominal" xfId="13173" xr:uid="{732609EB-48D5-41D6-BD33-C5B9D31C1FD7}"/>
    <cellStyle name="Hyperlink TOC 1." xfId="13174" xr:uid="{2FFE425E-5D5C-40BF-9A5E-124E0F65CED5}"/>
    <cellStyle name="Hyperlink TOC 2." xfId="13175" xr:uid="{051356E3-CE03-4811-9315-44C6930FAE56}"/>
    <cellStyle name="Hyperlink TOC 3." xfId="13176" xr:uid="{DB299F64-3B6C-4E48-8243-056257E0F027}"/>
    <cellStyle name="Hyperlink TOC 4." xfId="13177" xr:uid="{11177812-4800-4931-8B46-66732B0FA00D}"/>
    <cellStyle name="import" xfId="338" xr:uid="{00000000-0005-0000-0000-0000CE010000}"/>
    <cellStyle name="import%" xfId="339" xr:uid="{00000000-0005-0000-0000-0000CF010000}"/>
    <cellStyle name="import_ICRC Electricity model 1-1  (1 Feb 2003) " xfId="340" xr:uid="{00000000-0005-0000-0000-0000D0010000}"/>
    <cellStyle name="indent_1" xfId="13178" xr:uid="{C7A88BDC-EBA9-4DBE-9804-10D8810C1B64}"/>
    <cellStyle name="INP_Background" xfId="13179" xr:uid="{F1534FFA-2CBB-4382-A3BA-BBA130B1CC5E}"/>
    <cellStyle name="Input $" xfId="13180" xr:uid="{D61593B3-848E-4146-ADF7-A854EE659D42}"/>
    <cellStyle name="Input $ 2" xfId="13181" xr:uid="{09840FE0-4645-4875-8381-4B6E8A35D554}"/>
    <cellStyle name="Input $_2018 v 2019 Nominal" xfId="13182" xr:uid="{1A06F220-5A02-4A73-9D59-486723AAAE3A}"/>
    <cellStyle name="Input %" xfId="13183" xr:uid="{3EDAA931-FA13-4591-919A-B45B98B5356B}"/>
    <cellStyle name="Input [yellow]" xfId="13184" xr:uid="{1B157542-51A5-438B-A480-98A9BC7E040F}"/>
    <cellStyle name="Input [yellow] 2" xfId="13185" xr:uid="{CDF7EE94-C6A1-432D-A379-5B2EE5EBF421}"/>
    <cellStyle name="Input [yellow] 2 2" xfId="13186" xr:uid="{1D42F2B5-D461-4891-B44A-01BB1FDF8889}"/>
    <cellStyle name="Input [yellow] 2 2 2" xfId="13187" xr:uid="{BAED0935-3AC9-4A1A-BA2D-1CD7A191A55A}"/>
    <cellStyle name="Input [yellow] 2 2 2 2" xfId="13188" xr:uid="{3FFF60CF-CEF5-4D9F-830D-3B3D371CE9EE}"/>
    <cellStyle name="Input [yellow] 2 2 2_2018 v 2019 Nominal" xfId="13189" xr:uid="{57B2FC49-CA89-45BF-9766-A7B0E9D66F7F}"/>
    <cellStyle name="Input [yellow] 2 2 3" xfId="13190" xr:uid="{9BDFDDEB-22C9-4FA3-A2D4-B90648C4755D}"/>
    <cellStyle name="Input [yellow] 2 2 4" xfId="13191" xr:uid="{DF786971-8A0E-42F4-8621-EF231B1767E8}"/>
    <cellStyle name="Input [yellow] 2 2 4 2" xfId="13192" xr:uid="{0C72BD04-8C7E-47BE-982E-22E3563BAE24}"/>
    <cellStyle name="Input [yellow] 2 2 4_2018 v 2019 Nominal" xfId="13193" xr:uid="{577A1704-6B6B-4313-B91B-3B2194006B7A}"/>
    <cellStyle name="Input [yellow] 2 2 5" xfId="13194" xr:uid="{4C6E5C23-EFA4-4411-AB13-6221636995F8}"/>
    <cellStyle name="Input [yellow] 2 2 5 2" xfId="13195" xr:uid="{94B53E09-1C5E-4885-8427-78BD3DFA2D15}"/>
    <cellStyle name="Input [yellow] 2 2 5 2 2" xfId="13196" xr:uid="{DBD6CB87-9066-43D2-8F65-EE86BBDA72F4}"/>
    <cellStyle name="Input [yellow] 2 2 5 2_2018 v 2019 Nominal" xfId="13197" xr:uid="{01B5F473-3AA6-4160-BF2F-CF4FFA8234C8}"/>
    <cellStyle name="Input [yellow] 2 2 5_2018 v 2019 Nominal" xfId="13198" xr:uid="{84CC431A-8B51-4D2F-8901-246E4C60A803}"/>
    <cellStyle name="Input [yellow] 2 2_2018 v 2019 Nominal" xfId="13199" xr:uid="{8987E1D5-D5E8-4270-8740-ABA22E950362}"/>
    <cellStyle name="Input [yellow] 2 3" xfId="13200" xr:uid="{345E7D9B-A043-466A-A20B-41FAFDE20A11}"/>
    <cellStyle name="Input [yellow] 2 4" xfId="13201" xr:uid="{EAE0966E-E2C2-438C-ADB3-69F9AA2E18C9}"/>
    <cellStyle name="Input [yellow] 2 4 2" xfId="13202" xr:uid="{9F9565BA-A8E3-4223-9027-BD2879C6B58D}"/>
    <cellStyle name="Input [yellow] 2 4_2018 v 2019 Nominal" xfId="13203" xr:uid="{70810D8A-764C-4BEB-8534-51549006DFFF}"/>
    <cellStyle name="Input [yellow] 2 5" xfId="13204" xr:uid="{A8DA5E40-7233-409A-B570-ABE6B85C1B97}"/>
    <cellStyle name="Input [yellow] 2_2018 v 2019 Nominal" xfId="13205" xr:uid="{376CAAB5-0601-413E-991C-05ED14516A2C}"/>
    <cellStyle name="Input [yellow] 3" xfId="13206" xr:uid="{99264953-0669-43A7-ADF2-FEA416E0E112}"/>
    <cellStyle name="Input [yellow] 3 2" xfId="13207" xr:uid="{3F72D716-FA11-4536-A552-21BE6425DC6A}"/>
    <cellStyle name="Input [yellow] 3 2 2" xfId="13208" xr:uid="{48E780F5-4DAA-4D72-A96C-60D83D227588}"/>
    <cellStyle name="Input [yellow] 3 2 3" xfId="13209" xr:uid="{49EC5B5D-C764-43A7-A5C0-2AD1125BDAE1}"/>
    <cellStyle name="Input [yellow] 3 2 3 2" xfId="13210" xr:uid="{1A02981C-B7DF-4033-A8BF-8C7DDA613AC6}"/>
    <cellStyle name="Input [yellow] 3 2 3_2018 v 2019 Nominal" xfId="13211" xr:uid="{4CD9009C-2DA2-4BEC-9F25-BA1E67A4F53B}"/>
    <cellStyle name="Input [yellow] 3 2 4" xfId="13212" xr:uid="{F8B3E2BF-D675-4470-AEE4-21D75B3CAC90}"/>
    <cellStyle name="Input [yellow] 3 2_2018 v 2019 Nominal" xfId="13213" xr:uid="{C8601028-9DEF-4F89-8460-14036B589E5F}"/>
    <cellStyle name="Input [yellow] 3 3" xfId="13214" xr:uid="{6E209D89-F121-4899-9225-2218F3C76565}"/>
    <cellStyle name="Input [yellow] 3 3 2" xfId="13215" xr:uid="{53CB9792-B186-4E14-B7C4-7A6E8C0D7C43}"/>
    <cellStyle name="Input [yellow] 3 3_2018 v 2019 Nominal" xfId="13216" xr:uid="{3F4A9E1B-C423-4E09-BE6D-AEEFA7868231}"/>
    <cellStyle name="Input [yellow] 3 4" xfId="13217" xr:uid="{33EE943C-545F-4EFA-9612-F2EFC23C4922}"/>
    <cellStyle name="Input [yellow] 3 5" xfId="13218" xr:uid="{426A0CAF-874B-437E-9ACC-84F88ACF1699}"/>
    <cellStyle name="Input [yellow] 3 5 2" xfId="13219" xr:uid="{4E264920-AEDD-4680-8766-B708BCE1F1B5}"/>
    <cellStyle name="Input [yellow] 3 5_2018 v 2019 Nominal" xfId="13220" xr:uid="{58C4B118-2F87-4D24-AABE-6CDC265C4D67}"/>
    <cellStyle name="Input [yellow] 3 6" xfId="13221" xr:uid="{9BEB02C0-F971-4E37-B174-8A1BCDF89BA0}"/>
    <cellStyle name="Input [yellow] 3 6 2" xfId="13222" xr:uid="{F9E9EB0C-67C7-4480-8534-669B4FCDC3CA}"/>
    <cellStyle name="Input [yellow] 3 6 2 2" xfId="13223" xr:uid="{EC4F7EE2-3766-419A-BB3C-29B9EF7A46B5}"/>
    <cellStyle name="Input [yellow] 3 6 2_2018 v 2019 Nominal" xfId="13224" xr:uid="{D7CB6FAE-649A-446C-B16F-A436833626BF}"/>
    <cellStyle name="Input [yellow] 3 6_2018 v 2019 Nominal" xfId="13225" xr:uid="{2E849111-4555-4B58-A08F-E013D2F49610}"/>
    <cellStyle name="Input [yellow] 3_2018 v 2019 Nominal" xfId="13226" xr:uid="{04F88767-8E8A-4AE4-90DD-262F3F09A7BD}"/>
    <cellStyle name="Input [yellow] 4" xfId="13227" xr:uid="{B2A89235-923D-4B0F-8FB1-0117DB43130F}"/>
    <cellStyle name="Input [yellow] 4 2" xfId="13228" xr:uid="{B5C2DF2C-EAFB-421F-BA7B-93E10C9CD4BB}"/>
    <cellStyle name="Input [yellow] 4 2 2" xfId="13229" xr:uid="{50CD0D48-4C54-43EB-A3DF-5B361859AF9C}"/>
    <cellStyle name="Input [yellow] 4 2_2018 v 2019 Nominal" xfId="13230" xr:uid="{3FF9B06A-85D7-4E05-8585-42BE70D1A2AD}"/>
    <cellStyle name="Input [yellow] 4 3" xfId="13231" xr:uid="{7044F25A-ADB4-443E-8E25-B8782162AB72}"/>
    <cellStyle name="Input [yellow] 4 4" xfId="13232" xr:uid="{1BDF41D2-48C0-4850-9ADB-D1DE48B2D382}"/>
    <cellStyle name="Input [yellow] 4 4 2" xfId="13233" xr:uid="{A88802B0-6E4B-4367-BE7B-AAEBDB553832}"/>
    <cellStyle name="Input [yellow] 4 4_2018 v 2019 Nominal" xfId="13234" xr:uid="{F328EE75-B50D-43C7-8F64-2EDDC18A7583}"/>
    <cellStyle name="Input [yellow] 4 5" xfId="13235" xr:uid="{844FA94D-3272-4E14-BC80-25BF71B6FC48}"/>
    <cellStyle name="Input [yellow] 4 5 2" xfId="13236" xr:uid="{53A2400A-4C52-40E0-A4E7-38DD81360DD1}"/>
    <cellStyle name="Input [yellow] 4 5 2 2" xfId="13237" xr:uid="{F6CA49B6-270E-4235-9010-4128ADE94501}"/>
    <cellStyle name="Input [yellow] 4 5 2_2018 v 2019 Nominal" xfId="13238" xr:uid="{5602C74A-7F79-4542-BEB9-57B2953BEA02}"/>
    <cellStyle name="Input [yellow] 4 5_2018 v 2019 Nominal" xfId="13239" xr:uid="{BEA79959-FFCE-4185-A948-3CCE88C271DF}"/>
    <cellStyle name="Input [yellow] 4_2018 v 2019 Nominal" xfId="13240" xr:uid="{02E5D49A-3ABB-4907-AC0E-F1382AA3507B}"/>
    <cellStyle name="Input [yellow] 5" xfId="13241" xr:uid="{4348AFF4-482F-4153-BFFB-1E9CA552CB85}"/>
    <cellStyle name="Input [yellow] 5 2" xfId="13242" xr:uid="{95030333-1C75-47D6-BE67-77E44874CED4}"/>
    <cellStyle name="Input [yellow] 5_2018 v 2019 Nominal" xfId="13243" xr:uid="{86B4663B-A723-4372-A2C2-73DF98AF3406}"/>
    <cellStyle name="Input [yellow] 6" xfId="13244" xr:uid="{CFDE40D4-8E0A-4DA1-A100-5AF5C2217D03}"/>
    <cellStyle name="Input [yellow]_2018 v 2019 Nominal" xfId="13245" xr:uid="{CFC4475B-B6F9-4C22-AF98-6806163560E6}"/>
    <cellStyle name="Input 10" xfId="13246" xr:uid="{0D451B00-99C2-4B59-9A8B-4FEF39434AD1}"/>
    <cellStyle name="Input 10 2" xfId="13247" xr:uid="{4E713FF3-3B9A-42F1-9FAC-9046B0639B40}"/>
    <cellStyle name="Input 10 3" xfId="13248" xr:uid="{88E3FCF5-123F-4132-9F4D-465D0DF72531}"/>
    <cellStyle name="Input 10_2018 v 2019 Nominal" xfId="13249" xr:uid="{8680BB9E-EBB3-422E-ADB6-EC4DD2EA52E8}"/>
    <cellStyle name="Input 100" xfId="13250" xr:uid="{599F8DD2-046D-4B67-9CF8-0B04A913B5AC}"/>
    <cellStyle name="Input 101" xfId="13251" xr:uid="{07A8D380-B081-4453-BD2E-4A9658685C78}"/>
    <cellStyle name="Input 102" xfId="13252" xr:uid="{8B206358-450E-4337-9F30-085A5BAE15B7}"/>
    <cellStyle name="Input 103" xfId="13253" xr:uid="{19C68318-E940-4C62-8918-18C16CCBDBF2}"/>
    <cellStyle name="Input 104" xfId="13254" xr:uid="{1AA72F64-C18D-4570-A9E6-04DABE03BBF2}"/>
    <cellStyle name="Input 105" xfId="13255" xr:uid="{145678D9-34A1-4306-81FC-68252A4FE092}"/>
    <cellStyle name="Input 106" xfId="13256" xr:uid="{F1075E69-A640-4B98-8105-D6ADB27DAF79}"/>
    <cellStyle name="Input 107" xfId="13257" xr:uid="{8B788C70-C122-4F79-A2C0-FA3DA6972E87}"/>
    <cellStyle name="Input 108" xfId="13258" xr:uid="{6167398D-6AF0-4C02-8C00-7EF06912AB5F}"/>
    <cellStyle name="Input 109" xfId="13259" xr:uid="{723B0BDF-5E67-4A50-B859-4014456ACB08}"/>
    <cellStyle name="Input 11" xfId="13260" xr:uid="{8BC7715C-1B94-4F2F-B2E0-96C785CD1F9B}"/>
    <cellStyle name="Input 11 2" xfId="13261" xr:uid="{52106DED-FEF5-4921-93FD-76835FA95FB5}"/>
    <cellStyle name="Input 11 3" xfId="13262" xr:uid="{584EAFE0-A856-4552-AE99-BE7A0D910BD7}"/>
    <cellStyle name="Input 11_2018 v 2019 Nominal" xfId="13263" xr:uid="{2B56D265-B4A2-410C-BD60-2CA4E3F2A2BE}"/>
    <cellStyle name="Input 110" xfId="13264" xr:uid="{32721FA9-B3A9-4D5F-B4FF-E56CF1A9B5D6}"/>
    <cellStyle name="Input 111" xfId="13265" xr:uid="{90CCB4A7-3004-4A32-BC64-F0C4DD17CE5C}"/>
    <cellStyle name="Input 112" xfId="13266" xr:uid="{EDAB4600-B04A-4A10-9AB0-AEADD62EA958}"/>
    <cellStyle name="Input 113" xfId="13267" xr:uid="{747DE589-B8E3-4D90-84D4-F55031BC6C8E}"/>
    <cellStyle name="Input 114" xfId="13268" xr:uid="{39870300-C62A-4E78-964C-9D03DF0288D9}"/>
    <cellStyle name="Input 115" xfId="13269" xr:uid="{83041116-A46A-4F61-BB87-258F6BB51EA4}"/>
    <cellStyle name="Input 116" xfId="13270" xr:uid="{00604B03-FFF0-4409-920A-1ACFBDCA1C93}"/>
    <cellStyle name="Input 117" xfId="13271" xr:uid="{A9E25B80-FE39-49D3-904B-50EB8FF34C03}"/>
    <cellStyle name="Input 118" xfId="13272" xr:uid="{64F3DC3E-76A4-475B-8691-2260BE58AC72}"/>
    <cellStyle name="Input 119" xfId="13273" xr:uid="{BDD6583C-4AD7-4F38-A7A5-A11328D994A2}"/>
    <cellStyle name="Input 12" xfId="13274" xr:uid="{6C8E8204-9473-4F5F-9F4B-140FDEAE5629}"/>
    <cellStyle name="Input 12 2" xfId="13275" xr:uid="{EFA9237B-0628-4592-899F-A10650E36B50}"/>
    <cellStyle name="Input 12 3" xfId="13276" xr:uid="{DCFDD558-7BCA-49BB-88F3-C0487B797FB6}"/>
    <cellStyle name="Input 12 4" xfId="13277" xr:uid="{9A79B161-7660-4EF7-870B-0AD1E0396C4F}"/>
    <cellStyle name="Input 12_2018 v 2019 Nominal" xfId="13278" xr:uid="{599A5FBF-85A1-40FB-9112-C9AB4BF9CDD4}"/>
    <cellStyle name="Input 120" xfId="13279" xr:uid="{51258210-7F22-4D77-B87B-92272C18864C}"/>
    <cellStyle name="Input 121" xfId="13280" xr:uid="{ED6FAA77-A578-410A-8214-97C59549CC64}"/>
    <cellStyle name="Input 122" xfId="13281" xr:uid="{718A3F71-DE71-400E-B3BF-6D199AD4BD5C}"/>
    <cellStyle name="Input 123" xfId="13282" xr:uid="{8F309610-FCA0-4A64-9CED-3EFE2CADC136}"/>
    <cellStyle name="Input 124" xfId="13283" xr:uid="{6BB865DF-25B0-4C4A-A1B3-7009B03732CA}"/>
    <cellStyle name="Input 125" xfId="13284" xr:uid="{F6862DB9-9824-4AD4-8642-EF2CB6E583D2}"/>
    <cellStyle name="Input 126" xfId="13285" xr:uid="{7715AAA6-B906-4682-A62B-46C2A9814F6C}"/>
    <cellStyle name="Input 127" xfId="13286" xr:uid="{D7CBFD3B-CF5F-46AF-A15A-E440E7E5AA6E}"/>
    <cellStyle name="Input 128" xfId="13287" xr:uid="{1CDA42E9-FBB8-4F57-96DD-BEF5F876A857}"/>
    <cellStyle name="Input 129" xfId="13288" xr:uid="{C783B512-4B0B-463F-86C3-D4428909EAD6}"/>
    <cellStyle name="Input 13" xfId="13289" xr:uid="{46E3B2CC-1EA6-421F-A911-285D327FCA9E}"/>
    <cellStyle name="Input 13 2" xfId="13290" xr:uid="{127ED0CE-BB5B-4627-AF5B-5152D3C12124}"/>
    <cellStyle name="Input 13 3" xfId="13291" xr:uid="{B3A0BD73-DDEC-4351-B920-382306A4ECF3}"/>
    <cellStyle name="Input 13 4" xfId="13292" xr:uid="{D8C95491-43D2-4B43-98AA-74DE026ADC74}"/>
    <cellStyle name="Input 13_2018 v 2019 Nominal" xfId="13293" xr:uid="{D92C2EC4-D3B1-4FDA-ADD3-8438F7966890}"/>
    <cellStyle name="Input 130" xfId="13294" xr:uid="{A68F26D3-AD5D-4698-8EAB-6266FEC097DC}"/>
    <cellStyle name="Input 131" xfId="13295" xr:uid="{2D2FED40-B2DB-40FC-8622-0B6AEA121826}"/>
    <cellStyle name="Input 132" xfId="13296" xr:uid="{356506ED-75F7-46A8-B9AA-3FF3FB5D9F89}"/>
    <cellStyle name="Input 133" xfId="13297" xr:uid="{FA0221E9-2A81-4CD3-AAF3-62A73FD562EB}"/>
    <cellStyle name="Input 134" xfId="13298" xr:uid="{FF09285E-1A4B-4B14-B58E-41185ABBE42C}"/>
    <cellStyle name="Input 135" xfId="13299" xr:uid="{C93BFA22-3146-43AD-881D-728DA4B74427}"/>
    <cellStyle name="Input 136" xfId="13300" xr:uid="{F58A4963-1F3B-41E5-9CA7-E34584E5BC86}"/>
    <cellStyle name="Input 137" xfId="13301" xr:uid="{7B68AFBD-4E9B-4129-85C7-A8DC6712CA93}"/>
    <cellStyle name="Input 138" xfId="13302" xr:uid="{D107B758-115B-48CC-9ED6-3D2FFE66D952}"/>
    <cellStyle name="Input 139" xfId="13303" xr:uid="{F233B785-48E3-4BD3-931F-B1268E5D98F9}"/>
    <cellStyle name="Input 14" xfId="13304" xr:uid="{9F13B330-D883-40D6-87C3-74C7C2A03A81}"/>
    <cellStyle name="Input 14 2" xfId="13305" xr:uid="{9616B6F2-2EE4-49FF-B86C-D085A1DBF5C3}"/>
    <cellStyle name="Input 14 3" xfId="13306" xr:uid="{AF7C743A-C5CE-44FC-B6A1-45BEE785DCAA}"/>
    <cellStyle name="Input 14 4" xfId="13307" xr:uid="{83ACBAC5-DED9-4825-BA2C-CD750E26E08D}"/>
    <cellStyle name="Input 14_2018 v 2019 Nominal" xfId="13308" xr:uid="{AF44FB24-EF1C-476E-A8FB-5F3F4ABD628E}"/>
    <cellStyle name="Input 140" xfId="13309" xr:uid="{BF32564C-4BF9-473E-8960-B4C0672CE247}"/>
    <cellStyle name="Input 141" xfId="13310" xr:uid="{89DC8D3E-6855-4ABF-95DB-CA866E32DF74}"/>
    <cellStyle name="Input 142" xfId="13311" xr:uid="{2361B16B-5352-4EA2-9DFC-632B2A4FCC87}"/>
    <cellStyle name="Input 143" xfId="13312" xr:uid="{291BCB3D-52F8-4447-AD36-DFC0C5B516F8}"/>
    <cellStyle name="Input 144" xfId="13313" xr:uid="{212E9BAD-C438-4A6D-867C-2F9E5A192AE5}"/>
    <cellStyle name="Input 145" xfId="13314" xr:uid="{8237082A-F4B4-4C09-8429-299BAC6EEA62}"/>
    <cellStyle name="Input 146" xfId="13315" xr:uid="{EC4D5DEC-29B1-4F2B-AB66-076C3C637631}"/>
    <cellStyle name="Input 146 2" xfId="13316" xr:uid="{08E3BA3E-723B-4FC2-8DEA-4E84A8391A41}"/>
    <cellStyle name="Input 146_2018 v 2019 Nominal" xfId="13317" xr:uid="{FC6A1356-4FBB-4635-94BE-93D0DF9EE098}"/>
    <cellStyle name="Input 147" xfId="13318" xr:uid="{A14DC7C9-CAF8-430B-85C9-9CBA64BFBBB9}"/>
    <cellStyle name="Input 147 2" xfId="13319" xr:uid="{BBDD96A5-D6C5-4D1B-A56B-7D0BCAB91929}"/>
    <cellStyle name="Input 147_2018 v 2019 Nominal" xfId="13320" xr:uid="{86186F4D-2307-490B-8418-6F81E21256BA}"/>
    <cellStyle name="Input 148" xfId="13321" xr:uid="{6608E0ED-82AE-43CE-843D-E08DEAB6D526}"/>
    <cellStyle name="Input 148 2" xfId="13322" xr:uid="{90683426-E0C3-4EC4-9590-E47B252FECF6}"/>
    <cellStyle name="Input 148_2018 v 2019 Nominal" xfId="13323" xr:uid="{DB476171-5B26-4625-B9F4-AFFEC2EE30D4}"/>
    <cellStyle name="Input 149" xfId="13324" xr:uid="{35070936-52A9-40F1-9C31-12876889E4A2}"/>
    <cellStyle name="Input 149 2" xfId="13325" xr:uid="{89B3FEC5-19CB-475F-94EF-AEAD0EE969E2}"/>
    <cellStyle name="Input 149_2018 v 2019 Nominal" xfId="13326" xr:uid="{680B8DBF-2E5A-4B47-8F3B-F61F4527AFDD}"/>
    <cellStyle name="Input 15" xfId="13327" xr:uid="{B7208CAF-0BD6-4EFA-9FF1-EB4A03B3AF25}"/>
    <cellStyle name="Input 15 2" xfId="13328" xr:uid="{D5B00E28-DB51-4DAF-B9AD-B1A34A520E29}"/>
    <cellStyle name="Input 15 2 2" xfId="13329" xr:uid="{64166770-41D3-40D5-ACF8-ED7796C19C7A}"/>
    <cellStyle name="Input 15 2_2018 v 2019 Nominal" xfId="13330" xr:uid="{CEE7BF4D-2DA9-4753-9382-F2EBEACBD04B}"/>
    <cellStyle name="Input 15_2018 v 2019 Nominal" xfId="13331" xr:uid="{EDBD9CEF-0047-4AEB-9A70-956561CEDBF8}"/>
    <cellStyle name="Input 150" xfId="13332" xr:uid="{E5732011-746E-498A-BB07-FDC947E41976}"/>
    <cellStyle name="Input 150 2" xfId="13333" xr:uid="{C91C365D-E089-4CE6-94D1-76530EDC68FB}"/>
    <cellStyle name="Input 150_2018 v 2019 Nominal" xfId="13334" xr:uid="{DD635322-C48B-4852-9AC9-E8C4A0A17D2C}"/>
    <cellStyle name="Input 151" xfId="13335" xr:uid="{0F586F19-AF6E-4904-B1D0-1873D638D3B3}"/>
    <cellStyle name="Input 151 2" xfId="13336" xr:uid="{07D37452-3B56-4199-B6A9-19B3460FF237}"/>
    <cellStyle name="Input 151_2018 v 2019 Nominal" xfId="13337" xr:uid="{B1DA97AD-7B68-4A91-9176-0D286BA33D6C}"/>
    <cellStyle name="Input 152" xfId="13338" xr:uid="{3783297D-84A4-4998-A3AA-0078FB5EEAB8}"/>
    <cellStyle name="Input 152 2" xfId="13339" xr:uid="{48478CC0-BDD8-4FCB-B023-5723A6D78A8E}"/>
    <cellStyle name="Input 152_2018 v 2019 Nominal" xfId="13340" xr:uid="{D0517A42-624A-4CDB-8003-3777249CD763}"/>
    <cellStyle name="Input 153" xfId="13341" xr:uid="{E1250F4B-B844-49E3-BE24-1A1255F8594F}"/>
    <cellStyle name="Input 153 2" xfId="13342" xr:uid="{168800A2-3666-49E7-A4D2-A34A06F78410}"/>
    <cellStyle name="Input 153 3" xfId="13343" xr:uid="{0233685D-8D45-4B2B-A314-22957E21E495}"/>
    <cellStyle name="Input 153_2018 v 2019 Nominal" xfId="13344" xr:uid="{2B80C8C9-646A-4354-9FBC-2AFB8BB58DEA}"/>
    <cellStyle name="Input 154" xfId="13345" xr:uid="{821DC6AF-1EC5-4F90-9BCD-2DED264CF479}"/>
    <cellStyle name="Input 154 2" xfId="13346" xr:uid="{D40C0066-3252-4C0A-BAF2-2C144FD0B211}"/>
    <cellStyle name="Input 154_2018 v 2019 Nominal" xfId="13347" xr:uid="{2E030CE1-ED8A-4BED-A010-7313C797A0A6}"/>
    <cellStyle name="Input 155" xfId="13348" xr:uid="{10D4A7DA-3F56-4738-90A5-2EA8BAC25606}"/>
    <cellStyle name="Input 156" xfId="13349" xr:uid="{1982409B-7C2E-4C57-90D0-AA9D40EAA4FB}"/>
    <cellStyle name="Input 157" xfId="13350" xr:uid="{7A25AEDF-AEA0-4982-AF7F-20638FF3450B}"/>
    <cellStyle name="Input 158" xfId="13351" xr:uid="{604D1107-6D2F-4D5B-A62F-A073329D45A4}"/>
    <cellStyle name="Input 159" xfId="13352" xr:uid="{05EA36E9-BEA6-42B3-A2DC-A449770FDC5F}"/>
    <cellStyle name="Input 16" xfId="13353" xr:uid="{AE5EAB94-0DBC-4585-859F-8E27C6F5CDD3}"/>
    <cellStyle name="Input 16 2" xfId="13354" xr:uid="{3462B530-85CD-42E6-86DE-508E16C87DFB}"/>
    <cellStyle name="Input 16 2 2" xfId="13355" xr:uid="{5EDDAA4D-73F1-4996-BDE6-4B324A03D17F}"/>
    <cellStyle name="Input 16 2_2018 v 2019 Nominal" xfId="13356" xr:uid="{E36AC75D-1C86-4850-B686-EE80E3BC830D}"/>
    <cellStyle name="Input 16_2018 v 2019 Nominal" xfId="13357" xr:uid="{A2094BCE-1527-40B4-8FD0-B6EDBA5C23D5}"/>
    <cellStyle name="Input 160" xfId="13358" xr:uid="{BAB0C17F-B86B-4A2F-BFF6-F4CA539EC259}"/>
    <cellStyle name="Input 161" xfId="13359" xr:uid="{CCAC575C-1776-419D-A59F-5E516BA5770A}"/>
    <cellStyle name="Input 162" xfId="13360" xr:uid="{1A9D641E-FFA3-4502-9E81-714BA7CC4164}"/>
    <cellStyle name="Input 163" xfId="13361" xr:uid="{417FC8EB-3949-4EEC-85B4-225432ADC63F}"/>
    <cellStyle name="Input 164" xfId="13362" xr:uid="{2DA8A867-B522-4980-9B34-D2FF5CE0302F}"/>
    <cellStyle name="Input 165" xfId="13363" xr:uid="{F3CCCC2E-C0E9-4C0B-8E27-B6C8C88B81E0}"/>
    <cellStyle name="Input 166" xfId="13364" xr:uid="{57908E49-EF7E-470F-92A7-7E2BC546C0BB}"/>
    <cellStyle name="Input 167" xfId="13365" xr:uid="{32338CEB-4EC6-49F2-90FF-F6CA858C53D1}"/>
    <cellStyle name="Input 168" xfId="13366" xr:uid="{4F4FDEF1-DFC9-47D3-B90A-AD6FB825ECD7}"/>
    <cellStyle name="Input 169" xfId="13367" xr:uid="{90BC9871-7066-4139-AD56-A2ADB34AAEA4}"/>
    <cellStyle name="Input 17" xfId="13368" xr:uid="{A0C676EF-E5D9-4654-95F0-E3B60B0D8990}"/>
    <cellStyle name="Input 17 2" xfId="13369" xr:uid="{575F1B1A-F45F-48FB-A74D-F763F6BF3ED1}"/>
    <cellStyle name="Input 17 2 2" xfId="13370" xr:uid="{511FBBF2-DD52-4545-B2BA-AE8C41EF5B16}"/>
    <cellStyle name="Input 17 2_2018 v 2019 Nominal" xfId="13371" xr:uid="{E0F012B6-AAE4-4D90-A9C4-0B64BA47E45C}"/>
    <cellStyle name="Input 17_2018 v 2019 Nominal" xfId="13372" xr:uid="{A51F35EF-2CB0-4CC5-A444-34C85D09882B}"/>
    <cellStyle name="Input 170" xfId="13373" xr:uid="{FFFE53F6-9605-4498-97BB-606A41FE999B}"/>
    <cellStyle name="Input 171" xfId="13374" xr:uid="{F564BC8C-611F-4635-BEA9-27FFB2B13E06}"/>
    <cellStyle name="Input 172" xfId="13375" xr:uid="{CFEBD979-64EF-4DED-9857-05E5D25B5887}"/>
    <cellStyle name="Input 173" xfId="13376" xr:uid="{F391AE7A-A24F-4DB2-8A9B-F66E6269BF78}"/>
    <cellStyle name="Input 174" xfId="13377" xr:uid="{C3DE9A90-BAEE-4547-BC26-1C5330E6ABCC}"/>
    <cellStyle name="Input 175" xfId="13378" xr:uid="{5DAF634F-3F68-46B6-B878-FDC71363B875}"/>
    <cellStyle name="Input 176" xfId="13379" xr:uid="{B4204EF9-C934-4649-B312-1EE9C1BB1F29}"/>
    <cellStyle name="Input 177" xfId="13380" xr:uid="{0A13F504-EB0C-450D-8343-4A0D9520E27F}"/>
    <cellStyle name="Input 178" xfId="13381" xr:uid="{501374A0-6B47-474A-A95B-DF55694A4F10}"/>
    <cellStyle name="Input 179" xfId="13382" xr:uid="{A66134A6-02DB-4031-813D-B24A82986141}"/>
    <cellStyle name="Input 18" xfId="13383" xr:uid="{6E4DF996-9603-452A-823E-8D228ADFECBA}"/>
    <cellStyle name="Input 18 2" xfId="13384" xr:uid="{EDEB0AB4-1832-4422-8BF1-F2B6D6A6C47B}"/>
    <cellStyle name="Input 18 3" xfId="13385" xr:uid="{50FD9AA7-2E41-4829-BF54-2A42F03E2DC7}"/>
    <cellStyle name="Input 18_2018 v 2019 Nominal" xfId="13386" xr:uid="{2F5058BB-809B-4164-A3E0-7C9500B2FF7E}"/>
    <cellStyle name="Input 180" xfId="13387" xr:uid="{FFD2B1F3-C91C-4856-B58A-989B8034E4E3}"/>
    <cellStyle name="Input 181" xfId="13388" xr:uid="{3E38631F-B74C-462C-888A-2600E3DFDBEE}"/>
    <cellStyle name="Input 182" xfId="13389" xr:uid="{693685EC-7604-4E88-A144-7F9D445A934C}"/>
    <cellStyle name="Input 183" xfId="13390" xr:uid="{BAFC5FB6-F3F4-4C85-8CCB-865E5305CB87}"/>
    <cellStyle name="Input 184" xfId="13391" xr:uid="{7DC4AB60-628A-4CC4-A28D-DDAEE2D786D0}"/>
    <cellStyle name="Input 185" xfId="13392" xr:uid="{A5A73D4E-3683-4C86-B1BE-5A3E4CCDEB8A}"/>
    <cellStyle name="Input 186" xfId="13393" xr:uid="{7A1AAD88-D5DD-4CCC-B332-AB960489CA2D}"/>
    <cellStyle name="Input 187" xfId="13394" xr:uid="{5C98A265-0A10-47C7-93D4-A7ACB8D742A0}"/>
    <cellStyle name="Input 188" xfId="13395" xr:uid="{5FBDDABB-C8BC-47CB-BDC1-94B8C2ED50BE}"/>
    <cellStyle name="Input 189" xfId="13396" xr:uid="{F00B98E8-9D13-4AAA-ABCB-C05F42F7C03C}"/>
    <cellStyle name="Input 19" xfId="13397" xr:uid="{939A674B-F4B4-4EEE-A48A-AB8B3580071A}"/>
    <cellStyle name="Input 19 2" xfId="13398" xr:uid="{9E14D11A-EB67-44A2-A3C5-7A6C25529CAA}"/>
    <cellStyle name="Input 19 3" xfId="13399" xr:uid="{64C8A84F-D5A5-4493-9EE7-49E6B0D238CC}"/>
    <cellStyle name="Input 19_2018 v 2019 Nominal" xfId="13400" xr:uid="{9C3386D8-8AFE-41D4-92CA-B18BFEEF9A2D}"/>
    <cellStyle name="Input 190" xfId="13401" xr:uid="{AADC5DDB-34D5-4D3C-ACB8-D37C2AE47BDA}"/>
    <cellStyle name="Input 190 2" xfId="13402" xr:uid="{21AABA85-64F2-4A66-B8D8-52F8ADEAE0EE}"/>
    <cellStyle name="Input 190_2018 v 2019 Nominal" xfId="13403" xr:uid="{55A59BED-4236-46B1-8E71-D70CDA0D59F2}"/>
    <cellStyle name="Input 191" xfId="13404" xr:uid="{AE15F3AA-D11A-45CE-838A-9F98015BD1DF}"/>
    <cellStyle name="Input 191 2" xfId="13405" xr:uid="{55E967E2-25A6-4C75-9A4E-E4EB7A03352B}"/>
    <cellStyle name="Input 191_2018 v 2019 Nominal" xfId="13406" xr:uid="{FC494B09-166D-4C48-88C7-C28581D91DBD}"/>
    <cellStyle name="Input 192" xfId="13407" xr:uid="{373F4C4A-4F10-4F4D-8A31-2B0E1521E47E}"/>
    <cellStyle name="Input 192 2" xfId="13408" xr:uid="{F39D1444-B293-4045-8524-0D540A5CC872}"/>
    <cellStyle name="Input 192_2018 v 2019 Nominal" xfId="13409" xr:uid="{D6CDC1F5-3BAB-47BF-8861-454ADA4C3B30}"/>
    <cellStyle name="Input 193" xfId="13410" xr:uid="{FCE84BA5-1F55-4071-878F-3286E1E78514}"/>
    <cellStyle name="Input 193 2" xfId="13411" xr:uid="{7ACD849F-DA88-4ED6-9ED9-3200FD6D558A}"/>
    <cellStyle name="Input 193_2018 v 2019 Nominal" xfId="13412" xr:uid="{99746A42-9C26-4436-9DC8-60A1F2FDDEE7}"/>
    <cellStyle name="Input 194" xfId="13413" xr:uid="{11D410A3-2AB9-4CA1-8C2C-67C818A2E117}"/>
    <cellStyle name="Input 195" xfId="13414" xr:uid="{ED2BB482-7152-4EFC-8409-4D3630F1187D}"/>
    <cellStyle name="Input 196" xfId="13415" xr:uid="{6B0ECA34-E36A-47D0-8648-A49D11A3A974}"/>
    <cellStyle name="Input 197" xfId="13416" xr:uid="{9153D952-96C3-4825-AE95-A644E87F713B}"/>
    <cellStyle name="Input 198" xfId="13417" xr:uid="{E9DB7900-4BA0-4396-84FC-82437CE60B70}"/>
    <cellStyle name="Input 199" xfId="13418" xr:uid="{C058AE40-9CDB-4552-BDBF-55A031FC2C97}"/>
    <cellStyle name="Input 2" xfId="341" xr:uid="{00000000-0005-0000-0000-0000D1010000}"/>
    <cellStyle name="Input 2 2" xfId="342" xr:uid="{00000000-0005-0000-0000-0000D2010000}"/>
    <cellStyle name="Input 2 2 2" xfId="343" xr:uid="{00000000-0005-0000-0000-0000D3010000}"/>
    <cellStyle name="Input 2 2_2018 v 2019 Nominal" xfId="13419" xr:uid="{B7B94BFB-5B0B-44E8-A7CF-6E47C63A4E9F}"/>
    <cellStyle name="Input 2 3" xfId="344" xr:uid="{00000000-0005-0000-0000-0000D4010000}"/>
    <cellStyle name="Input 2 3 2" xfId="345" xr:uid="{00000000-0005-0000-0000-0000D5010000}"/>
    <cellStyle name="Input 2 3 3" xfId="346" xr:uid="{00000000-0005-0000-0000-0000D6010000}"/>
    <cellStyle name="Input 2 3_2018 v 2019 Nominal" xfId="13420" xr:uid="{05F13C9E-D3E3-44A5-AAB3-B372C9445A5A}"/>
    <cellStyle name="Input 2 4" xfId="347" xr:uid="{00000000-0005-0000-0000-0000D7010000}"/>
    <cellStyle name="Input 2_2018 v 2019 Nominal" xfId="13421" xr:uid="{8432BE1F-A0BB-4503-BEB8-CADE3BDAEF90}"/>
    <cellStyle name="Input 20" xfId="13422" xr:uid="{25CFE318-22D7-410B-83A7-7A8DA88FBC16}"/>
    <cellStyle name="Input 20 2" xfId="13423" xr:uid="{7E6C63B7-7809-4E27-976D-7054F421FDFD}"/>
    <cellStyle name="Input 20 3" xfId="13424" xr:uid="{629AAD51-F062-46F9-BA56-A3375E3A71CA}"/>
    <cellStyle name="Input 20_2018 v 2019 Nominal" xfId="13425" xr:uid="{45A8AFD3-B276-4975-8B16-25A6DDBBB1F8}"/>
    <cellStyle name="Input 200" xfId="13426" xr:uid="{CD49BC48-D35F-4428-A6D8-A55E9BC7FB5A}"/>
    <cellStyle name="Input 201" xfId="13427" xr:uid="{7E16F5D6-19BB-4E91-922F-FE062835E558}"/>
    <cellStyle name="Input 202" xfId="13428" xr:uid="{0FAE4CFF-CDDC-4493-9757-C90980321675}"/>
    <cellStyle name="Input 203" xfId="13429" xr:uid="{721A39E9-3F2A-455F-9B00-1C87F6644D2F}"/>
    <cellStyle name="Input 204" xfId="13430" xr:uid="{7900894F-5881-4AA5-98C1-7DE57544A09C}"/>
    <cellStyle name="Input 205" xfId="13431" xr:uid="{45091A0B-A06E-476F-9323-1590BB4B792A}"/>
    <cellStyle name="Input 206" xfId="13432" xr:uid="{8A27B50E-8336-4AE9-A0D8-6F02292DF147}"/>
    <cellStyle name="Input 206 2" xfId="13433" xr:uid="{80C51343-C86F-4B0C-BA7C-391C130692F2}"/>
    <cellStyle name="Input 206_2018 v 2019 Nominal" xfId="13434" xr:uid="{D9EAEBE3-DE84-4042-AE8D-76FF971FD07A}"/>
    <cellStyle name="Input 207" xfId="13435" xr:uid="{4A2CEF6A-7D5D-49A7-9136-A06562987669}"/>
    <cellStyle name="Input 207 2" xfId="13436" xr:uid="{CD9FF46B-185C-4705-87B0-99AE1E06255F}"/>
    <cellStyle name="Input 207_2018 v 2019 Nominal" xfId="13437" xr:uid="{6A049D56-66FA-4EB9-AEC9-273CCB905D75}"/>
    <cellStyle name="Input 208" xfId="13438" xr:uid="{792AE8D9-7A14-46D0-8AEC-9553FE92A55D}"/>
    <cellStyle name="Input 208 2" xfId="13439" xr:uid="{CB172E7D-F205-4427-9100-0B4713849BA1}"/>
    <cellStyle name="Input 208_2018 v 2019 Nominal" xfId="13440" xr:uid="{AA2A8395-167B-47F1-ABD5-6B1448CD3220}"/>
    <cellStyle name="Input 209" xfId="13441" xr:uid="{0401EBB6-1B4C-4BBC-ACC4-5BD7421C626F}"/>
    <cellStyle name="Input 209 2" xfId="13442" xr:uid="{7AA324CA-6CF5-43D2-8C48-4FCD1A3254DB}"/>
    <cellStyle name="Input 209_2018 v 2019 Nominal" xfId="13443" xr:uid="{BC4840B4-3A22-4B58-93EA-1398A028CE4B}"/>
    <cellStyle name="Input 21" xfId="13444" xr:uid="{18F0C4FE-8BF7-4D29-963D-A5EA3D798AB5}"/>
    <cellStyle name="Input 21 2" xfId="13445" xr:uid="{CBAE58DC-4052-4B8F-9A0C-4734F98549EF}"/>
    <cellStyle name="Input 21 3" xfId="13446" xr:uid="{46ECE296-B670-45E7-AC19-171E45D75653}"/>
    <cellStyle name="Input 21_2018 v 2019 Nominal" xfId="13447" xr:uid="{0A693C8F-9B79-49AD-BB6B-1B34227477AB}"/>
    <cellStyle name="Input 210" xfId="13448" xr:uid="{BCF81C4C-20E5-4E6F-84B4-66F125F0DEA2}"/>
    <cellStyle name="Input 210 2" xfId="13449" xr:uid="{4B7BD407-C047-4A4E-B3F2-C8A5114EF6AE}"/>
    <cellStyle name="Input 210_2018 v 2019 Nominal" xfId="13450" xr:uid="{F3E508E5-B14E-4C16-8C71-583364A3E79D}"/>
    <cellStyle name="Input 211" xfId="13451" xr:uid="{F82B686B-36DB-4F30-91D4-C3C5E91D3A57}"/>
    <cellStyle name="Input 211 2" xfId="13452" xr:uid="{7797DABE-5F7E-45CA-9107-C181689F4EBC}"/>
    <cellStyle name="Input 211_2018 v 2019 Nominal" xfId="13453" xr:uid="{9E0B3F3D-0C9A-40FA-B456-C029B8638FCE}"/>
    <cellStyle name="Input 212" xfId="13454" xr:uid="{FE134187-6B82-4AA6-91E5-7EC212089415}"/>
    <cellStyle name="Input 213" xfId="13455" xr:uid="{DD0DC8B8-AD57-45EE-8853-F14D654AA4D1}"/>
    <cellStyle name="Input 214" xfId="13456" xr:uid="{8895ED3A-489C-4A89-B8E9-D6945418CD12}"/>
    <cellStyle name="Input 215" xfId="13457" xr:uid="{BB480EE0-994E-4E90-B4E4-02212C902B71}"/>
    <cellStyle name="Input 216" xfId="13458" xr:uid="{FE6559AD-FE24-4D8B-9769-744080019661}"/>
    <cellStyle name="Input 217" xfId="13459" xr:uid="{86562455-1B1F-4D13-8423-2A4384B2D78B}"/>
    <cellStyle name="Input 218" xfId="13460" xr:uid="{58BEFFA0-B0F8-49FE-8A38-E6957A9F9C20}"/>
    <cellStyle name="Input 219" xfId="13461" xr:uid="{9F8C59F1-E0C7-446F-8F8C-F291A39B42AB}"/>
    <cellStyle name="Input 22" xfId="13462" xr:uid="{68765E18-C0DE-43A1-9ED3-3FAD897AEC83}"/>
    <cellStyle name="Input 22 2" xfId="13463" xr:uid="{D5270166-E46F-4937-88D7-2202BD786640}"/>
    <cellStyle name="Input 22 3" xfId="13464" xr:uid="{9158084C-6A18-4AE9-ABA3-01FCB4F9A767}"/>
    <cellStyle name="Input 22_2018 v 2019 Nominal" xfId="13465" xr:uid="{235355C7-0F69-40E1-A424-8333AB02C389}"/>
    <cellStyle name="Input 220" xfId="13466" xr:uid="{C8D87CDD-6B3A-49D1-B25B-43C5ACC81571}"/>
    <cellStyle name="Input 221" xfId="13467" xr:uid="{207D5869-B310-4AE7-904D-1E411250C2F1}"/>
    <cellStyle name="Input 222" xfId="13468" xr:uid="{0FB192BC-3024-4D26-A767-542904C4DF9B}"/>
    <cellStyle name="Input 223" xfId="13469" xr:uid="{2DBB17A7-1047-4D1A-B2CD-B37C6B63B3BF}"/>
    <cellStyle name="Input 224" xfId="13470" xr:uid="{09F9AB46-B231-4571-9F9F-1A4C568779D8}"/>
    <cellStyle name="Input 225" xfId="13471" xr:uid="{F2CF85AD-0183-4491-A963-83C3F39DE424}"/>
    <cellStyle name="Input 226" xfId="13472" xr:uid="{628EA1DE-2ACA-48E9-BCDC-B13A2D88241F}"/>
    <cellStyle name="Input 227" xfId="13473" xr:uid="{79BC48FC-21C4-4F2F-A454-F7F0B19C5A90}"/>
    <cellStyle name="Input 228" xfId="13474" xr:uid="{6A9AF09F-C9AF-4603-AFE9-264AC4958658}"/>
    <cellStyle name="Input 229" xfId="13475" xr:uid="{DCAB1113-CE34-4B4A-AD4F-6306F80CF425}"/>
    <cellStyle name="Input 23" xfId="13476" xr:uid="{2EB99A3E-1A57-45A5-8E08-7D4EC034901F}"/>
    <cellStyle name="Input 23 2" xfId="13477" xr:uid="{C384D7F1-0C9F-4E0B-B369-B3CC0616CDB1}"/>
    <cellStyle name="Input 23 3" xfId="13478" xr:uid="{4CD82CBA-5451-4324-B88E-7E81DAB32B86}"/>
    <cellStyle name="Input 23_2018 v 2019 Nominal" xfId="13479" xr:uid="{BEC7890F-0B3C-4D7B-B79E-A9F4D8A5C8C6}"/>
    <cellStyle name="Input 230" xfId="13480" xr:uid="{DA613CE1-666A-43D8-9FCE-5070077B9E97}"/>
    <cellStyle name="Input 231" xfId="13481" xr:uid="{DE5F0F7F-F81F-4E0B-832E-35D895F60FCC}"/>
    <cellStyle name="Input 232" xfId="13482" xr:uid="{619AB24A-80B9-4574-B1B0-66C6229DB85C}"/>
    <cellStyle name="Input 233" xfId="13483" xr:uid="{CC898184-1B80-4893-A346-7E1BC75403D7}"/>
    <cellStyle name="Input 234" xfId="13484" xr:uid="{66AD9987-29C6-4E02-BA01-ACCFF7873CF1}"/>
    <cellStyle name="Input 235" xfId="13485" xr:uid="{50616904-0757-4B72-AB8D-2D0D434EE593}"/>
    <cellStyle name="Input 236" xfId="13486" xr:uid="{CBF19B3F-B771-45DC-B59C-82F5CA3BF12F}"/>
    <cellStyle name="Input 237" xfId="13487" xr:uid="{7E7E6686-33A9-473F-86EC-79FC425F686B}"/>
    <cellStyle name="Input 238" xfId="13488" xr:uid="{33CECF77-404D-4DA2-9508-F0530DA90989}"/>
    <cellStyle name="Input 239" xfId="13489" xr:uid="{01C8AC95-307E-48C8-B25D-01BEB2BE0662}"/>
    <cellStyle name="Input 24" xfId="13490" xr:uid="{67483493-C8FA-4090-8410-A8E4C8973EA8}"/>
    <cellStyle name="Input 24 2" xfId="13491" xr:uid="{84EA1038-D94A-4D3C-B9AE-49AFA785D825}"/>
    <cellStyle name="Input 24 3" xfId="13492" xr:uid="{7627FB4A-4EAF-4693-B7A0-3017C50E4350}"/>
    <cellStyle name="Input 24_2018 v 2019 Nominal" xfId="13493" xr:uid="{568BBBB3-B804-4366-86AD-8B162AF901F9}"/>
    <cellStyle name="Input 240" xfId="13494" xr:uid="{6D74ADAE-7809-499B-B5A6-1988FD769688}"/>
    <cellStyle name="Input 241" xfId="13495" xr:uid="{792DB284-F385-467E-8BE4-D3CFE610C164}"/>
    <cellStyle name="Input 242" xfId="13496" xr:uid="{2249564F-CFFD-455B-891D-27BDE5510A82}"/>
    <cellStyle name="Input 243" xfId="13497" xr:uid="{29E96AFB-3917-4F86-BA51-0E4A35016C2F}"/>
    <cellStyle name="Input 244" xfId="13498" xr:uid="{4EBA2B16-EF5A-4F8E-8D18-08E6B62D497D}"/>
    <cellStyle name="Input 245" xfId="13499" xr:uid="{7662589E-8EE2-409F-B57C-854A9A985AF5}"/>
    <cellStyle name="Input 246" xfId="13500" xr:uid="{3E1D4CF0-9103-4E72-8D72-88DBE5D1EA5C}"/>
    <cellStyle name="Input 247" xfId="13501" xr:uid="{69C0B0FD-6386-45DE-AA7D-FA963FC75B80}"/>
    <cellStyle name="Input 248" xfId="13502" xr:uid="{E73CA466-5211-460F-93FA-148D493D4796}"/>
    <cellStyle name="Input 249" xfId="13503" xr:uid="{A1271857-8C93-434A-8C0D-9ACE707B82A0}"/>
    <cellStyle name="Input 25" xfId="13504" xr:uid="{1B821C4C-F47C-4684-A217-A682721161E8}"/>
    <cellStyle name="Input 25 2" xfId="13505" xr:uid="{E24A02A2-0E4B-4C87-99C9-332DA9DA545D}"/>
    <cellStyle name="Input 25 3" xfId="13506" xr:uid="{56CA2DAB-4069-4B20-B5DE-26B3752B82DF}"/>
    <cellStyle name="Input 25_2018 v 2019 Nominal" xfId="13507" xr:uid="{D5330064-202A-40F9-8308-7FED0C52717D}"/>
    <cellStyle name="Input 250" xfId="13508" xr:uid="{F944B8A8-1336-4C45-932C-257CE919B413}"/>
    <cellStyle name="Input 251" xfId="13509" xr:uid="{96125E7F-1B9F-473A-A4B3-5EBBA08CA751}"/>
    <cellStyle name="Input 252" xfId="13510" xr:uid="{7E4648C5-423C-4883-82A2-A5B194F148FE}"/>
    <cellStyle name="Input 253" xfId="13511" xr:uid="{D8D7A1D9-7264-4247-BA66-6F540EDD4BEA}"/>
    <cellStyle name="Input 254" xfId="13512" xr:uid="{DC7D91E0-EEDA-4360-878D-FADD30B099A4}"/>
    <cellStyle name="Input 255" xfId="13513" xr:uid="{CFA4E702-A3C4-46BA-8FB2-4B1157EC4015}"/>
    <cellStyle name="Input 256" xfId="13514" xr:uid="{2C694596-8C39-4234-92F9-05A0E60F6ABB}"/>
    <cellStyle name="Input 257" xfId="13515" xr:uid="{2AC20AFF-7788-4958-8400-08CC407167FA}"/>
    <cellStyle name="Input 258" xfId="13516" xr:uid="{493F565C-4A8C-44D9-A8FC-2A98C829139E}"/>
    <cellStyle name="Input 259" xfId="13517" xr:uid="{F7F61338-0319-4803-921D-F6561AA7F44A}"/>
    <cellStyle name="Input 26" xfId="13518" xr:uid="{321472F8-BC53-4D25-9DB1-EBAD3AF7B3AE}"/>
    <cellStyle name="Input 26 2" xfId="13519" xr:uid="{31C48501-592D-4E6F-B69F-07C307D55170}"/>
    <cellStyle name="Input 26 3" xfId="13520" xr:uid="{93CF1738-FBD0-4B8B-A108-DFE0C083C835}"/>
    <cellStyle name="Input 26_2018 v 2019 Nominal" xfId="13521" xr:uid="{CB918DD1-B324-4180-83C3-02E0EAA20256}"/>
    <cellStyle name="Input 260" xfId="13522" xr:uid="{38FDE49F-BF22-41F7-966E-126BD524D985}"/>
    <cellStyle name="Input 261" xfId="13523" xr:uid="{A628B329-F1E4-4F2E-AFEF-B85B84FC82B8}"/>
    <cellStyle name="Input 262" xfId="13524" xr:uid="{CEC80D18-5870-4260-BFB0-1916071E8A00}"/>
    <cellStyle name="Input 263" xfId="13525" xr:uid="{F1407F98-16E8-42D9-B522-2F65B54E8B1F}"/>
    <cellStyle name="Input 264" xfId="13526" xr:uid="{54E98874-00A2-4D23-AAC2-37DD88F5CC00}"/>
    <cellStyle name="Input 265" xfId="13527" xr:uid="{C6F25F22-CE8F-4BC6-A619-223CC9041373}"/>
    <cellStyle name="Input 266" xfId="13528" xr:uid="{C3AAF13F-A515-4A71-B72D-292BA900CF60}"/>
    <cellStyle name="Input 267" xfId="13529" xr:uid="{72A8423C-B320-4E00-9B3B-E887AE42BFDC}"/>
    <cellStyle name="Input 268" xfId="13530" xr:uid="{575F9978-2E85-4674-AB7E-5471EAAC0EED}"/>
    <cellStyle name="Input 269" xfId="13531" xr:uid="{00D3B711-D48B-4214-8863-4C2B2F67E8E1}"/>
    <cellStyle name="Input 27" xfId="13532" xr:uid="{A380F7EA-1C99-4726-9813-A42D09787A0C}"/>
    <cellStyle name="Input 27 2" xfId="13533" xr:uid="{A2A65993-D6E6-43DC-8DA0-065829428A42}"/>
    <cellStyle name="Input 27 3" xfId="13534" xr:uid="{0117DBF3-55D3-4198-AC4C-FDC94B39B770}"/>
    <cellStyle name="Input 27_2018 v 2019 Nominal" xfId="13535" xr:uid="{AA87B662-9FF2-4E8B-942E-B884313D358D}"/>
    <cellStyle name="Input 270" xfId="13536" xr:uid="{03EFF80B-8FD0-41EA-808D-9BE70A063284}"/>
    <cellStyle name="Input 271" xfId="13537" xr:uid="{3CBFFFE1-B0FE-4385-A07B-F6003EA76A9F}"/>
    <cellStyle name="Input 272" xfId="13538" xr:uid="{C13C230F-E038-485B-86AA-EB205A1284AC}"/>
    <cellStyle name="Input 273" xfId="13539" xr:uid="{B689DADB-D2F1-47F6-8988-F26D8C2D32D4}"/>
    <cellStyle name="Input 274" xfId="13540" xr:uid="{FEF1C6E0-AF1E-4999-9A88-1E75A0309030}"/>
    <cellStyle name="Input 275" xfId="13541" xr:uid="{EFC76936-41BC-42B5-8518-D8E1C3BC3154}"/>
    <cellStyle name="Input 276" xfId="13542" xr:uid="{B300EDEC-29FC-4C3E-B2C5-51507F023F8F}"/>
    <cellStyle name="Input 277" xfId="13543" xr:uid="{CEA31E29-A0F9-4B96-9C1E-DCED7BE3703A}"/>
    <cellStyle name="Input 278" xfId="13544" xr:uid="{7FE938CE-B5EF-4BC6-B3EC-8AEAC4B21286}"/>
    <cellStyle name="Input 279" xfId="13545" xr:uid="{E36E8C9F-74D7-4CEF-9657-629027C41164}"/>
    <cellStyle name="Input 28" xfId="13546" xr:uid="{C5E7A8D1-483A-4A06-AD1A-35ABBE93651F}"/>
    <cellStyle name="Input 28 2" xfId="13547" xr:uid="{4275167E-06A6-442F-AF97-D370C3510B91}"/>
    <cellStyle name="Input 28 3" xfId="13548" xr:uid="{27FA125E-AEC4-4F99-9D02-3C366766DE37}"/>
    <cellStyle name="Input 28_2018 v 2019 Nominal" xfId="13549" xr:uid="{FBB474F4-C87A-48B0-B59E-59BD2537A762}"/>
    <cellStyle name="Input 280" xfId="13550" xr:uid="{A257942A-E422-4545-91B3-A68AE94114DE}"/>
    <cellStyle name="Input 281" xfId="13551" xr:uid="{908AE195-F967-4D4B-B09C-75F32058C940}"/>
    <cellStyle name="Input 282" xfId="13552" xr:uid="{6A38F92D-208A-4CED-A61E-5B3E8A2A3269}"/>
    <cellStyle name="Input 283" xfId="13553" xr:uid="{054D011B-26D5-4952-81FC-10DEFED9F450}"/>
    <cellStyle name="Input 284" xfId="13554" xr:uid="{827744AD-CBCB-4F0F-BA7A-C06A9A557B7C}"/>
    <cellStyle name="Input 285" xfId="13555" xr:uid="{CD594A4B-6CA9-40E2-9013-9C2ABD33B1B2}"/>
    <cellStyle name="Input 286" xfId="13556" xr:uid="{13296FB4-ED5C-4F71-884D-57C123C8C7E8}"/>
    <cellStyle name="Input 287" xfId="13557" xr:uid="{65F10349-3B0C-43CC-95FB-8D5AB733F867}"/>
    <cellStyle name="Input 288" xfId="13558" xr:uid="{69D058C8-2DD8-470A-86B2-C40FA66EBD80}"/>
    <cellStyle name="Input 289" xfId="13559" xr:uid="{A213267D-5866-41EC-9922-B163CF15EB2B}"/>
    <cellStyle name="Input 29" xfId="13560" xr:uid="{8AF775B1-931D-42B4-BA9A-03842DA07DB8}"/>
    <cellStyle name="Input 29 2" xfId="13561" xr:uid="{EE465C7C-5A7F-45B1-8F10-A2FA559221B9}"/>
    <cellStyle name="Input 29 3" xfId="13562" xr:uid="{93F7C332-81A6-473B-8615-77CC1EB03212}"/>
    <cellStyle name="Input 29_2018 v 2019 Nominal" xfId="13563" xr:uid="{61B3C8B1-5F16-439F-B26D-C35D289AA853}"/>
    <cellStyle name="Input 290" xfId="13564" xr:uid="{B343B3FA-8218-4936-AB1E-02C76767C911}"/>
    <cellStyle name="Input 291" xfId="13565" xr:uid="{E9A3AB3C-9ADB-43DD-B113-F1DC9C1175B2}"/>
    <cellStyle name="Input 292" xfId="13566" xr:uid="{98F20E8E-2960-4F9E-A91C-C00007F1F100}"/>
    <cellStyle name="Input 293" xfId="13567" xr:uid="{C0715C26-7A14-42A7-8705-2EF90923B340}"/>
    <cellStyle name="Input 294" xfId="13568" xr:uid="{A98EBAB8-B13D-4EA0-A7E5-AC428E12CC73}"/>
    <cellStyle name="Input 295" xfId="13569" xr:uid="{62700EB7-6D28-4064-9F16-674026788326}"/>
    <cellStyle name="Input 296" xfId="13570" xr:uid="{95C13000-271A-4C3D-B4C3-92ECCA5D3129}"/>
    <cellStyle name="Input 297" xfId="13571" xr:uid="{6B91D7C9-314F-4F61-89CC-75E74096508B}"/>
    <cellStyle name="Input 298" xfId="13572" xr:uid="{F24000B6-4605-4A3E-AC93-629C60427086}"/>
    <cellStyle name="Input 299" xfId="13573" xr:uid="{71D539EA-5F4A-4493-BDEC-19A22E57EA65}"/>
    <cellStyle name="Input 3" xfId="13574" xr:uid="{0EDC5C08-4D87-4404-9837-6F0E2BEAE456}"/>
    <cellStyle name="Input 3 2" xfId="13575" xr:uid="{F49412C9-F303-498E-9221-34E85ADE909D}"/>
    <cellStyle name="Input 3 3" xfId="13576" xr:uid="{1E1F9B15-D937-4938-B95E-0C38AEE3F431}"/>
    <cellStyle name="Input 3 4" xfId="13577" xr:uid="{0FE56877-7EB7-4E80-A01A-FB7F2D315139}"/>
    <cellStyle name="Input 3_2018 v 2019 Nominal" xfId="13578" xr:uid="{21FF4684-B8F4-4949-BA0D-3EBD63AD4E03}"/>
    <cellStyle name="Input 30" xfId="13579" xr:uid="{2E494A99-D755-4C64-8291-A680D4D62AA4}"/>
    <cellStyle name="Input 30 2" xfId="13580" xr:uid="{9DA98E06-2462-4BA4-97C6-C25220BEB0B4}"/>
    <cellStyle name="Input 30 3" xfId="13581" xr:uid="{9B7DF004-934E-46A3-B0FB-909C8341F971}"/>
    <cellStyle name="Input 30_2018 v 2019 Nominal" xfId="13582" xr:uid="{B99DF3AB-00D0-4D29-8ADF-3F2390941D8D}"/>
    <cellStyle name="Input 300" xfId="13583" xr:uid="{D7933A9E-2AAE-4EBC-81F8-8D6C0BD15D24}"/>
    <cellStyle name="Input 301" xfId="13584" xr:uid="{52174CF1-88A2-431A-BC93-6EA083FC8230}"/>
    <cellStyle name="Input 302" xfId="13585" xr:uid="{0FD22E13-03C3-411B-BD3A-3222C7427877}"/>
    <cellStyle name="Input 303" xfId="13586" xr:uid="{C47519BA-34E1-4C9B-90C4-225E3D42AD12}"/>
    <cellStyle name="Input 304" xfId="13587" xr:uid="{DE080F3A-34AB-4EEC-92B1-2D7E5EC0E65B}"/>
    <cellStyle name="Input 305" xfId="13588" xr:uid="{18521F75-1AF1-43D3-867F-17F307FA7D41}"/>
    <cellStyle name="Input 306" xfId="13589" xr:uid="{A92C0AAF-5E74-42B7-8B1F-C7C0C157DD83}"/>
    <cellStyle name="Input 307" xfId="13590" xr:uid="{5426F51C-9BA2-4435-B747-C7A42F4058B2}"/>
    <cellStyle name="Input 308" xfId="13591" xr:uid="{FB9E8CEB-47F1-4C88-BDC9-BEDE618C34BF}"/>
    <cellStyle name="Input 309" xfId="13592" xr:uid="{A82C8A09-A2FE-41EB-B78D-350493B3F750}"/>
    <cellStyle name="Input 31" xfId="13593" xr:uid="{317303BA-BAA2-4EFA-A308-9FD4C43F6E1D}"/>
    <cellStyle name="Input 31 2" xfId="13594" xr:uid="{B2B64262-C20D-4BBB-B1F8-6C82CECBE1B8}"/>
    <cellStyle name="Input 31 3" xfId="13595" xr:uid="{1F5525C8-075C-47D2-92E1-8B5C069091CE}"/>
    <cellStyle name="Input 31_2018 v 2019 Nominal" xfId="13596" xr:uid="{63D43446-2D8F-45D6-9E50-1942E2A928D7}"/>
    <cellStyle name="Input 310" xfId="13597" xr:uid="{41CDCDF4-D6C4-4B47-8951-E26597508B97}"/>
    <cellStyle name="Input 311" xfId="13598" xr:uid="{9CE142FA-6988-4070-9385-2629C5D25E18}"/>
    <cellStyle name="Input 312" xfId="13599" xr:uid="{9F3F6AB6-D7CF-4451-A865-BA4DE13DBB47}"/>
    <cellStyle name="Input 313" xfId="13600" xr:uid="{8B8678C7-73F0-4D60-9575-C3850995C907}"/>
    <cellStyle name="Input 314" xfId="13601" xr:uid="{C876A016-2BF4-4D77-862B-CEC0CA0CB422}"/>
    <cellStyle name="Input 315" xfId="13602" xr:uid="{81AE09C3-1894-4ECE-B79F-F81583B157D6}"/>
    <cellStyle name="Input 316" xfId="13603" xr:uid="{DD75E332-D46D-4728-8D89-9A6D5DDEB445}"/>
    <cellStyle name="Input 317" xfId="13604" xr:uid="{2D957AA0-E305-40B8-AAAE-ECFCD4695DB4}"/>
    <cellStyle name="Input 318" xfId="13605" xr:uid="{18F038C5-2A41-4F01-9F40-1D778491D1E5}"/>
    <cellStyle name="Input 319" xfId="13606" xr:uid="{E9863C31-84A1-4C26-B857-467205FF129F}"/>
    <cellStyle name="Input 32" xfId="13607" xr:uid="{E3A6AF03-8918-452E-B51E-87F367298B50}"/>
    <cellStyle name="Input 32 2" xfId="13608" xr:uid="{6F5867D8-77E1-431F-AD86-D8CD01E1AF12}"/>
    <cellStyle name="Input 32 3" xfId="13609" xr:uid="{85C862EE-0CE1-410E-BBF9-1AB26C01594B}"/>
    <cellStyle name="Input 32_2018 v 2019 Nominal" xfId="13610" xr:uid="{EE288E3B-2A44-488E-B20C-699A37180BDE}"/>
    <cellStyle name="Input 320" xfId="13611" xr:uid="{855956D5-4B3E-41E0-85F1-D0FF78CCC57E}"/>
    <cellStyle name="Input 321" xfId="13612" xr:uid="{4A49C349-2DD0-413E-BE1B-B4587E826F33}"/>
    <cellStyle name="Input 322" xfId="13613" xr:uid="{078ED9E6-BFA2-4391-A629-417A58B1E183}"/>
    <cellStyle name="Input 323" xfId="13614" xr:uid="{75E941CF-3BA6-44E9-A3ED-C6D31A5FB290}"/>
    <cellStyle name="Input 324" xfId="13615" xr:uid="{6C19094A-1331-438D-BD2D-3AC558146615}"/>
    <cellStyle name="Input 325" xfId="13616" xr:uid="{4A235411-02D6-4261-84F8-C52E1CF416C7}"/>
    <cellStyle name="Input 326" xfId="13617" xr:uid="{F5033472-65AF-4115-AA7B-1CC7DCF57CB3}"/>
    <cellStyle name="Input 327" xfId="13618" xr:uid="{518289A1-C910-4342-9C43-AB264E7D4AC0}"/>
    <cellStyle name="Input 328" xfId="13619" xr:uid="{4543B8A9-2B3E-4C79-8338-AC53DE48BEF7}"/>
    <cellStyle name="Input 329" xfId="13620" xr:uid="{3A04FBFA-B62E-4B3C-BB2C-2637BCCD3B62}"/>
    <cellStyle name="Input 33" xfId="13621" xr:uid="{8EE6F2FE-7A3D-453D-BC0E-4AD073F5A3DD}"/>
    <cellStyle name="Input 33 2" xfId="13622" xr:uid="{3D4E7D4F-6363-4243-9141-579AF33F2B9B}"/>
    <cellStyle name="Input 33 3" xfId="13623" xr:uid="{C877BF60-AD74-4B8F-9A45-8FE579883D46}"/>
    <cellStyle name="Input 33_2018 v 2019 Nominal" xfId="13624" xr:uid="{F335F3B8-00E8-40D9-8F35-BE56BAE8AEEE}"/>
    <cellStyle name="Input 330" xfId="13625" xr:uid="{7A636D59-6398-422B-A79E-EAE4A3495E10}"/>
    <cellStyle name="Input 331" xfId="13626" xr:uid="{4AEA3124-34E3-41E6-90E3-F9389E5B8024}"/>
    <cellStyle name="Input 332" xfId="13627" xr:uid="{E6887C2C-83BF-43A5-91AA-0DBAEA970CAA}"/>
    <cellStyle name="Input 333" xfId="13628" xr:uid="{AAC393FA-D8E7-40A6-93E8-DC9EDB584CFC}"/>
    <cellStyle name="Input 334" xfId="13629" xr:uid="{B8DA3096-C37A-4132-AEF5-B9C6D93DDD43}"/>
    <cellStyle name="Input 335" xfId="13630" xr:uid="{ED0470B4-CFCC-442F-A1E5-8DCF02D32A69}"/>
    <cellStyle name="Input 336" xfId="13631" xr:uid="{38B7ED45-14D1-4BE7-98BD-8BEABE3FB48F}"/>
    <cellStyle name="Input 337" xfId="13632" xr:uid="{11E3B8FC-EC0B-4D20-9F77-BD2B2D5BD584}"/>
    <cellStyle name="Input 338" xfId="13633" xr:uid="{FDC6EC36-4ED2-4DF3-BDF6-303EEBF660B8}"/>
    <cellStyle name="Input 339" xfId="13634" xr:uid="{D43223EB-3938-4962-9478-D25606E2A9A4}"/>
    <cellStyle name="Input 34" xfId="13635" xr:uid="{4A27ADEE-3A3E-43A6-801E-DFAAC5B68F19}"/>
    <cellStyle name="Input 34 2" xfId="13636" xr:uid="{C42447E9-D1C7-44F7-8CF9-DA3E8B9C6DB4}"/>
    <cellStyle name="Input 34 3" xfId="13637" xr:uid="{24E2AD27-F52F-4EC8-8A72-DDA6E07305F2}"/>
    <cellStyle name="Input 34_2018 v 2019 Nominal" xfId="13638" xr:uid="{D28C55FF-13A5-4F51-80FC-6510B94EE597}"/>
    <cellStyle name="Input 340" xfId="13639" xr:uid="{A5E85A28-8049-4D84-8C17-5B36D3044CCC}"/>
    <cellStyle name="Input 341" xfId="13640" xr:uid="{3B49DA36-0683-438E-8983-78B0243C5518}"/>
    <cellStyle name="Input 342" xfId="13641" xr:uid="{8EE4CD18-CB39-4428-9514-5154D048A04C}"/>
    <cellStyle name="Input 343" xfId="13642" xr:uid="{D0F7238E-0F3A-45DF-A588-53FF4040B647}"/>
    <cellStyle name="Input 344" xfId="13643" xr:uid="{12853A7D-796A-462E-AE26-F8DC204A3811}"/>
    <cellStyle name="Input 345" xfId="13644" xr:uid="{355D8277-BB77-4CA2-BFA8-90271E2FE50C}"/>
    <cellStyle name="Input 346" xfId="13645" xr:uid="{22A21293-BFEF-4AA1-B4FE-6DACC147231A}"/>
    <cellStyle name="Input 347" xfId="13646" xr:uid="{9D7FFCAC-5C9C-4107-AA87-8667CFDD44E9}"/>
    <cellStyle name="Input 348" xfId="13647" xr:uid="{55DFFD28-0D2A-452F-8CF2-D41A6A61381F}"/>
    <cellStyle name="Input 349" xfId="13648" xr:uid="{0CDB9406-8A9B-43BD-8B64-5B083BF8EAFC}"/>
    <cellStyle name="Input 35" xfId="13649" xr:uid="{76AC667C-D1F6-4377-8A8C-E523DEC65B81}"/>
    <cellStyle name="Input 35 2" xfId="13650" xr:uid="{345C2559-95F9-414D-9B5F-72E59C41EEB6}"/>
    <cellStyle name="Input 35 3" xfId="13651" xr:uid="{9721D9D6-5A22-4B89-AC73-F448EDF5B99D}"/>
    <cellStyle name="Input 35_2018 v 2019 Nominal" xfId="13652" xr:uid="{73765CC6-02DB-48B6-BFF8-24F6896BEAD7}"/>
    <cellStyle name="Input 350" xfId="13653" xr:uid="{97E948E4-7D41-4C88-A053-450A01069C31}"/>
    <cellStyle name="Input 351" xfId="13654" xr:uid="{48B273F6-4DD8-4EE2-83C5-924C1AF21B99}"/>
    <cellStyle name="Input 352" xfId="13655" xr:uid="{21A37EF8-FE00-4FE6-A60E-AD562F64E167}"/>
    <cellStyle name="Input 353" xfId="13656" xr:uid="{9EAF456C-0899-4CFE-B25A-0F1BEE6852EB}"/>
    <cellStyle name="Input 354" xfId="13657" xr:uid="{BA2BFA78-DD9A-4E06-BCB5-38864EFA2C4A}"/>
    <cellStyle name="Input 355" xfId="13658" xr:uid="{8FF8D080-6DCF-4CB5-A115-4EBD40CFA92D}"/>
    <cellStyle name="Input 356" xfId="13659" xr:uid="{59C2E987-58FF-4C4F-BAA4-7D23D56FDC54}"/>
    <cellStyle name="Input 357" xfId="13660" xr:uid="{9BA97CC6-22D1-4093-BE56-8B783C955963}"/>
    <cellStyle name="Input 358" xfId="13661" xr:uid="{19B80918-A8D5-4C08-A1CC-6146EAF71D55}"/>
    <cellStyle name="Input 359" xfId="13662" xr:uid="{8EEE1392-09C3-41FB-BAC9-DE71CE400A18}"/>
    <cellStyle name="Input 36" xfId="13663" xr:uid="{DAA3632E-3346-457D-BFBA-126AAEFAC9D6}"/>
    <cellStyle name="Input 36 2" xfId="13664" xr:uid="{97CE095F-BCA0-4237-BE05-FB796F1F5637}"/>
    <cellStyle name="Input 36 3" xfId="13665" xr:uid="{E441C6DE-11E1-42B2-AC26-4CF439850FE0}"/>
    <cellStyle name="Input 36_2018 v 2019 Nominal" xfId="13666" xr:uid="{B41ABC16-EE14-44E9-8389-E0D724EA1E08}"/>
    <cellStyle name="Input 360" xfId="13667" xr:uid="{53B6FA21-BFE2-452F-A28B-6B06497108A9}"/>
    <cellStyle name="Input 361" xfId="13668" xr:uid="{EFED144B-DE41-4D9A-A565-9CECFC4E777A}"/>
    <cellStyle name="Input 362" xfId="13669" xr:uid="{BC5078A4-8C08-4D77-84D3-EB0D4B55C721}"/>
    <cellStyle name="Input 363" xfId="13670" xr:uid="{64E4DA9F-5BEC-4816-AFF4-441B2920C7F8}"/>
    <cellStyle name="Input 364" xfId="13671" xr:uid="{36597E26-CFD9-432B-B037-3658C514C846}"/>
    <cellStyle name="Input 365" xfId="13672" xr:uid="{6DAB6810-F8E0-4681-840A-B4E53EE8CF62}"/>
    <cellStyle name="Input 366" xfId="13673" xr:uid="{F07FA5AC-A6B6-4F57-9C93-2853D4CEB510}"/>
    <cellStyle name="Input 367" xfId="13674" xr:uid="{3D593FF1-AFC6-48FD-81DA-F17995F8CB54}"/>
    <cellStyle name="Input 368" xfId="13675" xr:uid="{8D3F2377-51BC-4CCB-8582-1BB5D115A5C1}"/>
    <cellStyle name="Input 369" xfId="13676" xr:uid="{8C1AF955-1A8B-49BB-901B-3D4C92F08AB8}"/>
    <cellStyle name="Input 37" xfId="13677" xr:uid="{814CE00C-54C1-403A-90C9-F0723A132604}"/>
    <cellStyle name="Input 37 2" xfId="13678" xr:uid="{BCC0B16C-C4D0-4927-9DAF-416E5D33787D}"/>
    <cellStyle name="Input 37 3" xfId="13679" xr:uid="{D2DD5875-D308-4A43-8989-B1227B999211}"/>
    <cellStyle name="Input 37_2018 v 2019 Nominal" xfId="13680" xr:uid="{84A614E7-28D2-438D-98F1-B45D655E7EAD}"/>
    <cellStyle name="Input 370" xfId="13681" xr:uid="{BF76184C-3469-4CFF-8215-D5F81C104650}"/>
    <cellStyle name="Input 371" xfId="13682" xr:uid="{ADE08E73-B4BA-467C-9F7A-59A9C6448486}"/>
    <cellStyle name="Input 372" xfId="13683" xr:uid="{30CFB867-5DB2-443D-B7CD-B5E7492575E8}"/>
    <cellStyle name="Input 373" xfId="13684" xr:uid="{6AC0AAF3-3A25-413B-99E4-858E88D2072A}"/>
    <cellStyle name="Input 374" xfId="13685" xr:uid="{F5657500-7FFE-47D5-BF88-ECFD3766904F}"/>
    <cellStyle name="Input 375" xfId="13686" xr:uid="{FF0EB5AE-0EE5-467E-9C51-B1BF02FF52DF}"/>
    <cellStyle name="Input 376" xfId="13687" xr:uid="{69960924-55DB-4B72-AE28-FAF2FC013FB3}"/>
    <cellStyle name="Input 377" xfId="13688" xr:uid="{F2CCE1BE-9797-4C8A-8292-9E5F2818EF94}"/>
    <cellStyle name="Input 378" xfId="13689" xr:uid="{9636DDE7-D891-4435-ADBF-E84C2AD947E3}"/>
    <cellStyle name="Input 379" xfId="13690" xr:uid="{FCED2E75-71DA-4308-850B-7AADC35BFA22}"/>
    <cellStyle name="Input 38" xfId="13691" xr:uid="{218D86D1-1DF2-4A00-B646-2F7ACFEEE7ED}"/>
    <cellStyle name="Input 38 2" xfId="13692" xr:uid="{80A22D4B-E9BC-43AF-87EE-8BC9B4D57D42}"/>
    <cellStyle name="Input 38 3" xfId="13693" xr:uid="{230095C0-EDF4-4846-BCAC-9E8B9567F172}"/>
    <cellStyle name="Input 38_2018 v 2019 Nominal" xfId="13694" xr:uid="{0BC59E79-9C96-4445-9CD7-BFF07576F947}"/>
    <cellStyle name="Input 380" xfId="13695" xr:uid="{F6216B0C-071E-420B-A441-288E7D5C92CD}"/>
    <cellStyle name="Input 381" xfId="13696" xr:uid="{91B6763F-9056-40BC-B18C-E4B6D5492484}"/>
    <cellStyle name="Input 382" xfId="13697" xr:uid="{F11CE1C8-5E72-43BC-91CE-58521DB8FA9D}"/>
    <cellStyle name="Input 383" xfId="13698" xr:uid="{53BC6D9E-D2F0-462E-AB48-04740C76C38B}"/>
    <cellStyle name="Input 384" xfId="13699" xr:uid="{AF47B739-7DF9-4B9F-95F7-489512F1905D}"/>
    <cellStyle name="Input 385" xfId="13700" xr:uid="{D82D3B05-B071-47BD-B566-028DE3B11086}"/>
    <cellStyle name="Input 386" xfId="13701" xr:uid="{CC2F266B-38B7-43FF-A077-4EE9F1DADABC}"/>
    <cellStyle name="Input 387" xfId="13702" xr:uid="{DF29ED3D-3B9B-4E32-95A0-6DEDC34BB825}"/>
    <cellStyle name="Input 388" xfId="13703" xr:uid="{E886DD58-6EFC-4397-9426-40FBCA0D6195}"/>
    <cellStyle name="Input 389" xfId="13704" xr:uid="{373737D7-98FA-42D3-A85F-61E33B09CBF1}"/>
    <cellStyle name="Input 39" xfId="13705" xr:uid="{39DEC8B5-1981-4721-A091-B8EAADD0983D}"/>
    <cellStyle name="Input 39 2" xfId="13706" xr:uid="{EF6E579A-A790-4871-B6B3-9DC167D09744}"/>
    <cellStyle name="Input 39 3" xfId="13707" xr:uid="{191C56A4-143B-420E-82AC-E52387C70AC2}"/>
    <cellStyle name="Input 39_2018 v 2019 Nominal" xfId="13708" xr:uid="{A4EF0059-C9F2-4F21-8DA8-0A0F17F6A705}"/>
    <cellStyle name="Input 390" xfId="13709" xr:uid="{5F68610F-CE4B-4218-BDF8-0FB6B17E28CD}"/>
    <cellStyle name="Input 391" xfId="13710" xr:uid="{49213245-BE91-4353-A62C-7CB62AB18F5C}"/>
    <cellStyle name="Input 392" xfId="13711" xr:uid="{2A93D2F3-29DE-4F30-A32C-759A870C859B}"/>
    <cellStyle name="Input 393" xfId="13712" xr:uid="{E41A4200-482D-43E1-A962-937A6D7C84ED}"/>
    <cellStyle name="Input 394" xfId="13713" xr:uid="{E3D07788-E60B-45F5-AA9A-75DB14D9AB55}"/>
    <cellStyle name="Input 395" xfId="13714" xr:uid="{95CACDC1-83DC-47A3-AFFD-88F5A1CA9BEB}"/>
    <cellStyle name="Input 396" xfId="13715" xr:uid="{DA8BA407-FF0F-46FD-828F-992EF1046412}"/>
    <cellStyle name="Input 397" xfId="13716" xr:uid="{407C9145-35A2-4504-A280-860612666F42}"/>
    <cellStyle name="Input 398" xfId="13717" xr:uid="{AA5267B7-D256-49FA-843D-B9EEC4048A83}"/>
    <cellStyle name="Input 399" xfId="13718" xr:uid="{907FBC4A-6E55-4739-9B85-737814183E2E}"/>
    <cellStyle name="Input 3dp" xfId="19299" xr:uid="{49C7E4C7-EC7E-42C9-9AEB-D2E5E3F980CD}"/>
    <cellStyle name="Input 4" xfId="13719" xr:uid="{B881C6CA-B903-43C5-9B63-684670EDF4F7}"/>
    <cellStyle name="Input 4 2" xfId="13720" xr:uid="{7E0E42AA-5C5C-4A51-979A-CA4726472321}"/>
    <cellStyle name="Input 4 3" xfId="13721" xr:uid="{975364DC-1B89-48B5-B720-9189F8CD3B4B}"/>
    <cellStyle name="Input 4_2018 v 2019 Nominal" xfId="13722" xr:uid="{77A799A4-DF28-4F54-A5DF-7BA5868C79E6}"/>
    <cellStyle name="Input 40" xfId="13723" xr:uid="{FB1BDA90-8462-4F19-94CD-F0675001EE05}"/>
    <cellStyle name="Input 40 2" xfId="13724" xr:uid="{F3C23385-A4F8-4949-9B74-D87CB1D0617E}"/>
    <cellStyle name="Input 40 3" xfId="13725" xr:uid="{2EEB5623-14F0-45D3-B400-3E6D91081F6F}"/>
    <cellStyle name="Input 40_2018 v 2019 Nominal" xfId="13726" xr:uid="{D7136705-1D28-4F3E-9C3C-14AE13DCFBDD}"/>
    <cellStyle name="Input 400" xfId="13727" xr:uid="{6460F536-070B-4656-85E4-F743766023A1}"/>
    <cellStyle name="Input 401" xfId="13728" xr:uid="{F1B1F621-EEC2-4A97-9CF5-33F1E2157759}"/>
    <cellStyle name="Input 402" xfId="13729" xr:uid="{B75A83EA-4A0A-4E03-A155-70AFFAD700B2}"/>
    <cellStyle name="Input 403" xfId="13730" xr:uid="{1E2B2492-A6B1-4DC1-8F47-3DB1B477080D}"/>
    <cellStyle name="Input 404" xfId="13731" xr:uid="{15D9C4F7-5587-4F75-A278-7D92C101E7A1}"/>
    <cellStyle name="Input 405" xfId="13732" xr:uid="{605C5914-882A-4AB9-984F-561BBDDCE070}"/>
    <cellStyle name="Input 406" xfId="13733" xr:uid="{3536C425-0B59-4E42-ACAD-CFA589D09E96}"/>
    <cellStyle name="Input 407" xfId="13734" xr:uid="{BE1E78E2-90E2-4506-AA24-A4EDAFA532FC}"/>
    <cellStyle name="Input 41" xfId="13735" xr:uid="{5C3D9378-3F66-4B19-9D39-6136429FB5E9}"/>
    <cellStyle name="Input 41 2" xfId="13736" xr:uid="{5CE8C90A-AA38-4395-AEAC-34CC83A74F81}"/>
    <cellStyle name="Input 41 3" xfId="13737" xr:uid="{FF27C06F-D372-4CCC-BA75-5AFF41D57303}"/>
    <cellStyle name="Input 41_2018 v 2019 Nominal" xfId="13738" xr:uid="{B874F00C-FAB6-430C-AF76-C731AFF63D4F}"/>
    <cellStyle name="Input 42" xfId="13739" xr:uid="{17B8432D-43C9-414B-8FC9-CFBD4C649A60}"/>
    <cellStyle name="Input 42 2" xfId="13740" xr:uid="{B54FA994-E1D2-49A2-B98B-506C822A6C4C}"/>
    <cellStyle name="Input 42 3" xfId="13741" xr:uid="{FF7D42B3-6355-4D9B-9CC5-2AA2CE59E45B}"/>
    <cellStyle name="Input 42_2018 v 2019 Nominal" xfId="13742" xr:uid="{E65123E0-5CCE-4ED6-8C5D-4803435CDEE1}"/>
    <cellStyle name="Input 43" xfId="13743" xr:uid="{5580361D-A74E-414C-884E-2B04BFE551F7}"/>
    <cellStyle name="Input 43 2" xfId="13744" xr:uid="{77DE8A98-7860-40A7-A1E9-3F5DB88F72D4}"/>
    <cellStyle name="Input 43_2018 v 2019 Nominal" xfId="13745" xr:uid="{F7E0C24C-0B49-42C2-B580-4E33BF937305}"/>
    <cellStyle name="Input 44" xfId="13746" xr:uid="{069ADE93-7AD5-4040-87DB-7AD423F40CA6}"/>
    <cellStyle name="Input 44 2" xfId="13747" xr:uid="{1BF5CD5C-5390-4FDC-9853-1C5D1970A073}"/>
    <cellStyle name="Input 44_2018 v 2019 Nominal" xfId="13748" xr:uid="{F4249248-8811-4B1A-8389-CFCD35A9B493}"/>
    <cellStyle name="Input 45" xfId="13749" xr:uid="{437B0D67-DCC4-404B-AA46-FE2FD17ACAF2}"/>
    <cellStyle name="Input 45 2" xfId="13750" xr:uid="{D86F6640-FB08-40D0-B2D8-CD1B1CCD6324}"/>
    <cellStyle name="Input 45_2018 v 2019 Nominal" xfId="13751" xr:uid="{D8AC25D4-1EDB-41E9-9ABE-1596B85715F1}"/>
    <cellStyle name="Input 46" xfId="13752" xr:uid="{8F3CCEDD-C474-48AA-A933-5220DDAB4C30}"/>
    <cellStyle name="Input 46 2" xfId="13753" xr:uid="{C3FF37C7-1BF5-4CE8-A22D-37EA88C1EC73}"/>
    <cellStyle name="Input 46_2018 v 2019 Nominal" xfId="13754" xr:uid="{4FF43192-422F-46F8-9CEB-554C07112091}"/>
    <cellStyle name="Input 47" xfId="13755" xr:uid="{EB7BE2B7-3BA5-4555-8D0D-98DAE3C36F04}"/>
    <cellStyle name="Input 47 2" xfId="13756" xr:uid="{61F39457-7B97-4E90-BF1D-147DA83C18E0}"/>
    <cellStyle name="Input 47_2018 v 2019 Nominal" xfId="13757" xr:uid="{50BF06A0-7E50-4AAA-ADDB-6603739B0D7D}"/>
    <cellStyle name="Input 48" xfId="13758" xr:uid="{3911AF77-B22F-4AEC-9055-C75BAC2A7EB8}"/>
    <cellStyle name="Input 48 2" xfId="13759" xr:uid="{2ADC64B9-3846-4346-B560-53C0B39D84EB}"/>
    <cellStyle name="Input 48_2018 v 2019 Nominal" xfId="13760" xr:uid="{BE8DE5E0-0ED8-487A-8B2B-775B79D40F6C}"/>
    <cellStyle name="Input 49" xfId="13761" xr:uid="{82C398C5-665C-4477-90B1-169FD15E56F5}"/>
    <cellStyle name="Input 49 2" xfId="13762" xr:uid="{E02F28E3-C3D8-43BC-911B-60A92F088C17}"/>
    <cellStyle name="Input 49_2018 v 2019 Nominal" xfId="13763" xr:uid="{0ADBDF0F-0D38-447D-8A96-CAD14BB05BAE}"/>
    <cellStyle name="Input 5" xfId="13764" xr:uid="{577503FD-7A09-4980-BC5B-F0BFB2ACEDF5}"/>
    <cellStyle name="Input 5 2" xfId="13765" xr:uid="{7A27DCC3-07F3-4F1B-B261-0D6C4A42EB96}"/>
    <cellStyle name="Input 5 3" xfId="13766" xr:uid="{E6C4DAB4-6A1A-4539-95C9-C49937C03D66}"/>
    <cellStyle name="Input 5 4" xfId="13767" xr:uid="{AA328548-D3CF-41EA-9F76-158C269D760F}"/>
    <cellStyle name="Input 5_2018 v 2019 Nominal" xfId="13768" xr:uid="{6681A8B1-F63A-449B-A04D-42AD37530ED8}"/>
    <cellStyle name="Input 50" xfId="13769" xr:uid="{DB99964D-F363-46D6-B09A-D07824804CB0}"/>
    <cellStyle name="Input 50 2" xfId="13770" xr:uid="{B796BD59-42B9-4527-8303-636B4CEF856D}"/>
    <cellStyle name="Input 50_2018 v 2019 Nominal" xfId="13771" xr:uid="{991F1211-3339-4BA9-989E-A8A7231D0775}"/>
    <cellStyle name="Input 51" xfId="13772" xr:uid="{CA928B52-6D8F-4578-85CC-9C048C7CDBA0}"/>
    <cellStyle name="Input 51 2" xfId="13773" xr:uid="{2B8AE424-2A52-4684-8260-3C0076C60F5A}"/>
    <cellStyle name="Input 51_2018 v 2019 Nominal" xfId="13774" xr:uid="{844A448C-08C9-4A77-B50F-0EACFE499E94}"/>
    <cellStyle name="Input 52" xfId="13775" xr:uid="{084B530F-1717-416A-A8BE-992E5A15D141}"/>
    <cellStyle name="Input 52 2" xfId="13776" xr:uid="{B9A907E3-23C9-47D8-921A-14F3E67533B5}"/>
    <cellStyle name="Input 52_2018 v 2019 Nominal" xfId="13777" xr:uid="{D2042345-777F-439C-BDF0-342E2E68B082}"/>
    <cellStyle name="Input 53" xfId="13778" xr:uid="{FFAC1866-1013-489C-9D0F-7EBF871EC5A4}"/>
    <cellStyle name="Input 53 2" xfId="13779" xr:uid="{BC9758F9-F9DC-407C-8FF2-B24AA8600B94}"/>
    <cellStyle name="Input 53_2018 v 2019 Nominal" xfId="13780" xr:uid="{2781E29B-6015-45A7-A820-C49A119AC153}"/>
    <cellStyle name="Input 54" xfId="13781" xr:uid="{148B776D-8D51-4907-AEC1-DFF6009FE8F3}"/>
    <cellStyle name="Input 54 2" xfId="13782" xr:uid="{B78C785A-E611-4672-A9CA-64CBD961346A}"/>
    <cellStyle name="Input 54_2018 v 2019 Nominal" xfId="13783" xr:uid="{3D78761C-7200-4C68-9F43-4F52813F837A}"/>
    <cellStyle name="Input 55" xfId="13784" xr:uid="{C474096F-D7A2-4B6C-92A0-283DB3EEB8D8}"/>
    <cellStyle name="Input 55 2" xfId="13785" xr:uid="{E5452470-7B77-4D5D-9458-5BF069E57DE0}"/>
    <cellStyle name="Input 55_2018 v 2019 Nominal" xfId="13786" xr:uid="{7E5CF7E8-87A9-4488-B71F-B72350DFE78F}"/>
    <cellStyle name="Input 56" xfId="13787" xr:uid="{7BE1C045-3674-490B-A429-7C0DEADC7927}"/>
    <cellStyle name="Input 56 2" xfId="13788" xr:uid="{CF99586F-707B-403D-ABA3-B060F9C739B5}"/>
    <cellStyle name="Input 56_2018 v 2019 Nominal" xfId="13789" xr:uid="{2461DF9D-CC16-4B64-96A8-E24BD1600B11}"/>
    <cellStyle name="Input 57" xfId="13790" xr:uid="{40A165A9-2273-4584-9E50-E044B110FE9B}"/>
    <cellStyle name="Input 57 2" xfId="13791" xr:uid="{ABF5E07D-467D-48D5-B4E8-2E51CAB00C13}"/>
    <cellStyle name="Input 57_2018 v 2019 Nominal" xfId="13792" xr:uid="{8DCBE01A-74F6-4ECC-B0ED-7F6CF8373128}"/>
    <cellStyle name="Input 58" xfId="13793" xr:uid="{CA54FA16-CA5B-4755-B947-5129A209AFE7}"/>
    <cellStyle name="Input 58 2" xfId="13794" xr:uid="{51B34CCF-22E7-498B-833F-49F4702F2B39}"/>
    <cellStyle name="Input 58_2018 v 2019 Nominal" xfId="13795" xr:uid="{EEC4B40D-915D-4B19-B14D-BC6545906B10}"/>
    <cellStyle name="Input 59" xfId="13796" xr:uid="{FF8E856E-C157-44BA-9788-4C0A9C2854F9}"/>
    <cellStyle name="Input 59 2" xfId="13797" xr:uid="{AE530C14-AD23-413F-A4F2-0FDC4924F577}"/>
    <cellStyle name="Input 59_2018 v 2019 Nominal" xfId="13798" xr:uid="{23FB22F5-D525-4C3B-BDC6-EE109015E634}"/>
    <cellStyle name="Input 6" xfId="13799" xr:uid="{7A751145-1C9E-4246-8FA2-8468F81FF113}"/>
    <cellStyle name="Input 6 2" xfId="13800" xr:uid="{BA97330A-2638-4ADF-B81E-19ACF14AEF56}"/>
    <cellStyle name="Input 6 3" xfId="13801" xr:uid="{15E80302-3715-44D3-A79D-BBFA90E6568C}"/>
    <cellStyle name="Input 6 4" xfId="13802" xr:uid="{9F70F183-A4A0-4A54-886A-414E55BFD726}"/>
    <cellStyle name="Input 6_2018 v 2019 Nominal" xfId="13803" xr:uid="{F4A63FA4-9D84-4C52-BFC7-65CEFF788A07}"/>
    <cellStyle name="Input 60" xfId="13804" xr:uid="{11A04788-A558-43F6-8597-953917D67E53}"/>
    <cellStyle name="Input 60 2" xfId="13805" xr:uid="{CDA1150D-DD0D-4F93-ABB2-937AFCE33831}"/>
    <cellStyle name="Input 60_2018 v 2019 Nominal" xfId="13806" xr:uid="{27152548-9FB0-48ED-A2E8-9D61C291433A}"/>
    <cellStyle name="Input 61" xfId="13807" xr:uid="{E91F006C-276A-4D7A-A8B9-AC537ADF0884}"/>
    <cellStyle name="Input 61 2" xfId="13808" xr:uid="{5C616802-74B1-48F2-B59E-796D23545472}"/>
    <cellStyle name="Input 61_2018 v 2019 Nominal" xfId="13809" xr:uid="{10C54EBB-7F52-4C41-891E-E692094AD62A}"/>
    <cellStyle name="Input 62" xfId="13810" xr:uid="{0DFDBAFC-40A1-47A3-93C1-84097DA3C0F5}"/>
    <cellStyle name="Input 62 2" xfId="13811" xr:uid="{CCB9A1C3-64D3-40FE-BDA0-9F651B22829A}"/>
    <cellStyle name="Input 62_2018 v 2019 Nominal" xfId="13812" xr:uid="{1019E3D0-EAAC-4132-A668-CE54FBE908C6}"/>
    <cellStyle name="Input 63" xfId="13813" xr:uid="{487DECF9-F595-44BF-8A04-5A5F881D23C4}"/>
    <cellStyle name="Input 63 2" xfId="13814" xr:uid="{4469979C-BFD1-4B7A-9726-CDA086757903}"/>
    <cellStyle name="Input 63_2018 v 2019 Nominal" xfId="13815" xr:uid="{15A59F7C-0C6F-49EB-B36F-D7C5D46185AF}"/>
    <cellStyle name="Input 64" xfId="13816" xr:uid="{4866117A-63D6-4E8B-AA61-A35E402CBD7F}"/>
    <cellStyle name="Input 64 2" xfId="13817" xr:uid="{D3D08DB8-6910-4C0E-BA26-1300555BC1EE}"/>
    <cellStyle name="Input 64_2018 v 2019 Nominal" xfId="13818" xr:uid="{E5A820F8-7E4A-44FE-BDD5-CDCDBB9D799F}"/>
    <cellStyle name="Input 65" xfId="13819" xr:uid="{036E77AE-1B1B-486D-AE64-0015B7A04A73}"/>
    <cellStyle name="Input 65 2" xfId="13820" xr:uid="{1722C4EF-4AA6-40B6-9B21-861932BBBCBA}"/>
    <cellStyle name="Input 65_2018 v 2019 Nominal" xfId="13821" xr:uid="{246CF986-AC1B-4ACD-B478-FA6D91C03497}"/>
    <cellStyle name="Input 66" xfId="13822" xr:uid="{55970915-EBED-4768-9C16-3B03D0EB86BF}"/>
    <cellStyle name="Input 66 2" xfId="13823" xr:uid="{110F9CD0-94E9-451E-A934-AB9FE06CA9FB}"/>
    <cellStyle name="Input 66_2018 v 2019 Nominal" xfId="13824" xr:uid="{FD8DBFC2-4346-43A1-8CFA-ED1AF82CED41}"/>
    <cellStyle name="Input 67" xfId="13825" xr:uid="{3EF4F5F5-A10F-42AF-9658-160F804199A8}"/>
    <cellStyle name="Input 67 2" xfId="13826" xr:uid="{F84EFB31-A094-44E7-A863-951D0FC6CAA5}"/>
    <cellStyle name="Input 67_2018 v 2019 Nominal" xfId="13827" xr:uid="{10E8CAF1-6E51-45A3-9094-5AB1B3CDAC0E}"/>
    <cellStyle name="Input 68" xfId="13828" xr:uid="{767814A7-FCB1-4F1B-AA6B-74DE0A212D8A}"/>
    <cellStyle name="Input 68 2" xfId="13829" xr:uid="{F2ABFFDA-DA8D-40CB-A574-F309CBAAAFC7}"/>
    <cellStyle name="Input 68_2018 v 2019 Nominal" xfId="13830" xr:uid="{3E4B70CA-4B9E-4543-96F2-086191526279}"/>
    <cellStyle name="Input 69" xfId="13831" xr:uid="{08874837-68B4-43F3-92CE-1D5CA39E3536}"/>
    <cellStyle name="Input 69 2" xfId="13832" xr:uid="{6E0E8C0B-7D1C-43FD-A5DB-1BB6CD11A48C}"/>
    <cellStyle name="Input 69_2018 v 2019 Nominal" xfId="13833" xr:uid="{89E34058-211C-4195-B969-820B2AFD35E5}"/>
    <cellStyle name="Input 7" xfId="13834" xr:uid="{9C9B0F8D-99C6-4B2F-8648-4CB587770FA8}"/>
    <cellStyle name="Input 7 2" xfId="13835" xr:uid="{66A52980-E056-44E2-97EE-0EDFA8229063}"/>
    <cellStyle name="Input 7 3" xfId="13836" xr:uid="{4CE3C261-6431-4803-BA43-6F10B7961E90}"/>
    <cellStyle name="Input 7 4" xfId="13837" xr:uid="{11851B1E-8C6F-481D-81BC-A0B3F9F8278B}"/>
    <cellStyle name="Input 7_2018 v 2019 Nominal" xfId="13838" xr:uid="{9BD37902-24C8-4C2C-998E-61BD9F2D257F}"/>
    <cellStyle name="Input 70" xfId="13839" xr:uid="{640E779A-AAAA-498C-9139-E78D75A6C478}"/>
    <cellStyle name="Input 70 2" xfId="13840" xr:uid="{3DC7582A-B81A-4816-A981-E04E2726AEA5}"/>
    <cellStyle name="Input 70_2018 v 2019 Nominal" xfId="13841" xr:uid="{6AC4EA71-61EC-4E02-8881-F57FDD9E9712}"/>
    <cellStyle name="Input 71" xfId="13842" xr:uid="{3CBAB903-9677-48B7-9C3D-88056FD661EE}"/>
    <cellStyle name="Input 71 2" xfId="13843" xr:uid="{A6F8A31B-5404-4716-82BB-50104EE87849}"/>
    <cellStyle name="Input 71_2018 v 2019 Nominal" xfId="13844" xr:uid="{B63645AF-F5F3-42B0-9FE8-867460F8F480}"/>
    <cellStyle name="Input 72" xfId="13845" xr:uid="{AEE43F47-8810-4454-9637-93953F72F9F3}"/>
    <cellStyle name="Input 72 2" xfId="13846" xr:uid="{C3B6AB5A-C6D2-4336-AA91-7B46ECB728E8}"/>
    <cellStyle name="Input 72_2018 v 2019 Nominal" xfId="13847" xr:uid="{6E908832-6377-4252-8008-6ABE90C3F3F5}"/>
    <cellStyle name="Input 73" xfId="13848" xr:uid="{171CF751-A262-41EF-BD79-24C74A14CECF}"/>
    <cellStyle name="Input 74" xfId="13849" xr:uid="{B6711786-DFE2-40E8-AF30-BED2B50F8327}"/>
    <cellStyle name="Input 75" xfId="13850" xr:uid="{77B68A27-AB99-4216-BFDF-ACBC220E834D}"/>
    <cellStyle name="Input 76" xfId="13851" xr:uid="{A6597172-4065-4299-A49D-39846DDD1A11}"/>
    <cellStyle name="Input 77" xfId="13852" xr:uid="{DB18D9D2-4B4B-4718-8F8A-FDCCFFA14C28}"/>
    <cellStyle name="Input 78" xfId="13853" xr:uid="{276A61B0-D21A-44FC-9D31-D84B39C5A147}"/>
    <cellStyle name="Input 79" xfId="13854" xr:uid="{3E53AFB3-4FAA-40D0-8EF1-72ACEB8C3E59}"/>
    <cellStyle name="Input 8" xfId="13855" xr:uid="{01CCEE6B-54FD-4A43-B2DA-B4F132C9CBB1}"/>
    <cellStyle name="Input 8 2" xfId="13856" xr:uid="{27710694-7237-46FE-B6A2-B5E836F78358}"/>
    <cellStyle name="Input 8 3" xfId="13857" xr:uid="{37B7F92A-5722-4832-8B31-74858DABF80F}"/>
    <cellStyle name="Input 8_2018 v 2019 Nominal" xfId="13858" xr:uid="{7AF823F6-A771-4F6D-A5DB-9A3D6BE5408C}"/>
    <cellStyle name="Input 80" xfId="13859" xr:uid="{514CC495-3C85-44D2-A418-6587C7A42052}"/>
    <cellStyle name="Input 81" xfId="13860" xr:uid="{3C51A7FA-07EE-4549-86ED-F670907F4BF4}"/>
    <cellStyle name="Input 82" xfId="13861" xr:uid="{4785917B-60B6-4FB4-9E60-3254FE90876E}"/>
    <cellStyle name="Input 83" xfId="13862" xr:uid="{55BFF240-FF3A-4209-B02F-CD385E6B7192}"/>
    <cellStyle name="Input 84" xfId="13863" xr:uid="{8DF4DA34-9F15-4CB5-93D6-DB2832FAA8A1}"/>
    <cellStyle name="Input 85" xfId="13864" xr:uid="{D0D8E8C6-DE1B-41D5-8499-77D8CECF300C}"/>
    <cellStyle name="Input 86" xfId="13865" xr:uid="{D9D64224-4969-4C83-B634-0C25FA636B03}"/>
    <cellStyle name="Input 87" xfId="13866" xr:uid="{6458B73E-9CB0-4D91-A752-C286E14E5750}"/>
    <cellStyle name="Input 88" xfId="13867" xr:uid="{7C564D85-8F57-4B4B-906D-D841543B9565}"/>
    <cellStyle name="Input 89" xfId="13868" xr:uid="{4B407EEB-3D50-43D9-889B-67FA0F375C5D}"/>
    <cellStyle name="Input 9" xfId="13869" xr:uid="{B1008F00-2145-4D7F-AC25-302FF2992CFE}"/>
    <cellStyle name="Input 9 2" xfId="13870" xr:uid="{9747C83F-A830-43DD-991D-BCAFB68D1040}"/>
    <cellStyle name="Input 9 3" xfId="13871" xr:uid="{1BB60A50-51B3-4DF6-929E-3D7549DCBBDD}"/>
    <cellStyle name="Input 9_2018 v 2019 Nominal" xfId="13872" xr:uid="{6B0E2A86-A24F-40C2-93E3-E646BA0ACD52}"/>
    <cellStyle name="Input 90" xfId="13873" xr:uid="{380D6816-D5FA-4C12-BB32-2290A41BFBAF}"/>
    <cellStyle name="Input 91" xfId="13874" xr:uid="{6642CFBB-8865-451A-9BF4-AF51AC2DC149}"/>
    <cellStyle name="Input 92" xfId="13875" xr:uid="{683660B5-E983-45D1-B3C6-7B7B5E3044C0}"/>
    <cellStyle name="Input 93" xfId="13876" xr:uid="{803EA6F6-75CE-48AA-BEDD-B26C18187E38}"/>
    <cellStyle name="Input 94" xfId="13877" xr:uid="{7067CD40-7F7F-4B9D-A17F-F1E06B4465FD}"/>
    <cellStyle name="Input 95" xfId="13878" xr:uid="{FABA6B5A-9BB6-40CC-981D-7D5D7DF9E27D}"/>
    <cellStyle name="Input 96" xfId="13879" xr:uid="{B4C71680-65AD-4F6D-B31A-B17DD40B502A}"/>
    <cellStyle name="Input 97" xfId="13880" xr:uid="{3B605991-B02A-4C0F-B270-12EF820B7554}"/>
    <cellStyle name="Input 98" xfId="13881" xr:uid="{6E81326C-A48A-4F60-BD24-609AE9235003}"/>
    <cellStyle name="Input 99" xfId="13882" xr:uid="{BD571988-AD04-43F5-8977-AEAE2636A36C}"/>
    <cellStyle name="Input text" xfId="13883" xr:uid="{C70A7A47-A745-4233-ACFB-E15752009CC9}"/>
    <cellStyle name="Input text 2" xfId="13884" xr:uid="{298E0DE8-D186-4A58-BAF8-46C372DA85B6}"/>
    <cellStyle name="Input text_2018 v 2019 Nominal" xfId="13885" xr:uid="{A4730DB7-C52E-4D3A-A4FC-D835B8D9DB48}"/>
    <cellStyle name="Input1" xfId="348" xr:uid="{00000000-0005-0000-0000-0000D8010000}"/>
    <cellStyle name="Input1 2" xfId="349" xr:uid="{00000000-0005-0000-0000-0000D9010000}"/>
    <cellStyle name="Input1 2 2" xfId="350" xr:uid="{00000000-0005-0000-0000-0000DA010000}"/>
    <cellStyle name="Input1 2 2 2" xfId="903" xr:uid="{1E7CFCAF-6E9B-4EB3-B1A9-CB9D2CB32845}"/>
    <cellStyle name="Input1 2 3" xfId="902" xr:uid="{B1533DB0-C6E3-4B44-A773-091865C6FA2A}"/>
    <cellStyle name="Input1 2_Base year" xfId="13886" xr:uid="{BAE57C71-0215-4D2B-9DE8-6CAEDE9679C5}"/>
    <cellStyle name="Input1 3" xfId="351" xr:uid="{00000000-0005-0000-0000-0000DB010000}"/>
    <cellStyle name="Input1 3 2" xfId="352" xr:uid="{00000000-0005-0000-0000-0000DC010000}"/>
    <cellStyle name="Input1 3 2 2" xfId="905" xr:uid="{F073086D-3F97-4792-8449-D2B9C743002C}"/>
    <cellStyle name="Input1 3 3" xfId="904" xr:uid="{CA5FF849-EBA1-4806-9782-CD2C4420E916}"/>
    <cellStyle name="Input1 4" xfId="353" xr:uid="{00000000-0005-0000-0000-0000DD010000}"/>
    <cellStyle name="Input1 4 2" xfId="906" xr:uid="{B7597ADD-BE90-48DF-8A34-507B371DFE65}"/>
    <cellStyle name="Input1 5" xfId="354" xr:uid="{00000000-0005-0000-0000-0000DE010000}"/>
    <cellStyle name="Input1 5 2" xfId="907" xr:uid="{B6CF72EA-276D-461D-8978-8077697711EF}"/>
    <cellStyle name="Input1 6" xfId="901" xr:uid="{2D2C8D74-44E5-4273-BD45-7331374E632F}"/>
    <cellStyle name="Input1%" xfId="355" xr:uid="{00000000-0005-0000-0000-0000DF010000}"/>
    <cellStyle name="Input1_2018 v 2019 Nominal" xfId="13887" xr:uid="{640A0B47-FD87-4AEC-B5B2-3ACD6FD69824}"/>
    <cellStyle name="Input1default" xfId="356" xr:uid="{00000000-0005-0000-0000-0000E1010000}"/>
    <cellStyle name="Input1default%" xfId="357" xr:uid="{00000000-0005-0000-0000-0000E2010000}"/>
    <cellStyle name="Input2" xfId="358" xr:uid="{00000000-0005-0000-0000-0000E3010000}"/>
    <cellStyle name="Input2 2" xfId="359" xr:uid="{00000000-0005-0000-0000-0000E4010000}"/>
    <cellStyle name="Input2 3" xfId="360" xr:uid="{00000000-0005-0000-0000-0000E5010000}"/>
    <cellStyle name="Input2_Base year" xfId="13888" xr:uid="{CFF9541B-C6DE-4D7D-9736-FE0E34828C9E}"/>
    <cellStyle name="Input3" xfId="361" xr:uid="{00000000-0005-0000-0000-0000E6010000}"/>
    <cellStyle name="Input3 2" xfId="362" xr:uid="{00000000-0005-0000-0000-0000E7010000}"/>
    <cellStyle name="Input3 2 2" xfId="909" xr:uid="{99AE2593-C922-4A60-BC8A-548780B88C47}"/>
    <cellStyle name="Input3 3" xfId="363" xr:uid="{00000000-0005-0000-0000-0000E8010000}"/>
    <cellStyle name="Input3 3 2" xfId="910" xr:uid="{7CB0CC1C-8DC4-4BBB-855B-CB435993EA62}"/>
    <cellStyle name="Input3 4" xfId="908" xr:uid="{488F3BB2-22C3-4270-B48F-771D8075289D}"/>
    <cellStyle name="Input3_2018 v 2019 Nominal" xfId="13889" xr:uid="{B94DEB43-C1AD-4E0A-8F52-F7A01A28A8EB}"/>
    <cellStyle name="InputCell" xfId="364" xr:uid="{00000000-0005-0000-0000-0000E9010000}"/>
    <cellStyle name="InputCell 2" xfId="365" xr:uid="{00000000-0005-0000-0000-0000EA010000}"/>
    <cellStyle name="InputCell 3" xfId="366" xr:uid="{00000000-0005-0000-0000-0000EB010000}"/>
    <cellStyle name="InputCell_Base year" xfId="13890" xr:uid="{015CC79B-6E49-4155-B25F-811B926371B0}"/>
    <cellStyle name="InputCellText" xfId="367" xr:uid="{00000000-0005-0000-0000-0000EC010000}"/>
    <cellStyle name="InputCellText 2" xfId="368" xr:uid="{00000000-0005-0000-0000-0000ED010000}"/>
    <cellStyle name="InputCellText 3" xfId="369" xr:uid="{00000000-0005-0000-0000-0000EE010000}"/>
    <cellStyle name="Input-Nr" xfId="19300" xr:uid="{AC05536E-783C-47CE-93D4-D71A838FDC29}"/>
    <cellStyle name="INPUTS" xfId="13891" xr:uid="{558B599C-ABA6-4EE7-9FDD-2853E3056BD6}"/>
    <cellStyle name="Inputs  3dp" xfId="19301" xr:uid="{E67E1AC7-7D43-4E57-B645-E570B6AE74D0}"/>
    <cellStyle name="Inputs2" xfId="13892" xr:uid="{CDC8C0BF-A3BB-46BA-8CC3-9B7DEF183E01}"/>
    <cellStyle name="InSheet" xfId="13893" xr:uid="{A75C31E2-B016-4738-8D90-A3DD14E4491A}"/>
    <cellStyle name="Integer" xfId="13894" xr:uid="{5B2FEF88-15F1-441F-9A24-0B7B4492294C}"/>
    <cellStyle name="Integer 2" xfId="13895" xr:uid="{CB77C0FB-6FD7-4134-A65B-91DB182BBE0E}"/>
    <cellStyle name="Integer 2 2" xfId="13896" xr:uid="{6C80C69B-E79D-443B-AD97-E97F5913A3DC}"/>
    <cellStyle name="Integer 2_2018 v 2019 Nominal" xfId="13897" xr:uid="{44461AA4-4E28-4E8A-983D-14618E8AD2AB}"/>
    <cellStyle name="Integer_2018 v 2019 Nominal" xfId="13898" xr:uid="{39D9167F-8208-41C4-960F-94467065F88B}"/>
    <cellStyle name="Invcurrency" xfId="13899" xr:uid="{EAB754DB-38C3-40E5-811E-EA8B79773CD1}"/>
    <cellStyle name="Invcurrency 2" xfId="13900" xr:uid="{4D836068-3431-43A0-A293-D71B2E999395}"/>
    <cellStyle name="Invcurrency 2 2" xfId="13901" xr:uid="{A303EBBA-D0D2-4BA8-A036-12554AA06048}"/>
    <cellStyle name="Invcurrency 2_2018 v 2019 Nominal" xfId="13902" xr:uid="{B3A87215-9E59-4F0C-AD11-26C0B5D8EDD0}"/>
    <cellStyle name="Invcurrency 3" xfId="13903" xr:uid="{F7F39EFA-B413-4EA1-8B2A-B454B306A7F4}"/>
    <cellStyle name="Invcurrency 3 2" xfId="13904" xr:uid="{2EDBB3B7-CD23-4C7C-8689-F7E5342C5561}"/>
    <cellStyle name="Invcurrency 3_2018 v 2019 Nominal" xfId="13905" xr:uid="{8A2742B6-7554-49F6-BB53-F2E0BA77B13E}"/>
    <cellStyle name="Invcurrency 4" xfId="13906" xr:uid="{5FB51EEB-9CC1-4BB6-81B4-6B7950D5CBD1}"/>
    <cellStyle name="Invcurrency 4 2" xfId="13907" xr:uid="{5B0DE6B5-10D6-429B-9E69-5966A98309EB}"/>
    <cellStyle name="Invcurrency 4_2018 v 2019 Nominal" xfId="13908" xr:uid="{E590EF28-1353-4022-904D-8CB0D858DAC4}"/>
    <cellStyle name="Invcurrency_2018 v 2019 Nominal" xfId="13909" xr:uid="{DF8F1AD1-2D07-4C6A-A3DB-ED40A64D1DDB}"/>
    <cellStyle name="Item Descriptions" xfId="13910" xr:uid="{B5661182-C552-4106-A804-C1FCC1C2569D}"/>
    <cellStyle name="Item Descriptions - Bold" xfId="13911" xr:uid="{C839198C-9414-4A99-BBFE-FE3F71C8D26C}"/>
    <cellStyle name="Item Descriptions_2018 v 2019 Nominal" xfId="13912" xr:uid="{50B363B0-928F-4CCB-8105-53B063C3C6B0}"/>
    <cellStyle name="JUNTR" xfId="13913" xr:uid="{E46F47E1-C76A-4F40-89FB-8229C38A458A}"/>
    <cellStyle name="key result" xfId="370" xr:uid="{00000000-0005-0000-0000-0000EF010000}"/>
    <cellStyle name="KPMG Heading 1" xfId="13914" xr:uid="{B16BA72D-C051-4F55-92B0-B3CA34098E05}"/>
    <cellStyle name="KPMG Heading 2" xfId="13915" xr:uid="{7B9E90AB-F3DB-420F-B43D-749DCCAC5C9C}"/>
    <cellStyle name="KPMG Heading 3" xfId="13916" xr:uid="{6FBF8686-13CC-4607-AE7E-A98FA2B62B4A}"/>
    <cellStyle name="KPMG Heading 4" xfId="13917" xr:uid="{5F2E648D-147F-41BE-96C6-BFD407042DA4}"/>
    <cellStyle name="KPMG Normal" xfId="13918" xr:uid="{D305DEA1-7A88-423A-B004-F4CEAAFBB2F8}"/>
    <cellStyle name="KPMG Normal Text" xfId="13919" xr:uid="{16E1CD8C-79FF-4AC1-AD49-152D51EDCE37}"/>
    <cellStyle name="KPMG Normal_2018 v 2019 Nominal" xfId="13920" xr:uid="{BB06C450-BD56-42B0-A5ED-8BBD3AE46F6C}"/>
    <cellStyle name="label" xfId="13921" xr:uid="{8DB657B8-5C5F-4FE0-B5AE-3F511C7786CA}"/>
    <cellStyle name="Lable8Left" xfId="13922" xr:uid="{E168836D-B3A5-41B2-BEDE-7F1386A96E4E}"/>
    <cellStyle name="Line" xfId="13923" xr:uid="{AD881F71-7901-4A2B-BCA3-D69588F70944}"/>
    <cellStyle name="LineItem" xfId="13924" xr:uid="{C293687B-C1FF-4E3C-9250-71A33D3E7EA5}"/>
    <cellStyle name="Lines" xfId="371" xr:uid="{00000000-0005-0000-0000-0000F0010000}"/>
    <cellStyle name="Lines 2" xfId="13925" xr:uid="{79605796-9BB8-4303-9DF0-AE8BDE78F794}"/>
    <cellStyle name="Lines 3" xfId="13926" xr:uid="{395342CB-BC25-4441-BA39-8A2893F49569}"/>
    <cellStyle name="Lines_2018 v 2019 Nominal" xfId="13927" xr:uid="{4D253EF5-59B6-4403-8DEA-502EF1B33BD8}"/>
    <cellStyle name="Link" xfId="13928" xr:uid="{A4A15FD5-8C29-46C6-9665-AA2C5571C7EB}"/>
    <cellStyle name="Link Currency (0)" xfId="13929" xr:uid="{9EA78481-9363-4F1A-AB1A-044B794B3D2B}"/>
    <cellStyle name="Link Currency (0) 2" xfId="13930" xr:uid="{9234DEDD-A459-40A0-B11E-030273AF0A77}"/>
    <cellStyle name="Link Currency (0) 2 2" xfId="13931" xr:uid="{551C9C9D-2C76-4576-A0A9-232F0BA87004}"/>
    <cellStyle name="Link Currency (0) 2 2 2" xfId="13932" xr:uid="{42EE1A7C-1E0E-486F-8B53-4926FF3C5F12}"/>
    <cellStyle name="Link Currency (0) 2 2 2 2" xfId="13933" xr:uid="{C00CAE4A-3677-42F7-86D6-355A7348C591}"/>
    <cellStyle name="Link Currency (0) 2 2 2_2018 v 2019 Nominal" xfId="13934" xr:uid="{A125735E-2A5B-4313-9D96-CB6C7985B928}"/>
    <cellStyle name="Link Currency (0) 2 2 3" xfId="13935" xr:uid="{5B381BE0-3E66-4040-A96E-90BE9FDD020A}"/>
    <cellStyle name="Link Currency (0) 2 2_2018 v 2019 Nominal" xfId="13936" xr:uid="{F65CDD90-9A3C-4570-A24A-466CE385537A}"/>
    <cellStyle name="Link Currency (0) 2 3" xfId="13937" xr:uid="{CAC61837-8CC0-4FEA-B27F-22CD927A7EED}"/>
    <cellStyle name="Link Currency (0) 2 3 2" xfId="13938" xr:uid="{727E07C0-89E6-4953-B110-4F1F7E1E4A53}"/>
    <cellStyle name="Link Currency (0) 2 3_2018 v 2019 Nominal" xfId="13939" xr:uid="{BB4CC845-B936-42D7-8135-7C92F0ECB898}"/>
    <cellStyle name="Link Currency (0) 2 4" xfId="13940" xr:uid="{9944CF94-3D8F-405E-8007-1DE38FF0990F}"/>
    <cellStyle name="Link Currency (0) 2_2018 v 2019 Nominal" xfId="13941" xr:uid="{2257D939-E350-4E7B-990C-BC2DE0E44209}"/>
    <cellStyle name="Link Currency (0) 3" xfId="13942" xr:uid="{59DB5BB5-2159-4C61-B699-7471AE2A5CCA}"/>
    <cellStyle name="Link Currency (0) 3 2" xfId="13943" xr:uid="{18C53C13-CD85-4733-8109-BFD5F1ABB760}"/>
    <cellStyle name="Link Currency (0) 3 2 2" xfId="13944" xr:uid="{1975FA6B-EB17-4601-99F4-E533CDFEE548}"/>
    <cellStyle name="Link Currency (0) 3 2_2018 v 2019 Nominal" xfId="13945" xr:uid="{140DC11A-238D-43F9-A79E-D12CFFE65917}"/>
    <cellStyle name="Link Currency (0) 3 3" xfId="13946" xr:uid="{4859E591-4348-4E92-A9C4-AE990E588C69}"/>
    <cellStyle name="Link Currency (0) 3_2018 v 2019 Nominal" xfId="13947" xr:uid="{817957B3-69BD-4F87-A034-6D3598EF9D3D}"/>
    <cellStyle name="Link Currency (0) 4" xfId="13948" xr:uid="{C33C6A88-7BAA-42CE-BACB-FF78CF208C85}"/>
    <cellStyle name="Link Currency (0) 4 2" xfId="13949" xr:uid="{81853AA5-4D9A-454D-A2D4-D840462F711A}"/>
    <cellStyle name="Link Currency (0) 4_2018 v 2019 Nominal" xfId="13950" xr:uid="{938D8DD6-46D3-403B-B12D-496A79CA6CDE}"/>
    <cellStyle name="Link Currency (0) 5" xfId="13951" xr:uid="{DAA3F0A2-3D91-44AB-9E1F-2ECA36CCE952}"/>
    <cellStyle name="Link Currency (0)_2018 v 2019 Nominal" xfId="13952" xr:uid="{CA9036F3-9010-4AF4-B167-B74BC605F9E9}"/>
    <cellStyle name="Link Currency (2)" xfId="13953" xr:uid="{5CCA8F7F-7D1A-47DA-A6CC-481ED95A67B0}"/>
    <cellStyle name="Link Currency (2) 2" xfId="13954" xr:uid="{EB8BB83B-6020-47F5-B777-BD067866A36F}"/>
    <cellStyle name="Link Currency (2) 2 2" xfId="13955" xr:uid="{41B2E3F0-5E33-4743-99DA-E9630F023EE2}"/>
    <cellStyle name="Link Currency (2) 2 2 2" xfId="13956" xr:uid="{EE9B0BE0-B74F-4264-9A97-A587AE8E35B3}"/>
    <cellStyle name="Link Currency (2) 2 2_2018 v 2019 Nominal" xfId="13957" xr:uid="{FEC68B52-BB96-483B-BD3E-D31F7C2AC950}"/>
    <cellStyle name="Link Currency (2) 2 3" xfId="13958" xr:uid="{8E7883AB-0B59-4B56-8744-11CB989C39FA}"/>
    <cellStyle name="Link Currency (2) 2_2018 v 2019 Nominal" xfId="13959" xr:uid="{DBD25247-DBDE-4BFB-9865-C4ECA945350B}"/>
    <cellStyle name="Link Currency (2) 3" xfId="13960" xr:uid="{73EA1A2C-1CC3-41A9-9129-0A9123CE2C22}"/>
    <cellStyle name="Link Currency (2) 3 2" xfId="13961" xr:uid="{BBF10149-6F09-4D17-8EFB-6B0B10139D11}"/>
    <cellStyle name="Link Currency (2) 3 2 2" xfId="13962" xr:uid="{4EAC5F3E-B6A0-4AC8-B610-51E7D0E367E1}"/>
    <cellStyle name="Link Currency (2) 3 2_2018 v 2019 Nominal" xfId="13963" xr:uid="{EBA38B46-4236-45D4-BFD9-9F7770823ACF}"/>
    <cellStyle name="Link Currency (2) 3 3" xfId="13964" xr:uid="{A92A6F61-F9A4-4EA8-B3E4-D01289DA9307}"/>
    <cellStyle name="Link Currency (2) 3_2018 v 2019 Nominal" xfId="13965" xr:uid="{C8386BDF-B9FF-489C-B4DE-C6A366D50E4C}"/>
    <cellStyle name="Link Currency (2) 4" xfId="13966" xr:uid="{A8A24BE5-EA0A-410E-BBEA-705D9BC89C77}"/>
    <cellStyle name="Link Currency (2) 4 2" xfId="13967" xr:uid="{9D33B9E9-B2F9-4673-8E29-EEAA62639632}"/>
    <cellStyle name="Link Currency (2) 4_2018 v 2019 Nominal" xfId="13968" xr:uid="{0A347222-763C-45A9-978C-A87E1C0B9F08}"/>
    <cellStyle name="Link Currency (2) 5" xfId="13969" xr:uid="{F1A23610-61E6-458D-8E38-892D0AC178CF}"/>
    <cellStyle name="Link Currency (2)_2018 v 2019 Nominal" xfId="13970" xr:uid="{80BDBFC8-013B-43F9-B41F-C12E835FC8FD}"/>
    <cellStyle name="Link Units (0)" xfId="13971" xr:uid="{38492310-409E-4D45-BE61-00E049A99BAB}"/>
    <cellStyle name="Link Units (0) 2" xfId="13972" xr:uid="{BAC107EC-851C-495C-83CB-574FFF2187A1}"/>
    <cellStyle name="Link Units (0) 2 2" xfId="13973" xr:uid="{B6705249-DB1A-4BE5-A1DE-EA872F3CE248}"/>
    <cellStyle name="Link Units (0) 2 2 2" xfId="13974" xr:uid="{6C54DC0A-1D0B-4A21-B5A6-E2A31A4C025B}"/>
    <cellStyle name="Link Units (0) 2 2 2 2" xfId="13975" xr:uid="{07C743F0-09D5-4B6C-816E-BA6A02D0B956}"/>
    <cellStyle name="Link Units (0) 2 2 2_2018 v 2019 Nominal" xfId="13976" xr:uid="{47B476A5-98A9-494C-BF90-F46E572B20CF}"/>
    <cellStyle name="Link Units (0) 2 2 3" xfId="13977" xr:uid="{9688471E-5AF8-4073-AFE2-8470C6F05B07}"/>
    <cellStyle name="Link Units (0) 2 2_2018 v 2019 Nominal" xfId="13978" xr:uid="{145C33EB-C3D6-46ED-984E-EBF00440AF51}"/>
    <cellStyle name="Link Units (0) 2 3" xfId="13979" xr:uid="{97680724-EB8C-4247-90B3-8A0745C5C029}"/>
    <cellStyle name="Link Units (0) 2 3 2" xfId="13980" xr:uid="{BB8D7150-9246-4791-97A5-31FDEA446D80}"/>
    <cellStyle name="Link Units (0) 2 3_2018 v 2019 Nominal" xfId="13981" xr:uid="{2D55B050-07CB-454E-BEE9-6C48C0861B6E}"/>
    <cellStyle name="Link Units (0) 2 4" xfId="13982" xr:uid="{1B220E8D-0B11-44B3-85DE-191E0200588D}"/>
    <cellStyle name="Link Units (0) 2_2018 v 2019 Nominal" xfId="13983" xr:uid="{5C915D19-9427-4F80-A926-70E228190F8A}"/>
    <cellStyle name="Link Units (0) 3" xfId="13984" xr:uid="{AA01B3F4-F4C9-42FD-A649-DDAFF2BEB5CF}"/>
    <cellStyle name="Link Units (0) 3 2" xfId="13985" xr:uid="{0A5194EE-46DC-4502-91FC-4F2D56514C87}"/>
    <cellStyle name="Link Units (0) 3 2 2" xfId="13986" xr:uid="{B6D5AE43-8F5B-4D2A-BBD6-993933F875DA}"/>
    <cellStyle name="Link Units (0) 3 2_2018 v 2019 Nominal" xfId="13987" xr:uid="{8354FE29-F0A7-414D-B6BF-FBE5434759F8}"/>
    <cellStyle name="Link Units (0) 3 3" xfId="13988" xr:uid="{F27D1B09-9794-4894-B090-0410419E26D1}"/>
    <cellStyle name="Link Units (0) 3_2018 v 2019 Nominal" xfId="13989" xr:uid="{ACEB1E76-8491-40B8-8EE9-F3E5D77EA79A}"/>
    <cellStyle name="Link Units (0) 4" xfId="13990" xr:uid="{E1B03785-7081-4D0A-89FB-028A72253A7C}"/>
    <cellStyle name="Link Units (0) 4 2" xfId="13991" xr:uid="{867011E5-A744-47A0-B972-A11B2CEEC877}"/>
    <cellStyle name="Link Units (0) 4_2018 v 2019 Nominal" xfId="13992" xr:uid="{B4861FCF-B35B-4ED3-9D93-5BA762FAE9C5}"/>
    <cellStyle name="Link Units (0) 5" xfId="13993" xr:uid="{20D9E001-EB15-400F-8715-4C597120BDBA}"/>
    <cellStyle name="Link Units (0)_2018 v 2019 Nominal" xfId="13994" xr:uid="{8E9D1148-5B2F-410B-8DE2-A028DF75B24C}"/>
    <cellStyle name="Link Units (1)" xfId="13995" xr:uid="{4D48C19E-B81B-4DFA-B21D-D5036EE2BBBB}"/>
    <cellStyle name="Link Units (2)" xfId="13996" xr:uid="{1A99C947-FA2D-42BF-A88C-931E59B53704}"/>
    <cellStyle name="Link Units (2) 2" xfId="13997" xr:uid="{4BF05C0E-0D0A-4D0B-80EE-8DDF73DF7F34}"/>
    <cellStyle name="Link Units (2) 2 2" xfId="13998" xr:uid="{E65CA473-0406-4C59-9DB8-C7A590ABB29E}"/>
    <cellStyle name="Link Units (2) 2 2 2" xfId="13999" xr:uid="{9E362B4E-11F8-4ABD-B5C6-7450682186EF}"/>
    <cellStyle name="Link Units (2) 2 2_2018 v 2019 Nominal" xfId="14000" xr:uid="{E746BBE6-EAF0-447D-B697-9E151F659E5D}"/>
    <cellStyle name="Link Units (2) 2 3" xfId="14001" xr:uid="{F727355E-5BA1-4592-8C27-C3C886B16B96}"/>
    <cellStyle name="Link Units (2) 2_2018 v 2019 Nominal" xfId="14002" xr:uid="{CAEAB0CD-2B16-4B4F-A64E-39C92F5F2BE3}"/>
    <cellStyle name="Link Units (2) 3" xfId="14003" xr:uid="{7F52DEB6-7D32-479C-92C9-726DE4993559}"/>
    <cellStyle name="Link Units (2) 3 2" xfId="14004" xr:uid="{AF1F57F1-E831-4C44-AC41-821181B9F157}"/>
    <cellStyle name="Link Units (2) 3 2 2" xfId="14005" xr:uid="{D30FAA15-4605-4DCB-8DB5-9D6F75CECBAB}"/>
    <cellStyle name="Link Units (2) 3 2_2018 v 2019 Nominal" xfId="14006" xr:uid="{21D45ADC-2E2E-4CB6-BB3D-47DA54E4D165}"/>
    <cellStyle name="Link Units (2) 3 3" xfId="14007" xr:uid="{6B90A2FB-64C6-40BD-ADB5-532156099355}"/>
    <cellStyle name="Link Units (2) 3_2018 v 2019 Nominal" xfId="14008" xr:uid="{5D882E6D-F087-4EB5-A724-7A8A0AB47792}"/>
    <cellStyle name="Link Units (2) 4" xfId="14009" xr:uid="{2310188C-47FA-423E-A483-927891F351E9}"/>
    <cellStyle name="Link Units (2) 4 2" xfId="14010" xr:uid="{820DEED0-3A86-4F51-A884-7D1CF2CB50E5}"/>
    <cellStyle name="Link Units (2) 4_2018 v 2019 Nominal" xfId="14011" xr:uid="{74482BA5-40A3-4EB2-BCB1-DCE8B446669A}"/>
    <cellStyle name="Link Units (2) 5" xfId="14012" xr:uid="{C872E10F-5D0A-4E4C-8B80-BC16FDEDF2BD}"/>
    <cellStyle name="Link Units (2)_2018 v 2019 Nominal" xfId="14013" xr:uid="{8F58A41C-7C35-4649-9C2B-BD22005BE2C2}"/>
    <cellStyle name="Link-%" xfId="19302" xr:uid="{8C91A4CF-630B-456B-A9AC-F8165E895587}"/>
    <cellStyle name="Link_2018 v 2019 Nominal" xfId="14014" xr:uid="{C03238EC-A364-4BC9-B697-53E8D2D8CA79}"/>
    <cellStyle name="Linked Cell 2" xfId="372" xr:uid="{00000000-0005-0000-0000-0000F1010000}"/>
    <cellStyle name="Linked Cell 2 2" xfId="14015" xr:uid="{4F0A701F-2900-4084-B6D0-AD01A9EC262F}"/>
    <cellStyle name="Linked Cell 2 3" xfId="14016" xr:uid="{D7B546BA-1A39-465C-8978-018B0DE32F17}"/>
    <cellStyle name="Linked Cell 2 4" xfId="14017" xr:uid="{0BABD3B7-5615-4061-A057-09F7AC616B44}"/>
    <cellStyle name="Linked Cell 2_2018 v 2019 Nominal" xfId="14018" xr:uid="{4F890709-70AD-4715-BD5F-A6F171A864D8}"/>
    <cellStyle name="Linked Cell 3" xfId="14019" xr:uid="{7E6A7F53-2B99-4690-AFF3-6EB8024567BE}"/>
    <cellStyle name="Linked Cell 3 2" xfId="14020" xr:uid="{1EA01E73-59FE-4278-A0C2-4CAEF8FA1085}"/>
    <cellStyle name="Linked Cell 3 3" xfId="14021" xr:uid="{D94A0E4A-E97B-4221-830F-A0313A6B33FA}"/>
    <cellStyle name="Linked Cell 3_2018 v 2019 Nominal" xfId="14022" xr:uid="{D8DDE13C-5032-4655-AF39-5ED07E0606A9}"/>
    <cellStyle name="Linked Cell 4" xfId="14023" xr:uid="{E843AD2E-88AB-47FF-82C4-1C7D2D4AA850}"/>
    <cellStyle name="Linked Cell 5" xfId="14024" xr:uid="{738E5991-6D4D-4BB8-9D4E-C9535BA0AAD6}"/>
    <cellStyle name="Linked Cell 6" xfId="14025" xr:uid="{B9DF0108-D987-478A-96A0-BC3D58E7D4D8}"/>
    <cellStyle name="Linked Cell 7" xfId="14026" xr:uid="{EB558EFC-DD40-4A2A-B6CB-C8EBD3EA1B43}"/>
    <cellStyle name="Linked Cell 8" xfId="14027" xr:uid="{554875EB-14CB-4021-91AC-7B7EC8B5EEDB}"/>
    <cellStyle name="Linked Cell 9" xfId="14028" xr:uid="{77E4E577-46AD-4147-90EF-9D6DE1FB5BE8}"/>
    <cellStyle name="List Price" xfId="14029" xr:uid="{0C9EE694-19A5-46BC-8C0A-F4205B3EE5F8}"/>
    <cellStyle name="List Price 2" xfId="14030" xr:uid="{BDCCB45F-C5BB-4FA0-8C98-EDA057A1D6F0}"/>
    <cellStyle name="List Price 2 2" xfId="14031" xr:uid="{9761BF83-E708-40A5-AF5C-5D9336375BFB}"/>
    <cellStyle name="List Price 2 2 2" xfId="14032" xr:uid="{4C9488EE-2BBD-4B74-96DE-64CF86B4547A}"/>
    <cellStyle name="List Price 2 2_2018 v 2019 Nominal" xfId="14033" xr:uid="{466397EA-951B-4D8A-B8B9-91CED0982B23}"/>
    <cellStyle name="List Price 2 3" xfId="14034" xr:uid="{B3EBC300-8F62-4D57-9FFE-F29634187805}"/>
    <cellStyle name="List Price 2_2018 v 2019 Nominal" xfId="14035" xr:uid="{E71E1CBF-6C80-40B4-B876-2DD1BC634D1F}"/>
    <cellStyle name="List Price 3" xfId="14036" xr:uid="{7AE53A52-7980-4542-9359-6131F381A3D2}"/>
    <cellStyle name="List Price 3 2" xfId="14037" xr:uid="{7215B85F-58F8-4DD1-8423-BDE90329FF54}"/>
    <cellStyle name="List Price 3 2 2" xfId="14038" xr:uid="{1B6DCE13-4B17-4734-B4BE-E5EE32DFC066}"/>
    <cellStyle name="List Price 3 2_2018 v 2019 Nominal" xfId="14039" xr:uid="{60AD5050-11B6-4608-93BB-07C370E0BFF6}"/>
    <cellStyle name="List Price 3 3" xfId="14040" xr:uid="{72625AC0-7C7D-4C16-BD39-1B2453095AC5}"/>
    <cellStyle name="List Price 3_2018 v 2019 Nominal" xfId="14041" xr:uid="{36C19D3C-B14D-48EB-A60F-16E4FC1EC983}"/>
    <cellStyle name="List Price 4" xfId="14042" xr:uid="{CB0E34EB-F193-49E4-BF36-D2000332D5C6}"/>
    <cellStyle name="List Price 4 2" xfId="14043" xr:uid="{52380384-B1FE-4879-B02E-43073131E181}"/>
    <cellStyle name="List Price 4_2018 v 2019 Nominal" xfId="14044" xr:uid="{8D9F754B-05E6-4E01-8281-F5195D7E371F}"/>
    <cellStyle name="List Price 5" xfId="14045" xr:uid="{82CAAE5A-E107-47B5-BC67-FD5A85C87F7A}"/>
    <cellStyle name="List Price_2018 v 2019 Nominal" xfId="14046" xr:uid="{B352E7E3-771B-403A-86CB-54489A87C6E5}"/>
    <cellStyle name="Local import" xfId="373" xr:uid="{00000000-0005-0000-0000-0000F2010000}"/>
    <cellStyle name="Local import %" xfId="374" xr:uid="{00000000-0005-0000-0000-0000F3010000}"/>
    <cellStyle name="LongDate" xfId="14047" xr:uid="{C462A660-D699-48EE-823A-3DA7C96520F7}"/>
    <cellStyle name="Lookup Table Heading" xfId="14048" xr:uid="{CA75305D-C8A8-46C5-BDF8-1122A253A631}"/>
    <cellStyle name="Lookup Table Heading 2" xfId="14049" xr:uid="{E71253C1-6F24-4B68-B05B-A9427F8C2C16}"/>
    <cellStyle name="Lookup Table Heading." xfId="14050" xr:uid="{A961AE8E-A63A-44F7-A273-A5E1C2EF7C3F}"/>
    <cellStyle name="Lookup Table Heading. 2" xfId="14051" xr:uid="{C590AD99-E76E-48CD-B1E0-CED6DFF2502F}"/>
    <cellStyle name="Lookup Table Heading._2018 v 2019 Nominal" xfId="14052" xr:uid="{6D9FE00B-2ED2-462F-B160-33F97638F4C0}"/>
    <cellStyle name="Lookup Table Heading_2018 v 2019 Nominal" xfId="14053" xr:uid="{99B13C2E-7523-4044-829D-CA97EC593E2E}"/>
    <cellStyle name="Lookup Table Label" xfId="14054" xr:uid="{8A839F31-FE22-4F06-9462-0189BD55D4FD}"/>
    <cellStyle name="Lookup Table Label 2" xfId="14055" xr:uid="{9FFCFD69-C2F9-4683-842B-E94C7C7B53C9}"/>
    <cellStyle name="Lookup Table Label." xfId="14056" xr:uid="{BC618BB4-49A7-46F5-9D59-AB8BC2E12BF2}"/>
    <cellStyle name="Lookup Table Label. 2" xfId="14057" xr:uid="{C9F645F4-E345-4211-89AC-52AEAEE708BA}"/>
    <cellStyle name="Lookup Table Label._2018 v 2019 Nominal" xfId="14058" xr:uid="{566366A3-7DD3-475D-B26A-5DCD45C8DE7B}"/>
    <cellStyle name="Lookup Table Label_2018 v 2019 Nominal" xfId="14059" xr:uid="{25EB50DF-1AC8-43F6-B923-803F20ECD81D}"/>
    <cellStyle name="Lookup Table Number" xfId="14060" xr:uid="{A3657719-32CC-4A3B-B569-9F003422369D}"/>
    <cellStyle name="Lookup Table Number 2" xfId="14061" xr:uid="{9D12003E-6DCB-4F76-9224-4C97C1550B04}"/>
    <cellStyle name="Lookup Table Number." xfId="14062" xr:uid="{7A3023D4-CB10-4507-A091-2AFCDB81DB5A}"/>
    <cellStyle name="Lookup Table Number. 2" xfId="14063" xr:uid="{3FC0AB7F-A2F3-4601-9A4F-B60A044C0E16}"/>
    <cellStyle name="Lookup Table Number._2018 v 2019 Nominal" xfId="14064" xr:uid="{4F69BADE-93DD-4F24-85DF-4BAB5D06B50A}"/>
    <cellStyle name="Lookup Table Number_2018 v 2019 Nominal" xfId="14065" xr:uid="{7CA509D4-F043-4339-9A8A-6ECDA0CFFD4B}"/>
    <cellStyle name="Macro" xfId="14066" xr:uid="{010ADED2-FB39-4AAB-A2A0-50EE663E1821}"/>
    <cellStyle name="maj-title" xfId="14067" xr:uid="{BF780664-FD4C-4C00-BE4F-C017C9786289}"/>
    <cellStyle name="Malý nadpis" xfId="14068" xr:uid="{6F2092D5-54CB-4549-A8F0-0B16411916C4}"/>
    <cellStyle name="meny_laroux" xfId="14069" xr:uid="{13CE2B96-5A6A-4C23-A9F7-96F99BB0A640}"/>
    <cellStyle name="Millares_~3898954" xfId="14070" xr:uid="{A9910A1D-A1B5-40BB-B5D9-DEE6E3BF8F67}"/>
    <cellStyle name="Milliers [0]_Dossier financier HECC" xfId="14071" xr:uid="{1771D0A0-57F5-4E8A-9D19-4F2E4574A40F}"/>
    <cellStyle name="Milliers_GRILLE (2)" xfId="14072" xr:uid="{9E968479-3863-4DB7-B68E-E1839F3A257F}"/>
    <cellStyle name="Millions" xfId="14073" xr:uid="{19C7F3EA-1BA3-4A19-9834-00D2EF716211}"/>
    <cellStyle name="Mine" xfId="375" xr:uid="{00000000-0005-0000-0000-0000F4010000}"/>
    <cellStyle name="Mine 2" xfId="14074" xr:uid="{4379A17E-F603-4444-A9A7-B43E9D2D4F91}"/>
    <cellStyle name="Mine 2 2" xfId="14075" xr:uid="{FCF72DE6-ACFA-4E16-A118-9F6D3263DCA9}"/>
    <cellStyle name="Mine 2_2018 v 2019 Nominal" xfId="14076" xr:uid="{1CEB7EF7-2D16-4AB5-BE0D-45213F70D2E7}"/>
    <cellStyle name="Mine_2018 v 2019 Nominal" xfId="14077" xr:uid="{0B1182B4-550F-4417-91DE-6662DE88AE29}"/>
    <cellStyle name="miny_laroux" xfId="14078" xr:uid="{A9AFD5EE-DBD6-4568-9D37-DE26F63B3910}"/>
    <cellStyle name="MLComma0" xfId="14079" xr:uid="{9BC3F760-B843-4FCA-BC88-601FDA47EC71}"/>
    <cellStyle name="MLDollar0" xfId="14080" xr:uid="{F60B360A-BD8D-46D1-BB3F-D9CF2BC93B9A}"/>
    <cellStyle name="MLEuro0" xfId="14081" xr:uid="{CC285EAF-6942-481C-B962-40F17293C2FD}"/>
    <cellStyle name="MLHeaderSection" xfId="14082" xr:uid="{B3FBC926-BD25-4306-90F6-ADCF8528112D}"/>
    <cellStyle name="MLMultiple0" xfId="14083" xr:uid="{8A403C0E-51BF-42B0-BCCF-8DEACE87FE21}"/>
    <cellStyle name="MLPercent0" xfId="14084" xr:uid="{12477E26-8E71-40AB-8D88-BD812610F2F2}"/>
    <cellStyle name="MLPound0" xfId="14085" xr:uid="{1F6D4F99-EF5D-4CB3-9F92-385C08216B5A}"/>
    <cellStyle name="MLYen0" xfId="14086" xr:uid="{6B7DD99F-ED03-49C8-988E-03CF2F591FEB}"/>
    <cellStyle name="Model Name" xfId="376" xr:uid="{00000000-0005-0000-0000-0000F5010000}"/>
    <cellStyle name="Model Name." xfId="14087" xr:uid="{1AD60CAE-1C6E-43DE-AEF7-DDE55C4DA23C}"/>
    <cellStyle name="Model Name_2018 v 2019 Nominal" xfId="14088" xr:uid="{7EBA5404-38C1-4737-84FF-6F9864281A5C}"/>
    <cellStyle name="Moeda [0]_RESULTS" xfId="14089" xr:uid="{AB2C8715-D213-43EF-8BE3-22E9FD75C44A}"/>
    <cellStyle name="Moeda_RESULTS" xfId="14090" xr:uid="{F992B42F-FAF6-4A10-B20A-963239CD033E}"/>
    <cellStyle name="Mon Yr" xfId="14091" xr:uid="{1DBF8D3D-C9C9-44E9-A4B5-B75E7F632C9F}"/>
    <cellStyle name="Month" xfId="14092" xr:uid="{6D71CE38-13A2-44F5-B08C-0C604B8EEC16}"/>
    <cellStyle name="Month Year" xfId="14093" xr:uid="{9DE83F42-D1A9-44E2-A8FA-743D52FC97B8}"/>
    <cellStyle name="Month_1996 Q2 FORECAST" xfId="14094" xr:uid="{FDD15E2C-D8AC-4655-BD06-77D632FB8BF9}"/>
    <cellStyle name="Months" xfId="14095" xr:uid="{FF3A2983-317F-4B70-9762-4BB82FAD6E37}"/>
    <cellStyle name="MonthYears" xfId="14096" xr:uid="{CF24CB9A-AAA3-42E0-8F0E-28CA023EE306}"/>
    <cellStyle name="multiple" xfId="14097" xr:uid="{DC0C84C3-35DB-42D2-BE60-B2439E72069E}"/>
    <cellStyle name="Multiple [1]" xfId="14098" xr:uid="{B528877C-4208-423D-9958-BD9CC098BA3F}"/>
    <cellStyle name="Multiple." xfId="14099" xr:uid="{70F48C32-43CB-42BB-B4F0-B77327C45B2B}"/>
    <cellStyle name="multiple_158041_29" xfId="14100" xr:uid="{B53DF1E5-3238-49A7-964B-1151F1293AA5}"/>
    <cellStyle name="Multiple0" xfId="14101" xr:uid="{A586C060-222C-413B-B247-69829434FECD}"/>
    <cellStyle name="Neutral 2" xfId="377" xr:uid="{00000000-0005-0000-0000-0000F6010000}"/>
    <cellStyle name="Neutral 2 2" xfId="14102" xr:uid="{F49743DE-1494-46D1-8C4C-1B3190F2B6AB}"/>
    <cellStyle name="Neutral 2 3" xfId="14103" xr:uid="{662C8844-0CA9-49A0-94F1-004A313B5E77}"/>
    <cellStyle name="Neutral 2 4" xfId="14104" xr:uid="{DBBC99B4-F2E6-4119-8DB9-39F64EA2C319}"/>
    <cellStyle name="Neutral 2_2018 v 2019 Nominal" xfId="14105" xr:uid="{4078D478-08B6-4C0E-84E4-17F684A85A0A}"/>
    <cellStyle name="Neutral 3" xfId="14106" xr:uid="{66BD7F86-E5A4-4D91-B47B-56C693B0B1E7}"/>
    <cellStyle name="Neutral 3 2" xfId="14107" xr:uid="{E5756961-26F6-4BBA-92AA-DED4C7479954}"/>
    <cellStyle name="Neutral 3 3" xfId="14108" xr:uid="{B7BD57D6-4E63-4148-8728-7EBBA03F68C1}"/>
    <cellStyle name="Neutral 3_2018 v 2019 Nominal" xfId="14109" xr:uid="{C39EEA44-F52B-4B5B-9ACB-2F0962AEDA65}"/>
    <cellStyle name="Neutral 4" xfId="14110" xr:uid="{878471D1-1FD5-4FF8-876F-EE3DBCAE9BBB}"/>
    <cellStyle name="Neutral 5" xfId="14111" xr:uid="{3570D77F-D790-4187-9505-115ACAEEBD21}"/>
    <cellStyle name="Neutral 6" xfId="14112" xr:uid="{C8475CCC-E58F-435B-BFDE-43AF1C4A9A89}"/>
    <cellStyle name="Neutral 7" xfId="14113" xr:uid="{B72FBAC4-DC94-41B7-BF5A-D226F7B6BEC0}"/>
    <cellStyle name="Neutral 8" xfId="14114" xr:uid="{B6349BF4-F2E0-4CA2-8640-D716FD8485F9}"/>
    <cellStyle name="Neutral 9" xfId="14115" xr:uid="{E8B85A23-D18F-41A8-B7D9-374A21E0143D}"/>
    <cellStyle name="New Times Roman" xfId="14116" xr:uid="{08486FA5-B2B5-4264-BDDE-60DD31006C02}"/>
    <cellStyle name="no dec" xfId="14117" xr:uid="{6DFB4B7F-4FE6-4C04-B6FE-C914EDB45AC5}"/>
    <cellStyle name="Non crit Input 0.0" xfId="14118" xr:uid="{98198C4B-AFEC-4870-91DD-AD098D3F27FC}"/>
    <cellStyle name="NonInputCell" xfId="378" xr:uid="{00000000-0005-0000-0000-0000F7010000}"/>
    <cellStyle name="NonInputCell 2" xfId="379" xr:uid="{00000000-0005-0000-0000-0000F8010000}"/>
    <cellStyle name="NonInputCell 3" xfId="380" xr:uid="{00000000-0005-0000-0000-0000F9010000}"/>
    <cellStyle name="Normal" xfId="0" builtinId="0" customBuiltin="1"/>
    <cellStyle name="Normal'" xfId="14119" xr:uid="{9302B161-0EAB-4779-9A8B-88F4B567F618}"/>
    <cellStyle name="Normal - Graph Data" xfId="14120" xr:uid="{2AFADCE8-A46A-4DB0-AF4F-FBF7326D677A}"/>
    <cellStyle name="Normal - Style1" xfId="381" xr:uid="{00000000-0005-0000-0000-0000FB010000}"/>
    <cellStyle name="Normal - Style1 2" xfId="14121" xr:uid="{0F26DE44-0127-471D-A61F-3A727A71E2B4}"/>
    <cellStyle name="Normal - Style1 3" xfId="14122" xr:uid="{A4026F21-1955-4217-B678-F0822D7EFE91}"/>
    <cellStyle name="Normal - Style1 3 2" xfId="14123" xr:uid="{085D25CD-7760-4B09-8D84-C40A2836D6F6}"/>
    <cellStyle name="Normal - Style1 3_2018 v 2019 Nominal" xfId="14124" xr:uid="{7059E757-5FBB-4339-8145-0C450F692AB5}"/>
    <cellStyle name="Normal - Style1_2018 v 2019 Nominal" xfId="14125" xr:uid="{74DE9B36-4CD8-4B03-B9DE-E754D0F28DE9}"/>
    <cellStyle name="Normal - Style2" xfId="14126" xr:uid="{543610C7-60D5-4BF9-BEF7-ACF1A3884C33}"/>
    <cellStyle name="Normal - Style3" xfId="14127" xr:uid="{0B5D7C9B-6499-4D89-A3CF-886953F45C56}"/>
    <cellStyle name="Normal - Style6" xfId="14128" xr:uid="{27590F4B-65AE-458E-A9AB-4D5DDA09B8CB}"/>
    <cellStyle name="Normal - Style7" xfId="14129" xr:uid="{1BC8C2F6-168C-47A3-88E1-A468845531ED}"/>
    <cellStyle name="Normal 10" xfId="28" xr:uid="{00000000-0005-0000-0000-0000FC010000}"/>
    <cellStyle name="Normal 10 2" xfId="382" xr:uid="{00000000-0005-0000-0000-0000FD010000}"/>
    <cellStyle name="Normal 10 2 2" xfId="14130" xr:uid="{6B3C535B-68B4-40D6-A829-2C957D0DBF8C}"/>
    <cellStyle name="Normal 10 2 2 2" xfId="702" xr:uid="{00000000-0005-0000-0000-0000FE010000}"/>
    <cellStyle name="Normal 10 2 2 2 7" xfId="714" xr:uid="{00000000-0005-0000-0000-0000FF010000}"/>
    <cellStyle name="Normal 10 2 2_E Factor" xfId="19157" xr:uid="{0104EA40-707C-418A-B550-CC72B89EF215}"/>
    <cellStyle name="Normal 10 2 3" xfId="14131" xr:uid="{ACC7564E-4567-4D81-B18A-44E41EBDB325}"/>
    <cellStyle name="Normal 10 2 4" xfId="14132" xr:uid="{3FF87294-157C-4843-ACE3-0E307B775C12}"/>
    <cellStyle name="Normal 10 2_2018 v 2019 Nominal" xfId="14133" xr:uid="{4972170C-C250-4840-868B-50B4263F95BD}"/>
    <cellStyle name="Normal 10 3" xfId="14134" xr:uid="{D64C9D63-4043-4F69-A1B5-121CC402CC82}"/>
    <cellStyle name="Normal 10 3 2" xfId="14135" xr:uid="{1925DA0A-08E4-4AED-B71E-BFCA7EC5F3B0}"/>
    <cellStyle name="Normal 10 3 3" xfId="14136" xr:uid="{B2A7F1E5-5D92-4314-90A9-BF6293C9A697}"/>
    <cellStyle name="Normal 10 3_2018 v 2019 Nominal" xfId="14137" xr:uid="{689AFE4A-831F-40A4-B5B8-0E7B95B0F175}"/>
    <cellStyle name="Normal 10 4" xfId="14138" xr:uid="{940ECC3E-79E9-42CB-B939-AD8FBD6249CC}"/>
    <cellStyle name="Normal 10 5" xfId="14139" xr:uid="{DF44828E-FAB9-4B30-AA2C-27FC3498C37C}"/>
    <cellStyle name="Normal 10_2018 v 2019 Nominal" xfId="14140" xr:uid="{1F7B5521-EC4C-49D6-AFBA-743DE38FF96E}"/>
    <cellStyle name="Normal 100" xfId="14141" xr:uid="{CF06B2F9-7B8C-4F0E-B274-65A2A8A77BAB}"/>
    <cellStyle name="Normal 100 2" xfId="14142" xr:uid="{D1E42A5A-65D1-4BA6-8792-AF6D30DCC3BE}"/>
    <cellStyle name="Normal 100 2 2" xfId="14143" xr:uid="{D1221331-238A-41C0-9E1C-4A4B452207A4}"/>
    <cellStyle name="Normal 100 2_2018 v 2019 Nominal" xfId="14144" xr:uid="{63CC2679-0486-4A03-A7B2-B8F2F7DDFA09}"/>
    <cellStyle name="Normal 100_2018 v 2019 Nominal" xfId="14145" xr:uid="{4D2D925C-F7FF-4ECE-864E-167A1A28FCAC}"/>
    <cellStyle name="Normal 101" xfId="14146" xr:uid="{7B764850-51CA-495F-9405-4CF8BF645656}"/>
    <cellStyle name="Normal 101 2" xfId="14147" xr:uid="{D612137F-5685-4A38-992D-F1F0C0F49128}"/>
    <cellStyle name="Normal 101_2018 v 2019 Nominal" xfId="14148" xr:uid="{ABC62D07-AF2E-46E7-A0D4-783F90F35C4B}"/>
    <cellStyle name="Normal 102" xfId="14149" xr:uid="{3BDA4C56-4339-4430-AF71-9F741A9AAC23}"/>
    <cellStyle name="Normal 102 2" xfId="14150" xr:uid="{80C32065-A9BF-4348-AFE6-619F1FF40D0B}"/>
    <cellStyle name="Normal 102 2 2" xfId="14151" xr:uid="{3046D6F4-2F24-4455-967A-4534514A9DC3}"/>
    <cellStyle name="Normal 102 2_2018 v 2019 Nominal" xfId="14152" xr:uid="{996BA7CB-349B-4ED0-8258-CF09C35F0793}"/>
    <cellStyle name="Normal 102 3" xfId="14153" xr:uid="{8C1E5D14-A503-4998-AFC5-893CA8280E84}"/>
    <cellStyle name="Normal 102_2018 v 2019 Nominal" xfId="14154" xr:uid="{8F9ADC49-2D76-4DBD-BFC9-F3F23FCE773B}"/>
    <cellStyle name="Normal 103" xfId="14155" xr:uid="{93F37804-6332-4997-B2CD-CF21435E908A}"/>
    <cellStyle name="Normal 103 2" xfId="14156" xr:uid="{AE1F4634-781C-4871-8EA4-850B2BE8E8DB}"/>
    <cellStyle name="Normal 103 2 2" xfId="14157" xr:uid="{8D5A4E99-1CED-4598-88A2-9CC5C5E8E59B}"/>
    <cellStyle name="Normal 103 2_2018 v 2019 Nominal" xfId="14158" xr:uid="{89416B35-D7AA-49CF-9B25-A6245FFEF656}"/>
    <cellStyle name="Normal 103 3" xfId="14159" xr:uid="{6E8BFEBC-7D8C-498D-8B15-6A883002E6D7}"/>
    <cellStyle name="Normal 103_2018 v 2019 Nominal" xfId="14160" xr:uid="{AA8256F7-C803-4FD0-AA38-8965E3CA228C}"/>
    <cellStyle name="Normal 104" xfId="14161" xr:uid="{E0984AA2-11F7-44A4-854C-A6E88CCE9544}"/>
    <cellStyle name="Normal 104 2" xfId="14162" xr:uid="{20327C5D-22DA-4DFC-8AC7-FD8ADC1D6DF4}"/>
    <cellStyle name="Normal 104 2 2" xfId="14163" xr:uid="{C8252651-29BB-494A-866C-066559C33D12}"/>
    <cellStyle name="Normal 104 2_2018 v 2019 Nominal" xfId="14164" xr:uid="{B8258E78-85F0-4DC6-A699-CAC87C0081C2}"/>
    <cellStyle name="Normal 104 3" xfId="14165" xr:uid="{B22F1B17-0D60-4E10-8F89-63833C877A64}"/>
    <cellStyle name="Normal 104_2018 v 2019 Nominal" xfId="14166" xr:uid="{5B30AD98-BAE6-4104-9C69-03F84C6A42CD}"/>
    <cellStyle name="Normal 105" xfId="14167" xr:uid="{EFE5181E-B3BD-4D43-95E9-AEDAD68EB571}"/>
    <cellStyle name="Normal 105 2" xfId="14168" xr:uid="{68B57F0D-7C8C-4FEE-9B5B-7DF4922B1E7C}"/>
    <cellStyle name="Normal 105 2 2" xfId="14169" xr:uid="{08A37C67-914A-46FF-9D69-BBC3F5BB0B54}"/>
    <cellStyle name="Normal 105 2_2018 v 2019 Nominal" xfId="14170" xr:uid="{66D6EA30-7008-433C-9F82-7620706E247B}"/>
    <cellStyle name="Normal 105 3" xfId="14171" xr:uid="{37AC0C41-B328-4BE3-9698-B65E30D4C8A3}"/>
    <cellStyle name="Normal 105_2018 v 2019 Nominal" xfId="14172" xr:uid="{3D08F41B-5F74-443A-91A4-1E716EFF9B29}"/>
    <cellStyle name="Normal 106" xfId="14173" xr:uid="{3D12266F-2478-431C-880A-A21E6023F413}"/>
    <cellStyle name="Normal 106 2" xfId="14174" xr:uid="{256C9621-6EFC-4B8B-9F8A-BC294BD25BD5}"/>
    <cellStyle name="Normal 106 2 2" xfId="14175" xr:uid="{ACBC483E-436D-41CF-93F0-4B9C2B069C8C}"/>
    <cellStyle name="Normal 106 2_2018 v 2019 Nominal" xfId="14176" xr:uid="{943634B5-0B62-46D6-B0CC-8332F9241B4E}"/>
    <cellStyle name="Normal 106 3" xfId="14177" xr:uid="{A8071AEC-37C6-4F43-BAF1-A5ACBBCEB90E}"/>
    <cellStyle name="Normal 106_2018 v 2019 Nominal" xfId="14178" xr:uid="{9FF03E8C-4F2D-4036-A0D6-1517BB353E0C}"/>
    <cellStyle name="Normal 107" xfId="14179" xr:uid="{A77E2659-4F72-48DF-89C5-A1E6A6C6AB69}"/>
    <cellStyle name="Normal 107 2" xfId="14180" xr:uid="{E2290024-C9C2-415C-8BC4-BC881722612D}"/>
    <cellStyle name="Normal 107 2 2" xfId="14181" xr:uid="{F24E93AC-0A9E-42A7-B1E0-B0007222387F}"/>
    <cellStyle name="Normal 107 2_2018 v 2019 Nominal" xfId="14182" xr:uid="{337F4731-0A72-4AEC-BED9-4DE23B8A9867}"/>
    <cellStyle name="Normal 107 3" xfId="14183" xr:uid="{CB12C072-5AC6-4405-86A2-61725FB2355E}"/>
    <cellStyle name="Normal 107_2018 v 2019 Nominal" xfId="14184" xr:uid="{027CE06E-0411-459B-9D00-AD2BD26BA42C}"/>
    <cellStyle name="Normal 108" xfId="14185" xr:uid="{AAAD6EC1-5087-44C8-A0FC-55E6ED85C960}"/>
    <cellStyle name="Normal 108 2" xfId="14186" xr:uid="{C1081D41-4A7C-40A0-8A4C-56DADF374DA2}"/>
    <cellStyle name="Normal 108 2 2" xfId="14187" xr:uid="{5AB538CE-30A4-44BD-B049-91BA16F35784}"/>
    <cellStyle name="Normal 108 2_2018 v 2019 Nominal" xfId="14188" xr:uid="{6BB8A62A-8870-4F24-A839-F617F5B4A529}"/>
    <cellStyle name="Normal 108 3" xfId="14189" xr:uid="{9CF281F7-464E-46E6-9B5E-C7545E33611D}"/>
    <cellStyle name="Normal 108_2018 v 2019 Nominal" xfId="14190" xr:uid="{2B6A83A1-D728-4AE4-8E59-D3AE5B83091B}"/>
    <cellStyle name="Normal 109" xfId="14191" xr:uid="{443926DD-FE64-4257-9954-1CA05A20E30D}"/>
    <cellStyle name="Normal 109 2" xfId="14192" xr:uid="{95336CF7-CD58-4FA5-994B-B0E4A6301276}"/>
    <cellStyle name="Normal 109 2 2" xfId="14193" xr:uid="{8BC0D968-DD1D-45AC-880A-92C565495BD8}"/>
    <cellStyle name="Normal 109 2_2018 v 2019 Nominal" xfId="14194" xr:uid="{DF334697-D73C-42C5-9AED-413FFDBF17F2}"/>
    <cellStyle name="Normal 109 3" xfId="14195" xr:uid="{D23EC02B-3FDF-45A2-BFDE-A5DC7FEDF5D5}"/>
    <cellStyle name="Normal 109_2018 v 2019 Nominal" xfId="14196" xr:uid="{DB59EC11-82A2-40AB-9E13-CD360CF4C561}"/>
    <cellStyle name="Normal 11" xfId="383" xr:uid="{00000000-0005-0000-0000-000000020000}"/>
    <cellStyle name="Normal 11 10" xfId="14197" xr:uid="{A2FB9FEC-6BEF-4ABE-8AA4-6EF72B27C41A}"/>
    <cellStyle name="Normal 11 2" xfId="384" xr:uid="{00000000-0005-0000-0000-000001020000}"/>
    <cellStyle name="Normal 11 2 2" xfId="14198" xr:uid="{C82E91ED-E222-435F-9F8B-E0FCA2BFDA25}"/>
    <cellStyle name="Normal 11 2 2 2" xfId="14199" xr:uid="{5DBFA945-023C-4668-B2CB-F55386DD7191}"/>
    <cellStyle name="Normal 11 2 2 2 2" xfId="14200" xr:uid="{B23F1645-132D-4D13-889F-CA19A1A4C9F3}"/>
    <cellStyle name="Normal 11 2 2 2 3" xfId="14201" xr:uid="{20D3C2D9-E877-4560-AC97-9763861305F1}"/>
    <cellStyle name="Normal 11 2 2 2_2018 v 2019 Nominal" xfId="14202" xr:uid="{0668B459-D507-4204-A97E-7BD0A809892D}"/>
    <cellStyle name="Normal 11 2 2 3" xfId="14203" xr:uid="{F9A56876-5DF0-49E0-8587-8009ED76650A}"/>
    <cellStyle name="Normal 11 2 2 4" xfId="14204" xr:uid="{DE8EAAC7-56EF-4786-ADCA-F1F93C497394}"/>
    <cellStyle name="Normal 11 2 2 5" xfId="14205" xr:uid="{946DAA4D-2CA8-474E-9161-8D38B494521A}"/>
    <cellStyle name="Normal 11 2 2_2018 v 2019 Nominal" xfId="14206" xr:uid="{BBDE5D13-742C-4853-BD90-744990099950}"/>
    <cellStyle name="Normal 11 2 3" xfId="14207" xr:uid="{922C822B-A957-408B-B14E-A7F83BA4E042}"/>
    <cellStyle name="Normal 11 2 3 2" xfId="14208" xr:uid="{21547F9B-F802-4CD6-AB9A-7666C7B1D851}"/>
    <cellStyle name="Normal 11 2 3 3" xfId="14209" xr:uid="{CF414963-536F-4C6B-859A-37AA15A135B9}"/>
    <cellStyle name="Normal 11 2 3_2018 v 2019 Nominal" xfId="14210" xr:uid="{BE8E6C69-9696-4B78-8390-A8A1FFF3EAA1}"/>
    <cellStyle name="Normal 11 2 4" xfId="14211" xr:uid="{39A390A6-4E07-42CF-B975-9C99D961A60A}"/>
    <cellStyle name="Normal 11 2 5" xfId="14212" xr:uid="{AB966FDA-6D9B-4B4A-80A5-9D3F74CE9969}"/>
    <cellStyle name="Normal 11 2 6" xfId="14213" xr:uid="{C98CC4F4-632B-4DDC-BC62-5C6F3E797F1B}"/>
    <cellStyle name="Normal 11 2_2018 v 2019 Nominal" xfId="14214" xr:uid="{FD0A5A4C-B4CE-4CED-AFB2-D70F2B277C8C}"/>
    <cellStyle name="Normal 11 3" xfId="385" xr:uid="{00000000-0005-0000-0000-000002020000}"/>
    <cellStyle name="Normal 11 3 2" xfId="14215" xr:uid="{19A206AA-CA01-4FD2-A490-AF08F3FCD5EC}"/>
    <cellStyle name="Normal 11 3 2 2" xfId="14216" xr:uid="{82FFE532-8E8A-47C5-92C5-462A493B37D7}"/>
    <cellStyle name="Normal 11 3 2 2 2" xfId="14217" xr:uid="{36610A06-FB01-4AB1-A386-8CBAC0CAA829}"/>
    <cellStyle name="Normal 11 3 2 2 3" xfId="14218" xr:uid="{AF2B87C4-7786-4401-B963-648023049AB9}"/>
    <cellStyle name="Normal 11 3 2 2_2018 v 2019 Nominal" xfId="14219" xr:uid="{D6A13608-4F98-4859-885E-0D63134394D8}"/>
    <cellStyle name="Normal 11 3 2 3" xfId="14220" xr:uid="{E8AA9838-CC2F-4D74-9CEF-A907E4003F7F}"/>
    <cellStyle name="Normal 11 3 2 4" xfId="14221" xr:uid="{D1B2E242-21DC-4D6A-8E6C-956CEE5D08EE}"/>
    <cellStyle name="Normal 11 3 2 5" xfId="14222" xr:uid="{5BA0A562-537D-4362-B7C7-A8965D0D4492}"/>
    <cellStyle name="Normal 11 3 2_2018 v 2019 Nominal" xfId="14223" xr:uid="{1C0CABC3-369A-4233-8A3C-E5300D6FE1A3}"/>
    <cellStyle name="Normal 11 3 3" xfId="14224" xr:uid="{A53DCD45-4607-4D95-9D02-E5CF08902D13}"/>
    <cellStyle name="Normal 11 3 3 2" xfId="14225" xr:uid="{80C8E917-4A39-4D5E-8E71-2BF776DD0BD9}"/>
    <cellStyle name="Normal 11 3 3 3" xfId="14226" xr:uid="{E1C48AB0-8AB4-419C-BCB3-D0C84FD5D89E}"/>
    <cellStyle name="Normal 11 3 3_2018 v 2019 Nominal" xfId="14227" xr:uid="{896B7A54-570C-4F67-968E-9B6FA12D8EA3}"/>
    <cellStyle name="Normal 11 3 4" xfId="14228" xr:uid="{1921AA5C-E771-4AEA-B557-AE46EE3E520A}"/>
    <cellStyle name="Normal 11 3 5" xfId="14229" xr:uid="{DC8212D1-85B6-42FA-B250-38F264D4B30D}"/>
    <cellStyle name="Normal 11 3 6" xfId="14230" xr:uid="{2B8C7015-837A-474E-9E3C-AA5774755734}"/>
    <cellStyle name="Normal 11 3_2018 v 2019 Nominal" xfId="14231" xr:uid="{22C4673C-1C7D-45E5-933E-ABB063D20C5F}"/>
    <cellStyle name="Normal 11 4" xfId="386" xr:uid="{00000000-0005-0000-0000-000003020000}"/>
    <cellStyle name="Normal 11 4 2" xfId="14232" xr:uid="{14FCCEF9-0B40-4BF6-B12B-86697FB06681}"/>
    <cellStyle name="Normal 11 4 2 2" xfId="14233" xr:uid="{C6B2E2A8-849A-435A-BE64-92BE8DCC35B9}"/>
    <cellStyle name="Normal 11 4 2 3" xfId="14234" xr:uid="{84C6AC41-4B7A-43DF-90DF-FE7893C0B9EC}"/>
    <cellStyle name="Normal 11 4 2_2018 v 2019 Nominal" xfId="14235" xr:uid="{98972311-1223-48C0-B138-BE83FBD9A840}"/>
    <cellStyle name="Normal 11 4 3" xfId="14236" xr:uid="{E6FA0CD7-B5A7-48E9-81CB-2913AAAB1A2D}"/>
    <cellStyle name="Normal 11 4 4" xfId="14237" xr:uid="{87EA3CB3-963C-46AF-B134-546166F88812}"/>
    <cellStyle name="Normal 11 4 5" xfId="14238" xr:uid="{D9A51C72-84EF-4DB8-B436-3C49773CC34F}"/>
    <cellStyle name="Normal 11 4_2018 v 2019 Nominal" xfId="14239" xr:uid="{CB6C2119-F9B8-4EF8-91B5-E74C84A7489D}"/>
    <cellStyle name="Normal 11 5" xfId="14240" xr:uid="{21FA2A21-E4F7-4075-A0AC-6C5D182D2167}"/>
    <cellStyle name="Normal 11 5 2" xfId="14241" xr:uid="{E85C27E3-B260-4252-9F94-9339FF1B6829}"/>
    <cellStyle name="Normal 11 5 3" xfId="14242" xr:uid="{B7590BFE-9A92-432C-829D-72190E19CB9C}"/>
    <cellStyle name="Normal 11 5 4" xfId="14243" xr:uid="{24BF47C6-0B95-4494-927C-3EE8FA24ED20}"/>
    <cellStyle name="Normal 11 5_2018 v 2019 Nominal" xfId="14244" xr:uid="{2B4F4428-1DCC-4AAE-A51A-899E2BEEE6B8}"/>
    <cellStyle name="Normal 11 6" xfId="14245" xr:uid="{EDC17C0A-730A-4443-B7A4-9E6226E20434}"/>
    <cellStyle name="Normal 11 7" xfId="14246" xr:uid="{CEA0E394-7124-4397-84CF-60FC225109B9}"/>
    <cellStyle name="Normal 11 8" xfId="14247" xr:uid="{A322CF77-2EAA-40F1-B35E-8087ABC82301}"/>
    <cellStyle name="Normal 11 9" xfId="14248" xr:uid="{859D4A69-31B2-4C78-A101-DB72CC1F7C59}"/>
    <cellStyle name="Normal 11_2018 v 2019 Nominal" xfId="14249" xr:uid="{6276133A-F691-47C8-BEC1-0C95437C6401}"/>
    <cellStyle name="Normal 110" xfId="14250" xr:uid="{486EB32F-B034-4467-AB87-F24ACF381AEB}"/>
    <cellStyle name="Normal 110 2" xfId="14251" xr:uid="{1844821E-B3DD-4C62-8992-D8C859174EB1}"/>
    <cellStyle name="Normal 110 2 2" xfId="14252" xr:uid="{69397396-07F0-446E-BF7C-BEB857A7A0D9}"/>
    <cellStyle name="Normal 110 2_2018 v 2019 Nominal" xfId="14253" xr:uid="{EF6AF954-5021-4D2C-BD9E-ECFE757DFF3B}"/>
    <cellStyle name="Normal 110 3" xfId="14254" xr:uid="{DA34E4BC-0325-43E2-8C30-C294423AFFC1}"/>
    <cellStyle name="Normal 110_2018 v 2019 Nominal" xfId="14255" xr:uid="{30DA15E5-537C-4D5A-8DDC-D0526821EC49}"/>
    <cellStyle name="Normal 111" xfId="14256" xr:uid="{6A43D433-3AAE-4BCA-97DC-D255198E1986}"/>
    <cellStyle name="Normal 111 2" xfId="14257" xr:uid="{105D7396-5B15-48DE-BDBF-F08628B098DB}"/>
    <cellStyle name="Normal 111 2 2" xfId="14258" xr:uid="{EFAB2DC2-9D5A-4C56-A824-283030D744F3}"/>
    <cellStyle name="Normal 111 2_2018 v 2019 Nominal" xfId="14259" xr:uid="{379DB54A-16EF-4318-8560-E4A44F8E2AC9}"/>
    <cellStyle name="Normal 111 3" xfId="14260" xr:uid="{C47E1114-3DE0-44EF-BDF2-101FA28392CE}"/>
    <cellStyle name="Normal 111_2018 v 2019 Nominal" xfId="14261" xr:uid="{67D9AB14-DF02-4B2B-AD8A-B0F647499F2F}"/>
    <cellStyle name="Normal 112" xfId="14262" xr:uid="{E41B2CF3-5BA3-457A-B4EA-6025A794DB4D}"/>
    <cellStyle name="Normal 112 2" xfId="14263" xr:uid="{10E60E5E-A6F0-4B9D-A8E6-0A421C0949A2}"/>
    <cellStyle name="Normal 112 2 2" xfId="14264" xr:uid="{BFBD9A7F-3341-40BC-BD01-531A46B3B411}"/>
    <cellStyle name="Normal 112 2_2018 v 2019 Nominal" xfId="14265" xr:uid="{21B55923-9C49-468F-BF04-4BCD30C0F573}"/>
    <cellStyle name="Normal 112 3" xfId="14266" xr:uid="{07292A24-C547-4F9C-B7B7-FF2451AC2228}"/>
    <cellStyle name="Normal 112_2018 v 2019 Nominal" xfId="14267" xr:uid="{414E9598-2A4D-4385-9C23-4A9646832D83}"/>
    <cellStyle name="Normal 113" xfId="14268" xr:uid="{89469491-6852-4BAB-8747-2D8FCD3DC6E4}"/>
    <cellStyle name="Normal 113 2" xfId="14269" xr:uid="{2CEEC5E1-D7C7-4726-BF14-80CDB78B7105}"/>
    <cellStyle name="Normal 113 2 2" xfId="14270" xr:uid="{9050CAA3-631D-4E86-A49C-2CC82DB8FE00}"/>
    <cellStyle name="Normal 113 2_2018 v 2019 Nominal" xfId="14271" xr:uid="{3AB75BE4-D221-43BC-9AC2-CC3C205C400E}"/>
    <cellStyle name="Normal 113 3" xfId="14272" xr:uid="{AE8E22BF-342A-4B2E-8CCE-B4919B420FC7}"/>
    <cellStyle name="Normal 113_2018 v 2019 Nominal" xfId="14273" xr:uid="{24FEC690-12F0-49C3-BCD0-943E2222F30E}"/>
    <cellStyle name="Normal 114" xfId="387" xr:uid="{00000000-0005-0000-0000-000004020000}"/>
    <cellStyle name="Normal 114 2" xfId="388" xr:uid="{00000000-0005-0000-0000-000005020000}"/>
    <cellStyle name="Normal 114 2 2" xfId="14274" xr:uid="{17D0C207-701C-4A13-9D3B-BEE9A665E947}"/>
    <cellStyle name="Normal 114 2_2018 v 2019 Nominal" xfId="14275" xr:uid="{002AC7C1-5A7D-4B6F-948F-75BBDE96C030}"/>
    <cellStyle name="Normal 114 3" xfId="14276" xr:uid="{7C137BB4-3013-42B5-8BCB-56EE2D3EA8AF}"/>
    <cellStyle name="Normal 114_2018 v 2019 Nominal" xfId="14277" xr:uid="{33EF4F74-71AF-46BF-AE43-706FAAB7A45D}"/>
    <cellStyle name="Normal 115" xfId="14278" xr:uid="{33DA0DF9-4C7F-4C86-B93F-A81A37DB6624}"/>
    <cellStyle name="Normal 115 2" xfId="14279" xr:uid="{C4AB872E-EA12-47AC-AFC5-4E0B2A7DF570}"/>
    <cellStyle name="Normal 115 2 2" xfId="14280" xr:uid="{DBA11F85-BFC7-4F2F-B365-09A426A41306}"/>
    <cellStyle name="Normal 115 2_2018 v 2019 Nominal" xfId="14281" xr:uid="{167D6C54-E062-4C9E-A9FA-E60F7A364E83}"/>
    <cellStyle name="Normal 115 3" xfId="14282" xr:uid="{51B6F147-ABDF-48D9-AE6A-C5E12DE8EDE3}"/>
    <cellStyle name="Normal 115_2018 v 2019 Nominal" xfId="14283" xr:uid="{43740286-0A13-4C59-809C-B84A1A489325}"/>
    <cellStyle name="Normal 116" xfId="14284" xr:uid="{18726339-3D6D-4158-B33A-5769A53DFD35}"/>
    <cellStyle name="Normal 116 2" xfId="14285" xr:uid="{D7E588F0-A5B9-45F2-9F43-48C70FEB0C71}"/>
    <cellStyle name="Normal 116 2 2" xfId="14286" xr:uid="{67FCDE76-8E84-41D3-942D-B13336EA4332}"/>
    <cellStyle name="Normal 116 2_2018 v 2019 Nominal" xfId="14287" xr:uid="{C6017658-4A82-4946-816E-025A8E737986}"/>
    <cellStyle name="Normal 116 3" xfId="14288" xr:uid="{DD05CD16-9750-41DB-BFA3-FB3243B8F416}"/>
    <cellStyle name="Normal 116_2018 v 2019 Nominal" xfId="14289" xr:uid="{CBCE39EE-B887-49E2-89D8-9A7E76700406}"/>
    <cellStyle name="Normal 117" xfId="14290" xr:uid="{FF198FEE-1986-43C5-B089-0CF41E489C8C}"/>
    <cellStyle name="Normal 117 2" xfId="14291" xr:uid="{A699FC2F-3791-4402-9C46-9F785BD04CDD}"/>
    <cellStyle name="Normal 117 2 2" xfId="14292" xr:uid="{A23FF245-5B9D-4CC6-9AC3-86379F25C35B}"/>
    <cellStyle name="Normal 117 2_2018 v 2019 Nominal" xfId="14293" xr:uid="{456A40B5-9F64-437D-B148-EC20D00DA26A}"/>
    <cellStyle name="Normal 117 3" xfId="14294" xr:uid="{14B02E27-F5E2-42E2-BA79-1289892F492C}"/>
    <cellStyle name="Normal 117_2018 v 2019 Nominal" xfId="14295" xr:uid="{33724F09-A996-4823-95C3-E30ACF0D0383}"/>
    <cellStyle name="Normal 118" xfId="14296" xr:uid="{D29FA239-6714-43BE-B21C-59F089CCCA2C}"/>
    <cellStyle name="Normal 118 2" xfId="14297" xr:uid="{8F12F28F-1891-4129-888A-A01F38B06896}"/>
    <cellStyle name="Normal 118 2 2" xfId="14298" xr:uid="{C31CB740-DC0E-49E8-95EA-9627EF50CDA2}"/>
    <cellStyle name="Normal 118 2_2018 v 2019 Nominal" xfId="14299" xr:uid="{AE8589B8-4F43-4B2B-BD15-8CBEC604CFE7}"/>
    <cellStyle name="Normal 118 3" xfId="14300" xr:uid="{7AE434F0-A9BC-4299-95A2-95B0D685DE1E}"/>
    <cellStyle name="Normal 118_2018 v 2019 Nominal" xfId="14301" xr:uid="{1D37F2AB-5233-43BC-A8B4-50A0F5553587}"/>
    <cellStyle name="Normal 119" xfId="14302" xr:uid="{04935941-E0A8-4C57-8340-3223F2A4E741}"/>
    <cellStyle name="Normal 119 2" xfId="14303" xr:uid="{DE3FF562-DE9D-47D3-BEF8-EF2C80F9A760}"/>
    <cellStyle name="Normal 119 2 2" xfId="14304" xr:uid="{2BB1029B-9537-4A41-A965-2484499D9188}"/>
    <cellStyle name="Normal 119 2_2018 v 2019 Nominal" xfId="14305" xr:uid="{9389B9A8-CD59-40C5-AAC7-92832DCC6771}"/>
    <cellStyle name="Normal 119 3" xfId="14306" xr:uid="{62084E1B-E545-4E53-B99D-05404BF71243}"/>
    <cellStyle name="Normal 119_2018 v 2019 Nominal" xfId="14307" xr:uid="{90637774-0199-4AC0-B5C8-8E351D2F16E3}"/>
    <cellStyle name="Normal 12" xfId="389" xr:uid="{00000000-0005-0000-0000-000006020000}"/>
    <cellStyle name="Normal 12 10" xfId="14308" xr:uid="{CB426073-8A5D-4630-91F7-A03D9D7D490B}"/>
    <cellStyle name="Normal 12 2" xfId="390" xr:uid="{00000000-0005-0000-0000-000007020000}"/>
    <cellStyle name="Normal 12 2 2" xfId="14309" xr:uid="{661D948D-7944-481E-B563-87E1D648F3A6}"/>
    <cellStyle name="Normal 12 2 2 2" xfId="14310" xr:uid="{2A9DB358-DA95-4542-9F77-0DA6D249A022}"/>
    <cellStyle name="Normal 12 2 2 2 2" xfId="14311" xr:uid="{162123FA-CE23-489B-92D7-9831D66D96A4}"/>
    <cellStyle name="Normal 12 2 2 2 3" xfId="14312" xr:uid="{E319D481-3362-4EB7-A049-782BB45320CD}"/>
    <cellStyle name="Normal 12 2 2 2_2018 v 2019 Nominal" xfId="14313" xr:uid="{51870975-685D-49D0-AC7D-7808FBE44D72}"/>
    <cellStyle name="Normal 12 2 2 3" xfId="14314" xr:uid="{F8F79630-4B5E-456C-9949-7018B47B8B4F}"/>
    <cellStyle name="Normal 12 2 2 4" xfId="14315" xr:uid="{63FF6348-0387-42C0-88BF-CB08FB819EE1}"/>
    <cellStyle name="Normal 12 2 2 5" xfId="14316" xr:uid="{3181F5E8-B57E-47E6-9D8D-0F6EEF5D4201}"/>
    <cellStyle name="Normal 12 2 2_2018 v 2019 Nominal" xfId="14317" xr:uid="{C19820B3-66C1-40F4-9C64-DFC81A1FFB29}"/>
    <cellStyle name="Normal 12 2 3" xfId="14318" xr:uid="{28374180-F268-4069-B623-CF1FF0303D3D}"/>
    <cellStyle name="Normal 12 2 3 2" xfId="14319" xr:uid="{F9CFFFBE-7E64-4F62-A29F-AD7A518EDCC0}"/>
    <cellStyle name="Normal 12 2 3 3" xfId="14320" xr:uid="{1EC002A6-C237-4C6A-A41D-5340FABA5A79}"/>
    <cellStyle name="Normal 12 2 3_2018 v 2019 Nominal" xfId="14321" xr:uid="{64BCFA15-C5BF-4D97-82A9-C53E58A2727A}"/>
    <cellStyle name="Normal 12 2 4" xfId="14322" xr:uid="{E782E9C5-4D32-4070-8820-0CC7F4332152}"/>
    <cellStyle name="Normal 12 2 5" xfId="14323" xr:uid="{C27D93BD-2874-4D61-8D30-9D198939500A}"/>
    <cellStyle name="Normal 12 2 6" xfId="14324" xr:uid="{C7400D83-89E7-43D6-B276-865868FB7BA6}"/>
    <cellStyle name="Normal 12 2_2018 v 2019 Nominal" xfId="14325" xr:uid="{156306DA-A715-4F7E-A0C4-FEA8948D99E0}"/>
    <cellStyle name="Normal 12 3" xfId="14326" xr:uid="{760D4FA1-031C-479E-8AAF-8B9A9362E9E7}"/>
    <cellStyle name="Normal 12 3 2" xfId="14327" xr:uid="{3BF0542F-3E27-49CB-9310-8B2F89144AD3}"/>
    <cellStyle name="Normal 12 3 2 2" xfId="14328" xr:uid="{31894243-CBAE-483F-B190-203DCEB38FF1}"/>
    <cellStyle name="Normal 12 3 2 2 2" xfId="14329" xr:uid="{C8A75D45-0102-4D50-989F-DA83CCA2A74B}"/>
    <cellStyle name="Normal 12 3 2 2 3" xfId="14330" xr:uid="{83C41809-A732-4588-A395-155A2BAD6830}"/>
    <cellStyle name="Normal 12 3 2 2_2018 v 2019 Nominal" xfId="14331" xr:uid="{9DCA4030-56F1-49A5-B9A2-6985B77ABD6A}"/>
    <cellStyle name="Normal 12 3 2 3" xfId="14332" xr:uid="{2C4525D3-3E18-42E8-81E1-FD5A29455BFC}"/>
    <cellStyle name="Normal 12 3 2 4" xfId="14333" xr:uid="{22C440F6-3CB0-4E29-8E84-FFFF93D090D2}"/>
    <cellStyle name="Normal 12 3 2 5" xfId="14334" xr:uid="{533D33B1-F011-4BF7-87A2-9E55EDBD6629}"/>
    <cellStyle name="Normal 12 3 2_2018 v 2019 Nominal" xfId="14335" xr:uid="{732EC8BF-C09D-48D8-93FD-32CF28FF4E60}"/>
    <cellStyle name="Normal 12 3 3" xfId="14336" xr:uid="{C0FD2F42-29CA-4AD4-BD06-2C28688E0A07}"/>
    <cellStyle name="Normal 12 3 3 2" xfId="14337" xr:uid="{EF6F17E6-9FF9-4F65-BF7C-DE136E3B9EB2}"/>
    <cellStyle name="Normal 12 3 3 3" xfId="14338" xr:uid="{EE5C228D-7F71-450C-96FF-D9DE18D0118D}"/>
    <cellStyle name="Normal 12 3 3_2018 v 2019 Nominal" xfId="14339" xr:uid="{1478E7AC-7C96-4591-BA08-2A67245B3D0D}"/>
    <cellStyle name="Normal 12 3 4" xfId="14340" xr:uid="{15B147B2-BDB2-4FDB-9B9B-99D4C83CDEBB}"/>
    <cellStyle name="Normal 12 3 5" xfId="14341" xr:uid="{334779C8-6FC7-4F24-B637-6D1732F907B5}"/>
    <cellStyle name="Normal 12 3 6" xfId="14342" xr:uid="{63569BF4-F7C0-49EF-834D-1D3696D9541C}"/>
    <cellStyle name="Normal 12 3_2018 v 2019 Nominal" xfId="14343" xr:uid="{C90DD85D-E04B-4D1E-94CE-7A6BBA9EBE36}"/>
    <cellStyle name="Normal 12 4" xfId="14344" xr:uid="{4C622A69-05BC-4319-A808-99179373D6CF}"/>
    <cellStyle name="Normal 12 4 2" xfId="14345" xr:uid="{CBFB4E22-0453-4AAC-BC87-161EB439909C}"/>
    <cellStyle name="Normal 12 4 2 2" xfId="14346" xr:uid="{417D476F-B806-4E35-9138-929A78E0FA5E}"/>
    <cellStyle name="Normal 12 4 2 3" xfId="14347" xr:uid="{E3B06F44-C2DB-48BC-B8A2-9351A527A9DA}"/>
    <cellStyle name="Normal 12 4 2_2018 v 2019 Nominal" xfId="14348" xr:uid="{715B71AE-AA2D-4366-A310-270A60410E46}"/>
    <cellStyle name="Normal 12 4 3" xfId="14349" xr:uid="{B77E9F66-CC99-470F-BF8B-E6F3066A2B10}"/>
    <cellStyle name="Normal 12 4 4" xfId="14350" xr:uid="{36D59316-E543-44D2-AA94-31A99ECE9CC2}"/>
    <cellStyle name="Normal 12 4 5" xfId="14351" xr:uid="{090C4F05-CD96-4533-BD0B-E83CC5CCEAAA}"/>
    <cellStyle name="Normal 12 4_2018 v 2019 Nominal" xfId="14352" xr:uid="{1A662480-33DC-46DB-B05D-DCF8EDAF906D}"/>
    <cellStyle name="Normal 12 5" xfId="14353" xr:uid="{30AD2E08-6A87-4895-8BD3-73437DBB50BD}"/>
    <cellStyle name="Normal 12 5 2" xfId="14354" xr:uid="{BAC636FD-F136-4E7F-84C5-A524F9D60B7F}"/>
    <cellStyle name="Normal 12 5 3" xfId="14355" xr:uid="{0C99FA3D-8BF0-42A3-BD30-777928FF986E}"/>
    <cellStyle name="Normal 12 5 4" xfId="14356" xr:uid="{2CF45AFF-040B-4A00-8109-60E19BA6DD51}"/>
    <cellStyle name="Normal 12 5_2018 v 2019 Nominal" xfId="14357" xr:uid="{2706C903-944D-45E1-B09B-3F8D6357FFF2}"/>
    <cellStyle name="Normal 12 6" xfId="14358" xr:uid="{C850E094-762D-4DB1-82C0-DEE0B07C34A9}"/>
    <cellStyle name="Normal 12 7" xfId="14359" xr:uid="{24A38ABA-EAC8-4C19-BF45-160D8901493E}"/>
    <cellStyle name="Normal 12 8" xfId="14360" xr:uid="{F410F2AA-34BE-4D01-B074-935C2DF6E8FD}"/>
    <cellStyle name="Normal 12 9" xfId="14361" xr:uid="{0E091B77-7D53-4D38-8896-0971662BD36D}"/>
    <cellStyle name="Normal 12_2018 v 2019 Nominal" xfId="14362" xr:uid="{7C89B381-1C83-4CDF-84E1-DD375E22C34B}"/>
    <cellStyle name="Normal 120" xfId="14363" xr:uid="{51473C56-6DFC-47C7-A8C7-61AA25D640A1}"/>
    <cellStyle name="Normal 120 2" xfId="14364" xr:uid="{54D4CDD8-BEAC-474C-823E-D6DA9C278C36}"/>
    <cellStyle name="Normal 120 2 2" xfId="14365" xr:uid="{8E38CCE9-D6F6-4D37-A487-13D6B33F9156}"/>
    <cellStyle name="Normal 120 2_2018 v 2019 Nominal" xfId="14366" xr:uid="{6E71AC56-BB27-4E66-AE8F-03ED2A7979BC}"/>
    <cellStyle name="Normal 120 3" xfId="14367" xr:uid="{4EB543B1-30BD-477F-8F8C-243559A93179}"/>
    <cellStyle name="Normal 120_2018 v 2019 Nominal" xfId="14368" xr:uid="{CDC37936-D09E-4968-B151-516DF52FA088}"/>
    <cellStyle name="Normal 121" xfId="14369" xr:uid="{3C413A46-DF3D-429E-BF26-F80008C0C492}"/>
    <cellStyle name="Normal 121 2" xfId="14370" xr:uid="{5F0243D3-9135-42A4-9FA7-6404765BB2A7}"/>
    <cellStyle name="Normal 121 2 2" xfId="14371" xr:uid="{41062AC2-215C-4FE1-BA0C-D80437EE771B}"/>
    <cellStyle name="Normal 121 2_2018 v 2019 Nominal" xfId="14372" xr:uid="{F1FBCE77-30BF-49E7-8B13-E4A7F54774A9}"/>
    <cellStyle name="Normal 121 3" xfId="14373" xr:uid="{4928159E-7468-478D-A890-1E844785B85C}"/>
    <cellStyle name="Normal 121_2018 v 2019 Nominal" xfId="14374" xr:uid="{901C84D0-FBBF-4123-855A-22B37536E0DD}"/>
    <cellStyle name="Normal 122" xfId="14375" xr:uid="{90A4E704-A1A2-42AB-9AA4-7AF07803227B}"/>
    <cellStyle name="Normal 122 2" xfId="14376" xr:uid="{5661E1F8-8743-4489-A5ED-D6B6179A310F}"/>
    <cellStyle name="Normal 122_2018 v 2019 Nominal" xfId="14377" xr:uid="{0CCED592-D2DB-42C7-89C5-D53F51E3F742}"/>
    <cellStyle name="Normal 123" xfId="14378" xr:uid="{39EFF6F0-FDAE-461A-9EE3-9C05941B6B15}"/>
    <cellStyle name="Normal 123 2" xfId="14379" xr:uid="{836D8FC9-66D8-43B8-BAEB-F67791012183}"/>
    <cellStyle name="Normal 123_2018 v 2019 Nominal" xfId="14380" xr:uid="{5B8B9C1F-F381-4A7B-A221-0CF4FB5C028C}"/>
    <cellStyle name="Normal 124" xfId="14381" xr:uid="{AB646790-D598-47E8-B81D-46368A9C85F6}"/>
    <cellStyle name="Normal 124 2" xfId="14382" xr:uid="{84ADC72A-802C-443B-AE59-086F553BE200}"/>
    <cellStyle name="Normal 124 2 2" xfId="14383" xr:uid="{29F12741-D2F6-44EA-B572-073F9CC8021A}"/>
    <cellStyle name="Normal 124 2_2018 v 2019 Nominal" xfId="14384" xr:uid="{A3BBDEF5-59C5-4CF2-9E68-B946F29B06C8}"/>
    <cellStyle name="Normal 124 3" xfId="14385" xr:uid="{DAB7ADD1-AC49-4432-91F2-6CFFE57B3C5C}"/>
    <cellStyle name="Normal 124_2018 v 2019 Nominal" xfId="14386" xr:uid="{B3D1E25B-FDA0-4A76-A608-54494F67DEFC}"/>
    <cellStyle name="Normal 125" xfId="14387" xr:uid="{2BDE5788-C4DE-4DE9-B99E-153353EE9C04}"/>
    <cellStyle name="Normal 125 2" xfId="14388" xr:uid="{28CB402F-1FCB-4163-B6CF-BFB0EC3EDC3C}"/>
    <cellStyle name="Normal 125 2 2" xfId="14389" xr:uid="{8D4C5A1D-CEE0-4701-A9D8-1876E26033CC}"/>
    <cellStyle name="Normal 125 2_2018 v 2019 Nominal" xfId="14390" xr:uid="{4514817F-430E-4342-B346-133C87887CC0}"/>
    <cellStyle name="Normal 125 3" xfId="14391" xr:uid="{D36623E6-D592-444B-8F5F-145342575EE4}"/>
    <cellStyle name="Normal 125_2018 v 2019 Nominal" xfId="14392" xr:uid="{F24F6352-FB6E-4AE9-8AD3-17C1844F1EB9}"/>
    <cellStyle name="Normal 126" xfId="14393" xr:uid="{B4CB04C7-C75A-44F4-8067-28E688868B58}"/>
    <cellStyle name="Normal 126 2" xfId="14394" xr:uid="{44A45547-2A7A-422E-B8E5-F95C5517B660}"/>
    <cellStyle name="Normal 126 2 2" xfId="14395" xr:uid="{88064EAE-F426-4F6D-A3E1-127650E369FD}"/>
    <cellStyle name="Normal 126 2_2018 v 2019 Nominal" xfId="14396" xr:uid="{25EDA0C3-7E32-4330-AD71-2E78D416262B}"/>
    <cellStyle name="Normal 126 3" xfId="14397" xr:uid="{BD295F12-FE6C-44A9-B621-3C622A03CB37}"/>
    <cellStyle name="Normal 126_2018 v 2019 Nominal" xfId="14398" xr:uid="{A273DC78-6805-4A82-AF69-4374393495E1}"/>
    <cellStyle name="Normal 127" xfId="14399" xr:uid="{A1E3A2CB-29D8-41E4-905C-6358E1BD1DD7}"/>
    <cellStyle name="Normal 127 2" xfId="14400" xr:uid="{D528B331-B9D6-4D01-B0DF-B4E643CEAE59}"/>
    <cellStyle name="Normal 127 2 2" xfId="14401" xr:uid="{8F11A937-E003-4D4C-9F2B-C689BDDF258D}"/>
    <cellStyle name="Normal 127 2_2018 v 2019 Nominal" xfId="14402" xr:uid="{E8B3C63E-4A31-463E-A310-46195A66DD52}"/>
    <cellStyle name="Normal 127 3" xfId="14403" xr:uid="{1C480446-D82C-4068-BF05-3A1356855461}"/>
    <cellStyle name="Normal 127_2018 v 2019 Nominal" xfId="14404" xr:uid="{52A27B5F-9D7A-4878-80EC-0CACA48E5AB2}"/>
    <cellStyle name="Normal 128" xfId="14405" xr:uid="{CB5B973D-E403-4298-8515-9B30D91228C0}"/>
    <cellStyle name="Normal 128 2" xfId="14406" xr:uid="{D655790D-CE07-461D-A722-E8BF02F24072}"/>
    <cellStyle name="Normal 128 2 2" xfId="14407" xr:uid="{3F976CBB-918C-4EEB-A428-A3BA1B2BFF68}"/>
    <cellStyle name="Normal 128 2_2018 v 2019 Nominal" xfId="14408" xr:uid="{015A32BC-FEB7-426D-9686-62EAC4614D6D}"/>
    <cellStyle name="Normal 128 3" xfId="14409" xr:uid="{A8750A4D-6A22-4F85-9A6E-CAD8F9C7434D}"/>
    <cellStyle name="Normal 128_2018 v 2019 Nominal" xfId="14410" xr:uid="{42C56CA5-E857-4479-A02E-286021C85FD7}"/>
    <cellStyle name="Normal 129" xfId="14411" xr:uid="{2316AFC2-6D2D-4A68-805F-47CEC5B059F4}"/>
    <cellStyle name="Normal 129 2" xfId="14412" xr:uid="{2B806A63-B7DF-4A98-9EAE-D744E7B4BEB6}"/>
    <cellStyle name="Normal 129 2 2" xfId="14413" xr:uid="{2F611A40-9669-478B-B680-88B641660FF2}"/>
    <cellStyle name="Normal 129 2_2018 v 2019 Nominal" xfId="14414" xr:uid="{348F52E2-9EFC-4E51-A2B0-061EFBCBEED1}"/>
    <cellStyle name="Normal 129 3" xfId="14415" xr:uid="{F1DCDF0C-351A-4F59-9E68-398671AAD8AA}"/>
    <cellStyle name="Normal 129_2018 v 2019 Nominal" xfId="14416" xr:uid="{3112703B-0D49-42BB-9D96-AF3486EAD964}"/>
    <cellStyle name="Normal 13" xfId="391" xr:uid="{00000000-0005-0000-0000-000008020000}"/>
    <cellStyle name="Normal 13 2" xfId="26" xr:uid="{00000000-0005-0000-0000-000009020000}"/>
    <cellStyle name="Normal 13 2 2" xfId="14417" xr:uid="{01C85C4F-B8FD-42F8-BA2D-5B1F1E9C36B8}"/>
    <cellStyle name="Normal 13 2 2 2" xfId="14418" xr:uid="{A0DC7A7A-2B33-4C56-A9E6-5BFACFE9A481}"/>
    <cellStyle name="Normal 13 2 2 2 2" xfId="14419" xr:uid="{94FE91BB-697C-4FB8-ABE5-B5504198B377}"/>
    <cellStyle name="Normal 13 2 2 2 3" xfId="14420" xr:uid="{86F90E68-4E7C-4B80-92CA-D824AECCBA6B}"/>
    <cellStyle name="Normal 13 2 2 2_2018 v 2019 Nominal" xfId="14421" xr:uid="{0CC0D0E5-0F25-4C42-912A-A2F859A7B637}"/>
    <cellStyle name="Normal 13 2 2 3" xfId="14422" xr:uid="{45EC74AC-7688-4B11-8146-D416B464721E}"/>
    <cellStyle name="Normal 13 2 2 4" xfId="14423" xr:uid="{D3D49FA1-E295-4CCB-ADC6-54EA7CCCECA7}"/>
    <cellStyle name="Normal 13 2 2 5" xfId="14424" xr:uid="{B0FBE468-7B82-44DA-88DD-719C638F4E50}"/>
    <cellStyle name="Normal 13 2 2_2018 v 2019 Nominal" xfId="14425" xr:uid="{1B1F4054-7DE1-4E1B-8765-8F927868895B}"/>
    <cellStyle name="Normal 13 2 3" xfId="14426" xr:uid="{EDB119FB-F5BE-4711-9302-F46D82F90F67}"/>
    <cellStyle name="Normal 13 2 3 2" xfId="14427" xr:uid="{08807BED-C779-455C-883F-95749D3D47FE}"/>
    <cellStyle name="Normal 13 2 3 3" xfId="14428" xr:uid="{665AA130-622B-4ECC-B4F4-E3056A58833D}"/>
    <cellStyle name="Normal 13 2 3_2018 v 2019 Nominal" xfId="14429" xr:uid="{6765F350-A35C-4D9C-8346-68ECC88A7515}"/>
    <cellStyle name="Normal 13 2 4" xfId="14430" xr:uid="{8F01DC5C-FC5A-49FF-944D-097E6C01EFB3}"/>
    <cellStyle name="Normal 13 2 5" xfId="14431" xr:uid="{1684ED30-3A11-4115-BC7F-066AC202F8CA}"/>
    <cellStyle name="Normal 13 2 6" xfId="14432" xr:uid="{809C05AE-69D0-457E-9ADD-A86DC2B569BF}"/>
    <cellStyle name="Normal 13 2 7" xfId="14433" xr:uid="{36B6B68F-5E92-48A0-AE40-EBF5B514E45A}"/>
    <cellStyle name="Normal 13 2_2018 v 2019 Nominal" xfId="14434" xr:uid="{D1076E39-A870-4755-AA27-A928C1C7B5C9}"/>
    <cellStyle name="Normal 13 3" xfId="14435" xr:uid="{40D0DE15-A24D-410D-A5D8-8ECFD26BADE7}"/>
    <cellStyle name="Normal 13 3 2" xfId="14436" xr:uid="{C0110FC3-5AA8-4DA3-B626-6F47AD8D06B9}"/>
    <cellStyle name="Normal 13 3 2 2" xfId="14437" xr:uid="{F190A49D-F808-43A4-A918-26F4FB8A8909}"/>
    <cellStyle name="Normal 13 3 2 2 2" xfId="14438" xr:uid="{064F5E88-63F1-445D-A7DD-F60A02A847C6}"/>
    <cellStyle name="Normal 13 3 2 2 3" xfId="14439" xr:uid="{3663A171-3B25-41D4-A1F9-2536C85D1708}"/>
    <cellStyle name="Normal 13 3 2 2_2018 v 2019 Nominal" xfId="14440" xr:uid="{624E6820-66B1-4552-92CF-BB8BA07B7E81}"/>
    <cellStyle name="Normal 13 3 2 3" xfId="14441" xr:uid="{673B6026-474E-4DD0-AFAF-B0715121907D}"/>
    <cellStyle name="Normal 13 3 2 4" xfId="14442" xr:uid="{96653B53-37B2-4617-B8DE-A882EE93EC7E}"/>
    <cellStyle name="Normal 13 3 2 5" xfId="14443" xr:uid="{1DD52FC8-D2A9-4A6F-A762-B59BC99229BE}"/>
    <cellStyle name="Normal 13 3 2_2018 v 2019 Nominal" xfId="14444" xr:uid="{7049ACAF-DDD1-4B04-9FAA-0C24E333CE1F}"/>
    <cellStyle name="Normal 13 3 3" xfId="14445" xr:uid="{EAECEF1F-96B9-492D-A753-4BD42D7740F8}"/>
    <cellStyle name="Normal 13 3 3 2" xfId="14446" xr:uid="{CEF40381-EFF7-4FE0-9F7D-3593E5D926DE}"/>
    <cellStyle name="Normal 13 3 3 3" xfId="14447" xr:uid="{64B5BC87-0114-4B68-A3C8-2DBDCD8BF391}"/>
    <cellStyle name="Normal 13 3 3_2018 v 2019 Nominal" xfId="14448" xr:uid="{3B979943-CD7F-4EEB-80B0-4CD7E20E99B5}"/>
    <cellStyle name="Normal 13 3 4" xfId="14449" xr:uid="{64D4F962-86AE-44AF-B3E3-73CD81D60A06}"/>
    <cellStyle name="Normal 13 3 5" xfId="14450" xr:uid="{B6A9216E-6D25-44B2-A54A-6F04A937D1B5}"/>
    <cellStyle name="Normal 13 3 6" xfId="14451" xr:uid="{7228CBC0-55D6-435A-AF06-ACDA19314BF2}"/>
    <cellStyle name="Normal 13 3_2018 v 2019 Nominal" xfId="14452" xr:uid="{4008A756-A7B4-4133-AF3A-2680B5F7D2C2}"/>
    <cellStyle name="Normal 13 4" xfId="14453" xr:uid="{73C75586-719E-4CB4-9863-5FC55A971484}"/>
    <cellStyle name="Normal 13 4 2" xfId="14454" xr:uid="{BF60D4BA-5701-42A6-A2C1-A7971E087A81}"/>
    <cellStyle name="Normal 13 4 2 2" xfId="14455" xr:uid="{97320178-B555-43B1-BAE8-B31BF2CFEACA}"/>
    <cellStyle name="Normal 13 4 2 3" xfId="14456" xr:uid="{CEB71939-ABEB-4CD2-98E5-0E2C3037759A}"/>
    <cellStyle name="Normal 13 4 2_2018 v 2019 Nominal" xfId="14457" xr:uid="{8D93F447-A8CF-42F0-BAE2-2831557BA897}"/>
    <cellStyle name="Normal 13 4 3" xfId="14458" xr:uid="{117D412D-7B3E-41D8-9979-0C77D4DDD31F}"/>
    <cellStyle name="Normal 13 4 4" xfId="14459" xr:uid="{C10F9DFD-53BC-46C4-91F7-4ADACDA0A8BA}"/>
    <cellStyle name="Normal 13 4 5" xfId="14460" xr:uid="{0CFFBA9A-7AA4-4BF7-B3A3-AEA7565DC8F1}"/>
    <cellStyle name="Normal 13 4_2018 v 2019 Nominal" xfId="14461" xr:uid="{9E8682CD-F52A-4C70-888A-4EBD17EFDE85}"/>
    <cellStyle name="Normal 13 5" xfId="14462" xr:uid="{A93B6F3B-2C9B-4366-8BAF-2406FCC36387}"/>
    <cellStyle name="Normal 13 5 2" xfId="14463" xr:uid="{3F31A181-4E7E-4A03-8B58-E10287EF229A}"/>
    <cellStyle name="Normal 13 5 3" xfId="14464" xr:uid="{5797A6F5-4762-4BF6-B1CA-34BB57163AF7}"/>
    <cellStyle name="Normal 13 5_2018 v 2019 Nominal" xfId="14465" xr:uid="{A6422BD0-E526-4388-A811-3F436AB261D5}"/>
    <cellStyle name="Normal 13 6" xfId="14466" xr:uid="{5BEB9520-83E7-44B2-B86E-7574B3293E30}"/>
    <cellStyle name="Normal 13 7" xfId="14467" xr:uid="{B0D5F77F-D366-4CAC-9369-23D5397126AB}"/>
    <cellStyle name="Normal 13 8" xfId="14468" xr:uid="{7C12961C-9E52-489A-9F6B-F0C0475CFBB4}"/>
    <cellStyle name="Normal 13 9" xfId="14469" xr:uid="{19135238-720C-4D5A-87C9-6DCE6D820F08}"/>
    <cellStyle name="Normal 13_2018 v 2019 Nominal" xfId="14470" xr:uid="{FB2B06ED-85F1-43F2-BAB8-BC238D99BB0B}"/>
    <cellStyle name="Normal 130" xfId="14471" xr:uid="{0421CC20-9D2A-4B7D-96D3-B11013CAFE97}"/>
    <cellStyle name="Normal 130 2" xfId="14472" xr:uid="{B1945357-896F-41C1-95D1-80893E81428D}"/>
    <cellStyle name="Normal 130_2018 v 2019 Nominal" xfId="14473" xr:uid="{42B9D153-CD22-4822-9FEF-C257B797DBE4}"/>
    <cellStyle name="Normal 131" xfId="14474" xr:uid="{4B5F3E52-BBB4-462E-AE49-A7C9A1A9B830}"/>
    <cellStyle name="Normal 131 2" xfId="14475" xr:uid="{47BF6275-2F66-4056-A662-1E0C660A5BFD}"/>
    <cellStyle name="Normal 131_2018 v 2019 Nominal" xfId="14476" xr:uid="{373110EB-69F4-43FA-8A41-F749423CDDCE}"/>
    <cellStyle name="Normal 132" xfId="14477" xr:uid="{73FC5977-9A39-457C-868C-F265D25F1BF0}"/>
    <cellStyle name="Normal 132 2" xfId="14478" xr:uid="{57D93C74-8D5F-440C-A0A0-6CA5865F7F5A}"/>
    <cellStyle name="Normal 132_2018 v 2019 Nominal" xfId="14479" xr:uid="{C075DC88-4466-4143-BF78-81D122F2DA32}"/>
    <cellStyle name="Normal 133" xfId="14480" xr:uid="{D8332940-05E1-49D3-9FE4-CDCE71C4ABBE}"/>
    <cellStyle name="Normal 133 2" xfId="14481" xr:uid="{48D1DB99-1394-4F80-8D3B-EF27E35724CC}"/>
    <cellStyle name="Normal 133_2018 v 2019 Nominal" xfId="14482" xr:uid="{A8472255-F1F5-42A3-8133-086BAC0220CF}"/>
    <cellStyle name="Normal 134" xfId="14483" xr:uid="{CBD649DB-A477-4BD6-8203-3C8F9879169B}"/>
    <cellStyle name="Normal 134 2" xfId="14484" xr:uid="{3D920623-7217-4C76-B8CB-88A5BA904E84}"/>
    <cellStyle name="Normal 134_2018 v 2019 Nominal" xfId="14485" xr:uid="{0DD9CD06-0651-447E-8537-DA824662AC98}"/>
    <cellStyle name="Normal 135" xfId="14486" xr:uid="{1E8DAD3D-6267-4978-BED4-62D0302201FE}"/>
    <cellStyle name="Normal 135 2" xfId="14487" xr:uid="{50DDD8D4-20BB-4357-99DF-AFED2FB4E8B1}"/>
    <cellStyle name="Normal 135_2018 v 2019 Nominal" xfId="14488" xr:uid="{C5D49C97-D804-40B5-B847-C54C133EE1D0}"/>
    <cellStyle name="Normal 136" xfId="14489" xr:uid="{26A25A7F-1579-4213-9B04-13B0408E96A5}"/>
    <cellStyle name="Normal 136 2" xfId="14490" xr:uid="{12C2FAB0-14A9-4EBA-8B60-08674E5F0E30}"/>
    <cellStyle name="Normal 136_2018 v 2019 Nominal" xfId="14491" xr:uid="{5CC0ECA3-2716-49E3-9A78-C70CE84CE4CA}"/>
    <cellStyle name="Normal 137" xfId="14492" xr:uid="{10B830CA-6B36-4207-A1E8-DDB8931D51A5}"/>
    <cellStyle name="Normal 137 2" xfId="14493" xr:uid="{B50AA40C-724C-4AAF-8F1B-2D7011E4A89F}"/>
    <cellStyle name="Normal 137_2018 v 2019 Nominal" xfId="14494" xr:uid="{302E0789-493B-4D5A-8829-3760934BE5C0}"/>
    <cellStyle name="Normal 138" xfId="14495" xr:uid="{B1838423-EF51-483B-8810-25B8CEAED901}"/>
    <cellStyle name="Normal 138 2" xfId="14496" xr:uid="{E493F7A7-15CD-4BE3-B866-57EE5C87B25E}"/>
    <cellStyle name="Normal 138_2018 v 2019 Nominal" xfId="14497" xr:uid="{E43E6FA6-5D24-4E29-9781-0C9D21102EAB}"/>
    <cellStyle name="Normal 139" xfId="14498" xr:uid="{7156D051-AFB2-4B01-9438-E30DEE46130A}"/>
    <cellStyle name="Normal 139 2" xfId="14499" xr:uid="{EE7E9963-7012-4196-BAE1-503807BEE5AE}"/>
    <cellStyle name="Normal 139_2018 v 2019 Nominal" xfId="14500" xr:uid="{33415E37-7043-4379-9ED8-6108F9A4BC89}"/>
    <cellStyle name="Normal 14" xfId="30" xr:uid="{00000000-0005-0000-0000-00000B020000}"/>
    <cellStyle name="Normal 14 2" xfId="392" xr:uid="{00000000-0005-0000-0000-00000C020000}"/>
    <cellStyle name="Normal 14 2 2" xfId="14501" xr:uid="{B3804466-3352-4E77-87B8-B917F32097EA}"/>
    <cellStyle name="Normal 14 2 2 2" xfId="14502" xr:uid="{64898628-6D0B-40F9-B48E-8A829C9D38DB}"/>
    <cellStyle name="Normal 14 2 2_2018 v 2019 Nominal" xfId="14503" xr:uid="{624A440C-C3C1-4421-A1FA-5510E63D4F4A}"/>
    <cellStyle name="Normal 14 2 3" xfId="14504" xr:uid="{107CABF4-C5A2-4090-9183-304527CA4F67}"/>
    <cellStyle name="Normal 14 2 4" xfId="14505" xr:uid="{A3DC7FF1-AB66-4273-B1A6-5D06DB25494A}"/>
    <cellStyle name="Normal 14 2_2018 v 2019 Nominal" xfId="14506" xr:uid="{D699F929-97B6-47B7-B78F-BB95BE3C8A42}"/>
    <cellStyle name="Normal 14 3" xfId="393" xr:uid="{00000000-0005-0000-0000-00000D020000}"/>
    <cellStyle name="Normal 14 3 2" xfId="394" xr:uid="{00000000-0005-0000-0000-00000E020000}"/>
    <cellStyle name="Normal 14 3 3" xfId="395" xr:uid="{00000000-0005-0000-0000-00000F020000}"/>
    <cellStyle name="Normal 14 3_2018 v 2019 Nominal" xfId="14507" xr:uid="{FCBDC35B-E0EC-4E94-90E8-B93EFF2DC333}"/>
    <cellStyle name="Normal 14 4" xfId="396" xr:uid="{00000000-0005-0000-0000-000010020000}"/>
    <cellStyle name="Normal 14 5" xfId="397" xr:uid="{00000000-0005-0000-0000-000011020000}"/>
    <cellStyle name="Normal 14 9" xfId="716" xr:uid="{00000000-0005-0000-0000-000012020000}"/>
    <cellStyle name="Normal 14 9 2" xfId="717" xr:uid="{00000000-0005-0000-0000-000013020000}"/>
    <cellStyle name="Normal 14_2018 v 2019 Nominal" xfId="14508" xr:uid="{8740FF38-0E5A-4553-96D0-1E13391AB9AB}"/>
    <cellStyle name="Normal 140" xfId="14509" xr:uid="{765E0823-FCF7-4BEB-B636-857EC95251F9}"/>
    <cellStyle name="Normal 140 2" xfId="14510" xr:uid="{C977409F-29C0-4A1B-8479-76166E17F906}"/>
    <cellStyle name="Normal 140 3" xfId="14511" xr:uid="{82444662-A904-4B21-87DD-C493DB1A21CA}"/>
    <cellStyle name="Normal 140_2018 v 2019 Nominal" xfId="14512" xr:uid="{B94C3987-9681-4590-9153-CACFE796E2D0}"/>
    <cellStyle name="Normal 141" xfId="14513" xr:uid="{1B9E470D-CD89-49BE-A0A0-98B2340F439F}"/>
    <cellStyle name="Normal 141 2" xfId="14514" xr:uid="{9F53F983-6E4D-4C69-BF32-8922D8FA883E}"/>
    <cellStyle name="Normal 141_2018 v 2019 Nominal" xfId="14515" xr:uid="{7C2BFD93-1AD1-4104-BC94-13C67240887C}"/>
    <cellStyle name="Normal 142" xfId="14516" xr:uid="{7A1C4B82-658C-4CB6-9A40-3CA21AC2D8B9}"/>
    <cellStyle name="Normal 142 2" xfId="14517" xr:uid="{00B3A5B8-A766-4153-B9BB-4DB24EB6DF55}"/>
    <cellStyle name="Normal 142_2018 v 2019 Nominal" xfId="14518" xr:uid="{CB8DA41F-F842-4A7B-9F4C-0BF7512BF2EE}"/>
    <cellStyle name="Normal 143" xfId="14519" xr:uid="{AA0BF1A0-4466-4757-BE1E-FD451547CEF2}"/>
    <cellStyle name="Normal 143 2" xfId="14520" xr:uid="{B4BB66F5-A2B5-4C6A-B537-1FF4E77B3147}"/>
    <cellStyle name="Normal 143_2018 v 2019 Nominal" xfId="14521" xr:uid="{7216FE46-C5AB-4747-AA77-DFF6DDDB5AFD}"/>
    <cellStyle name="Normal 144" xfId="14522" xr:uid="{2547F66E-583E-47EB-8958-B3DFE88BBD16}"/>
    <cellStyle name="Normal 144 2" xfId="14523" xr:uid="{D81B9FF6-9ED7-420A-A8A3-63C987B6EF8F}"/>
    <cellStyle name="Normal 144_2018 v 2019 Nominal" xfId="14524" xr:uid="{BB47B7A5-7292-442C-AFE0-FE9120EE07D6}"/>
    <cellStyle name="Normal 145" xfId="14525" xr:uid="{EE8A37D9-C82E-4B06-A108-C459D84756DD}"/>
    <cellStyle name="Normal 145 2" xfId="14526" xr:uid="{BEA86C44-2038-4CC6-B672-EE54BE847606}"/>
    <cellStyle name="Normal 145 2 2" xfId="14527" xr:uid="{5B506F8F-3904-491F-80E4-AFF4C1CED4C2}"/>
    <cellStyle name="Normal 145 2 3" xfId="14528" xr:uid="{85013A15-B04C-4E9A-AC89-DEF6D8CB0BC4}"/>
    <cellStyle name="Normal 145 2 4" xfId="14529" xr:uid="{69630AA9-237F-43A5-9444-74A42817BFCA}"/>
    <cellStyle name="Normal 145 2_2018 v 2019 Nominal" xfId="14530" xr:uid="{14EBEC90-D95F-49B2-9311-596798A40E69}"/>
    <cellStyle name="Normal 145 3" xfId="14531" xr:uid="{A87FC2F0-C5ED-4B7D-B477-F8772329046F}"/>
    <cellStyle name="Normal 145 4" xfId="14532" xr:uid="{DDD6A949-EA9D-4276-A4CC-8E67DFC5CAEC}"/>
    <cellStyle name="Normal 145 5" xfId="14533" xr:uid="{090EF6D5-A03C-4E10-B4BE-35F9D3F665D1}"/>
    <cellStyle name="Normal 145_2018 v 2019 Nominal" xfId="14534" xr:uid="{B0196409-61D6-40A8-B0B1-62F5B6DB9DB9}"/>
    <cellStyle name="Normal 146" xfId="14535" xr:uid="{D6851451-58C1-4794-BD49-2CBEA4E24A2C}"/>
    <cellStyle name="Normal 146 2" xfId="14536" xr:uid="{09989846-C6BC-4229-B564-D2B94178210C}"/>
    <cellStyle name="Normal 146 2 2" xfId="14537" xr:uid="{0054FA3B-6F45-4200-9435-D037E3C99F53}"/>
    <cellStyle name="Normal 146 2 3" xfId="14538" xr:uid="{9B34D00E-088E-4BF3-83FF-A0EDE4457EDE}"/>
    <cellStyle name="Normal 146 2 4" xfId="14539" xr:uid="{C440720B-F97C-416F-8B02-713D9753E7C8}"/>
    <cellStyle name="Normal 146 2_2018 v 2019 Nominal" xfId="14540" xr:uid="{C312716D-596C-42D6-9860-285278A7D847}"/>
    <cellStyle name="Normal 146 3" xfId="14541" xr:uid="{D3A70651-9ECF-4DFB-A3B1-A443C8CA781E}"/>
    <cellStyle name="Normal 146 4" xfId="14542" xr:uid="{232D1143-CFA3-4CB5-8FF5-757E64B66483}"/>
    <cellStyle name="Normal 146 5" xfId="14543" xr:uid="{1F989FA4-57C9-473D-885A-75283BD27C92}"/>
    <cellStyle name="Normal 146_2018 v 2019 Nominal" xfId="14544" xr:uid="{B1B5512E-070F-43F2-84F8-7B9D7FACD69E}"/>
    <cellStyle name="Normal 147" xfId="14545" xr:uid="{E8119B76-5F4A-458F-9034-65EA1333A1FA}"/>
    <cellStyle name="Normal 147 2" xfId="14546" xr:uid="{93959479-E531-47CE-A717-61AF2DFB3B06}"/>
    <cellStyle name="Normal 147 2 2" xfId="14547" xr:uid="{2E21C3C1-2563-4893-8012-98EC0F768B57}"/>
    <cellStyle name="Normal 147 2 3" xfId="14548" xr:uid="{3E489FFF-1D99-484D-BB4B-B4FF2799946E}"/>
    <cellStyle name="Normal 147 2 4" xfId="14549" xr:uid="{9C235988-00C7-40B9-BAC9-0053D292AE39}"/>
    <cellStyle name="Normal 147 2_2018 v 2019 Nominal" xfId="14550" xr:uid="{20EC37F9-28CD-49D8-AFCB-B70D948DD8FF}"/>
    <cellStyle name="Normal 147 3" xfId="14551" xr:uid="{1F1A7104-98F0-45D0-B081-23C878EDA52D}"/>
    <cellStyle name="Normal 147 4" xfId="14552" xr:uid="{A0789803-52F8-49D1-A369-FBF9C6744E60}"/>
    <cellStyle name="Normal 147 5" xfId="14553" xr:uid="{F372B556-8C61-49E2-BC5F-9E244840452E}"/>
    <cellStyle name="Normal 147_2018 v 2019 Nominal" xfId="14554" xr:uid="{08A4B16F-3D6C-4BD9-876D-488478FC02FB}"/>
    <cellStyle name="Normal 148" xfId="14555" xr:uid="{09B31E3C-5025-4C89-8CF8-7933EECC1161}"/>
    <cellStyle name="Normal 148 2" xfId="14556" xr:uid="{B76F2BCC-201B-40EE-BCA1-752C5845C88B}"/>
    <cellStyle name="Normal 148 2 2" xfId="14557" xr:uid="{D9C60765-2AD0-4FC3-B28F-11658BA50812}"/>
    <cellStyle name="Normal 148 2 3" xfId="14558" xr:uid="{40AA99D4-CA92-4948-8124-6CC182F7007E}"/>
    <cellStyle name="Normal 148 2 4" xfId="14559" xr:uid="{AF9DE001-00F4-4531-A1C9-1CC145FDCF2C}"/>
    <cellStyle name="Normal 148 2_2018 v 2019 Nominal" xfId="14560" xr:uid="{182677B3-324E-4014-B02C-27B5F040DEDC}"/>
    <cellStyle name="Normal 148 3" xfId="14561" xr:uid="{2561FD70-B5BB-4C82-80D0-05FBCD72A247}"/>
    <cellStyle name="Normal 148 4" xfId="14562" xr:uid="{5EFC7F28-9D07-40F9-83B4-4F52583B4922}"/>
    <cellStyle name="Normal 148 5" xfId="14563" xr:uid="{D54AEFAA-B644-460B-9CC7-CDB0F98C429E}"/>
    <cellStyle name="Normal 148_2018 v 2019 Nominal" xfId="14564" xr:uid="{5A045F1C-2F80-4730-8B7C-7CAEA8A4BDF4}"/>
    <cellStyle name="Normal 149" xfId="14565" xr:uid="{A258AF79-E3FC-4FCF-B0EC-EA0B2E4E66A9}"/>
    <cellStyle name="Normal 149 2" xfId="14566" xr:uid="{469568ED-56A4-4DCE-A6B8-EEEF27E163B1}"/>
    <cellStyle name="Normal 149 2 2" xfId="14567" xr:uid="{2DAFFB7F-97B4-4040-B29E-29D729DF40C9}"/>
    <cellStyle name="Normal 149 2 3" xfId="14568" xr:uid="{530D8034-01A1-4FC8-BD85-C328E676BCEE}"/>
    <cellStyle name="Normal 149 2 4" xfId="14569" xr:uid="{6CDAA3FC-4C08-4209-B2CB-F84BC01FFECA}"/>
    <cellStyle name="Normal 149 2_2018 v 2019 Nominal" xfId="14570" xr:uid="{81B47524-95A3-41E3-819F-FFE2F4082D5F}"/>
    <cellStyle name="Normal 149 3" xfId="14571" xr:uid="{58A75A76-93BE-41B4-BABC-1FA456613894}"/>
    <cellStyle name="Normal 149 4" xfId="14572" xr:uid="{0BECCA9E-8C73-41D0-A4FB-92A4E44DB634}"/>
    <cellStyle name="Normal 149 5" xfId="14573" xr:uid="{37A85995-3DC2-470B-99DB-9A4C84AF5B18}"/>
    <cellStyle name="Normal 149_2018 v 2019 Nominal" xfId="14574" xr:uid="{493ADF04-1918-460C-8E31-7918F6FE4047}"/>
    <cellStyle name="Normal 15" xfId="398" xr:uid="{00000000-0005-0000-0000-000014020000}"/>
    <cellStyle name="Normal 15 2" xfId="399" xr:uid="{00000000-0005-0000-0000-000015020000}"/>
    <cellStyle name="Normal 15 2 2" xfId="14575" xr:uid="{E2D61AA1-A018-4A05-A1D7-6A6F1B634C6D}"/>
    <cellStyle name="Normal 15 2 2 2" xfId="14576" xr:uid="{196719AA-25DE-49ED-8483-534FF6434AD6}"/>
    <cellStyle name="Normal 15 2 2 2 2" xfId="14577" xr:uid="{B51C76EA-1D20-484A-971D-32A534062FE6}"/>
    <cellStyle name="Normal 15 2 2 2 3" xfId="14578" xr:uid="{23D6D641-AB77-4A75-A589-1234E9929680}"/>
    <cellStyle name="Normal 15 2 2 2_2018 v 2019 Nominal" xfId="14579" xr:uid="{4AF50BCE-1AA8-4133-8900-89A9E56DABDC}"/>
    <cellStyle name="Normal 15 2 2 3" xfId="14580" xr:uid="{E65EABA0-E77B-49FC-A162-78F714CD2D73}"/>
    <cellStyle name="Normal 15 2 2 4" xfId="14581" xr:uid="{ADE4A2E2-C41E-42B8-8960-5720C77894F1}"/>
    <cellStyle name="Normal 15 2 2 5" xfId="14582" xr:uid="{2EE5C2C0-570F-4C0D-824A-2B4F02619FA7}"/>
    <cellStyle name="Normal 15 2 2_2018 v 2019 Nominal" xfId="14583" xr:uid="{4EDADB10-87F2-4076-AD81-9169C491EA1D}"/>
    <cellStyle name="Normal 15 2 3" xfId="14584" xr:uid="{0366F221-3F3F-4046-9DF1-74AA51F1075B}"/>
    <cellStyle name="Normal 15 2 3 2" xfId="14585" xr:uid="{383DA8D0-E565-4569-AA43-E1A183748900}"/>
    <cellStyle name="Normal 15 2 3 3" xfId="14586" xr:uid="{74B84E35-ABDF-4C7B-B434-523FDC453965}"/>
    <cellStyle name="Normal 15 2 3_2018 v 2019 Nominal" xfId="14587" xr:uid="{35A1F890-02D9-4C5E-B9A0-63D904435F99}"/>
    <cellStyle name="Normal 15 2 4" xfId="14588" xr:uid="{4E7443F3-7C38-4A27-BD88-03F7F2C060F9}"/>
    <cellStyle name="Normal 15 2 5" xfId="14589" xr:uid="{8B7F317B-29C2-41AE-B849-EF883286408B}"/>
    <cellStyle name="Normal 15 2 6" xfId="14590" xr:uid="{4B354BF7-0C5F-4464-BD14-A53AB608F4AF}"/>
    <cellStyle name="Normal 15 2_2018 v 2019 Nominal" xfId="14591" xr:uid="{D9709069-A74C-4932-82F6-6EBA8A4DCAE0}"/>
    <cellStyle name="Normal 15 3" xfId="14592" xr:uid="{36420693-B130-49D1-BC97-B92E52FB6957}"/>
    <cellStyle name="Normal 15 3 2" xfId="14593" xr:uid="{8DC7C252-118E-4496-8338-2D1A4180EB9D}"/>
    <cellStyle name="Normal 15 3 2 2" xfId="14594" xr:uid="{78658067-AEAD-4C63-AC09-6F7EF6EB7180}"/>
    <cellStyle name="Normal 15 3 2 2 2" xfId="14595" xr:uid="{D49C6422-B442-407A-97E1-D6BA40808EB9}"/>
    <cellStyle name="Normal 15 3 2 2 3" xfId="14596" xr:uid="{A92A3926-2E5A-490A-B21F-39576AC89DDC}"/>
    <cellStyle name="Normal 15 3 2 2_2018 v 2019 Nominal" xfId="14597" xr:uid="{C4D9DC3E-A8AD-437B-A6E3-6F2A6976D73F}"/>
    <cellStyle name="Normal 15 3 2 3" xfId="14598" xr:uid="{575C1B8E-4648-471F-8ABA-08B800B0AB45}"/>
    <cellStyle name="Normal 15 3 2 4" xfId="14599" xr:uid="{9618C68B-E902-407B-8623-4616AA826035}"/>
    <cellStyle name="Normal 15 3 2 5" xfId="14600" xr:uid="{B31AA5D8-0D87-42C2-8141-842F49C15ABC}"/>
    <cellStyle name="Normal 15 3 2_2018 v 2019 Nominal" xfId="14601" xr:uid="{CADE5F1D-2D24-48A1-A486-E3F618A0CB98}"/>
    <cellStyle name="Normal 15 3 3" xfId="14602" xr:uid="{C24E57D7-5A25-4EBC-84C6-55FE5F2DB80D}"/>
    <cellStyle name="Normal 15 3 3 2" xfId="14603" xr:uid="{2C471A02-7E6E-4792-BBBB-332622FB5D08}"/>
    <cellStyle name="Normal 15 3 3 3" xfId="14604" xr:uid="{3A76B9EB-7A4A-4C04-9344-13FE9961F6B7}"/>
    <cellStyle name="Normal 15 3 3_2018 v 2019 Nominal" xfId="14605" xr:uid="{94B3E2FA-F38F-4165-B3CE-7DAAC038000E}"/>
    <cellStyle name="Normal 15 3 4" xfId="14606" xr:uid="{17CE629B-04D8-454D-A7E8-AC5B4DCD589E}"/>
    <cellStyle name="Normal 15 3 5" xfId="14607" xr:uid="{E5433299-8FC8-4F14-AA13-CC24BC76E7FA}"/>
    <cellStyle name="Normal 15 3 6" xfId="14608" xr:uid="{3BB7081E-1D4C-40D9-BEC8-BEF58F1964B5}"/>
    <cellStyle name="Normal 15 3_2018 v 2019 Nominal" xfId="14609" xr:uid="{66B63563-7410-46A7-980A-93314F3F07AE}"/>
    <cellStyle name="Normal 15 4" xfId="14610" xr:uid="{4C37B97A-A44A-4946-BD93-14EC35CCB6A3}"/>
    <cellStyle name="Normal 15 4 2" xfId="14611" xr:uid="{6E1D561F-A54B-46B1-9C37-0E929929D095}"/>
    <cellStyle name="Normal 15 4 2 2" xfId="14612" xr:uid="{B17C7747-8B4B-41BE-BFF2-1E9F983BE127}"/>
    <cellStyle name="Normal 15 4 2 3" xfId="14613" xr:uid="{25A103C6-8661-4010-AEB2-B02291D8C7AF}"/>
    <cellStyle name="Normal 15 4 2_2018 v 2019 Nominal" xfId="14614" xr:uid="{97FD0AAB-45C0-4337-8BD5-A552E681984B}"/>
    <cellStyle name="Normal 15 4 3" xfId="14615" xr:uid="{252C4950-A1ED-4052-B0BB-C330F12268EE}"/>
    <cellStyle name="Normal 15 4 4" xfId="14616" xr:uid="{28BFB3E7-3F8A-4662-85C8-436819F36F2A}"/>
    <cellStyle name="Normal 15 4 5" xfId="14617" xr:uid="{FB42A28B-624C-4343-B2CC-7432B77EF8EF}"/>
    <cellStyle name="Normal 15 4_2018 v 2019 Nominal" xfId="14618" xr:uid="{4165A481-043A-434A-A9B9-DB0C10DE952B}"/>
    <cellStyle name="Normal 15 5" xfId="14619" xr:uid="{7E4CB751-44B2-4D20-A610-0CAC9955B33F}"/>
    <cellStyle name="Normal 15 5 2" xfId="14620" xr:uid="{01FDB4F8-6BD0-412C-BC34-057F140D92F1}"/>
    <cellStyle name="Normal 15 5 3" xfId="14621" xr:uid="{C89E83A4-A396-4D87-BFC8-B606E4C042CC}"/>
    <cellStyle name="Normal 15 5_2018 v 2019 Nominal" xfId="14622" xr:uid="{AC99C0C5-2175-4DD3-A38D-6B563C7A54F2}"/>
    <cellStyle name="Normal 15 6" xfId="14623" xr:uid="{CF085D3B-C663-41BF-85BA-82427181324C}"/>
    <cellStyle name="Normal 15 6 2" xfId="14624" xr:uid="{D110D404-2752-432E-B4B0-CC6C132C2DD3}"/>
    <cellStyle name="Normal 15 6_2018 v 2019 Nominal" xfId="14625" xr:uid="{420848FE-0F68-4519-99EF-8FEE6D4D06D5}"/>
    <cellStyle name="Normal 15 7" xfId="14626" xr:uid="{34FD7A24-AF29-4739-8D8A-65272BF46C9F}"/>
    <cellStyle name="Normal 15 8" xfId="14627" xr:uid="{9F230C5E-EACB-4A07-A93D-2DE95828816F}"/>
    <cellStyle name="Normal 15 9" xfId="14628" xr:uid="{698F1233-92CA-4047-AD68-2E5EFDED6ABE}"/>
    <cellStyle name="Normal 15_2018 v 2019 Nominal" xfId="14629" xr:uid="{A84157C7-2E69-4D82-84A1-E766B6A04639}"/>
    <cellStyle name="Normal 150" xfId="14630" xr:uid="{3BC3A69C-C0D3-4232-BDC6-4F62DA967772}"/>
    <cellStyle name="Normal 150 2" xfId="14631" xr:uid="{700469D9-A032-47D0-9BC5-BEC554A7C4A3}"/>
    <cellStyle name="Normal 150 2 2" xfId="14632" xr:uid="{332D5B1A-2736-4D25-8CA5-787C201938AB}"/>
    <cellStyle name="Normal 150 2 3" xfId="14633" xr:uid="{A9AE997B-38B4-4E6E-9818-AAB4A5253D06}"/>
    <cellStyle name="Normal 150 2 4" xfId="14634" xr:uid="{DE4D4B04-D5B9-4BB5-BD12-832A97BD5DF3}"/>
    <cellStyle name="Normal 150 2_2018 v 2019 Nominal" xfId="14635" xr:uid="{50571E9C-B961-4347-B016-4054258F08AC}"/>
    <cellStyle name="Normal 150 3" xfId="14636" xr:uid="{54117C22-0943-422A-8B92-98A4F5D78840}"/>
    <cellStyle name="Normal 150 4" xfId="14637" xr:uid="{55E70806-BD42-440D-ADD7-7678EB4BD97A}"/>
    <cellStyle name="Normal 150 5" xfId="14638" xr:uid="{CFAD8F3C-DEA5-4452-81AD-F2185530EF5A}"/>
    <cellStyle name="Normal 150_2018 v 2019 Nominal" xfId="14639" xr:uid="{DD53FEA9-3259-401D-B711-9A51BA2E9B0D}"/>
    <cellStyle name="Normal 151" xfId="14640" xr:uid="{E176B0B6-42D4-4511-B289-5EC6216FD064}"/>
    <cellStyle name="Normal 151 2" xfId="14641" xr:uid="{22943311-F98D-43F1-A697-766BDFE55A0A}"/>
    <cellStyle name="Normal 151 2 2" xfId="14642" xr:uid="{04CF0DC5-CA04-421F-B08E-DA103AB1E62C}"/>
    <cellStyle name="Normal 151 2 3" xfId="14643" xr:uid="{FB4DA0ED-94B3-45EA-8F61-048264F48B3B}"/>
    <cellStyle name="Normal 151 2 4" xfId="14644" xr:uid="{ADBF1601-1233-49FE-8B5C-D9953AD1A925}"/>
    <cellStyle name="Normal 151 2_2018 v 2019 Nominal" xfId="14645" xr:uid="{FC6ED66D-BA83-4DBF-8171-5E3758EEA50D}"/>
    <cellStyle name="Normal 151 3" xfId="14646" xr:uid="{658BFB53-41EF-4EFE-9745-16EB2D39E941}"/>
    <cellStyle name="Normal 151 4" xfId="14647" xr:uid="{D9069AF5-175A-439B-9BF4-E0639C4934E9}"/>
    <cellStyle name="Normal 151 5" xfId="14648" xr:uid="{4B6F82BE-394E-4061-88CD-E3CBEA13C1E7}"/>
    <cellStyle name="Normal 151_2018 v 2019 Nominal" xfId="14649" xr:uid="{EF32301E-13BA-46EB-943F-9F57A674E553}"/>
    <cellStyle name="Normal 152" xfId="14650" xr:uid="{10E0EB34-21EA-42FA-AE3A-EEA77D60B8F4}"/>
    <cellStyle name="Normal 152 2" xfId="14651" xr:uid="{07DDF05B-76EE-47F1-AF8E-3129B7CCC7A3}"/>
    <cellStyle name="Normal 152 2 2" xfId="14652" xr:uid="{C3F1F41B-416F-4CB4-AC32-24A91F0DE0FE}"/>
    <cellStyle name="Normal 152 2 3" xfId="14653" xr:uid="{0D675822-EB09-4CF1-A8F4-C9E946D68DE8}"/>
    <cellStyle name="Normal 152 2 4" xfId="14654" xr:uid="{1F855279-2844-484A-8824-9CD9215FBED3}"/>
    <cellStyle name="Normal 152 2_2018 v 2019 Nominal" xfId="14655" xr:uid="{BC17B4E6-E17E-40B4-AA8F-6FFD8F6B6AE3}"/>
    <cellStyle name="Normal 152 3" xfId="14656" xr:uid="{BFF48223-D419-4C60-ACF3-DCF3E82704FF}"/>
    <cellStyle name="Normal 152 4" xfId="14657" xr:uid="{F8EEC155-69AA-4ED1-9606-196B21C28409}"/>
    <cellStyle name="Normal 152 5" xfId="14658" xr:uid="{52266090-8056-441C-81A1-680E1E8D47E9}"/>
    <cellStyle name="Normal 152_2018 v 2019 Nominal" xfId="14659" xr:uid="{CB2814D8-A31F-4835-B3BE-EB3A0BC24A90}"/>
    <cellStyle name="Normal 153" xfId="14660" xr:uid="{11277219-09D8-4809-B886-F1F0BA946BCD}"/>
    <cellStyle name="Normal 153 2" xfId="14661" xr:uid="{08B2D167-2829-4C7F-AA45-22487CC7DF8D}"/>
    <cellStyle name="Normal 153 2 2" xfId="14662" xr:uid="{8BAF2514-B54E-44E3-B595-455064DB61DF}"/>
    <cellStyle name="Normal 153 2_2018 v 2019 Nominal" xfId="14663" xr:uid="{4A249D33-4A86-49EE-940A-BDF5715953A1}"/>
    <cellStyle name="Normal 153 3" xfId="14664" xr:uid="{A2746AB1-06FC-40AF-A776-64C2B0A615B3}"/>
    <cellStyle name="Normal 153 4" xfId="14665" xr:uid="{726C8949-24CA-4687-881F-EE57B620A045}"/>
    <cellStyle name="Normal 153_2018 v 2019 Nominal" xfId="14666" xr:uid="{355269B3-9563-4D44-9987-AB4700D8D49F}"/>
    <cellStyle name="Normal 154" xfId="14667" xr:uid="{E0AE16FA-4227-4298-BAE9-D0CE35E1963E}"/>
    <cellStyle name="Normal 154 2" xfId="14668" xr:uid="{1D7E4B4A-D944-4C95-9038-5FEE8621975C}"/>
    <cellStyle name="Normal 154_2018 v 2019 Nominal" xfId="14669" xr:uid="{16418F70-A854-4DF7-B39A-0268C251F0C4}"/>
    <cellStyle name="Normal 155" xfId="14670" xr:uid="{0A3B4F6B-3D4F-42B0-A0D4-6EF0895F9527}"/>
    <cellStyle name="Normal 155 2" xfId="14671" xr:uid="{5B880A00-5474-44F4-9A88-E761620E0D45}"/>
    <cellStyle name="Normal 155 2 2" xfId="14672" xr:uid="{9DBA8808-1CCB-4119-95D7-6FA522D72CAF}"/>
    <cellStyle name="Normal 155 2_2018 v 2019 Nominal" xfId="14673" xr:uid="{0848BBE1-079D-45DB-A655-4ED1817FA9C3}"/>
    <cellStyle name="Normal 155 3" xfId="14674" xr:uid="{557BC9DB-1DEE-4299-889E-287AD9B230ED}"/>
    <cellStyle name="Normal 155 4" xfId="14675" xr:uid="{8BA3E1B7-2060-45B3-AEE8-483AEE23FF4E}"/>
    <cellStyle name="Normal 155_2018 v 2019 Nominal" xfId="14676" xr:uid="{0101D7AD-1AAC-48F3-8985-1A180A2AF16D}"/>
    <cellStyle name="Normal 156" xfId="14677" xr:uid="{92ED87FC-D2B5-4576-949C-82870C272CA6}"/>
    <cellStyle name="Normal 156 2" xfId="14678" xr:uid="{6A897D25-CA8D-4A6D-87A8-4DC9843D820F}"/>
    <cellStyle name="Normal 156_2018 v 2019 Nominal" xfId="14679" xr:uid="{20F2BE72-5ABC-41FE-B588-9B6C6104E897}"/>
    <cellStyle name="Normal 157" xfId="14680" xr:uid="{9E504EF4-3BE0-4E1A-9B21-02BC5DFE704C}"/>
    <cellStyle name="Normal 157 2" xfId="14681" xr:uid="{765F17BF-4835-4009-8A75-9B0837215DA4}"/>
    <cellStyle name="Normal 157_2018 v 2019 Nominal" xfId="14682" xr:uid="{D439DDF3-ADA6-4284-9EEE-0C763ABD6ECD}"/>
    <cellStyle name="Normal 158" xfId="14683" xr:uid="{D5526442-B126-442F-94D6-8AE674BE7CD8}"/>
    <cellStyle name="Normal 158 2" xfId="14684" xr:uid="{D7F3D1F3-2573-40C2-AD81-105AF0C09CED}"/>
    <cellStyle name="Normal 158_2018 v 2019 Nominal" xfId="14685" xr:uid="{C031A17F-BF12-4692-B1CF-2B25A9A87986}"/>
    <cellStyle name="Normal 159" xfId="712" xr:uid="{00000000-0005-0000-0000-000016020000}"/>
    <cellStyle name="Normal 159 2" xfId="14686" xr:uid="{AA22E969-FC6D-43C1-A28B-BEF33AECA182}"/>
    <cellStyle name="Normal 159_2018 v 2019 Nominal" xfId="14687" xr:uid="{34C9A315-0F99-4D59-BE62-59BAAC96FBA5}"/>
    <cellStyle name="Normal 16" xfId="400" xr:uid="{00000000-0005-0000-0000-000017020000}"/>
    <cellStyle name="Normal 16 10" xfId="14688" xr:uid="{E7135E10-8D5D-4FA7-8965-501315D13A5A}"/>
    <cellStyle name="Normal 16 2" xfId="401" xr:uid="{00000000-0005-0000-0000-000018020000}"/>
    <cellStyle name="Normal 16 2 2" xfId="14689" xr:uid="{3C5B06BB-D740-432E-8C28-58BC5E228E53}"/>
    <cellStyle name="Normal 16 2 2 2" xfId="14690" xr:uid="{E98241F5-0580-494A-BFE5-F62904BD6C73}"/>
    <cellStyle name="Normal 16 2 2 2 2" xfId="14691" xr:uid="{23A42B49-90AC-4BA9-93BA-2B1A1E15EFB7}"/>
    <cellStyle name="Normal 16 2 2 2 3" xfId="14692" xr:uid="{B69047D0-57F9-44E4-BA2F-760602423E5C}"/>
    <cellStyle name="Normal 16 2 2 2_2018 v 2019 Nominal" xfId="14693" xr:uid="{5EF5E858-8A3B-4317-8020-584FAD528CB9}"/>
    <cellStyle name="Normal 16 2 2 3" xfId="14694" xr:uid="{06CB20D9-B8EB-4226-8E12-A57DECAA9A19}"/>
    <cellStyle name="Normal 16 2 2 4" xfId="14695" xr:uid="{AB457CB1-44D8-4625-98CE-D1C6ACB5D32D}"/>
    <cellStyle name="Normal 16 2 2 5" xfId="14696" xr:uid="{4CE399AA-4A78-494E-9CDA-6E3AB7B60685}"/>
    <cellStyle name="Normal 16 2 2_2018 v 2019 Nominal" xfId="14697" xr:uid="{EC12C400-1C55-46B5-9181-BCFA4789210C}"/>
    <cellStyle name="Normal 16 2 3" xfId="14698" xr:uid="{FA602A5E-E37F-4B84-93F1-DDCE838FD3E6}"/>
    <cellStyle name="Normal 16 2 3 2" xfId="14699" xr:uid="{9ECCBA8F-679C-44DD-8180-D365119E9871}"/>
    <cellStyle name="Normal 16 2 3 3" xfId="14700" xr:uid="{3283E20C-E1DB-4CD7-8525-7819B8B06C54}"/>
    <cellStyle name="Normal 16 2 3_2018 v 2019 Nominal" xfId="14701" xr:uid="{3CA89F88-65D5-492B-8F9F-3D271747146A}"/>
    <cellStyle name="Normal 16 2 4" xfId="14702" xr:uid="{B2FFBA55-88C0-4740-A7E7-6D1139664EB4}"/>
    <cellStyle name="Normal 16 2 5" xfId="14703" xr:uid="{2DFDB86D-7B2F-4095-A90E-C2B3F3632585}"/>
    <cellStyle name="Normal 16 2 6" xfId="14704" xr:uid="{5EA95CC8-6F05-4005-ABD8-3B7BDD21169B}"/>
    <cellStyle name="Normal 16 2_2018 v 2019 Nominal" xfId="14705" xr:uid="{4E042729-DF3E-4649-B34C-F3BAAF0335D7}"/>
    <cellStyle name="Normal 16 3" xfId="402" xr:uid="{00000000-0005-0000-0000-000019020000}"/>
    <cellStyle name="Normal 16 3 2" xfId="14706" xr:uid="{EA275413-E262-4E88-B894-50AB93E5D8F8}"/>
    <cellStyle name="Normal 16 3 2 2" xfId="14707" xr:uid="{71F12E65-200D-491D-9E20-DFDF8A78C599}"/>
    <cellStyle name="Normal 16 3 2 2 2" xfId="14708" xr:uid="{CD96AA15-B358-4CF8-A3A1-889C74D446EC}"/>
    <cellStyle name="Normal 16 3 2 2 3" xfId="14709" xr:uid="{5EFD2516-F648-4A30-85F1-2346E7BF2F63}"/>
    <cellStyle name="Normal 16 3 2 2_2018 v 2019 Nominal" xfId="14710" xr:uid="{BA5E6CB6-AE9A-4ABD-AF91-70C1012AD453}"/>
    <cellStyle name="Normal 16 3 2 3" xfId="14711" xr:uid="{75AA5892-6F66-412D-9F80-B87B7148E3A4}"/>
    <cellStyle name="Normal 16 3 2 4" xfId="14712" xr:uid="{B4DE4828-7B47-40B5-9C38-6EF045C0E9B7}"/>
    <cellStyle name="Normal 16 3 2 5" xfId="14713" xr:uid="{17D9DABD-8624-4139-80E1-AE987E38BA00}"/>
    <cellStyle name="Normal 16 3 2_2018 v 2019 Nominal" xfId="14714" xr:uid="{B78A9AB2-D16E-4767-8AE6-C6C65C40F019}"/>
    <cellStyle name="Normal 16 3 3" xfId="14715" xr:uid="{63A39C81-2C5B-4677-A16B-B4C988EE0051}"/>
    <cellStyle name="Normal 16 3 3 2" xfId="14716" xr:uid="{35201967-C9DE-4658-BA44-A04BE03A7D7E}"/>
    <cellStyle name="Normal 16 3 3 3" xfId="14717" xr:uid="{4BF6B211-4C64-4F3C-9694-ECE3FC3EAE5F}"/>
    <cellStyle name="Normal 16 3 3_2018 v 2019 Nominal" xfId="14718" xr:uid="{D44F6692-346A-402B-ABA2-760622E18808}"/>
    <cellStyle name="Normal 16 3 4" xfId="14719" xr:uid="{8F8E87EE-E2F4-4221-92DA-BFAA248FF299}"/>
    <cellStyle name="Normal 16 3 5" xfId="14720" xr:uid="{6FA88A08-0530-4F8D-8E43-F9CAE1ED621E}"/>
    <cellStyle name="Normal 16 3 6" xfId="14721" xr:uid="{9B08802F-93BC-48AB-A34E-88033C57B564}"/>
    <cellStyle name="Normal 16 3_2018 v 2019 Nominal" xfId="14722" xr:uid="{B700CF03-A0F3-4362-A29A-4E70DDE414E8}"/>
    <cellStyle name="Normal 16 4" xfId="14723" xr:uid="{F9EE4816-C22C-4C33-B574-452632F0C362}"/>
    <cellStyle name="Normal 16 4 2" xfId="14724" xr:uid="{9DFE126B-351A-4970-84A4-9CBEB77D484B}"/>
    <cellStyle name="Normal 16 4 2 2" xfId="14725" xr:uid="{C81B647D-9C7D-42F2-BFEA-739663B3884B}"/>
    <cellStyle name="Normal 16 4 2 3" xfId="14726" xr:uid="{94D85A3F-AEE4-4198-B29F-865FCD6246A2}"/>
    <cellStyle name="Normal 16 4 2_2018 v 2019 Nominal" xfId="14727" xr:uid="{7B78CFDB-5A46-4A53-A0E7-0E256DAA37B6}"/>
    <cellStyle name="Normal 16 4 3" xfId="14728" xr:uid="{748528F6-9BA6-4A56-8EE8-B9B6270C98AF}"/>
    <cellStyle name="Normal 16 4 4" xfId="14729" xr:uid="{553CE94B-CBB4-4376-B5CC-9CBB382A0148}"/>
    <cellStyle name="Normal 16 4 5" xfId="14730" xr:uid="{66D079C6-1D80-4FA4-A42A-050CB971FFBE}"/>
    <cellStyle name="Normal 16 4_2018 v 2019 Nominal" xfId="14731" xr:uid="{7C2682FC-3477-42D7-BDD0-CEF6ADD4985B}"/>
    <cellStyle name="Normal 16 5" xfId="14732" xr:uid="{1C3CC2EA-DE93-4C5C-A5C6-D45CA087ACA3}"/>
    <cellStyle name="Normal 16 5 2" xfId="14733" xr:uid="{A679C708-5D51-44B1-AB90-9F7322D30233}"/>
    <cellStyle name="Normal 16 5 3" xfId="14734" xr:uid="{10E4E64D-33F8-4462-8C25-D86B55784930}"/>
    <cellStyle name="Normal 16 5 4" xfId="14735" xr:uid="{2EF0F381-F564-4165-AE88-D8BA36D24EB5}"/>
    <cellStyle name="Normal 16 5_2018 v 2019 Nominal" xfId="14736" xr:uid="{D2C9D94B-C027-48A1-90E7-707E3CFD7F6D}"/>
    <cellStyle name="Normal 16 6" xfId="14737" xr:uid="{7B07C3FE-0DE2-4A40-946F-ADFB9E6E9ED2}"/>
    <cellStyle name="Normal 16 7" xfId="14738" xr:uid="{568F6AA4-1ACD-4E7F-8347-BF706E8F22EB}"/>
    <cellStyle name="Normal 16 8" xfId="14739" xr:uid="{F5148470-63FD-467D-B5AD-163D90347E8D}"/>
    <cellStyle name="Normal 16 9" xfId="14740" xr:uid="{2807C8A5-F686-4C2B-98EB-20A028D3D950}"/>
    <cellStyle name="Normal 16_2018 v 2019 Nominal" xfId="14741" xr:uid="{4526C081-1919-45BD-B2EB-FA198B4CB9F1}"/>
    <cellStyle name="Normal 160" xfId="14742" xr:uid="{54EF44FB-BB2E-4D17-8F7C-D7D98EF9A601}"/>
    <cellStyle name="Normal 160 2" xfId="14743" xr:uid="{E30F6BF1-BDB3-4696-8179-F6EB74A9AF35}"/>
    <cellStyle name="Normal 160_2018 v 2019 Nominal" xfId="14744" xr:uid="{C0BFCFD6-2C12-4B29-8BEF-B7AA9284017D}"/>
    <cellStyle name="Normal 161" xfId="14745" xr:uid="{DABC21F6-3DF8-4D00-966A-FDFC12D6B54B}"/>
    <cellStyle name="Normal 161 2" xfId="14746" xr:uid="{593B1CAE-1B33-4E97-8DED-A266EE79DEAD}"/>
    <cellStyle name="Normal 161_2018 v 2019 Nominal" xfId="14747" xr:uid="{7791571F-A029-4975-9CD7-FFB1243EFF23}"/>
    <cellStyle name="Normal 162" xfId="14748" xr:uid="{DFD558E7-A755-4EF5-A8A9-D9013F111D5B}"/>
    <cellStyle name="Normal 162 2" xfId="14749" xr:uid="{CA4CDDD9-8452-4003-8B9F-CE15DB07B64B}"/>
    <cellStyle name="Normal 162_2018 v 2019 Nominal" xfId="14750" xr:uid="{611521CE-DC5C-4F82-804A-7C79E409F347}"/>
    <cellStyle name="Normal 163" xfId="14751" xr:uid="{A83D22AC-1205-4105-BE9F-887D2C0862BB}"/>
    <cellStyle name="Normal 163 2" xfId="14752" xr:uid="{A58197C3-D856-475A-B999-74B76741D410}"/>
    <cellStyle name="Normal 163_2018 v 2019 Nominal" xfId="14753" xr:uid="{365E1673-6C17-4284-BA0F-B5D7D1A623D1}"/>
    <cellStyle name="Normal 164" xfId="14754" xr:uid="{BCAC20CC-E83B-426B-B716-96DFD7E93919}"/>
    <cellStyle name="Normal 164 2" xfId="14755" xr:uid="{E22701CB-3816-42F3-B25F-36B2F3864278}"/>
    <cellStyle name="Normal 164_2018 v 2019 Nominal" xfId="14756" xr:uid="{5AD10C6A-0969-46F8-AFEE-1B0D8BEED2D4}"/>
    <cellStyle name="Normal 165" xfId="14757" xr:uid="{E707B9C7-8D9A-4493-8F72-49DB957A4F44}"/>
    <cellStyle name="Normal 165 2" xfId="14758" xr:uid="{DA830333-6BF1-4920-81D4-D21EA9FA4129}"/>
    <cellStyle name="Normal 165_2018 v 2019 Nominal" xfId="14759" xr:uid="{63CE3E29-DB81-40F7-97F2-3A43D4143EF7}"/>
    <cellStyle name="Normal 166" xfId="14760" xr:uid="{0BF7174D-A8EB-42C5-95C2-30318D3E6410}"/>
    <cellStyle name="Normal 167" xfId="14761" xr:uid="{FC5B17CC-0490-4028-AFC2-9318F23A2C3E}"/>
    <cellStyle name="Normal 168" xfId="14762" xr:uid="{CA23D8F8-94BF-4071-B677-71ECF42A8BE2}"/>
    <cellStyle name="Normal 169" xfId="14763" xr:uid="{F2F540A7-D8F2-4DA9-92C7-1C9AF69E97F6}"/>
    <cellStyle name="Normal 17" xfId="403" xr:uid="{00000000-0005-0000-0000-00001A020000}"/>
    <cellStyle name="Normal 17 2" xfId="404" xr:uid="{00000000-0005-0000-0000-00001B020000}"/>
    <cellStyle name="Normal 17 2 2" xfId="405" xr:uid="{00000000-0005-0000-0000-00001C020000}"/>
    <cellStyle name="Normal 17 2 2 2" xfId="406" xr:uid="{00000000-0005-0000-0000-00001D020000}"/>
    <cellStyle name="Normal 17 2 2 2 2" xfId="14764" xr:uid="{7A6D039D-0FBD-4818-A25F-AC6F1785C894}"/>
    <cellStyle name="Normal 17 2 2 2 3" xfId="14765" xr:uid="{407AD554-93A1-4AEA-A869-158F724C763D}"/>
    <cellStyle name="Normal 17 2 2 2_2018 v 2019 Nominal" xfId="14766" xr:uid="{661C4455-E1EB-41B4-9019-934D5D60E353}"/>
    <cellStyle name="Normal 17 2 2 3" xfId="407" xr:uid="{00000000-0005-0000-0000-00001E020000}"/>
    <cellStyle name="Normal 17 2 2 4" xfId="14767" xr:uid="{F3C6DCE6-F3AB-45E2-B536-72891DB29C1B}"/>
    <cellStyle name="Normal 17 2 2 5" xfId="14768" xr:uid="{532E4A73-1370-45C4-A148-825A3EC99495}"/>
    <cellStyle name="Normal 17 2 2_2018 v 2019 Nominal" xfId="14769" xr:uid="{26664651-BA33-44E4-B9AC-4B62643165B7}"/>
    <cellStyle name="Normal 17 2 3" xfId="408" xr:uid="{00000000-0005-0000-0000-00001F020000}"/>
    <cellStyle name="Normal 17 2 3 2" xfId="14770" xr:uid="{0B7599EE-D76B-4710-912D-2E0569012C0F}"/>
    <cellStyle name="Normal 17 2 3 3" xfId="14771" xr:uid="{2EAF32D1-BD74-4E98-AD34-0CEC58620843}"/>
    <cellStyle name="Normal 17 2 3_2018 v 2019 Nominal" xfId="14772" xr:uid="{D1AEFB62-1627-4CC6-9AE3-01C8E91644A8}"/>
    <cellStyle name="Normal 17 2 4" xfId="409" xr:uid="{00000000-0005-0000-0000-000020020000}"/>
    <cellStyle name="Normal 17 2 5" xfId="14773" xr:uid="{40B6F48C-7AED-41BB-BE21-3A56D790EF7B}"/>
    <cellStyle name="Normal 17 2 6" xfId="14774" xr:uid="{58288D4D-8B7E-4451-AD77-C9828005233F}"/>
    <cellStyle name="Normal 17 2_2018 v 2019 Nominal" xfId="14775" xr:uid="{8CA82E4A-2520-4556-B417-705846DBF397}"/>
    <cellStyle name="Normal 17 3" xfId="410" xr:uid="{00000000-0005-0000-0000-000021020000}"/>
    <cellStyle name="Normal 17 3 2" xfId="411" xr:uid="{00000000-0005-0000-0000-000022020000}"/>
    <cellStyle name="Normal 17 3 2 2" xfId="412" xr:uid="{00000000-0005-0000-0000-000023020000}"/>
    <cellStyle name="Normal 17 3 2 2 2" xfId="14776" xr:uid="{337204DE-8A08-4B43-AE39-980A3931D8A5}"/>
    <cellStyle name="Normal 17 3 2 2 3" xfId="14777" xr:uid="{E6CC9D90-FAA2-48FF-9B18-E14ACD758D56}"/>
    <cellStyle name="Normal 17 3 2 2_2018 v 2019 Nominal" xfId="14778" xr:uid="{1C39167A-8DDB-45BC-8D53-092CA9A239AE}"/>
    <cellStyle name="Normal 17 3 2 3" xfId="413" xr:uid="{00000000-0005-0000-0000-000024020000}"/>
    <cellStyle name="Normal 17 3 2 4" xfId="14779" xr:uid="{C30E4EDF-FFE1-4ED0-A21E-B47CB117F1F2}"/>
    <cellStyle name="Normal 17 3 2 5" xfId="14780" xr:uid="{DFEFDA76-01F3-47CF-A07D-2091833026AC}"/>
    <cellStyle name="Normal 17 3 2_2018 v 2019 Nominal" xfId="14781" xr:uid="{A99258FA-EE95-43F9-8F5F-CC1F16AFE7EC}"/>
    <cellStyle name="Normal 17 3 3" xfId="414" xr:uid="{00000000-0005-0000-0000-000025020000}"/>
    <cellStyle name="Normal 17 3 3 2" xfId="14782" xr:uid="{8D955D78-D81E-4DA9-977B-12FFFA8F832B}"/>
    <cellStyle name="Normal 17 3 3 3" xfId="14783" xr:uid="{A160D892-EDFA-4A30-B0DD-DE4AA1756EC8}"/>
    <cellStyle name="Normal 17 3 3_2018 v 2019 Nominal" xfId="14784" xr:uid="{1C0E0595-1930-4E16-B553-5FF094ACBE75}"/>
    <cellStyle name="Normal 17 3 4" xfId="415" xr:uid="{00000000-0005-0000-0000-000026020000}"/>
    <cellStyle name="Normal 17 3 5" xfId="14785" xr:uid="{E2A64A76-32E7-465B-AE00-736028A96F19}"/>
    <cellStyle name="Normal 17 3 6" xfId="14786" xr:uid="{CBEA2C51-7AF0-404A-91BA-391420AB9FEB}"/>
    <cellStyle name="Normal 17 3_2018 v 2019 Nominal" xfId="14787" xr:uid="{8DE9FAF9-DE99-428E-BCC6-27CCF0AEFED5}"/>
    <cellStyle name="Normal 17 4" xfId="416" xr:uid="{00000000-0005-0000-0000-000027020000}"/>
    <cellStyle name="Normal 17 4 2" xfId="417" xr:uid="{00000000-0005-0000-0000-000028020000}"/>
    <cellStyle name="Normal 17 4 2 2" xfId="14788" xr:uid="{0F678EA6-4D00-4D33-A35F-4EDEDA30AA2F}"/>
    <cellStyle name="Normal 17 4 2 3" xfId="14789" xr:uid="{A3F498FC-AFE2-4878-8160-CB107FE14870}"/>
    <cellStyle name="Normal 17 4 2_2018 v 2019 Nominal" xfId="14790" xr:uid="{60322EF6-76B7-42EB-BEE7-B911FF3CE2A4}"/>
    <cellStyle name="Normal 17 4 3" xfId="418" xr:uid="{00000000-0005-0000-0000-000029020000}"/>
    <cellStyle name="Normal 17 4 4" xfId="14791" xr:uid="{0509F8F2-C6A0-47BF-AD6A-D9B5BA4DB87D}"/>
    <cellStyle name="Normal 17 4 5" xfId="14792" xr:uid="{D19CF1D5-79B0-4D00-966A-3C4C27616D90}"/>
    <cellStyle name="Normal 17 4_2018 v 2019 Nominal" xfId="14793" xr:uid="{ADAAD86E-1F74-46FD-997F-D06A6838E07D}"/>
    <cellStyle name="Normal 17 5" xfId="419" xr:uid="{00000000-0005-0000-0000-00002A020000}"/>
    <cellStyle name="Normal 17 5 2" xfId="14794" xr:uid="{5F353AD4-5827-45E5-93C2-2C197B2CBF87}"/>
    <cellStyle name="Normal 17 5 3" xfId="14795" xr:uid="{5E389A8D-1708-4B82-92DD-81834D955632}"/>
    <cellStyle name="Normal 17 5_2018 v 2019 Nominal" xfId="14796" xr:uid="{C3A5E60C-502F-44C7-B063-2F6D711ECCD9}"/>
    <cellStyle name="Normal 17 6" xfId="420" xr:uid="{00000000-0005-0000-0000-00002B020000}"/>
    <cellStyle name="Normal 17 6 2" xfId="14797" xr:uid="{5D4D4340-5D38-46D0-8A19-8C161ED8F7D6}"/>
    <cellStyle name="Normal 17 6_2018 v 2019 Nominal" xfId="14798" xr:uid="{C3C09183-BED0-4226-9BFF-7F3D058716E6}"/>
    <cellStyle name="Normal 17 7" xfId="14799" xr:uid="{29E540B7-5E21-4174-A2A6-532E82462349}"/>
    <cellStyle name="Normal 17 8" xfId="14800" xr:uid="{374EDAFB-1BD9-47DC-8CF9-EBA892747C53}"/>
    <cellStyle name="Normal 17 9" xfId="14801" xr:uid="{F6F87AB2-642D-4C3D-91EA-A6EE6D2AB4BA}"/>
    <cellStyle name="Normal 17_2018 v 2019 Nominal" xfId="14802" xr:uid="{1BE89CE4-B2C6-493E-A523-CAE150E2F639}"/>
    <cellStyle name="Normal 170" xfId="14803" xr:uid="{5770DD8C-7F49-4715-AEFD-4A6C9BDD6538}"/>
    <cellStyle name="Normal 171" xfId="14804" xr:uid="{44A00C21-C1A1-455B-8AD2-32FCB496750D}"/>
    <cellStyle name="Normal 171 2" xfId="14805" xr:uid="{10493BEC-6D0A-457C-AF70-FF0C6BF1D379}"/>
    <cellStyle name="Normal 171 3" xfId="14806" xr:uid="{6DD7CAD2-ACCE-49E8-ACFC-DD054FD28662}"/>
    <cellStyle name="Normal 171_2018 v 2019 Nominal" xfId="14807" xr:uid="{34D10DED-11AB-4F1E-896C-FA31CA33139F}"/>
    <cellStyle name="Normal 172" xfId="14808" xr:uid="{B7012786-5B52-419F-AD18-63AC9B41D685}"/>
    <cellStyle name="Normal 173" xfId="14809" xr:uid="{EFDF6697-B6B8-45AC-896E-A078385B6479}"/>
    <cellStyle name="Normal 174" xfId="14810" xr:uid="{23BA405D-F15C-489C-AEE1-8EF4243D2865}"/>
    <cellStyle name="Normal 175" xfId="14811" xr:uid="{8ED0CC7D-CF64-4857-A400-16DBBDA96D90}"/>
    <cellStyle name="Normal 176" xfId="14812" xr:uid="{CC999197-BE6E-4401-9586-D327B4A1300E}"/>
    <cellStyle name="Normal 177" xfId="14813" xr:uid="{2CE39E23-3AA6-467F-8730-3CC4D76B1D02}"/>
    <cellStyle name="Normal 178" xfId="14814" xr:uid="{C6D5F702-9605-4CF7-A440-A4BE3357AAEE}"/>
    <cellStyle name="Normal 178 2" xfId="14815" xr:uid="{15F99C5B-8126-4528-AFC8-5C3B8A7E597B}"/>
    <cellStyle name="Normal 178_2018 v 2019 Nominal" xfId="14816" xr:uid="{06161E3F-AD06-4518-B823-76F29436BC85}"/>
    <cellStyle name="Normal 179" xfId="14817" xr:uid="{C7BCDB2D-8D41-4BBF-AAB4-0EFAC019409E}"/>
    <cellStyle name="Normal 18" xfId="421" xr:uid="{00000000-0005-0000-0000-00002C020000}"/>
    <cellStyle name="Normal 18 10" xfId="14818" xr:uid="{05BF5ABB-D359-45F5-96A4-DCB7CA491A50}"/>
    <cellStyle name="Normal 18 2" xfId="422" xr:uid="{00000000-0005-0000-0000-00002D020000}"/>
    <cellStyle name="Normal 18 2 2" xfId="14819" xr:uid="{976FB0EC-B646-40F7-8BE4-E85B31A06C0C}"/>
    <cellStyle name="Normal 18 2 2 2" xfId="14820" xr:uid="{EC56586C-A5AD-411D-8618-DEA5CAFFEB31}"/>
    <cellStyle name="Normal 18 2 2 2 2" xfId="14821" xr:uid="{372811FF-FAB8-4ACA-BAA9-8453709B9C4E}"/>
    <cellStyle name="Normal 18 2 2 2 3" xfId="14822" xr:uid="{F2FEAB0C-0AC5-4056-A3AF-6484559D86C9}"/>
    <cellStyle name="Normal 18 2 2 2_2018 v 2019 Nominal" xfId="14823" xr:uid="{828A0E03-951A-44D9-B66B-C5627B5A29FF}"/>
    <cellStyle name="Normal 18 2 2 3" xfId="14824" xr:uid="{2AA9AF16-7CA0-42A0-9155-262B2276B6F0}"/>
    <cellStyle name="Normal 18 2 2 4" xfId="14825" xr:uid="{216C52D9-00AC-4B84-9597-F06A2754FB7A}"/>
    <cellStyle name="Normal 18 2 2 5" xfId="14826" xr:uid="{D714A12E-A396-49BF-9E2E-CE2ED526FA96}"/>
    <cellStyle name="Normal 18 2 2_2018 v 2019 Nominal" xfId="14827" xr:uid="{34684AEE-0F0B-42BC-AB29-923475F4DACB}"/>
    <cellStyle name="Normal 18 2 3" xfId="14828" xr:uid="{0E970FAB-1311-45BE-BED3-774195C6A468}"/>
    <cellStyle name="Normal 18 2 3 2" xfId="14829" xr:uid="{DA6EF658-AB8A-443E-A57B-AFE5D99B65D5}"/>
    <cellStyle name="Normal 18 2 3 3" xfId="14830" xr:uid="{B6D25D0B-F424-436F-9C32-C183712C8803}"/>
    <cellStyle name="Normal 18 2 3_2018 v 2019 Nominal" xfId="14831" xr:uid="{6B8140FB-3DA1-40EF-BA26-7DCFA9D94A53}"/>
    <cellStyle name="Normal 18 2 4" xfId="14832" xr:uid="{8CA5C74B-0969-40FD-B1AC-455B2219B66B}"/>
    <cellStyle name="Normal 18 2 5" xfId="14833" xr:uid="{691C57CB-0A6F-4982-92EE-A6B3C1BA44A6}"/>
    <cellStyle name="Normal 18 2 6" xfId="14834" xr:uid="{8F2C10D0-E845-4BA9-9D6E-51672961070F}"/>
    <cellStyle name="Normal 18 2_2018 v 2019 Nominal" xfId="14835" xr:uid="{90EDA1E7-795D-4A24-AFA3-406122CAD7AB}"/>
    <cellStyle name="Normal 18 3" xfId="14836" xr:uid="{2AAB2F8A-20E6-428C-9571-A49A5744C925}"/>
    <cellStyle name="Normal 18 3 2" xfId="14837" xr:uid="{062360FD-A581-4178-8267-27FDAE7E6601}"/>
    <cellStyle name="Normal 18 3 2 2" xfId="14838" xr:uid="{42D649D9-B2B1-4042-B7E3-676D6368845F}"/>
    <cellStyle name="Normal 18 3 2 2 2" xfId="14839" xr:uid="{8FB814DA-2856-4267-A70A-A9256A9D4179}"/>
    <cellStyle name="Normal 18 3 2 2 3" xfId="14840" xr:uid="{1B848728-6BDB-407D-A3BF-38AD9B5EDAC0}"/>
    <cellStyle name="Normal 18 3 2 2_2018 v 2019 Nominal" xfId="14841" xr:uid="{BF5E7D79-2B21-43A3-9104-F44BAF0D3A8A}"/>
    <cellStyle name="Normal 18 3 2 3" xfId="14842" xr:uid="{3A34BAA7-1B96-4555-A69C-DB4EB0DFF290}"/>
    <cellStyle name="Normal 18 3 2 4" xfId="14843" xr:uid="{43DD7810-652C-489A-9903-AF0D5C1A90F9}"/>
    <cellStyle name="Normal 18 3 2 5" xfId="14844" xr:uid="{A218097B-9E50-4426-B9DF-277CA2B5D72C}"/>
    <cellStyle name="Normal 18 3 2_2018 v 2019 Nominal" xfId="14845" xr:uid="{C249FC1F-E32D-4685-AF16-A4BDCBC95FF9}"/>
    <cellStyle name="Normal 18 3 3" xfId="14846" xr:uid="{94588F29-0DA5-4897-B034-C43FA5A6F808}"/>
    <cellStyle name="Normal 18 3 3 2" xfId="14847" xr:uid="{D7F2C4D5-9F2C-4C1E-B309-9E8088124EA9}"/>
    <cellStyle name="Normal 18 3 3 3" xfId="14848" xr:uid="{DE9D77DE-A327-4937-B0B9-1B0E48CE1C00}"/>
    <cellStyle name="Normal 18 3 3_2018 v 2019 Nominal" xfId="14849" xr:uid="{A5BE9131-C227-4F88-91F0-5843B24C0AEF}"/>
    <cellStyle name="Normal 18 3 4" xfId="14850" xr:uid="{D720CB71-6E86-4BA6-ADCF-B7D465AF2D9D}"/>
    <cellStyle name="Normal 18 3 5" xfId="14851" xr:uid="{8B970835-CC11-424E-BA18-7D42E5FBC612}"/>
    <cellStyle name="Normal 18 3 6" xfId="14852" xr:uid="{0F5CFE61-998F-4C72-8EB0-BDDF67E63D8A}"/>
    <cellStyle name="Normal 18 3_2018 v 2019 Nominal" xfId="14853" xr:uid="{EFF8F679-E59C-4EB0-9C29-5BF61AF2E209}"/>
    <cellStyle name="Normal 18 4" xfId="14854" xr:uid="{6D955434-2189-4AB0-929E-85B0BE90D675}"/>
    <cellStyle name="Normal 18 4 2" xfId="14855" xr:uid="{06082684-DAF2-4424-B836-D6F9131F9CA5}"/>
    <cellStyle name="Normal 18 4 2 2" xfId="14856" xr:uid="{1DC74651-2A2F-45D1-AC34-7DC7E115CCE7}"/>
    <cellStyle name="Normal 18 4 2 3" xfId="14857" xr:uid="{807DBCB3-690E-4473-9350-D56CAB632E38}"/>
    <cellStyle name="Normal 18 4 2_2018 v 2019 Nominal" xfId="14858" xr:uid="{32C3E643-85DE-488F-88EC-4FAD853460C0}"/>
    <cellStyle name="Normal 18 4 3" xfId="14859" xr:uid="{107DB22D-3391-446F-80CE-5C003845C673}"/>
    <cellStyle name="Normal 18 4 4" xfId="14860" xr:uid="{79CA18DA-5EDF-4058-A4B6-F5DEEC2550FF}"/>
    <cellStyle name="Normal 18 4 5" xfId="14861" xr:uid="{74412AF6-DA77-43F9-B785-A1CCECD035A7}"/>
    <cellStyle name="Normal 18 4_2018 v 2019 Nominal" xfId="14862" xr:uid="{CF9BE3D4-D474-4F68-B9FD-51164D6214B0}"/>
    <cellStyle name="Normal 18 5" xfId="14863" xr:uid="{68CDBAF0-F651-4573-8A2D-FD4C95306E68}"/>
    <cellStyle name="Normal 18 5 2" xfId="14864" xr:uid="{AF8C8231-702F-4189-999D-0A3DBB3E133E}"/>
    <cellStyle name="Normal 18 5 3" xfId="14865" xr:uid="{5D62B696-8D51-4BD9-B005-940412DA9982}"/>
    <cellStyle name="Normal 18 5 4" xfId="14866" xr:uid="{F9A06B4F-11B0-43DC-BD3D-3B97007AAF60}"/>
    <cellStyle name="Normal 18 5_2018 v 2019 Nominal" xfId="14867" xr:uid="{395E7D7D-5BDE-4FB2-89C2-CA35E5C98C6E}"/>
    <cellStyle name="Normal 18 6" xfId="14868" xr:uid="{C1CF3987-B9D9-4BA1-B4D5-1C45FB0E092D}"/>
    <cellStyle name="Normal 18 7" xfId="14869" xr:uid="{FA95D852-1F13-4A1F-A10D-C7D25302F54F}"/>
    <cellStyle name="Normal 18 8" xfId="14870" xr:uid="{51DF0F73-523A-4BAF-BCF1-D0AED8BE2AD3}"/>
    <cellStyle name="Normal 18 9" xfId="14871" xr:uid="{975DC570-6463-4F1E-BA03-DFEEEB49348F}"/>
    <cellStyle name="Normal 18_2018 v 2019 Nominal" xfId="14872" xr:uid="{C6A4822C-1DBA-43E5-A994-8B6CB262F90B}"/>
    <cellStyle name="Normal 180" xfId="14873" xr:uid="{D5E8EE2B-EC56-4D28-9976-76AC60BA8385}"/>
    <cellStyle name="Normal 180 2" xfId="14874" xr:uid="{73F623C9-397D-43D2-A94C-61AF2250CD23}"/>
    <cellStyle name="Normal 180_2018 v 2019 Nominal" xfId="14875" xr:uid="{06CFCA26-1287-4D03-B601-4CBF94FC94A3}"/>
    <cellStyle name="Normal 181" xfId="14876" xr:uid="{8CBB4F71-5A65-4830-BFC3-4B5491D67FF6}"/>
    <cellStyle name="Normal 182" xfId="14877" xr:uid="{D0845AF4-194F-451E-AE6E-599CE433CA2C}"/>
    <cellStyle name="Normal 183" xfId="14878" xr:uid="{0EA15DDE-9277-413E-9664-45F888718A3E}"/>
    <cellStyle name="Normal 184" xfId="14879" xr:uid="{7782F28A-F949-4534-8D0A-E4C0204848DD}"/>
    <cellStyle name="Normal 185" xfId="14880" xr:uid="{0871E32B-252E-462E-AD27-225FBA1E460D}"/>
    <cellStyle name="Normal 186" xfId="14881" xr:uid="{A9F90CFF-E470-4DC6-A4E7-55302B84FFED}"/>
    <cellStyle name="Normal 187" xfId="14882" xr:uid="{51AEBA28-B291-4A54-A7A4-7C3FD0FF8F81}"/>
    <cellStyle name="Normal 188" xfId="14883" xr:uid="{919D0E9B-FD0E-4E93-849C-3E1A6B9C865F}"/>
    <cellStyle name="Normal 189" xfId="14884" xr:uid="{A11521BF-0988-4EFB-9A19-4BB7428D0267}"/>
    <cellStyle name="Normal 19" xfId="423" xr:uid="{00000000-0005-0000-0000-00002E020000}"/>
    <cellStyle name="Normal 19 2" xfId="14885" xr:uid="{D915880F-23F1-49AE-AFBC-161E3D5CA02C}"/>
    <cellStyle name="Normal 19 2 2" xfId="14886" xr:uid="{7FC1FC52-322B-4755-BCF7-D61C9A9510CD}"/>
    <cellStyle name="Normal 19 2 2 2" xfId="14887" xr:uid="{BCC5275D-437C-4CF8-9446-0EBEAEE92DCA}"/>
    <cellStyle name="Normal 19 2 2_2018 v 2019 Nominal" xfId="14888" xr:uid="{B0BDD1DA-41CB-4781-B9DB-287C5E77B631}"/>
    <cellStyle name="Normal 19 2 3" xfId="14889" xr:uid="{983A48FA-3FA1-4FC2-B15F-3C451A2FDF30}"/>
    <cellStyle name="Normal 19 2 4" xfId="14890" xr:uid="{7CB5ECE0-FA7F-4E4F-84B3-4C4B0ECCC5F6}"/>
    <cellStyle name="Normal 19 2_2018 v 2019 Nominal" xfId="14891" xr:uid="{A0BD4DDE-0639-4B6C-98A6-417B051E95E6}"/>
    <cellStyle name="Normal 19 3" xfId="14892" xr:uid="{C5E446AE-A7EC-4CEC-ADA4-D56052721656}"/>
    <cellStyle name="Normal 19 3 2" xfId="14893" xr:uid="{9C1CC019-F187-4B33-94B4-01CBE70C3379}"/>
    <cellStyle name="Normal 19 3_2018 v 2019 Nominal" xfId="14894" xr:uid="{101C9271-723F-4A67-B6E3-36A63D34971E}"/>
    <cellStyle name="Normal 19 4" xfId="14895" xr:uid="{66BAFA4F-2563-4FBE-A209-CD6EDB36245E}"/>
    <cellStyle name="Normal 19 5" xfId="14896" xr:uid="{3996CEDC-3457-4B7B-B450-8ED627537F3D}"/>
    <cellStyle name="Normal 19_2018 v 2019 Nominal" xfId="14897" xr:uid="{6C734AC0-7057-4E5E-8C08-A5D97BB63522}"/>
    <cellStyle name="Normal 190" xfId="14898" xr:uid="{F6B7402E-9D8A-4412-BDB5-EBECA5BE3909}"/>
    <cellStyle name="Normal 191" xfId="14899" xr:uid="{9653E792-E293-44AE-B750-25BD212A64C8}"/>
    <cellStyle name="Normal 191 2" xfId="14900" xr:uid="{66A7F4E5-130F-491F-B3ED-A259E0761952}"/>
    <cellStyle name="Normal 191_2018 v 2019 Nominal" xfId="14901" xr:uid="{C93B5C92-3B7D-4E40-B159-6B073A180AE0}"/>
    <cellStyle name="Normal 192" xfId="14902" xr:uid="{B71FE5B2-9230-45BF-B67A-75D996A5C93A}"/>
    <cellStyle name="Normal 192 2" xfId="14903" xr:uid="{1D5D408B-097C-4985-9C07-623383E12458}"/>
    <cellStyle name="Normal 192_2018 v 2019 Nominal" xfId="14904" xr:uid="{140625C5-C982-40A2-9651-143380A5BD17}"/>
    <cellStyle name="Normal 193" xfId="14905" xr:uid="{045DA447-ED54-415C-BC9F-C4232B28B59B}"/>
    <cellStyle name="Normal 193 2" xfId="14906" xr:uid="{E36560E8-A619-4E05-9944-D12C59669BAD}"/>
    <cellStyle name="Normal 193_2018 v 2019 Nominal" xfId="14907" xr:uid="{185763E8-57D8-4724-8865-9C6A537FB562}"/>
    <cellStyle name="Normal 194" xfId="14908" xr:uid="{F9094FE0-0DB0-4369-BB4B-62E8B7512638}"/>
    <cellStyle name="Normal 194 2" xfId="14909" xr:uid="{DD3E8F3B-B379-416F-A2C6-5952FD122A64}"/>
    <cellStyle name="Normal 194_2018 v 2019 Nominal" xfId="14910" xr:uid="{AC95F203-C5B0-486C-B573-96BE8C2E4617}"/>
    <cellStyle name="Normal 195" xfId="14911" xr:uid="{8BF96FB5-A9E5-4B53-A640-414942C58A51}"/>
    <cellStyle name="Normal 195 2" xfId="14912" xr:uid="{D0EF3C01-7EF8-4928-A882-C9FEBF2E5E7C}"/>
    <cellStyle name="Normal 195_2018 v 2019 Nominal" xfId="14913" xr:uid="{6A69D6C7-7C80-43DE-A0AA-BF0922A6AA4F}"/>
    <cellStyle name="Normal 196" xfId="14914" xr:uid="{414FDA7A-CEB9-4E14-BDE9-E7B4A3FEFBA0}"/>
    <cellStyle name="Normal 196 2" xfId="14915" xr:uid="{2A19AA2F-21FD-40F7-B171-B28C5EE13091}"/>
    <cellStyle name="Normal 196_2018 v 2019 Nominal" xfId="14916" xr:uid="{2C782EE2-4CDD-4350-8016-FE47B5282631}"/>
    <cellStyle name="Normal 197" xfId="14917" xr:uid="{295B5731-2467-4045-AF54-1BB8F34066A5}"/>
    <cellStyle name="Normal 197 2" xfId="14918" xr:uid="{EE8E6958-EBA8-46F3-83CB-FB0C14764ED6}"/>
    <cellStyle name="Normal 197_2018 v 2019 Nominal" xfId="14919" xr:uid="{AC612CFB-309F-4448-86D7-DE6085094A35}"/>
    <cellStyle name="Normal 198" xfId="14920" xr:uid="{7FB9CCDF-95A0-4069-9007-AAB1A5A659EC}"/>
    <cellStyle name="Normal 198 2" xfId="14921" xr:uid="{98ACFBDF-11E0-457E-9FCA-C58803CD72B1}"/>
    <cellStyle name="Normal 198_2018 v 2019 Nominal" xfId="14922" xr:uid="{A9E4BA68-B63B-43EC-B47E-A5C8B4C49216}"/>
    <cellStyle name="Normal 199" xfId="14923" xr:uid="{6B3EDD3C-9095-44A0-90EA-3AE1E592CD5C}"/>
    <cellStyle name="Normal 199 2" xfId="14924" xr:uid="{3F0D45D4-D245-4BC0-9415-A6D80D4E7565}"/>
    <cellStyle name="Normal 199_2018 v 2019 Nominal" xfId="14925" xr:uid="{B3FCED87-7972-4D46-91E9-0B0037CC34A7}"/>
    <cellStyle name="Normal 2" xfId="21" xr:uid="{00000000-0005-0000-0000-00002F020000}"/>
    <cellStyle name="Normal 2 17" xfId="849" xr:uid="{F4B32A03-0CD7-43B7-A797-B4251CD0C7A2}"/>
    <cellStyle name="Normal 2 17 2" xfId="14926" xr:uid="{84EB023C-5617-408B-B16F-B0F1479645ED}"/>
    <cellStyle name="Normal 2 2" xfId="425" xr:uid="{00000000-0005-0000-0000-000030020000}"/>
    <cellStyle name="Normal 2 2 2" xfId="25" xr:uid="{00000000-0005-0000-0000-000031020000}"/>
    <cellStyle name="Normal 2 2 2 2" xfId="14927" xr:uid="{E1B78D60-E502-47BB-8647-68F999E123DB}"/>
    <cellStyle name="Normal 2 2 2 2 2" xfId="14928" xr:uid="{06D2F2B3-A180-463C-B014-A3C247361BD2}"/>
    <cellStyle name="Normal 2 2 2 2 2 2" xfId="14929" xr:uid="{042DFB61-436F-4255-9854-C8382994D15E}"/>
    <cellStyle name="Normal 2 2 2 2 2_2018 v 2019 Nominal" xfId="14930" xr:uid="{71A67BF9-7A76-4CE8-BCC9-C1446B646842}"/>
    <cellStyle name="Normal 2 2 2 2 3" xfId="14931" xr:uid="{63F557B6-F515-463B-BF1D-4CF0F4A32185}"/>
    <cellStyle name="Normal 2 2 2 2_2018 v 2019 Nominal" xfId="14932" xr:uid="{A7A8C587-E501-4229-A9D1-27E60EFB3966}"/>
    <cellStyle name="Normal 2 2 2 3" xfId="14933" xr:uid="{33FF02F2-A627-4640-A65D-F502D4ACFDF6}"/>
    <cellStyle name="Normal 2 2 2 3 2" xfId="14934" xr:uid="{152BED0A-0A30-4629-A78B-B8D0AC00FB61}"/>
    <cellStyle name="Normal 2 2 2 3 3" xfId="14935" xr:uid="{0E5F9BB2-7F7C-4088-A0CF-699EE96ACB42}"/>
    <cellStyle name="Normal 2 2 2 3_2018 v 2019 Nominal" xfId="14936" xr:uid="{2215F0E5-0B94-4AD4-A2BA-613CDC38F389}"/>
    <cellStyle name="Normal 2 2 2 4" xfId="14937" xr:uid="{C7D3A751-25DD-4367-93C9-38B7A1DDDF66}"/>
    <cellStyle name="Normal 2 2 2 4 2" xfId="14938" xr:uid="{0DCDCBF8-74BE-4BE2-AFD0-7A71694C46EE}"/>
    <cellStyle name="Normal 2 2 2 4_2018 v 2019 Nominal" xfId="14939" xr:uid="{E383AA95-4F21-4408-8420-6A9F0A13CD33}"/>
    <cellStyle name="Normal 2 2 2 5" xfId="14940" xr:uid="{E376C0E8-7010-431E-97E3-F217157DE5A1}"/>
    <cellStyle name="Normal 2 2 2_2018 v 2019 Nominal" xfId="14941" xr:uid="{70ECCCCA-F9D4-4E06-9F80-C8B48E696CA6}"/>
    <cellStyle name="Normal 2 2 3" xfId="426" xr:uid="{00000000-0005-0000-0000-000032020000}"/>
    <cellStyle name="Normal 2 2 3 2" xfId="14942" xr:uid="{55BF0EC2-4B4A-4DDC-B1DA-673DD84BE25D}"/>
    <cellStyle name="Normal 2 2 3_2018 v 2019 Nominal" xfId="14943" xr:uid="{41643253-6294-45B9-A1E8-397E5612801B}"/>
    <cellStyle name="Normal 2 2 4" xfId="427" xr:uid="{00000000-0005-0000-0000-000033020000}"/>
    <cellStyle name="Normal 2 2 4 2" xfId="14944" xr:uid="{8B781839-0D9F-4371-8AAB-9582A56738B6}"/>
    <cellStyle name="Normal 2 2 4 3" xfId="14945" xr:uid="{C44D14A9-42B8-4429-8BF6-9748BC0F5449}"/>
    <cellStyle name="Normal 2 2 4_2018 v 2019 Nominal" xfId="14946" xr:uid="{952D43C5-15A6-4275-A10C-5C636AF9EA18}"/>
    <cellStyle name="Normal 2 2 5" xfId="428" xr:uid="{00000000-0005-0000-0000-000034020000}"/>
    <cellStyle name="Normal 2 2 6" xfId="847" xr:uid="{00000000-0005-0000-0000-000035020000}"/>
    <cellStyle name="Normal 2 2_2018 v 2019 Nominal" xfId="14947" xr:uid="{47ECC6B2-3FF1-48FF-A6BF-BD92C6FF1671}"/>
    <cellStyle name="Normal 2 3" xfId="429" xr:uid="{00000000-0005-0000-0000-000036020000}"/>
    <cellStyle name="Normal 2 3 2" xfId="430" xr:uid="{00000000-0005-0000-0000-000037020000}"/>
    <cellStyle name="Normal 2 3 2 2" xfId="14948" xr:uid="{AA851497-79DF-40E3-87FA-FD091CC59CF1}"/>
    <cellStyle name="Normal 2 3 2_2018 v 2019 Nominal" xfId="14949" xr:uid="{C906F55B-EF68-4571-BC8C-020100E22FD0}"/>
    <cellStyle name="Normal 2 3 3" xfId="14950" xr:uid="{276184F8-3B70-4D18-9EC8-01DB664A68DC}"/>
    <cellStyle name="Normal 2 3 4" xfId="14951" xr:uid="{8997B153-4C36-4F93-AFEE-B0C85B439384}"/>
    <cellStyle name="Normal 2 3 4 2" xfId="14952" xr:uid="{4D00C7E7-31C0-4C53-A105-33440C38ACDB}"/>
    <cellStyle name="Normal 2 3 4_2018 v 2019 Nominal" xfId="14953" xr:uid="{E8765F4A-5DCA-481D-91AE-DD4B543178D6}"/>
    <cellStyle name="Normal 2 3 5" xfId="14954" xr:uid="{B72EF095-7734-4E02-A787-3698B1B74493}"/>
    <cellStyle name="Normal 2 3 6" xfId="14955" xr:uid="{6BA7A814-50F6-4B90-84FA-BF5E45924FD6}"/>
    <cellStyle name="Normal 2 3_2018 v 2019 Nominal" xfId="14956" xr:uid="{58EAEA06-D4C4-40C9-925C-8464C3298805}"/>
    <cellStyle name="Normal 2 4" xfId="431" xr:uid="{00000000-0005-0000-0000-000039020000}"/>
    <cellStyle name="Normal 2 4 2" xfId="432" xr:uid="{00000000-0005-0000-0000-00003A020000}"/>
    <cellStyle name="Normal 2 4 2 2" xfId="14957" xr:uid="{0234199B-3348-4315-A5EF-8B4AAF721952}"/>
    <cellStyle name="Normal 2 4 2 2 2" xfId="14958" xr:uid="{05ABEF5C-4603-43D0-9145-C3C7087F3DED}"/>
    <cellStyle name="Normal 2 4 2 2_2018 v 2019 Nominal" xfId="14959" xr:uid="{ADB3E02A-6A71-424E-988A-234F8761A304}"/>
    <cellStyle name="Normal 2 4 2 3" xfId="14960" xr:uid="{A7DE0F11-DBC7-41F3-8FFF-EB45B9F2D0D3}"/>
    <cellStyle name="Normal 2 4 2_2018 v 2019 Nominal" xfId="14961" xr:uid="{4C9B8940-1A02-413B-BE31-0FCC8C739E6F}"/>
    <cellStyle name="Normal 2 4 3" xfId="433" xr:uid="{00000000-0005-0000-0000-00003B020000}"/>
    <cellStyle name="Normal 2 4 3 2" xfId="14962" xr:uid="{126AFD97-89C8-4754-9C08-3992993B03E8}"/>
    <cellStyle name="Normal 2 4 3 2 2" xfId="14963" xr:uid="{C24DEC26-CF12-4877-B89A-4E5192DF7480}"/>
    <cellStyle name="Normal 2 4 3 2_2018 v 2019 Nominal" xfId="14964" xr:uid="{98E9A73D-67D1-4934-945A-E046C70C8B32}"/>
    <cellStyle name="Normal 2 4 3 3" xfId="14965" xr:uid="{DCB5C035-384B-4D2F-87EA-16538A2C5084}"/>
    <cellStyle name="Normal 2 4 3_2018 v 2019 Nominal" xfId="14966" xr:uid="{2D11BF30-6863-4079-9D4E-9A1D11C79115}"/>
    <cellStyle name="Normal 2 4 4" xfId="14967" xr:uid="{E821B6E9-9F32-47A4-B8AB-8DA6364D4B86}"/>
    <cellStyle name="Normal 2 4 4 2" xfId="14968" xr:uid="{DFF73B73-8B12-41E7-A060-8EE971699C45}"/>
    <cellStyle name="Normal 2 4 4 3" xfId="14969" xr:uid="{3A820768-CC26-4916-98E9-2F0563769813}"/>
    <cellStyle name="Normal 2 4 4_2018 v 2019 Nominal" xfId="14970" xr:uid="{1A6F1776-74AB-42EA-A183-9F989366420B}"/>
    <cellStyle name="Normal 2 4 5" xfId="14971" xr:uid="{3C45987E-E98B-4A04-AA41-41EBCAEE8E37}"/>
    <cellStyle name="Normal 2 4 5 2" xfId="14972" xr:uid="{41AD98CA-5091-4A24-BA14-08165C97A9C9}"/>
    <cellStyle name="Normal 2 4 5_2018 v 2019 Nominal" xfId="14973" xr:uid="{E757D608-717A-429A-812F-FCC725EFCC6B}"/>
    <cellStyle name="Normal 2 4 6" xfId="14974" xr:uid="{D86A64C2-D835-421B-8193-C30EF2FF8E8E}"/>
    <cellStyle name="Normal 2 4_2018 v 2019 Nominal" xfId="14975" xr:uid="{790D1B11-002B-4964-98AF-FA1DE04469F2}"/>
    <cellStyle name="Normal 2 5" xfId="31" xr:uid="{00000000-0005-0000-0000-00003C020000}"/>
    <cellStyle name="Normal 2 5 2" xfId="14976" xr:uid="{CFCED472-0D6A-4227-BCE7-B071FBDA1A1D}"/>
    <cellStyle name="Normal 2 5 2 2" xfId="14977" xr:uid="{316B2524-C7B9-4111-80F0-481A5D077422}"/>
    <cellStyle name="Normal 2 5 2_2018 v 2019 Nominal" xfId="14978" xr:uid="{02993298-2E64-49DA-9EBA-501D5785C345}"/>
    <cellStyle name="Normal 2 5 3" xfId="14979" xr:uid="{D100EED0-EA1D-4E3D-A691-B8A050B0B985}"/>
    <cellStyle name="Normal 2 5_2018 v 2019 Nominal" xfId="14980" xr:uid="{E53A0E52-E7E8-4EA0-BC9C-AF779BE8A486}"/>
    <cellStyle name="Normal 2 6" xfId="434" xr:uid="{00000000-0005-0000-0000-00003D020000}"/>
    <cellStyle name="Normal 2 6 2" xfId="14981" xr:uid="{62C1B8CB-25B0-4E03-B833-8DE7F0C508D0}"/>
    <cellStyle name="Normal 2 6 2 2" xfId="14982" xr:uid="{251E33CC-4201-420E-B281-B33672FF5196}"/>
    <cellStyle name="Normal 2 6 2_2018 v 2019 Nominal" xfId="14983" xr:uid="{266CEFDC-53E2-4F13-B12C-DADA8387EF59}"/>
    <cellStyle name="Normal 2 6 3" xfId="14984" xr:uid="{05AF8295-08CD-43BA-85E1-C21113D45289}"/>
    <cellStyle name="Normal 2 6_2018 v 2019 Nominal" xfId="14985" xr:uid="{8E304C27-94A2-4FAB-8560-99F0FB6F49EE}"/>
    <cellStyle name="Normal 2 7" xfId="424" xr:uid="{00000000-0005-0000-0000-00003E020000}"/>
    <cellStyle name="Normal 2 7 2" xfId="14986" xr:uid="{5BF676CF-5A86-43E6-9211-E0817AA0DDB3}"/>
    <cellStyle name="Normal 2 7_2018 v 2019 Nominal" xfId="14987" xr:uid="{E3E9F6D1-2187-41EB-A4C6-67DF591B20BD}"/>
    <cellStyle name="Normal 2 8" xfId="844" xr:uid="{00000000-0005-0000-0000-00003F020000}"/>
    <cellStyle name="Normal 2 8 2" xfId="14988" xr:uid="{9F14F716-C885-48BA-867B-3FE1D0049180}"/>
    <cellStyle name="Normal 2 8_2018 v 2019 Nominal" xfId="14989" xr:uid="{AD765704-22C4-45E5-8ECF-FA1CC9D4CBC0}"/>
    <cellStyle name="Normal 2_15.7 P&amp;L Reg-qtrly" xfId="14990" xr:uid="{16F4EECF-8A3F-4DF7-BF6D-3880F0BDE47E}"/>
    <cellStyle name="Normal 20" xfId="435" xr:uid="{00000000-0005-0000-0000-000041020000}"/>
    <cellStyle name="Normal 20 10" xfId="14991" xr:uid="{56105226-860F-40B5-923A-7FBD67CCC01A}"/>
    <cellStyle name="Normal 20 2" xfId="436" xr:uid="{00000000-0005-0000-0000-000042020000}"/>
    <cellStyle name="Normal 20 2 2" xfId="437" xr:uid="{00000000-0005-0000-0000-000043020000}"/>
    <cellStyle name="Normal 20 2 2 2" xfId="14992" xr:uid="{13C7C139-ABBB-437A-9713-F7C8AD4E39E2}"/>
    <cellStyle name="Normal 20 2 2 2 2" xfId="14993" xr:uid="{5B5E32EA-12A6-44CD-9577-7337BE3CA8AE}"/>
    <cellStyle name="Normal 20 2 2 2 3" xfId="14994" xr:uid="{2D600C41-A69C-4C8C-9048-1780D1CAF04E}"/>
    <cellStyle name="Normal 20 2 2 2 4" xfId="14995" xr:uid="{719EF14E-265E-4053-94DA-2F8631AA2EAF}"/>
    <cellStyle name="Normal 20 2 2 2_2018 v 2019 Nominal" xfId="14996" xr:uid="{F82B2AAE-53BC-41AF-8F65-FB09A14422D1}"/>
    <cellStyle name="Normal 20 2 2 3" xfId="14997" xr:uid="{BA81F05A-3669-4C10-AF5D-8DCA7432EBE0}"/>
    <cellStyle name="Normal 20 2 2 4" xfId="14998" xr:uid="{DCCA2513-21B7-43E6-8837-E7B864801502}"/>
    <cellStyle name="Normal 20 2 2 5" xfId="14999" xr:uid="{25A4B033-4B07-4DF1-81C7-DE93789626F1}"/>
    <cellStyle name="Normal 20 2 2_2018 v 2019 Nominal" xfId="15000" xr:uid="{8060CF3C-E9C5-4360-8AB4-6F57294D0E79}"/>
    <cellStyle name="Normal 20 2 3" xfId="15001" xr:uid="{EDCF3BF0-D94A-4DD1-AFDE-FAADCC631F5F}"/>
    <cellStyle name="Normal 20 2 3 2" xfId="15002" xr:uid="{E4B94783-524E-4DE0-83C7-039C23D7F8BF}"/>
    <cellStyle name="Normal 20 2 3 3" xfId="15003" xr:uid="{87AADDF8-5948-4549-B896-B9A6C0D9A109}"/>
    <cellStyle name="Normal 20 2 3 4" xfId="15004" xr:uid="{2412AC21-0ACF-4C90-B5F2-6264A91B0C61}"/>
    <cellStyle name="Normal 20 2 3_2018 v 2019 Nominal" xfId="15005" xr:uid="{214935AB-213E-4977-A6D4-DF80C2D53947}"/>
    <cellStyle name="Normal 20 2 4" xfId="15006" xr:uid="{53D32335-08DE-4BC5-92DA-B3B2C90D1D20}"/>
    <cellStyle name="Normal 20 2 5" xfId="15007" xr:uid="{3D080EC7-11AC-4138-B158-0A13130FCD90}"/>
    <cellStyle name="Normal 20 2 6" xfId="15008" xr:uid="{596FC92A-B3D4-4D84-98EE-BF95D59DD888}"/>
    <cellStyle name="Normal 20 2_2018 v 2019 Nominal" xfId="15009" xr:uid="{86F61420-F2B3-41AE-986A-1E2463B70EEA}"/>
    <cellStyle name="Normal 20 3" xfId="438" xr:uid="{00000000-0005-0000-0000-000044020000}"/>
    <cellStyle name="Normal 20 3 2" xfId="15010" xr:uid="{AF20B007-FEDB-4D3B-AF97-50F81B2DD55A}"/>
    <cellStyle name="Normal 20 3 2 2" xfId="15011" xr:uid="{56263FAC-8E76-49C3-A86A-0F8EF20B9067}"/>
    <cellStyle name="Normal 20 3 2 2 2" xfId="15012" xr:uid="{CE98F76F-7200-4192-9E6B-290719945393}"/>
    <cellStyle name="Normal 20 3 2 2 3" xfId="15013" xr:uid="{2B5D7983-D82B-47C4-A6C7-5324E3772793}"/>
    <cellStyle name="Normal 20 3 2 2_2018 v 2019 Nominal" xfId="15014" xr:uid="{7DA29D9C-583B-414E-8CEA-47ACDD09A56E}"/>
    <cellStyle name="Normal 20 3 2 3" xfId="15015" xr:uid="{7C23EB70-1157-4ECF-BA21-CF9FF37EA265}"/>
    <cellStyle name="Normal 20 3 2 4" xfId="15016" xr:uid="{54A80B9C-E6E7-42AB-9BD9-B10926A5433B}"/>
    <cellStyle name="Normal 20 3 2 5" xfId="15017" xr:uid="{66B9CEEF-C129-4EE6-93DE-624AA9D721F7}"/>
    <cellStyle name="Normal 20 3 2_2018 v 2019 Nominal" xfId="15018" xr:uid="{B0F478CB-1B0A-48E8-8B3E-1C297299E45F}"/>
    <cellStyle name="Normal 20 3 3" xfId="15019" xr:uid="{2EA35E10-9599-4074-833F-574B4117F499}"/>
    <cellStyle name="Normal 20 3 3 2" xfId="15020" xr:uid="{8204DDBE-DD85-42B6-8954-ECE2CA2E8647}"/>
    <cellStyle name="Normal 20 3 3 3" xfId="15021" xr:uid="{DE05E3F4-2AD4-414F-979F-110F7DCF4A5D}"/>
    <cellStyle name="Normal 20 3 3_2018 v 2019 Nominal" xfId="15022" xr:uid="{175F8679-48BF-4E90-9604-2B815B33A7A8}"/>
    <cellStyle name="Normal 20 3 4" xfId="15023" xr:uid="{3036F881-BB88-4B1F-8940-09B53BEB0072}"/>
    <cellStyle name="Normal 20 3 5" xfId="15024" xr:uid="{0A08A1B3-F815-41E6-B5B8-2B49508F504E}"/>
    <cellStyle name="Normal 20 3 6" xfId="15025" xr:uid="{D965ABA2-1EAA-4F18-BCDE-D61ABB653F16}"/>
    <cellStyle name="Normal 20 3_2018 v 2019 Nominal" xfId="15026" xr:uid="{AE0FEC6B-C60B-4751-ADF7-D97C6C5E0F7C}"/>
    <cellStyle name="Normal 20 4" xfId="439" xr:uid="{00000000-0005-0000-0000-000045020000}"/>
    <cellStyle name="Normal 20 4 2" xfId="15027" xr:uid="{DDDEB8E3-6EE9-4C79-8CE8-BEC2E02F83A0}"/>
    <cellStyle name="Normal 20 4 2 2" xfId="15028" xr:uid="{0C9146C5-AE37-4D05-BEF4-44D6631B5A6F}"/>
    <cellStyle name="Normal 20 4 2 3" xfId="15029" xr:uid="{5F2918DE-D752-4226-B921-5067B19D4BAA}"/>
    <cellStyle name="Normal 20 4 2_2018 v 2019 Nominal" xfId="15030" xr:uid="{E9C34149-3580-49FE-8963-528718A63B27}"/>
    <cellStyle name="Normal 20 4 3" xfId="15031" xr:uid="{124CE90C-427F-43C5-90E4-F084B2ADA6B7}"/>
    <cellStyle name="Normal 20 4 4" xfId="15032" xr:uid="{01D3EED4-7B40-469E-AC5A-8C46FFC6F730}"/>
    <cellStyle name="Normal 20 4 5" xfId="15033" xr:uid="{DADEB56B-B55A-43C4-A2EA-9E8726D8939B}"/>
    <cellStyle name="Normal 20 4_2018 v 2019 Nominal" xfId="15034" xr:uid="{E9A02565-FE16-478B-A929-E58CD2FD4857}"/>
    <cellStyle name="Normal 20 5" xfId="15035" xr:uid="{9DECB543-7757-4762-AEE6-8620A3D9AC6C}"/>
    <cellStyle name="Normal 20 5 2" xfId="15036" xr:uid="{8C5223B5-EAC7-45A6-8951-E3337E492ABE}"/>
    <cellStyle name="Normal 20 5 3" xfId="15037" xr:uid="{19EC8A9B-CBB5-45FE-9E15-D7D4222BF693}"/>
    <cellStyle name="Normal 20 5 4" xfId="15038" xr:uid="{A3CBEA30-65DD-4EFB-A1B5-5CC03E3521AD}"/>
    <cellStyle name="Normal 20 5_2018 v 2019 Nominal" xfId="15039" xr:uid="{D3F1D29C-A257-49E9-A0A2-796C7F688EBC}"/>
    <cellStyle name="Normal 20 6" xfId="15040" xr:uid="{E1069352-6934-47A6-9FF4-6BB4B68D3AD4}"/>
    <cellStyle name="Normal 20 7" xfId="15041" xr:uid="{B053C391-2C27-4CF8-905B-E1F5BA32072E}"/>
    <cellStyle name="Normal 20 8" xfId="15042" xr:uid="{F5BD8B2B-D488-491C-8AD5-3714C44EA0D1}"/>
    <cellStyle name="Normal 20 9" xfId="15043" xr:uid="{1421329A-3475-4CC5-A32E-FA0F92856CC4}"/>
    <cellStyle name="Normal 20_2018 v 2019 Nominal" xfId="15044" xr:uid="{86A089C9-AED2-4738-81E1-2A1732AF81D7}"/>
    <cellStyle name="Normal 200" xfId="15045" xr:uid="{7DB0AF07-9B6E-47F0-BC70-4BA6CF2E248B}"/>
    <cellStyle name="Normal 200 2" xfId="15046" xr:uid="{94AA74DE-CFBF-4B8B-9587-F382BE21B9F0}"/>
    <cellStyle name="Normal 200_2018 v 2019 Nominal" xfId="15047" xr:uid="{E8145597-2E20-4C58-BF37-647E149FD172}"/>
    <cellStyle name="Normal 201" xfId="15048" xr:uid="{F203AB31-33C9-420E-BDAA-5D6809958E21}"/>
    <cellStyle name="Normal 201 2" xfId="15049" xr:uid="{9ACE4521-CE18-41AA-B2BB-D1F8D2000C38}"/>
    <cellStyle name="Normal 201_2018 v 2019 Nominal" xfId="15050" xr:uid="{E9E83A2B-6C6D-42B2-8A48-FC7C69C0F304}"/>
    <cellStyle name="Normal 202" xfId="15051" xr:uid="{F4EC9F9E-79F8-46E5-9CD2-7B68F8470558}"/>
    <cellStyle name="Normal 202 2" xfId="15052" xr:uid="{87C89C37-315C-4D44-B243-FD4EBDA8BB64}"/>
    <cellStyle name="Normal 202_2018 v 2019 Nominal" xfId="15053" xr:uid="{A92990E7-DEA4-47F6-807C-F991064D9EE5}"/>
    <cellStyle name="Normal 203" xfId="15054" xr:uid="{64EE9F55-3E77-4865-A2C8-3A7F43576894}"/>
    <cellStyle name="Normal 203 2" xfId="15055" xr:uid="{5B2A6168-991A-47DF-A2FB-8EC54D12628E}"/>
    <cellStyle name="Normal 203_2018 v 2019 Nominal" xfId="15056" xr:uid="{51CEBB37-E5A0-44B7-95E7-7C11385BC398}"/>
    <cellStyle name="Normal 204" xfId="15057" xr:uid="{97B10644-F3CE-45DD-A79E-3F2D33D11AFD}"/>
    <cellStyle name="Normal 204 2" xfId="15058" xr:uid="{DB07DCB6-012F-4DFD-9DE1-F4F7D54B831A}"/>
    <cellStyle name="Normal 204_2018 v 2019 Nominal" xfId="15059" xr:uid="{10E48280-3F8A-4839-B914-CE44A93DDACC}"/>
    <cellStyle name="Normal 205" xfId="15060" xr:uid="{C4D29574-B09F-48C4-8495-EF8C3A61D5B8}"/>
    <cellStyle name="Normal 205 2" xfId="15061" xr:uid="{32DB82D0-7057-469C-AEE7-CF7BC26C976E}"/>
    <cellStyle name="Normal 205_2018 v 2019 Nominal" xfId="15062" xr:uid="{E09FEC62-61C0-4470-8371-63620E7CC8E1}"/>
    <cellStyle name="Normal 206" xfId="15063" xr:uid="{A1EE9760-3057-49DB-BAA4-55381286544C}"/>
    <cellStyle name="Normal 206 2" xfId="15064" xr:uid="{EFEB052F-E0DD-45AD-9705-4CE562CCED77}"/>
    <cellStyle name="Normal 206_2018 v 2019 Nominal" xfId="15065" xr:uid="{5BD2EC1A-DCEB-4C34-8A77-D4AA9BD66710}"/>
    <cellStyle name="Normal 207" xfId="15066" xr:uid="{81B1DDF6-5A68-4A60-AF24-B00D4E3D2B91}"/>
    <cellStyle name="Normal 207 2" xfId="15067" xr:uid="{7AD7B5DE-974B-4EDB-8778-9082D83EA870}"/>
    <cellStyle name="Normal 207_2018 v 2019 Nominal" xfId="15068" xr:uid="{F0FDC106-5EC0-497E-B95A-59B827B66699}"/>
    <cellStyle name="Normal 208" xfId="15069" xr:uid="{DD9FE095-972F-495F-BBD8-511D2B598D86}"/>
    <cellStyle name="Normal 208 2" xfId="15070" xr:uid="{34EF6330-74CE-40DD-A72A-A02E6E2E6267}"/>
    <cellStyle name="Normal 208_2018 v 2019 Nominal" xfId="15071" xr:uid="{0C399F78-8A0C-4614-8A34-FB96639B0DDB}"/>
    <cellStyle name="Normal 209" xfId="15072" xr:uid="{ED846C96-175E-4B8C-841D-DEB202E28BD6}"/>
    <cellStyle name="Normal 209 2" xfId="15073" xr:uid="{A6898BC9-5935-4B38-A517-9D76686FD0FE}"/>
    <cellStyle name="Normal 209_2018 v 2019 Nominal" xfId="15074" xr:uid="{5201534F-B706-4B82-9C3B-F9FC84CB980A}"/>
    <cellStyle name="Normal 21" xfId="440" xr:uid="{00000000-0005-0000-0000-000046020000}"/>
    <cellStyle name="Normal 21 2" xfId="441" xr:uid="{00000000-0005-0000-0000-000047020000}"/>
    <cellStyle name="Normal 21 2 2" xfId="15075" xr:uid="{7F6C5E09-BF96-457D-AFBD-6152AAB9C44A}"/>
    <cellStyle name="Normal 21 2 2 2" xfId="15076" xr:uid="{235B07B8-86AE-44BD-B428-E3C5D4C72264}"/>
    <cellStyle name="Normal 21 2 2_2018 v 2019 Nominal" xfId="15077" xr:uid="{5DB00BF0-E458-4B94-9F6B-6EF0F1403706}"/>
    <cellStyle name="Normal 21 2_2018 v 2019 Nominal" xfId="15078" xr:uid="{3F2DEEC6-1EDF-4524-9951-3CAD9AB3C33B}"/>
    <cellStyle name="Normal 21 3" xfId="442" xr:uid="{00000000-0005-0000-0000-000048020000}"/>
    <cellStyle name="Normal 21 3 2" xfId="15079" xr:uid="{BC96AB61-E057-41F0-B0E4-06C75BF3BC67}"/>
    <cellStyle name="Normal 21 3_2018 v 2019 Nominal" xfId="15080" xr:uid="{7504CD88-5803-4F38-8F89-913F825AC758}"/>
    <cellStyle name="Normal 21 4" xfId="15081" xr:uid="{020D15C3-69D7-4EAF-8EF6-729C8DA8083B}"/>
    <cellStyle name="Normal 21_2018 v 2019 Nominal" xfId="15082" xr:uid="{438A94BB-E3C3-472F-B358-887708EFD34D}"/>
    <cellStyle name="Normal 210" xfId="15083" xr:uid="{370B475E-63CB-4A41-B5FF-1CE545765055}"/>
    <cellStyle name="Normal 210 2" xfId="15084" xr:uid="{1A6616A8-DE3E-4099-8B0F-1CC1D348D09F}"/>
    <cellStyle name="Normal 210_2018 v 2019 Nominal" xfId="15085" xr:uid="{5D7A66B8-A63F-4E64-8BEA-3803B1FEC532}"/>
    <cellStyle name="Normal 211" xfId="15086" xr:uid="{9AE3C650-7CA9-4557-9FE6-2B6EE5AE0AE1}"/>
    <cellStyle name="Normal 211 2" xfId="15087" xr:uid="{EB6BF1C3-1796-4E2F-B746-2C7D3FD04241}"/>
    <cellStyle name="Normal 211_2018 v 2019 Nominal" xfId="15088" xr:uid="{DBB4971B-97A1-4A28-8D36-AED1F77DB559}"/>
    <cellStyle name="Normal 212" xfId="15089" xr:uid="{53FBA048-12DB-4DC3-B21A-C2EEE307F924}"/>
    <cellStyle name="Normal 212 2" xfId="15090" xr:uid="{7769E432-E7C2-4A74-9C61-AA52B5F90C61}"/>
    <cellStyle name="Normal 212 3" xfId="15091" xr:uid="{40408B73-AB8B-48AA-8F5B-7A9D4ED0863A}"/>
    <cellStyle name="Normal 212_2018 v 2019 Nominal" xfId="15092" xr:uid="{FA779A85-4965-4DA3-9665-443239DBAE84}"/>
    <cellStyle name="Normal 213" xfId="15093" xr:uid="{79E298B7-D63E-441B-BEE2-79DAB8C7211F}"/>
    <cellStyle name="Normal 213 2" xfId="15094" xr:uid="{5F11B4E6-5E52-471B-8850-E966F092B32E}"/>
    <cellStyle name="Normal 213_2018 v 2019 Nominal" xfId="15095" xr:uid="{90808F65-5B50-45AD-8348-820A917C12CA}"/>
    <cellStyle name="Normal 214" xfId="15096" xr:uid="{67CB9022-6F1E-4074-AA63-0AF1AC58BA99}"/>
    <cellStyle name="Normal 214 2" xfId="15097" xr:uid="{E57B3DD6-16ED-4C63-8B64-B92CA2EB5FBB}"/>
    <cellStyle name="Normal 214_2018 v 2019 Nominal" xfId="15098" xr:uid="{34C8A8B1-840F-453E-B8BC-72942EF3D45A}"/>
    <cellStyle name="Normal 215" xfId="15099" xr:uid="{33726D84-0BE9-4A42-B0FE-D6249EA1B615}"/>
    <cellStyle name="Normal 215 2" xfId="15100" xr:uid="{43E453EA-C035-4E3F-8030-C3691584AE8A}"/>
    <cellStyle name="Normal 215_2018 v 2019 Nominal" xfId="15101" xr:uid="{827A0712-69C1-403B-962A-A22F70C95E80}"/>
    <cellStyle name="Normal 216" xfId="15102" xr:uid="{E37E0420-93E8-4E6F-A135-AE3378C2E101}"/>
    <cellStyle name="Normal 216 2" xfId="15103" xr:uid="{FC38FA33-C47A-4CE1-A40A-0969A3EAF5B8}"/>
    <cellStyle name="Normal 216 3" xfId="15104" xr:uid="{F9523F3A-568F-490F-AF11-F612269DBD11}"/>
    <cellStyle name="Normal 216_2018 v 2019 Nominal" xfId="15105" xr:uid="{D0156190-47C6-45E3-8A3A-52AB4D0D11CA}"/>
    <cellStyle name="Normal 217" xfId="15106" xr:uid="{B4800992-0E6D-4258-ADF0-87C7FDF89642}"/>
    <cellStyle name="Normal 217 2" xfId="15107" xr:uid="{C063E265-9C06-4623-BFA1-9D902824386C}"/>
    <cellStyle name="Normal 217_2018 v 2019 Nominal" xfId="15108" xr:uid="{63AA4406-3E7F-4FA9-A400-A2539360E5AE}"/>
    <cellStyle name="Normal 218" xfId="15109" xr:uid="{77F4A4BF-9F32-45E1-A9B6-6C8F51763424}"/>
    <cellStyle name="Normal 219" xfId="15110" xr:uid="{64C800D1-36A3-43E9-8DB8-2BA8A41FD156}"/>
    <cellStyle name="Normal 22" xfId="443" xr:uid="{00000000-0005-0000-0000-000049020000}"/>
    <cellStyle name="Normal 22 2" xfId="15111" xr:uid="{59E8CC3D-33AB-4500-9355-98CF13B56EB5}"/>
    <cellStyle name="Normal 22 2 2" xfId="15112" xr:uid="{5B9C23DD-E33D-4DF3-9B2E-1083FB1DCDF7}"/>
    <cellStyle name="Normal 22 2_2018 v 2019 Nominal" xfId="15113" xr:uid="{B99276A9-06A5-443C-AEB9-F7E0CED0CF9C}"/>
    <cellStyle name="Normal 22 3" xfId="15114" xr:uid="{62C02F56-83D1-41E9-9C60-03BCE0132EB7}"/>
    <cellStyle name="Normal 22 3 2" xfId="15115" xr:uid="{01E454EA-FA8E-42BF-A034-ED0CBBB58BA6}"/>
    <cellStyle name="Normal 22 3_2018 v 2019 Nominal" xfId="15116" xr:uid="{0EBB900B-4A76-4630-AE18-763CD782163B}"/>
    <cellStyle name="Normal 22 4" xfId="15117" xr:uid="{7C6AB50D-03DE-49A8-A190-A49DCBF9AF06}"/>
    <cellStyle name="Normal 22 4 2" xfId="15118" xr:uid="{06FD6FEC-4720-4221-A19A-AACD161C11CD}"/>
    <cellStyle name="Normal 22 4_2018 v 2019 Nominal" xfId="15119" xr:uid="{836DB73F-5BEE-497B-AF7E-CBE1F1B732E0}"/>
    <cellStyle name="Normal 22 5" xfId="15120" xr:uid="{034F2EFC-53EC-40CA-8F6C-7A26CC7ABA8C}"/>
    <cellStyle name="Normal 22 5 2" xfId="15121" xr:uid="{6EE0644D-4E51-453C-867E-29B20099047B}"/>
    <cellStyle name="Normal 22 5_2018 v 2019 Nominal" xfId="15122" xr:uid="{412E7BFC-05F2-4202-BD36-8CEC94EBA62C}"/>
    <cellStyle name="Normal 22 6" xfId="15123" xr:uid="{9DC36A5A-43A8-43D1-AEAE-F43B1BF1AB4C}"/>
    <cellStyle name="Normal 22 7" xfId="15124" xr:uid="{665C80DD-5AA8-44C2-B338-78C109A31298}"/>
    <cellStyle name="Normal 22 8" xfId="15125" xr:uid="{0EAAD22E-959A-4B35-9E1C-DDD3F294D715}"/>
    <cellStyle name="Normal 22 9" xfId="15126" xr:uid="{948025EF-5B12-4F50-92CD-C14264D10C6E}"/>
    <cellStyle name="Normal 22_2018 v 2019 Nominal" xfId="15127" xr:uid="{0AEF4C43-C5B0-4C1D-8B76-F5F0943F1E54}"/>
    <cellStyle name="Normal 220" xfId="15128" xr:uid="{B811DB6C-5E52-43CE-B9CB-14B64B8855D3}"/>
    <cellStyle name="Normal 221" xfId="15129" xr:uid="{C5DA9495-38F8-441C-87BE-4C7535E1C787}"/>
    <cellStyle name="Normal 222" xfId="15130" xr:uid="{CD646164-0CD1-434B-9F1A-A6D8E711B4A1}"/>
    <cellStyle name="Normal 223" xfId="15131" xr:uid="{F28CC73C-9A69-4E60-ADD9-C337B955DDE0}"/>
    <cellStyle name="Normal 224" xfId="15132" xr:uid="{E8304C98-32F8-4889-9B2F-4269ACD1F694}"/>
    <cellStyle name="Normal 225" xfId="15133" xr:uid="{95EEE460-B481-4719-8D02-3F8A7A630DB1}"/>
    <cellStyle name="Normal 226" xfId="15134" xr:uid="{D082F99C-A0A8-44AF-8F9F-4D64410C608B}"/>
    <cellStyle name="Normal 227" xfId="15135" xr:uid="{12F5E62E-0B53-4B49-A065-DEC6A654F876}"/>
    <cellStyle name="Normal 228" xfId="15136" xr:uid="{527C6990-EB55-482A-9778-F16A9F957AFE}"/>
    <cellStyle name="Normal 229" xfId="15137" xr:uid="{9AD8E5FD-CCF5-423D-964A-F82E42614E86}"/>
    <cellStyle name="Normal 23" xfId="444" xr:uid="{00000000-0005-0000-0000-00004A020000}"/>
    <cellStyle name="Normal 23 2" xfId="445" xr:uid="{00000000-0005-0000-0000-00004B020000}"/>
    <cellStyle name="Normal 23 2 2" xfId="446" xr:uid="{00000000-0005-0000-0000-00004C020000}"/>
    <cellStyle name="Normal 23 2 2 2" xfId="15138" xr:uid="{A40B2026-BB10-45DB-803E-BD0689681FB4}"/>
    <cellStyle name="Normal 23 2 2_2018 v 2019 Nominal" xfId="15139" xr:uid="{B4E1B27F-7B66-448E-A425-66244A8C8741}"/>
    <cellStyle name="Normal 23 2_2018 v 2019 Nominal" xfId="15140" xr:uid="{D05ABF7E-23BA-4005-B0E7-61CE867B5E56}"/>
    <cellStyle name="Normal 23 3" xfId="447" xr:uid="{00000000-0005-0000-0000-00004D020000}"/>
    <cellStyle name="Normal 23 3 2" xfId="15141" xr:uid="{A3AE610E-3BE1-42E1-B7DC-1ACC6F2C842A}"/>
    <cellStyle name="Normal 23 3_2018 v 2019 Nominal" xfId="15142" xr:uid="{BB7F5219-E8E9-4364-BC9A-987B0B2AC0C8}"/>
    <cellStyle name="Normal 23 4" xfId="448" xr:uid="{00000000-0005-0000-0000-00004E020000}"/>
    <cellStyle name="Normal 23_2018 v 2019 Nominal" xfId="15143" xr:uid="{0FFB913B-F64D-4259-B732-21880AE25FC9}"/>
    <cellStyle name="Normal 230" xfId="15144" xr:uid="{B552BF93-2272-4554-8E7D-D803DC86437D}"/>
    <cellStyle name="Normal 231" xfId="15145" xr:uid="{CB8CADBC-7896-41F2-B2B9-EB4DBBAD062B}"/>
    <cellStyle name="Normal 232" xfId="15146" xr:uid="{C76072AB-80A1-4219-A8D2-80BAF354EF2E}"/>
    <cellStyle name="Normal 233" xfId="15147" xr:uid="{45154214-F46E-497F-ABB6-66C0E9186C6A}"/>
    <cellStyle name="Normal 234" xfId="15148" xr:uid="{0F95BF89-4A24-45A8-B64A-DCE21B19E7C9}"/>
    <cellStyle name="Normal 235" xfId="15149" xr:uid="{3A72DA86-AE70-4522-8915-F2A502EDA2E7}"/>
    <cellStyle name="Normal 236" xfId="15150" xr:uid="{7830A439-4A92-42ED-9CA8-CB8F04EB6601}"/>
    <cellStyle name="Normal 237" xfId="15151" xr:uid="{50437DFE-E0D4-40A8-95CE-03439A2D7612}"/>
    <cellStyle name="Normal 238" xfId="15152" xr:uid="{AF50E685-BAF8-4E97-8C09-71786E69888A}"/>
    <cellStyle name="Normal 239" xfId="15153" xr:uid="{40F195E6-E228-4816-961C-20E1DA57EA30}"/>
    <cellStyle name="Normal 24" xfId="449" xr:uid="{00000000-0005-0000-0000-00004F020000}"/>
    <cellStyle name="Normal 24 2" xfId="450" xr:uid="{00000000-0005-0000-0000-000050020000}"/>
    <cellStyle name="Normal 24 2 2" xfId="451" xr:uid="{00000000-0005-0000-0000-000051020000}"/>
    <cellStyle name="Normal 24 2 2 2" xfId="15154" xr:uid="{8C2F2001-9227-475B-9FE6-77EF65EC7E16}"/>
    <cellStyle name="Normal 24 2 2_2018 v 2019 Nominal" xfId="15155" xr:uid="{5153BBA7-27CC-4C2D-8B8E-564FE9FAF398}"/>
    <cellStyle name="Normal 24 2_2018 v 2019 Nominal" xfId="15156" xr:uid="{C3DDBF4B-1C50-4D82-9416-AC9E4AFC965E}"/>
    <cellStyle name="Normal 24 3" xfId="452" xr:uid="{00000000-0005-0000-0000-000052020000}"/>
    <cellStyle name="Normal 24 3 2" xfId="15157" xr:uid="{75FC4FD8-5AD8-4CB3-ABF8-4FBD55F313EF}"/>
    <cellStyle name="Normal 24 3_2018 v 2019 Nominal" xfId="15158" xr:uid="{F7FDD3CE-B95C-4E4B-8845-90560B7DD733}"/>
    <cellStyle name="Normal 24 4" xfId="453" xr:uid="{00000000-0005-0000-0000-000053020000}"/>
    <cellStyle name="Normal 24_2018 v 2019 Nominal" xfId="15159" xr:uid="{5AC89E73-5D09-410A-8189-A7BD3E7BE464}"/>
    <cellStyle name="Normal 240" xfId="15160" xr:uid="{E79284D9-0477-47AE-87C2-38163E3ABC9B}"/>
    <cellStyle name="Normal 241" xfId="15161" xr:uid="{E7255D5C-1888-48E6-BEBB-5EBC1C863EF2}"/>
    <cellStyle name="Normal 242" xfId="15162" xr:uid="{08D5F427-ECB7-43BC-947F-1AB7723639AC}"/>
    <cellStyle name="Normal 243" xfId="15163" xr:uid="{B9AF957B-E3C6-4B12-9264-5EC375246C37}"/>
    <cellStyle name="Normal 244" xfId="15164" xr:uid="{DC9725B7-5EFD-403B-8895-4E11BA6B0349}"/>
    <cellStyle name="Normal 245" xfId="15165" xr:uid="{BEED7E05-3AC9-4867-8699-7152D840A634}"/>
    <cellStyle name="Normal 246" xfId="15166" xr:uid="{374BD43E-D368-471E-A38B-3AD640B78E8D}"/>
    <cellStyle name="Normal 247" xfId="15167" xr:uid="{2444CBB7-FF13-41AC-9BFB-44A624593DDB}"/>
    <cellStyle name="Normal 248" xfId="15168" xr:uid="{44E2EA1A-69DC-4D18-AB92-709592A7929D}"/>
    <cellStyle name="Normal 249" xfId="15169" xr:uid="{4684D393-B492-49F2-9558-86ECCC72DD41}"/>
    <cellStyle name="Normal 25" xfId="454" xr:uid="{00000000-0005-0000-0000-000054020000}"/>
    <cellStyle name="Normal 25 10" xfId="15170" xr:uid="{BD3B41D8-0DBE-4CF0-B0AC-7775F0DAAF70}"/>
    <cellStyle name="Normal 25 2" xfId="455" xr:uid="{00000000-0005-0000-0000-000055020000}"/>
    <cellStyle name="Normal 25 2 2" xfId="456" xr:uid="{00000000-0005-0000-0000-000056020000}"/>
    <cellStyle name="Normal 25 2_2018 v 2019 Nominal" xfId="15171" xr:uid="{53965B10-75B6-4F5F-8049-FCFF36FDAFEB}"/>
    <cellStyle name="Normal 25 3" xfId="457" xr:uid="{00000000-0005-0000-0000-000057020000}"/>
    <cellStyle name="Normal 25 3 2" xfId="15172" xr:uid="{AB08D60A-2F76-40CC-A4FE-CD73FE94EC36}"/>
    <cellStyle name="Normal 25 3_2018 v 2019 Nominal" xfId="15173" xr:uid="{CC3C3C87-D044-48DD-85D0-CAF6454AE9C5}"/>
    <cellStyle name="Normal 25 4" xfId="458" xr:uid="{00000000-0005-0000-0000-000058020000}"/>
    <cellStyle name="Normal 25 4 2" xfId="15174" xr:uid="{1E50AA1D-101C-436A-9946-DDF9263C8397}"/>
    <cellStyle name="Normal 25 4_2018 v 2019 Nominal" xfId="15175" xr:uid="{EABFD5CE-29F1-4788-9852-39DAEBA32371}"/>
    <cellStyle name="Normal 25 5" xfId="15176" xr:uid="{6BBE07B6-6D30-4188-B7D8-FF6A484FABB9}"/>
    <cellStyle name="Normal 25 5 2" xfId="15177" xr:uid="{70475586-6685-490F-ABF3-336E77B6844A}"/>
    <cellStyle name="Normal 25 5_2018 v 2019 Nominal" xfId="15178" xr:uid="{0991F0DD-B36A-48FF-A34A-B0BAE64ABA99}"/>
    <cellStyle name="Normal 25 6" xfId="15179" xr:uid="{676C5144-363E-48DA-A6C3-0B1749F374BA}"/>
    <cellStyle name="Normal 25 7" xfId="15180" xr:uid="{F7354AA1-1E14-426F-9632-DDF35BD7F935}"/>
    <cellStyle name="Normal 25 8" xfId="15181" xr:uid="{DCE2AA79-3120-4320-A9A3-489EEB9AE863}"/>
    <cellStyle name="Normal 25 9" xfId="15182" xr:uid="{54B7938F-AD41-4E3C-A2FC-46C18923B7CD}"/>
    <cellStyle name="Normal 25 9 2" xfId="15183" xr:uid="{6DA32DD3-0F83-4348-800F-F3FE4E763CF3}"/>
    <cellStyle name="Normal 25 9_2018 v 2019 Nominal" xfId="15184" xr:uid="{BE518C1D-D673-486B-8552-DCF152ADF128}"/>
    <cellStyle name="Normal 25_2018 v 2019 Nominal" xfId="15185" xr:uid="{1C9758AF-C546-447E-80E3-FDF47966A7D4}"/>
    <cellStyle name="Normal 250" xfId="15186" xr:uid="{54CA74CC-4244-4EEF-8AA2-88CBBF46857A}"/>
    <cellStyle name="Normal 251" xfId="15187" xr:uid="{EF0CA628-A580-4B0D-A3B9-0944773E1A9E}"/>
    <cellStyle name="Normal 252" xfId="15188" xr:uid="{232B8761-5726-49BA-9126-DB6363EEDD49}"/>
    <cellStyle name="Normal 253" xfId="15189" xr:uid="{AA97AEB1-F81F-4B94-824C-7420E05CC167}"/>
    <cellStyle name="Normal 254" xfId="15190" xr:uid="{F99E04AF-51A6-4618-997A-956657235A3D}"/>
    <cellStyle name="Normal 255" xfId="15191" xr:uid="{1B03E9AA-21E3-48AD-9DC8-568AC4FD1659}"/>
    <cellStyle name="Normal 256" xfId="15192" xr:uid="{CE48E4A6-1835-4799-B088-A6EBE4AC645E}"/>
    <cellStyle name="Normal 257" xfId="15193" xr:uid="{5872A6C7-92DA-4664-ABE9-A418BB68312B}"/>
    <cellStyle name="Normal 258" xfId="15194" xr:uid="{117B25F8-A95C-4F78-B75F-9F678DE52C48}"/>
    <cellStyle name="Normal 259" xfId="15195" xr:uid="{D18F2BE0-721B-43ED-B18D-B12512F3827A}"/>
    <cellStyle name="Normal 26" xfId="459" xr:uid="{00000000-0005-0000-0000-000059020000}"/>
    <cellStyle name="Normal 26 2" xfId="460" xr:uid="{00000000-0005-0000-0000-00005A020000}"/>
    <cellStyle name="Normal 26 2 2" xfId="461" xr:uid="{00000000-0005-0000-0000-00005B020000}"/>
    <cellStyle name="Normal 26 2_2018 v 2019 Nominal" xfId="15196" xr:uid="{8E38890C-25D7-42E9-8EC9-167DFFE81124}"/>
    <cellStyle name="Normal 26 3" xfId="462" xr:uid="{00000000-0005-0000-0000-00005C020000}"/>
    <cellStyle name="Normal 26 4" xfId="463" xr:uid="{00000000-0005-0000-0000-00005D020000}"/>
    <cellStyle name="Normal 26_2018 v 2019 Nominal" xfId="15197" xr:uid="{ADB279AB-C50C-4417-AEA1-05F84E2817B6}"/>
    <cellStyle name="Normal 260" xfId="15198" xr:uid="{CD4EFDCA-EF30-47EB-A837-2BA0AEF9C9C9}"/>
    <cellStyle name="Normal 261" xfId="15199" xr:uid="{41241A6D-A03E-451C-9400-90B7A7B355D9}"/>
    <cellStyle name="Normal 262" xfId="15200" xr:uid="{77164AAD-AB9E-46D8-9496-F42859FBA41F}"/>
    <cellStyle name="Normal 263" xfId="15201" xr:uid="{BC0A697A-DD9B-47AD-A7D2-AEF8002224A2}"/>
    <cellStyle name="Normal 264" xfId="15202" xr:uid="{63E81A1A-5C11-4F73-9C02-C4D2F625836C}"/>
    <cellStyle name="Normal 265" xfId="15203" xr:uid="{66C58C38-75A7-49A1-919D-16343ED33900}"/>
    <cellStyle name="Normal 266" xfId="15204" xr:uid="{A6E9D85A-D96E-4655-A7CD-1803FFE30380}"/>
    <cellStyle name="Normal 267" xfId="15205" xr:uid="{4299F43F-DDE5-45A0-85B2-4385CDDFF7A7}"/>
    <cellStyle name="Normal 268" xfId="15206" xr:uid="{EBC52FEB-606C-4FC2-B5B3-9342CC032849}"/>
    <cellStyle name="Normal 269" xfId="15207" xr:uid="{312BAB21-9A44-48B9-BBAB-5390D5D8887B}"/>
    <cellStyle name="Normal 27" xfId="464" xr:uid="{00000000-0005-0000-0000-00005E020000}"/>
    <cellStyle name="Normal 27 2" xfId="15208" xr:uid="{08D7038F-4526-449F-B54A-E7DF13B9C5E4}"/>
    <cellStyle name="Normal 27 2 2" xfId="15209" xr:uid="{14087A74-4C90-48AD-9E41-8BCA479AB76A}"/>
    <cellStyle name="Normal 27 2_2018 v 2019 Nominal" xfId="15210" xr:uid="{707943ED-3FF3-4C14-BA4B-CCC36A3DE1C6}"/>
    <cellStyle name="Normal 27 3" xfId="15211" xr:uid="{2E269384-CAF0-45BD-8BD0-4CC7AC2806AA}"/>
    <cellStyle name="Normal 27_2018 v 2019 Nominal" xfId="15212" xr:uid="{C6E285A6-49C0-4EB1-B993-0F9D1FA30F09}"/>
    <cellStyle name="Normal 270" xfId="15213" xr:uid="{36223FB6-614B-42B6-9072-D260B0A62D10}"/>
    <cellStyle name="Normal 271" xfId="15214" xr:uid="{CC37B88B-576C-492F-AD90-6FFF31C4821B}"/>
    <cellStyle name="Normal 272" xfId="15215" xr:uid="{A62A371D-F395-4B23-B2B2-762B355DCFDE}"/>
    <cellStyle name="Normal 273" xfId="15216" xr:uid="{BDA7BD1F-0FB7-4637-BF19-A27D16D0F0E0}"/>
    <cellStyle name="Normal 274" xfId="15217" xr:uid="{D4575FDC-5017-49F9-99B6-76CC1D83ED6D}"/>
    <cellStyle name="Normal 275" xfId="15218" xr:uid="{97427387-DDC4-43EC-B072-03F5B9755E1B}"/>
    <cellStyle name="Normal 276" xfId="15219" xr:uid="{E2081C22-4AB6-4F99-BA62-87156431223E}"/>
    <cellStyle name="Normal 277" xfId="15220" xr:uid="{15B201DB-903E-4BAC-AA9A-927B2E0A150E}"/>
    <cellStyle name="Normal 278" xfId="15221" xr:uid="{5307F1C3-DBB0-400C-B98A-BC684CA86BEA}"/>
    <cellStyle name="Normal 279" xfId="15222" xr:uid="{261CC4E7-F21C-44F7-BF69-9C7DECC0127E}"/>
    <cellStyle name="Normal 28" xfId="29" xr:uid="{00000000-0005-0000-0000-00005F020000}"/>
    <cellStyle name="Normal 28 2" xfId="15223" xr:uid="{DA3A1147-3A6D-4C20-8542-191A04EDAB94}"/>
    <cellStyle name="Normal 28 2 2" xfId="15224" xr:uid="{FC1987FB-F10C-4D8C-ADA1-96DCFEB2FF95}"/>
    <cellStyle name="Normal 28 2 2 2" xfId="15225" xr:uid="{6260CDE9-DD32-43A1-A3AA-DB6C84C83220}"/>
    <cellStyle name="Normal 28 2 2 3" xfId="15226" xr:uid="{8AB3B422-086E-4400-8A24-35301A82E6E7}"/>
    <cellStyle name="Normal 28 2 2 4" xfId="15227" xr:uid="{CE8B19AD-0E25-4A73-83F7-9FCFBB39CEC2}"/>
    <cellStyle name="Normal 28 2 2_2018 v 2019 Nominal" xfId="15228" xr:uid="{4F3E7636-868D-467A-BBD0-89284B4E9ACA}"/>
    <cellStyle name="Normal 28 2 3" xfId="15229" xr:uid="{5D4B7741-B466-444E-AED1-F412D966BE7E}"/>
    <cellStyle name="Normal 28 2 4" xfId="15230" xr:uid="{3C538477-E57F-49D2-864D-2C04F9B6FEE6}"/>
    <cellStyle name="Normal 28 2 5" xfId="15231" xr:uid="{51E63E35-A28D-4D36-A31C-4F4EDAA1E2A6}"/>
    <cellStyle name="Normal 28 2_2018 v 2019 Nominal" xfId="15232" xr:uid="{9909A859-CCA9-40C9-8950-88B96572397A}"/>
    <cellStyle name="Normal 28 3" xfId="15233" xr:uid="{6F111149-F0AE-4748-B545-5E1B6EED5F2B}"/>
    <cellStyle name="Normal 28 3 2" xfId="15234" xr:uid="{BB3038D3-1AB5-406C-B5AB-967B7E88A7CE}"/>
    <cellStyle name="Normal 28 3 3" xfId="15235" xr:uid="{9BA0AC18-1E54-440F-8949-3725CE50D798}"/>
    <cellStyle name="Normal 28 3 4" xfId="15236" xr:uid="{D3BF2778-6843-4FBE-ABFE-29E7C56E9AC1}"/>
    <cellStyle name="Normal 28 3_2018 v 2019 Nominal" xfId="15237" xr:uid="{E7AE180B-B4C9-4025-B5AD-0ED7BD171662}"/>
    <cellStyle name="Normal 28 4" xfId="715" xr:uid="{00000000-0005-0000-0000-000060020000}"/>
    <cellStyle name="Normal 28 5" xfId="15238" xr:uid="{BBE0C1BB-AB07-4125-9317-A27965FAB100}"/>
    <cellStyle name="Normal 28 6" xfId="15239" xr:uid="{9460E508-F8E7-4D2C-B735-E392AAE7FB6A}"/>
    <cellStyle name="Normal 28_2018 v 2019 Nominal" xfId="15240" xr:uid="{403C7CE5-0063-4529-B64D-87990A15FCF8}"/>
    <cellStyle name="Normal 280" xfId="15241" xr:uid="{6038BF6F-FFB2-4554-8AFE-154D120EB36A}"/>
    <cellStyle name="Normal 281" xfId="15242" xr:uid="{EE8A857D-6EDD-4AF1-A222-33AF3D19FB74}"/>
    <cellStyle name="Normal 282" xfId="15243" xr:uid="{453B0BC5-C7E2-49BA-91F0-23C8BA38D41E}"/>
    <cellStyle name="Normal 283" xfId="15244" xr:uid="{C0A80420-FC8D-4EA1-B2A1-DC1284052A80}"/>
    <cellStyle name="Normal 284" xfId="15245" xr:uid="{A5DDC018-E83E-4C7D-92C1-4D9192879AB6}"/>
    <cellStyle name="Normal 285" xfId="15246" xr:uid="{3E0C7A2D-3B5E-4FC1-906A-8E18248A01FE}"/>
    <cellStyle name="Normal 286" xfId="15247" xr:uid="{FE9CCF07-B9EB-412E-A407-520E8C9A8CA4}"/>
    <cellStyle name="Normal 287" xfId="15248" xr:uid="{7A17B549-7CB3-46FD-A012-E758224207AA}"/>
    <cellStyle name="Normal 288" xfId="15249" xr:uid="{35BE8CA1-4410-435A-9DA5-8FF138131342}"/>
    <cellStyle name="Normal 289" xfId="15250" xr:uid="{4179F85C-B19C-476A-98EB-13EB9F4C7B88}"/>
    <cellStyle name="Normal 29" xfId="465" xr:uid="{00000000-0005-0000-0000-000061020000}"/>
    <cellStyle name="Normal 29 2" xfId="15251" xr:uid="{BBA1C081-B4A2-4E45-85E3-6C02A8DF44B8}"/>
    <cellStyle name="Normal 29 2 2" xfId="15252" xr:uid="{AB8C8100-B4AD-451B-922B-08424AAC41EB}"/>
    <cellStyle name="Normal 29 2_2018 v 2019 Nominal" xfId="15253" xr:uid="{8CB9127C-A1AE-446B-886B-9E38D630E688}"/>
    <cellStyle name="Normal 29 3" xfId="15254" xr:uid="{58636DBE-AE5C-412F-ACDF-A9CE1CFC6DFC}"/>
    <cellStyle name="Normal 29_2018 v 2019 Nominal" xfId="15255" xr:uid="{0E09DF86-909C-4F69-AF6F-3616021CE45B}"/>
    <cellStyle name="Normal 290" xfId="15256" xr:uid="{C754329E-E404-45B0-93A1-88EFC36EF2B7}"/>
    <cellStyle name="Normal 291" xfId="15257" xr:uid="{408F2886-C3CD-478C-8498-08161152A986}"/>
    <cellStyle name="Normal 292" xfId="15258" xr:uid="{CE7FB613-71C7-427C-83BF-9F0FDE3A3423}"/>
    <cellStyle name="Normal 293" xfId="15259" xr:uid="{7F472844-2771-4380-87D6-21937896B98D}"/>
    <cellStyle name="Normal 294" xfId="15260" xr:uid="{A1C57E85-FC45-4C48-86E3-776282E821C6}"/>
    <cellStyle name="Normal 295" xfId="15261" xr:uid="{36F93D67-4A2F-4A79-B217-A7BF81B9AC50}"/>
    <cellStyle name="Normal 296" xfId="15262" xr:uid="{D9C96AAB-3C06-43CA-B9F7-682A9D33A95F}"/>
    <cellStyle name="Normal 297" xfId="15263" xr:uid="{E1AF6689-5D7C-4CAF-B7C7-5B54E736260C}"/>
    <cellStyle name="Normal 298" xfId="15264" xr:uid="{7CA4C8E5-7329-442A-96E6-557411BC9967}"/>
    <cellStyle name="Normal 299" xfId="15265" xr:uid="{1B0ADB8B-3BD9-412C-89D2-F7A719B964DB}"/>
    <cellStyle name="Normal 3" xfId="466" xr:uid="{00000000-0005-0000-0000-000062020000}"/>
    <cellStyle name="Normal 3 2" xfId="467" xr:uid="{00000000-0005-0000-0000-000063020000}"/>
    <cellStyle name="Normal 3 2 2" xfId="468" xr:uid="{00000000-0005-0000-0000-000064020000}"/>
    <cellStyle name="Normal 3 2 2 2" xfId="15266" xr:uid="{789B4428-A4D2-40E4-9763-9C2757406973}"/>
    <cellStyle name="Normal 3 2 2 2 2" xfId="15267" xr:uid="{0F5975B3-37CE-4147-9FE4-B5540F3C18C8}"/>
    <cellStyle name="Normal 3 2 2 2 2 2" xfId="15268" xr:uid="{FADF975B-216B-4CD5-BAF3-C3982C905EC6}"/>
    <cellStyle name="Normal 3 2 2 2 2_2018 v 2019 Nominal" xfId="15269" xr:uid="{F623A5DF-AE8D-4BB4-BA00-CCBD71C901D1}"/>
    <cellStyle name="Normal 3 2 2 2 3" xfId="15270" xr:uid="{F49286AB-C58F-47C5-86A8-FB85F423D088}"/>
    <cellStyle name="Normal 3 2 2 2_2018 v 2019 Nominal" xfId="15271" xr:uid="{D73BA11F-4E29-4527-8DD7-ABDEF42F38C5}"/>
    <cellStyle name="Normal 3 2 2 3" xfId="15272" xr:uid="{06E9A8FF-2BC6-4BFF-91B4-70D170A77E20}"/>
    <cellStyle name="Normal 3 2 2 3 2" xfId="15273" xr:uid="{FD5B6E7A-B1CB-46F4-92A0-005356973CB6}"/>
    <cellStyle name="Normal 3 2 2 3 3" xfId="15274" xr:uid="{EA1CB2CB-C112-4784-8D00-378C38225B8F}"/>
    <cellStyle name="Normal 3 2 2 3_2018 v 2019 Nominal" xfId="15275" xr:uid="{0914855D-168E-48F5-A159-E09000FA589B}"/>
    <cellStyle name="Normal 3 2 2 4" xfId="15276" xr:uid="{357F4E7A-2E9D-4D91-AB88-71F29DCCDC2B}"/>
    <cellStyle name="Normal 3 2 2 4 2" xfId="15277" xr:uid="{101B9BF8-AD63-43DD-A7A4-D7C35CB05D1D}"/>
    <cellStyle name="Normal 3 2 2 4_2018 v 2019 Nominal" xfId="15278" xr:uid="{DF30D8BE-51AA-45D9-9195-E654F0CF759A}"/>
    <cellStyle name="Normal 3 2 2 5" xfId="15279" xr:uid="{0A79B480-40F3-479F-A4AA-3C30E3F1076D}"/>
    <cellStyle name="Normal 3 2 2_2018 v 2019 Nominal" xfId="15280" xr:uid="{347B2F97-6291-4BBB-B31E-9D14E3B00051}"/>
    <cellStyle name="Normal 3 2 3" xfId="15281" xr:uid="{804BB5FD-6E61-4410-851F-0B95C497B51D}"/>
    <cellStyle name="Normal 3 2 3 2" xfId="15282" xr:uid="{5AAD67EC-B4B8-40AC-B9F8-5C8A76A28B1F}"/>
    <cellStyle name="Normal 3 2 3_2018 v 2019 Nominal" xfId="15283" xr:uid="{1E83DDCB-E751-4117-886E-BA5A495A759E}"/>
    <cellStyle name="Normal 3 2 4" xfId="15284" xr:uid="{5A8F307F-E9E0-462F-BAEB-AA522354B051}"/>
    <cellStyle name="Normal 3 2 4 2" xfId="15285" xr:uid="{146B73E1-E10D-44C7-90CB-15A93A009C2E}"/>
    <cellStyle name="Normal 3 2 4 3" xfId="15286" xr:uid="{2223C333-E9F2-4834-A427-E3333099A701}"/>
    <cellStyle name="Normal 3 2 4_2018 v 2019 Nominal" xfId="15287" xr:uid="{DB7E16EA-778E-4150-AA9C-D0B17CACC6CF}"/>
    <cellStyle name="Normal 3 2 5" xfId="15288" xr:uid="{96107545-A9D7-4CB7-94AE-F967EAED2490}"/>
    <cellStyle name="Normal 3 2_2018 v 2019 Nominal" xfId="15289" xr:uid="{9FBA2F25-AC77-464D-8DDA-561E330F769E}"/>
    <cellStyle name="Normal 3 3" xfId="469" xr:uid="{00000000-0005-0000-0000-000065020000}"/>
    <cellStyle name="Normal 3 3 2" xfId="470" xr:uid="{00000000-0005-0000-0000-000066020000}"/>
    <cellStyle name="Normal 3 3 2 2" xfId="15290" xr:uid="{34584B50-C067-4F2B-AB56-0DA45093220D}"/>
    <cellStyle name="Normal 3 3 2_2018 v 2019 Nominal" xfId="15291" xr:uid="{A973EFD1-9B66-4FA5-912C-A83764DA96DF}"/>
    <cellStyle name="Normal 3 3 3" xfId="471" xr:uid="{00000000-0005-0000-0000-000067020000}"/>
    <cellStyle name="Normal 3 3_2018 v 2019 Nominal" xfId="15292" xr:uid="{4A7C4941-0628-43F3-824D-E50BE54CDA4B}"/>
    <cellStyle name="Normal 3 4" xfId="472" xr:uid="{00000000-0005-0000-0000-000068020000}"/>
    <cellStyle name="Normal 3 4 2" xfId="15293" xr:uid="{C9687FEC-533E-4BF3-8724-BF4C2525CDA2}"/>
    <cellStyle name="Normal 3 4 2 2" xfId="15294" xr:uid="{5A2AF054-0488-44A7-8FA4-5DE1571C7728}"/>
    <cellStyle name="Normal 3 4 2_2018 v 2019 Nominal" xfId="15295" xr:uid="{E490A814-1166-425D-8C77-33288714B498}"/>
    <cellStyle name="Normal 3 4 3" xfId="15296" xr:uid="{629ECDB3-73A6-491D-A4A6-69F104289631}"/>
    <cellStyle name="Normal 3 4_2018 v 2019 Nominal" xfId="15297" xr:uid="{1979E753-9094-4C61-9F2D-64E1274C3D84}"/>
    <cellStyle name="Normal 3 5" xfId="473" xr:uid="{00000000-0005-0000-0000-000069020000}"/>
    <cellStyle name="Normal 3 5 2" xfId="474" xr:uid="{00000000-0005-0000-0000-00006A020000}"/>
    <cellStyle name="Normal 3 5 3" xfId="475" xr:uid="{00000000-0005-0000-0000-00006B020000}"/>
    <cellStyle name="Normal 3 5_2018 v 2019 Nominal" xfId="15298" xr:uid="{9FA77B49-751D-4443-BE7A-5F016D5E977C}"/>
    <cellStyle name="Normal 3 6" xfId="15299" xr:uid="{7930EB1A-53BD-4057-A9A3-E5EB71C6E909}"/>
    <cellStyle name="Normal 3 6 2" xfId="15300" xr:uid="{D2E7DA54-516B-443A-B9A3-6C37141262F5}"/>
    <cellStyle name="Normal 3 6_2018 v 2019 Nominal" xfId="15301" xr:uid="{B51AE5D9-7009-40AB-B8E1-3864DAD91886}"/>
    <cellStyle name="Normal 3_2018 v 2019 Nominal" xfId="15302" xr:uid="{B6294394-AA91-4AAF-9265-AE284D45E4CA}"/>
    <cellStyle name="Normal 30" xfId="476" xr:uid="{00000000-0005-0000-0000-00006D020000}"/>
    <cellStyle name="Normal 30 2" xfId="15303" xr:uid="{8D515FE7-0F18-4C79-B536-DA789844B40F}"/>
    <cellStyle name="Normal 30 2 2" xfId="15304" xr:uid="{63233314-2A75-4DFB-936D-D754ED434771}"/>
    <cellStyle name="Normal 30 2_2018 v 2019 Nominal" xfId="15305" xr:uid="{EB9DC545-4530-43E6-B23B-73D7ED55BB31}"/>
    <cellStyle name="Normal 30 3" xfId="15306" xr:uid="{00077324-F088-4C26-9108-20669155E2D4}"/>
    <cellStyle name="Normal 30_2018 v 2019 Nominal" xfId="15307" xr:uid="{2BC03DAA-48B1-4CCF-B743-CB5C7897CDF8}"/>
    <cellStyle name="Normal 300" xfId="15308" xr:uid="{8082AACA-1268-48E2-AAEC-F1209232DA1F}"/>
    <cellStyle name="Normal 301" xfId="15309" xr:uid="{9F62C280-B159-4B63-8DCE-5B57C2B26DE3}"/>
    <cellStyle name="Normal 302" xfId="15310" xr:uid="{A7B524D4-67D9-4F34-887E-A2D47D49021F}"/>
    <cellStyle name="Normal 303" xfId="15311" xr:uid="{2286E721-28D3-4931-AFE2-362068B31DB5}"/>
    <cellStyle name="Normal 304" xfId="15312" xr:uid="{5C148587-B98E-4BDD-B1EA-BC8087D31942}"/>
    <cellStyle name="Normal 305" xfId="15313" xr:uid="{00D3B122-1A7A-4040-88DB-4DF48CAF5282}"/>
    <cellStyle name="Normal 306" xfId="15314" xr:uid="{70692106-381D-4D37-BD79-FD9F7A4F205B}"/>
    <cellStyle name="Normal 307" xfId="15315" xr:uid="{53B68F63-6712-4B9E-ABA2-B9701EF82203}"/>
    <cellStyle name="Normal 308" xfId="15316" xr:uid="{FA0FFB0B-F644-47D6-8969-A53DE3DDAE65}"/>
    <cellStyle name="Normal 309" xfId="15317" xr:uid="{C9510595-9883-444F-8190-9E5EDFD0B1C9}"/>
    <cellStyle name="Normal 31" xfId="477" xr:uid="{00000000-0005-0000-0000-00006E020000}"/>
    <cellStyle name="Normal 31 2" xfId="15318" xr:uid="{E378E9EB-42E8-4D29-9399-3C37974B157B}"/>
    <cellStyle name="Normal 31 2 2" xfId="15319" xr:uid="{7EAC5380-8CFE-4BC0-8188-870FAA2EBF36}"/>
    <cellStyle name="Normal 31 2_2018 v 2019 Nominal" xfId="15320" xr:uid="{186C9651-5E35-4DCF-B21B-C4D1C975DD3E}"/>
    <cellStyle name="Normal 31 3" xfId="15321" xr:uid="{30F91372-4456-464D-BADD-8100E429222B}"/>
    <cellStyle name="Normal 31_2018 v 2019 Nominal" xfId="15322" xr:uid="{2B160B29-4D60-4F9A-B794-DC9111601972}"/>
    <cellStyle name="Normal 310" xfId="15323" xr:uid="{93803E39-3702-47E3-90AC-3B3261CC0296}"/>
    <cellStyle name="Normal 311" xfId="15324" xr:uid="{00853783-80F0-4D4A-B772-D48EA39C8F7D}"/>
    <cellStyle name="Normal 312" xfId="15325" xr:uid="{B840A05B-C429-495E-990B-7E2F31A1C90D}"/>
    <cellStyle name="Normal 313" xfId="15326" xr:uid="{C1C936DD-F430-468F-BDCC-2865F2A39A7F}"/>
    <cellStyle name="Normal 314" xfId="15327" xr:uid="{DB0C5B7A-71F0-4A7F-B4E7-A0C2B7304E70}"/>
    <cellStyle name="Normal 315" xfId="15328" xr:uid="{837E532C-B3BA-4475-A288-C5C8EBCB4DD9}"/>
    <cellStyle name="Normal 316" xfId="15329" xr:uid="{892A8342-DE1B-49B8-9F93-16FAFFEBCACF}"/>
    <cellStyle name="Normal 317" xfId="15330" xr:uid="{BE3D4743-2C3A-4F17-9730-B9D3399FFE4B}"/>
    <cellStyle name="Normal 318" xfId="15331" xr:uid="{CA812856-C91E-4FC8-999C-88EA2665F60C}"/>
    <cellStyle name="Normal 319" xfId="15332" xr:uid="{166BF9C3-A441-438D-B3FF-65FA387E2E3E}"/>
    <cellStyle name="Normal 32" xfId="27" xr:uid="{00000000-0005-0000-0000-00006F020000}"/>
    <cellStyle name="Normal 32 2" xfId="15333" xr:uid="{B14B8B8A-A052-4643-8DD0-A9C38E3A5E78}"/>
    <cellStyle name="Normal 32 2 2" xfId="15334" xr:uid="{87D42297-18AB-444F-B66F-F0567BBA9AFE}"/>
    <cellStyle name="Normal 32 2_2018 v 2019 Nominal" xfId="15335" xr:uid="{2C13A533-ED8F-43D0-809A-FF01A1CF7AF3}"/>
    <cellStyle name="Normal 32 3" xfId="713" xr:uid="{00000000-0005-0000-0000-000070020000}"/>
    <cellStyle name="Normal 32_2018 v 2019 Nominal" xfId="15336" xr:uid="{622AD415-7BB6-4227-9F9A-0F0CAA336682}"/>
    <cellStyle name="Normal 320" xfId="15337" xr:uid="{BF031C56-BF38-426A-8435-168BFB1189ED}"/>
    <cellStyle name="Normal 321" xfId="15338" xr:uid="{CE7B77C0-E858-43DC-BF39-33DEAB45B48E}"/>
    <cellStyle name="Normal 322" xfId="15339" xr:uid="{67B1C113-71D5-4E9A-861D-EF59F5EA1B87}"/>
    <cellStyle name="Normal 323" xfId="15340" xr:uid="{D0DA5559-6BCE-48FE-B026-8BA5F4B66037}"/>
    <cellStyle name="Normal 324" xfId="15341" xr:uid="{0ED31DCD-D025-4345-AA98-910BCCF85CC1}"/>
    <cellStyle name="Normal 325" xfId="15342" xr:uid="{964E8925-AB23-4633-B408-D2FF5DCFF137}"/>
    <cellStyle name="Normal 326" xfId="15343" xr:uid="{89AFAD29-39E1-4DBE-AADF-94D021C0BA90}"/>
    <cellStyle name="Normal 327" xfId="15344" xr:uid="{D0416B44-887A-4DD3-940D-0AD52FC1F192}"/>
    <cellStyle name="Normal 328" xfId="15345" xr:uid="{DD466DA6-419D-491E-9C25-ABC2A1CD8830}"/>
    <cellStyle name="Normal 329" xfId="15346" xr:uid="{D85711A5-64B4-4F08-9325-6BD9795C4BC0}"/>
    <cellStyle name="Normal 33" xfId="478" xr:uid="{00000000-0005-0000-0000-000071020000}"/>
    <cellStyle name="Normal 33 2" xfId="15347" xr:uid="{72B2FDA6-DB31-4620-8507-8B7AA7893BF7}"/>
    <cellStyle name="Normal 33 2 2" xfId="15348" xr:uid="{70A5BC91-97BE-4CC8-9238-2D2EA0BA64C2}"/>
    <cellStyle name="Normal 33 2_2018 v 2019 Nominal" xfId="15349" xr:uid="{A7E24997-5A18-4014-8008-35F3B62AB6D2}"/>
    <cellStyle name="Normal 33 3" xfId="15350" xr:uid="{6E20B567-CD71-4220-9430-0BB756AB5069}"/>
    <cellStyle name="Normal 33_2018 v 2019 Nominal" xfId="15351" xr:uid="{429290D6-66C9-4263-936B-250813AA27E1}"/>
    <cellStyle name="Normal 330" xfId="15352" xr:uid="{583F264F-E496-4DEB-97DA-F23381742982}"/>
    <cellStyle name="Normal 331" xfId="15353" xr:uid="{2FCADC24-3FB8-43B1-8443-2DE507F8A08B}"/>
    <cellStyle name="Normal 332" xfId="15354" xr:uid="{734A0844-7279-45A7-BAE2-58E69079D932}"/>
    <cellStyle name="Normal 333" xfId="15355" xr:uid="{A0B9D083-28E7-438F-9F03-D8CF6E089936}"/>
    <cellStyle name="Normal 334" xfId="15356" xr:uid="{8443DEED-77BF-4728-84C8-6192FEE3DC4B}"/>
    <cellStyle name="Normal 335" xfId="15357" xr:uid="{FDD0F9A3-0A75-450B-9DE7-DA9DE68C6147}"/>
    <cellStyle name="Normal 336" xfId="15358" xr:uid="{8A310604-512C-4683-ABF2-1E5169368E57}"/>
    <cellStyle name="Normal 337" xfId="15359" xr:uid="{FA4EFFA6-A6CB-4C7A-83F4-D137DE19B4FE}"/>
    <cellStyle name="Normal 338" xfId="15360" xr:uid="{0A1FB826-0CC2-474F-BF2A-4A882AF3F80F}"/>
    <cellStyle name="Normal 339" xfId="15361" xr:uid="{DF93279B-239B-4D52-9650-68FB7F5DBFAA}"/>
    <cellStyle name="Normal 34" xfId="479" xr:uid="{00000000-0005-0000-0000-000072020000}"/>
    <cellStyle name="Normal 34 2" xfId="15362" xr:uid="{7E50A466-7801-4533-BBEA-1DDA20E87DE4}"/>
    <cellStyle name="Normal 34 2 2" xfId="15363" xr:uid="{2103C417-B44E-42B2-9059-120AF5D8AC92}"/>
    <cellStyle name="Normal 34 2_2018 v 2019 Nominal" xfId="15364" xr:uid="{DC96D103-1BF4-4C44-8437-FECF60561E2A}"/>
    <cellStyle name="Normal 34 3" xfId="15365" xr:uid="{823D4CBB-4A59-498D-B3C7-A9D4D317CC5C}"/>
    <cellStyle name="Normal 34_2018 v 2019 Nominal" xfId="15366" xr:uid="{53EF8FEF-E18C-4D93-B490-654FCBC38FEC}"/>
    <cellStyle name="Normal 340" xfId="15367" xr:uid="{63170C8D-78B8-43D1-AAE2-D9E0188BCE97}"/>
    <cellStyle name="Normal 341" xfId="15368" xr:uid="{A2AB8948-A1E5-42B0-A244-2EEF76AF3DEF}"/>
    <cellStyle name="Normal 342" xfId="15369" xr:uid="{5E842D28-DEA9-42FB-9556-F989D684B59D}"/>
    <cellStyle name="Normal 343" xfId="15370" xr:uid="{F026FDD5-055F-4D3B-8231-BED9C92763BC}"/>
    <cellStyle name="Normal 344" xfId="15371" xr:uid="{7A2C5B34-7098-46A8-8BF7-F1BAA264EAA4}"/>
    <cellStyle name="Normal 345" xfId="15372" xr:uid="{502BFE91-92E0-4FE7-9DF0-25D8A567CD80}"/>
    <cellStyle name="Normal 346" xfId="15373" xr:uid="{1439592B-F2E8-45E6-BE1C-FE1482E0105A}"/>
    <cellStyle name="Normal 347" xfId="15374" xr:uid="{B730CE85-2102-44DB-B314-BC677911BD46}"/>
    <cellStyle name="Normal 348" xfId="15375" xr:uid="{A6938FAB-37FD-4F14-8AB5-F341D20ED3F8}"/>
    <cellStyle name="Normal 349" xfId="15376" xr:uid="{CE1D5F70-9449-44D9-B733-ABED4900B334}"/>
    <cellStyle name="Normal 35" xfId="703" xr:uid="{00000000-0005-0000-0000-000073020000}"/>
    <cellStyle name="Normal 35 2" xfId="15377" xr:uid="{EA962711-51A0-42AF-BFE3-E7532440965C}"/>
    <cellStyle name="Normal 35 2 2" xfId="15378" xr:uid="{AE2F4558-9FA8-447D-BDFE-330AD56B8B59}"/>
    <cellStyle name="Normal 35 2_2018 v 2019 Nominal" xfId="15379" xr:uid="{48047BB2-ABD0-4FA7-A69E-38C554B01510}"/>
    <cellStyle name="Normal 35 3" xfId="15380" xr:uid="{345E3018-36FD-44DA-9A83-492578DFDB39}"/>
    <cellStyle name="Normal 35_2018 v 2019 Nominal" xfId="15381" xr:uid="{2A56EAE2-ECB8-404A-A3C5-E66DFC44E073}"/>
    <cellStyle name="Normal 350" xfId="15382" xr:uid="{38B8BA15-A429-40D7-B67B-E1863B7B6626}"/>
    <cellStyle name="Normal 351" xfId="15383" xr:uid="{8DBAA2C2-22B5-4C3F-9D64-20C99197AEB6}"/>
    <cellStyle name="Normal 352" xfId="15384" xr:uid="{F9414F6F-5E48-43BC-849D-9AE408212864}"/>
    <cellStyle name="Normal 353" xfId="15385" xr:uid="{D079F6C3-B039-4749-A4B7-4A6A4EC69C37}"/>
    <cellStyle name="Normal 354" xfId="15386" xr:uid="{5914CDBD-8DA8-4B6D-A476-9FA840CB04EB}"/>
    <cellStyle name="Normal 355" xfId="15387" xr:uid="{E4EF273D-91FF-4BD6-A12F-834F278C7069}"/>
    <cellStyle name="Normal 356" xfId="15388" xr:uid="{65A85BC2-A73F-4C81-9C49-4FAEA5AF1B06}"/>
    <cellStyle name="Normal 357" xfId="15389" xr:uid="{C9030031-76CD-4301-80D0-53BAA09EAAD9}"/>
    <cellStyle name="Normal 358" xfId="15390" xr:uid="{9EF5233A-046E-4CCA-96CB-63453DBE6717}"/>
    <cellStyle name="Normal 359" xfId="15391" xr:uid="{81CF4D89-6A64-453A-8D19-BA231B851D15}"/>
    <cellStyle name="Normal 36" xfId="704" xr:uid="{00000000-0005-0000-0000-000074020000}"/>
    <cellStyle name="Normal 36 2" xfId="15392" xr:uid="{C6E0739E-F135-410E-A764-4F9BBD6971F7}"/>
    <cellStyle name="Normal 36 2 2" xfId="15393" xr:uid="{DB83E9EF-BC30-4C24-9D09-BE86088E06B3}"/>
    <cellStyle name="Normal 36 2_2018 v 2019 Nominal" xfId="15394" xr:uid="{01DB6D96-D973-475A-8B11-4EDF13E0E6DA}"/>
    <cellStyle name="Normal 36 3" xfId="15395" xr:uid="{9CC575A1-A1BA-4EB7-9329-2841EB9E3372}"/>
    <cellStyle name="Normal 36_2018 v 2019 Nominal" xfId="15396" xr:uid="{C4188739-BEF8-4BCE-8BDE-B1EB667A2453}"/>
    <cellStyle name="Normal 360" xfId="15397" xr:uid="{5E7AB901-91BE-4759-88F0-08CA5AFD660F}"/>
    <cellStyle name="Normal 361" xfId="15398" xr:uid="{53EA77D6-4675-471A-9582-F7417121E792}"/>
    <cellStyle name="Normal 362" xfId="15399" xr:uid="{64FAA095-EDCC-428B-BF42-4D41CAB3466E}"/>
    <cellStyle name="Normal 363" xfId="15400" xr:uid="{427F097C-79A6-4851-94AB-527C62B110B4}"/>
    <cellStyle name="Normal 364" xfId="15401" xr:uid="{4356A32B-20EE-4F49-B21D-E219037C6807}"/>
    <cellStyle name="Normal 365" xfId="15402" xr:uid="{F14F6378-FA7E-4C50-95BB-8BAC001ACA43}"/>
    <cellStyle name="Normal 366" xfId="15403" xr:uid="{478F60DA-91DB-46EC-8EA3-5D4C318D385A}"/>
    <cellStyle name="Normal 367" xfId="15404" xr:uid="{C4A7BA5C-8EEE-460F-86BD-802FA937ADB6}"/>
    <cellStyle name="Normal 368" xfId="15405" xr:uid="{2CE5B709-04D5-471E-AA99-2175A13A95A6}"/>
    <cellStyle name="Normal 369" xfId="15406" xr:uid="{1914AF50-0096-4EAB-BF7D-64CB7519C9E5}"/>
    <cellStyle name="Normal 37" xfId="705" xr:uid="{00000000-0005-0000-0000-000075020000}"/>
    <cellStyle name="Normal 37 2" xfId="15407" xr:uid="{4FE4CE5A-16EE-4706-AE06-ED8A0D828212}"/>
    <cellStyle name="Normal 37 2 2" xfId="15408" xr:uid="{0E174C4B-51E2-4773-98AC-D2A9161F6584}"/>
    <cellStyle name="Normal 37 2_2018 v 2019 Nominal" xfId="15409" xr:uid="{438997EF-96C5-46C8-97AA-A3C9FA60625E}"/>
    <cellStyle name="Normal 37 3" xfId="15410" xr:uid="{89AAC25E-C233-4F54-A24B-DA007BD2C2C2}"/>
    <cellStyle name="Normal 37_2018 v 2019 Nominal" xfId="15411" xr:uid="{C73647C5-EE0D-4CF4-B543-393C7F6EDDC3}"/>
    <cellStyle name="Normal 370" xfId="15412" xr:uid="{6A14943E-3325-4488-B812-4A58DA48BC2A}"/>
    <cellStyle name="Normal 371" xfId="15413" xr:uid="{3A9650CE-F026-4BA4-B206-53E5A00B108D}"/>
    <cellStyle name="Normal 372" xfId="15414" xr:uid="{909CF42B-F43D-459F-BC01-6AB007D2624D}"/>
    <cellStyle name="Normal 373" xfId="15415" xr:uid="{93CE2DC1-D671-4E42-A1B1-E80DE7CBEDD6}"/>
    <cellStyle name="Normal 374" xfId="15416" xr:uid="{7E9B790A-DD85-40C8-B4D8-9810626330A8}"/>
    <cellStyle name="Normal 375" xfId="15417" xr:uid="{CFC2B121-F6ED-4ADE-B471-3342C3351C7B}"/>
    <cellStyle name="Normal 376" xfId="15418" xr:uid="{2577D579-8332-4E15-AA08-FD5B09A78D10}"/>
    <cellStyle name="Normal 377" xfId="15419" xr:uid="{DC8AEF6F-BAF4-4BEE-83C7-897C4EA1F7E4}"/>
    <cellStyle name="Normal 378" xfId="15420" xr:uid="{06EEF972-1651-4E7A-881A-547DEFD55E80}"/>
    <cellStyle name="Normal 379" xfId="15421" xr:uid="{E93A0457-B660-41F2-890B-C0A3CFF1DEB9}"/>
    <cellStyle name="Normal 38" xfId="480" xr:uid="{00000000-0005-0000-0000-000076020000}"/>
    <cellStyle name="Normal 38 2" xfId="481" xr:uid="{00000000-0005-0000-0000-000077020000}"/>
    <cellStyle name="Normal 38 2 2" xfId="15422" xr:uid="{0B83CB41-8EF1-4795-85F5-5583C1F3BC3C}"/>
    <cellStyle name="Normal 38 2_2018 v 2019 Nominal" xfId="15423" xr:uid="{39F12CBB-7593-4C16-A3A8-2B8223EC0FA3}"/>
    <cellStyle name="Normal 38 3" xfId="15424" xr:uid="{9EF2F172-009F-42B0-8769-4F48D56B2B7C}"/>
    <cellStyle name="Normal 38_2018 v 2019 Nominal" xfId="15425" xr:uid="{C38DF7E4-CFCC-4059-9BC5-D6FD2E59D0C2}"/>
    <cellStyle name="Normal 380" xfId="15426" xr:uid="{FEF180D7-5AEE-4B1A-AF02-940FCDD945DE}"/>
    <cellStyle name="Normal 381" xfId="15427" xr:uid="{C09A0F56-CDC2-4AFA-9745-65A9C87F39DB}"/>
    <cellStyle name="Normal 382" xfId="15428" xr:uid="{365DD9E9-E871-4A7C-9206-0A99F9315063}"/>
    <cellStyle name="Normal 383" xfId="15429" xr:uid="{5973A79C-5464-4312-900E-19517D5D5EEC}"/>
    <cellStyle name="Normal 384" xfId="15430" xr:uid="{FCB754AD-2CA8-4070-992F-B2DB0CEBEA02}"/>
    <cellStyle name="Normal 385" xfId="15431" xr:uid="{8ACA7396-3F70-42F3-BFC5-06209EBA0377}"/>
    <cellStyle name="Normal 386" xfId="15432" xr:uid="{02DDD347-7E8D-4BD5-B0A9-8F7FCE85BD8C}"/>
    <cellStyle name="Normal 387" xfId="15433" xr:uid="{9B353F1B-8DCD-44D6-9679-1A41B8AD3882}"/>
    <cellStyle name="Normal 388" xfId="15434" xr:uid="{E82D5D28-F5FD-4017-8C36-C72F3A6AB4ED}"/>
    <cellStyle name="Normal 389" xfId="15435" xr:uid="{E3F47DD8-6C11-4B3F-863D-8E166E08BCA3}"/>
    <cellStyle name="Normal 39" xfId="24" xr:uid="{00000000-0005-0000-0000-000079020000}"/>
    <cellStyle name="Normal 39 2" xfId="15436" xr:uid="{EC433937-B584-4D0F-84DA-0F98CC9A9661}"/>
    <cellStyle name="Normal 39 2 2" xfId="15437" xr:uid="{B7BCE33F-D4A8-4C3A-B4E2-331971B391D9}"/>
    <cellStyle name="Normal 39 2_2018 v 2019 Nominal" xfId="15438" xr:uid="{7C23FB0F-5342-4D13-88E6-D23C29B96355}"/>
    <cellStyle name="Normal 39 3" xfId="15439" xr:uid="{62AB106E-F492-425E-9E6B-611B10D76E7D}"/>
    <cellStyle name="Normal 39_2018 v 2019 Nominal" xfId="15440" xr:uid="{084474DF-5CDA-4BE0-B29C-209988618B93}"/>
    <cellStyle name="Normal 390" xfId="15441" xr:uid="{34A07C5B-3E3A-4391-A2DC-A834855BB02E}"/>
    <cellStyle name="Normal 391" xfId="15442" xr:uid="{1C7E6AF8-9BF3-4049-848D-C713CAA8809F}"/>
    <cellStyle name="Normal 392" xfId="15443" xr:uid="{69DAD98B-4E73-40FF-97F0-9FDD7D360BB1}"/>
    <cellStyle name="Normal 393" xfId="15444" xr:uid="{AE79D82B-C048-47B0-A548-AA6CA3F65BFA}"/>
    <cellStyle name="Normal 394" xfId="15445" xr:uid="{1A7EB48D-B705-41F5-A90A-0E7ACB59AC6F}"/>
    <cellStyle name="Normal 395" xfId="15446" xr:uid="{F107923C-886E-4FBF-93EA-CD130123DA40}"/>
    <cellStyle name="Normal 396" xfId="15447" xr:uid="{186FCCF7-11C0-4A2E-A792-1365E92DAD22}"/>
    <cellStyle name="Normal 397" xfId="15448" xr:uid="{88FFE2FC-3FF1-465C-A488-91A53331992A}"/>
    <cellStyle name="Normal 398" xfId="15449" xr:uid="{1D96845A-05B7-4793-897C-0AD89CEDBB6B}"/>
    <cellStyle name="Normal 399" xfId="15450" xr:uid="{98334C7B-64A6-4AE7-B5D5-16E9F39FB491}"/>
    <cellStyle name="Normal 3dp 2" xfId="19303" xr:uid="{57D2AF57-A0E2-4D19-ABDD-82A4C28B9551}"/>
    <cellStyle name="Normal 4" xfId="482" xr:uid="{00000000-0005-0000-0000-00007A020000}"/>
    <cellStyle name="Normal 4 10" xfId="15451" xr:uid="{52C20AA7-D2F9-4137-87F5-CD7336521C5A}"/>
    <cellStyle name="Normal 4 10 2" xfId="15452" xr:uid="{599C764E-3F42-4544-8773-364A838228C7}"/>
    <cellStyle name="Normal 4 10_2018 v 2019 Nominal" xfId="15453" xr:uid="{004ED0C2-75BD-4E1D-AFC4-F16FA92DD90A}"/>
    <cellStyle name="Normal 4 2" xfId="483" xr:uid="{00000000-0005-0000-0000-00007B020000}"/>
    <cellStyle name="Normal 4 2 2" xfId="484" xr:uid="{00000000-0005-0000-0000-00007C020000}"/>
    <cellStyle name="Normal 4 2 2 2" xfId="485" xr:uid="{00000000-0005-0000-0000-00007D020000}"/>
    <cellStyle name="Normal 4 2 2 2 2" xfId="486" xr:uid="{00000000-0005-0000-0000-00007E020000}"/>
    <cellStyle name="Normal 4 2 2 2 3" xfId="487" xr:uid="{00000000-0005-0000-0000-00007F020000}"/>
    <cellStyle name="Normal 4 2 2 2_2018 v 2019 Nominal" xfId="15454" xr:uid="{73288991-6ADB-4634-B6FB-145766EB8EA7}"/>
    <cellStyle name="Normal 4 2 2 3" xfId="488" xr:uid="{00000000-0005-0000-0000-000080020000}"/>
    <cellStyle name="Normal 4 2 2 4" xfId="489" xr:uid="{00000000-0005-0000-0000-000081020000}"/>
    <cellStyle name="Normal 4 2 2_2018 v 2019 Nominal" xfId="15455" xr:uid="{1C2F3DD0-35CD-43A9-9453-BEC14856C7BB}"/>
    <cellStyle name="Normal 4 2 3" xfId="490" xr:uid="{00000000-0005-0000-0000-000082020000}"/>
    <cellStyle name="Normal 4 2 3 2" xfId="491" xr:uid="{00000000-0005-0000-0000-000083020000}"/>
    <cellStyle name="Normal 4 2 3 2 2" xfId="492" xr:uid="{00000000-0005-0000-0000-000084020000}"/>
    <cellStyle name="Normal 4 2 3 2 3" xfId="493" xr:uid="{00000000-0005-0000-0000-000085020000}"/>
    <cellStyle name="Normal 4 2 3 2_2018 v 2019 Nominal" xfId="15456" xr:uid="{42D53CCA-0EAD-4A77-B623-6A3EED660AB5}"/>
    <cellStyle name="Normal 4 2 3 3" xfId="494" xr:uid="{00000000-0005-0000-0000-000086020000}"/>
    <cellStyle name="Normal 4 2 3 4" xfId="495" xr:uid="{00000000-0005-0000-0000-000087020000}"/>
    <cellStyle name="Normal 4 2 3_2018 v 2019 Nominal" xfId="15457" xr:uid="{3D7C15C7-1785-4B20-A94D-E37362E318C0}"/>
    <cellStyle name="Normal 4 2 4" xfId="15458" xr:uid="{68D95FA5-A309-4E11-8F7B-95BEFC8D138A}"/>
    <cellStyle name="Normal 4 2 4 2" xfId="15459" xr:uid="{4701C631-BA77-488D-9E99-EB9F6150A157}"/>
    <cellStyle name="Normal 4 2 4 3" xfId="15460" xr:uid="{E78A5FCA-B5EF-43F7-8F1F-5001EA6C71AF}"/>
    <cellStyle name="Normal 4 2 4_2018 v 2019 Nominal" xfId="15461" xr:uid="{BC000717-C496-4D35-89A1-5335F5C8B28A}"/>
    <cellStyle name="Normal 4 2 5" xfId="15462" xr:uid="{EBEEDACE-ACF6-46AC-968D-6BA25355BAC2}"/>
    <cellStyle name="Normal 4 2 5 2" xfId="15463" xr:uid="{0DA7F8E8-DD32-4E91-8FDB-BC1BAF0C66BE}"/>
    <cellStyle name="Normal 4 2 5_2018 v 2019 Nominal" xfId="15464" xr:uid="{10E0A9A2-0A5B-4A05-8EEF-47AD5F033ED4}"/>
    <cellStyle name="Normal 4 2 6" xfId="15465" xr:uid="{0DF3CCEB-BF97-40AB-BE21-F3B6BABA8B8F}"/>
    <cellStyle name="Normal 4 2_2018 v 2019 Nominal" xfId="15466" xr:uid="{3A922D51-E7FC-403B-AE06-DFB92F46DF4E}"/>
    <cellStyle name="Normal 4 3" xfId="496" xr:uid="{00000000-0005-0000-0000-000088020000}"/>
    <cellStyle name="Normal 4 3 2" xfId="497" xr:uid="{00000000-0005-0000-0000-000089020000}"/>
    <cellStyle name="Normal 4 3 2 2" xfId="498" xr:uid="{00000000-0005-0000-0000-00008A020000}"/>
    <cellStyle name="Normal 4 3 2 2 2" xfId="15467" xr:uid="{A647A761-431E-4FF1-8DBE-A965996B3ED4}"/>
    <cellStyle name="Normal 4 3 2 2_2018 v 2019 Nominal" xfId="15468" xr:uid="{00B81D01-5BEA-4C90-9A3F-F08A5AD44B64}"/>
    <cellStyle name="Normal 4 3 2 3" xfId="499" xr:uid="{00000000-0005-0000-0000-00008B020000}"/>
    <cellStyle name="Normal 4 3 2_2018 v 2019 Nominal" xfId="15469" xr:uid="{9124E2CD-1B4B-45B1-A00B-2D9078F11B3F}"/>
    <cellStyle name="Normal 4 3 3" xfId="500" xr:uid="{00000000-0005-0000-0000-00008C020000}"/>
    <cellStyle name="Normal 4 3 3 2" xfId="501" xr:uid="{00000000-0005-0000-0000-00008D020000}"/>
    <cellStyle name="Normal 4 3 3 3" xfId="15470" xr:uid="{073B1617-4AE2-40EE-ACA4-F66285EC8E7F}"/>
    <cellStyle name="Normal 4 3 3_2018 v 2019 Nominal" xfId="15471" xr:uid="{94B287D5-1B3C-4F89-92AC-59CD12553CB4}"/>
    <cellStyle name="Normal 4 3 4" xfId="502" xr:uid="{00000000-0005-0000-0000-00008E020000}"/>
    <cellStyle name="Normal 4 3 4 2" xfId="15472" xr:uid="{CE304541-FDFA-4971-BE95-E2EEF6006A77}"/>
    <cellStyle name="Normal 4 3 4_2018 v 2019 Nominal" xfId="15473" xr:uid="{7E82112B-EB31-48E6-BFA3-78E182B6EA33}"/>
    <cellStyle name="Normal 4 3 5" xfId="15474" xr:uid="{2BF441C1-E3C3-4988-902E-06112C71BF7C}"/>
    <cellStyle name="Normal 4 3 6" xfId="15475" xr:uid="{36E89004-5852-47B4-A530-B4AE7072BE31}"/>
    <cellStyle name="Normal 4 3_2018 v 2019 Nominal" xfId="15476" xr:uid="{E04792AD-59E9-4C4F-B118-7F19C8C2F5B2}"/>
    <cellStyle name="Normal 4 4" xfId="503" xr:uid="{00000000-0005-0000-0000-00008F020000}"/>
    <cellStyle name="Normal 4 4 2" xfId="15477" xr:uid="{2E42D0A3-C055-4CFC-B0BD-A2A892D0119A}"/>
    <cellStyle name="Normal 4 4_2018 v 2019 Nominal" xfId="15478" xr:uid="{807EAB98-355B-4724-8172-8216E9B734EC}"/>
    <cellStyle name="Normal 4 5" xfId="504" xr:uid="{00000000-0005-0000-0000-000090020000}"/>
    <cellStyle name="Normal 4 5 2" xfId="15479" xr:uid="{340A7CAB-0FE8-4D9A-AE41-66B88063CF32}"/>
    <cellStyle name="Normal 4 5 2 2" xfId="15480" xr:uid="{DAA198F1-3471-4834-8D38-A884AFDCC342}"/>
    <cellStyle name="Normal 4 5 2_2018 v 2019 Nominal" xfId="15481" xr:uid="{03AB68AA-4828-4F47-B41C-7B702D75BE2C}"/>
    <cellStyle name="Normal 4 5 3" xfId="15482" xr:uid="{7C725F14-F5E0-41D6-92E7-F9A2B233AF1F}"/>
    <cellStyle name="Normal 4 5_2018 v 2019 Nominal" xfId="15483" xr:uid="{D3CD35CB-759B-44C5-AC42-3A573CB324F6}"/>
    <cellStyle name="Normal 4 6" xfId="505" xr:uid="{00000000-0005-0000-0000-000091020000}"/>
    <cellStyle name="Normal 4 6 2" xfId="15484" xr:uid="{FC445CCB-099A-4046-A0D7-3EF15ECCD974}"/>
    <cellStyle name="Normal 4 6 3" xfId="15485" xr:uid="{FBAD8AB3-6750-4B57-98B0-D5EC75A52454}"/>
    <cellStyle name="Normal 4 6_2018 v 2019 Nominal" xfId="15486" xr:uid="{8A46C76B-7D6D-4C05-9B33-B22C25AD1F08}"/>
    <cellStyle name="Normal 4 7" xfId="15487" xr:uid="{4DD2D5C4-51B9-4C59-8F64-DAFF64BC1D65}"/>
    <cellStyle name="Normal 4 7 2" xfId="15488" xr:uid="{1D053909-C92E-42CF-85FC-C05F86B9D380}"/>
    <cellStyle name="Normal 4 7_2018 v 2019 Nominal" xfId="15489" xr:uid="{376559E4-BCBC-4647-A880-F10533C60B03}"/>
    <cellStyle name="Normal 4 8" xfId="15490" xr:uid="{91F83670-8676-488B-97F4-CB6162C6B32C}"/>
    <cellStyle name="Normal 4 8 2" xfId="15491" xr:uid="{D9DBD4E4-C961-410F-8397-623D59907CEF}"/>
    <cellStyle name="Normal 4 8_2018 v 2019 Nominal" xfId="15492" xr:uid="{95488858-A9A1-4C81-BC77-1F2B6319338D}"/>
    <cellStyle name="Normal 4 9" xfId="15493" xr:uid="{D0C177E0-9E6B-45A0-8F3C-A6D4F9B8A478}"/>
    <cellStyle name="Normal 4 9 2" xfId="15494" xr:uid="{2EBD22F1-5ACC-41F9-B185-EDF1DA5C65B8}"/>
    <cellStyle name="Normal 4 9_2018 v 2019 Nominal" xfId="15495" xr:uid="{D492FF78-2B59-4746-9879-05CE5C9F44D0}"/>
    <cellStyle name="Normal 4_2018 v 2019 Nominal" xfId="15496" xr:uid="{6CFCFF88-9FDF-45DE-9E97-78F7EB203974}"/>
    <cellStyle name="Normal 40" xfId="506" xr:uid="{00000000-0005-0000-0000-000093020000}"/>
    <cellStyle name="Normal 40 2" xfId="507" xr:uid="{00000000-0005-0000-0000-000094020000}"/>
    <cellStyle name="Normal 40 2 2" xfId="15497" xr:uid="{03EE61D2-9672-4E9C-8814-1F83CA351EFB}"/>
    <cellStyle name="Normal 40 2_2018 v 2019 Nominal" xfId="15498" xr:uid="{60126B11-8688-40F0-9A73-4776A7D5AE5E}"/>
    <cellStyle name="Normal 40 3" xfId="15499" xr:uid="{B0370C11-29CD-4895-9C53-0E21732ACA65}"/>
    <cellStyle name="Normal 40_2018 v 2019 Nominal" xfId="15500" xr:uid="{A0CCC9B9-9161-4633-AD34-EF2F2D69A376}"/>
    <cellStyle name="Normal 400" xfId="15501" xr:uid="{DAA13999-00EC-412B-BBAD-677BA2133F0E}"/>
    <cellStyle name="Normal 401" xfId="15502" xr:uid="{A51E5824-68B1-48AE-A2CD-F3B6C0BC732D}"/>
    <cellStyle name="Normal 402" xfId="15503" xr:uid="{DCC95EFF-72F4-4CFD-8524-13D3DF4A45B6}"/>
    <cellStyle name="Normal 403" xfId="15504" xr:uid="{502D4B8C-F7F7-4B99-99DF-464C9AFB7192}"/>
    <cellStyle name="Normal 404" xfId="15505" xr:uid="{CA3163E9-DA05-4C99-8720-6C609DFEB976}"/>
    <cellStyle name="Normal 405" xfId="15506" xr:uid="{3CA7F8F2-3BE5-4250-9CAE-0CB482D6380C}"/>
    <cellStyle name="Normal 406" xfId="15507" xr:uid="{F910EDEC-A4D6-4491-A11D-A32AB8E59E63}"/>
    <cellStyle name="Normal 407" xfId="15508" xr:uid="{77ECE2A6-0D71-4CDE-A20E-AA4E63D97796}"/>
    <cellStyle name="Normal 408" xfId="15509" xr:uid="{6ECA7A57-7EC4-4B78-9CC6-4A2754C75583}"/>
    <cellStyle name="Normal 409" xfId="15510" xr:uid="{556D82D5-06D8-45FD-82D4-52BB520F9539}"/>
    <cellStyle name="Normal 41" xfId="32" xr:uid="{00000000-0005-0000-0000-000096020000}"/>
    <cellStyle name="Normal 41 2" xfId="15511" xr:uid="{28DEF529-631A-4514-809C-C88C45F1C6C1}"/>
    <cellStyle name="Normal 41 2 2" xfId="15512" xr:uid="{7B1A446F-E705-4DFD-85BB-50F74683441E}"/>
    <cellStyle name="Normal 41 2_2018 v 2019 Nominal" xfId="15513" xr:uid="{A1474957-C8B5-4355-88F3-150BB4DA8632}"/>
    <cellStyle name="Normal 41 3" xfId="15514" xr:uid="{4485193D-FA89-4B72-AD4E-2D0F20EF2529}"/>
    <cellStyle name="Normal 41_2018 v 2019 Nominal" xfId="15515" xr:uid="{2AEF1BD4-B263-466B-80EC-F18C823781BB}"/>
    <cellStyle name="Normal 410" xfId="15516" xr:uid="{6657069D-C0CE-4A2A-B20D-6D2C77F9627B}"/>
    <cellStyle name="Normal 411" xfId="15517" xr:uid="{83BE1B13-E7C0-430B-81F8-CC7856557FBB}"/>
    <cellStyle name="Normal 412" xfId="15518" xr:uid="{6C01C33A-34D6-4073-8A54-356F7620CC94}"/>
    <cellStyle name="Normal 413" xfId="15519" xr:uid="{474AE2C4-4A96-435E-A971-9B7A63804F96}"/>
    <cellStyle name="Normal 414" xfId="15520" xr:uid="{7557D97D-E916-4E63-8977-5BF1ABDAC14D}"/>
    <cellStyle name="Normal 415" xfId="15521" xr:uid="{5161C008-D6D9-49AB-B79C-4973ACFBC791}"/>
    <cellStyle name="Normal 416" xfId="15522" xr:uid="{6B59A6CB-245E-4316-8402-5389ECFF54F3}"/>
    <cellStyle name="Normal 417" xfId="15523" xr:uid="{DEA8079D-4C22-49D7-AF6A-33B05238F210}"/>
    <cellStyle name="Normal 418" xfId="15524" xr:uid="{7A5DD7BF-0C6F-4476-B6D2-B2606FC19636}"/>
    <cellStyle name="Normal 419" xfId="15525" xr:uid="{60FFF946-B572-42AE-8561-689FAB81E30B}"/>
    <cellStyle name="Normal 42" xfId="845" xr:uid="{00000000-0005-0000-0000-000097020000}"/>
    <cellStyle name="Normal 42 2" xfId="15526" xr:uid="{D3547252-EDA9-44EF-B727-1BE9FEE6E3E3}"/>
    <cellStyle name="Normal 42 2 2" xfId="15527" xr:uid="{AB61CBE3-C1A9-48BD-BE0A-930D2311FF1E}"/>
    <cellStyle name="Normal 42 2_2018 v 2019 Nominal" xfId="15528" xr:uid="{B6E39F32-9D34-4748-B448-B3F30854EA79}"/>
    <cellStyle name="Normal 42 3" xfId="15529" xr:uid="{AFEEA02B-AC2C-4845-8D9D-A2A70CAC65D5}"/>
    <cellStyle name="Normal 42 4" xfId="911" xr:uid="{FD4A2A12-7B7C-45D1-9469-C5EA9B26BAB3}"/>
    <cellStyle name="Normal 42_2018 v 2019 Nominal" xfId="15530" xr:uid="{3EDA4E77-6471-4FA1-A705-61BE33D8AE1A}"/>
    <cellStyle name="Normal 420" xfId="15531" xr:uid="{0E74C943-7661-4B67-992E-5897A1F3FB35}"/>
    <cellStyle name="Normal 421" xfId="15532" xr:uid="{44398FB5-22A4-4FCC-95C1-38C601692801}"/>
    <cellStyle name="Normal 422" xfId="15533" xr:uid="{42DDAEB3-2EAB-4570-A1E3-72423C9D84FA}"/>
    <cellStyle name="Normal 423" xfId="15534" xr:uid="{EED4FBCD-DBF7-47AE-A1A9-F34E993E3F07}"/>
    <cellStyle name="Normal 424" xfId="15535" xr:uid="{905D2548-4A13-41E5-91CC-8048A8AA671E}"/>
    <cellStyle name="Normal 425" xfId="15536" xr:uid="{4EEFF1D2-5D0B-4DCE-BCCD-7032C1517F0A}"/>
    <cellStyle name="Normal 426" xfId="15537" xr:uid="{DDE1E13D-DCD6-4B5F-8A9D-D8C992F58703}"/>
    <cellStyle name="Normal 427" xfId="15538" xr:uid="{8DF35DDB-E271-466F-8BA1-404B8D843D11}"/>
    <cellStyle name="Normal 428" xfId="15539" xr:uid="{25D9BE07-9FC1-4D22-BA83-3F886DF522CE}"/>
    <cellStyle name="Normal 429" xfId="15540" xr:uid="{8C0D2736-A18E-42FA-8C07-988F7538B597}"/>
    <cellStyle name="Normal 43" xfId="15541" xr:uid="{FD5BE17A-9933-4683-BB2A-37C6A394266E}"/>
    <cellStyle name="Normal 43 2" xfId="15542" xr:uid="{4F9A2A02-E286-4E9D-B832-8487E9A65A8F}"/>
    <cellStyle name="Normal 43 2 2" xfId="15543" xr:uid="{FEDD2B2D-C32D-4DCE-B4AB-557A60712B51}"/>
    <cellStyle name="Normal 43 2_2018 v 2019 Nominal" xfId="15544" xr:uid="{0D97082F-834C-46CB-B465-643149E790AE}"/>
    <cellStyle name="Normal 43 3" xfId="15545" xr:uid="{ECF392E0-AB55-46EB-877D-B83F2981BDFD}"/>
    <cellStyle name="Normal 43_2018 v 2019 Nominal" xfId="15546" xr:uid="{B1C9235D-89EA-4730-9EAF-1707E1B2D45B}"/>
    <cellStyle name="Normal 430" xfId="15547" xr:uid="{1BC71820-28A2-4DA4-8D99-6B8742E6D4B5}"/>
    <cellStyle name="Normal 431" xfId="15548" xr:uid="{340AC59D-B6D5-4C15-8DD8-3E30A782412D}"/>
    <cellStyle name="Normal 432" xfId="15549" xr:uid="{F1487B8B-2392-4B3B-A769-78C1DCA9DA3A}"/>
    <cellStyle name="Normal 433" xfId="15550" xr:uid="{A59AF032-CD4F-4716-B6E8-4C69A4DF1416}"/>
    <cellStyle name="Normal 434" xfId="15551" xr:uid="{9C5D5447-CB77-43D4-A39B-514BCFDC6810}"/>
    <cellStyle name="Normal 435" xfId="15552" xr:uid="{509A287C-AF4D-4E64-80B3-82D1A86A38EF}"/>
    <cellStyle name="Normal 436" xfId="15553" xr:uid="{37DABF74-C68B-4B36-9A02-BAE25CE5A64B}"/>
    <cellStyle name="Normal 437" xfId="15554" xr:uid="{B46A8CC6-1C05-45D1-AC8E-0091030A533F}"/>
    <cellStyle name="Normal 438" xfId="15555" xr:uid="{A117E769-073F-4337-995A-FFA749470B22}"/>
    <cellStyle name="Normal 439" xfId="15556" xr:uid="{0B10F3B4-2C20-4259-86CC-B0878010A063}"/>
    <cellStyle name="Normal 44" xfId="15557" xr:uid="{9D82713E-28B1-4EE1-A1CA-85125C05044A}"/>
    <cellStyle name="Normal 44 2" xfId="15558" xr:uid="{B82F5C6F-9D27-4960-93A0-F47F82245541}"/>
    <cellStyle name="Normal 44 2 2" xfId="15559" xr:uid="{24C7EA25-D5A6-4C0E-A300-B91DE8E49325}"/>
    <cellStyle name="Normal 44 2 3" xfId="15560" xr:uid="{999FC534-793D-4ACC-9180-0FE20FB8CEFB}"/>
    <cellStyle name="Normal 44 2_2018 v 2019 Nominal" xfId="15561" xr:uid="{EB1B90C0-E7B1-4E93-A15D-0C592CD5AEB6}"/>
    <cellStyle name="Normal 44 3" xfId="15562" xr:uid="{B1D226AB-B4F5-44ED-A1B4-88427452D916}"/>
    <cellStyle name="Normal 44_2018 v 2019 Nominal" xfId="15563" xr:uid="{AE89A16C-3462-42A4-A8BA-DFC43FEFBFB6}"/>
    <cellStyle name="Normal 440" xfId="15564" xr:uid="{D6ECE994-AE2F-4CC7-9B77-0CF01A050430}"/>
    <cellStyle name="Normal 441" xfId="15565" xr:uid="{7977521C-DC9D-4ECD-8F29-F3D1C820948F}"/>
    <cellStyle name="Normal 442" xfId="15566" xr:uid="{814F761B-537A-4BD8-B611-5058426EE303}"/>
    <cellStyle name="Normal 443" xfId="15567" xr:uid="{558FF122-CDD8-49A6-9AB2-597909CCBC36}"/>
    <cellStyle name="Normal 444" xfId="15568" xr:uid="{DFCDD6C8-D03D-4503-9EEB-76E718470030}"/>
    <cellStyle name="Normal 445" xfId="15569" xr:uid="{80E11B52-3D60-4889-9F39-371211A5113F}"/>
    <cellStyle name="Normal 446" xfId="15570" xr:uid="{C7B174F2-614D-43D7-890A-708EBE01ACEB}"/>
    <cellStyle name="Normal 447" xfId="15571" xr:uid="{2987C9F5-22B6-489A-862B-F2C9A6F93195}"/>
    <cellStyle name="Normal 448" xfId="15572" xr:uid="{861E2542-98A1-4B56-930E-50118D89621E}"/>
    <cellStyle name="Normal 449" xfId="15573" xr:uid="{F69D96F3-305F-401F-8461-F59BD368BF88}"/>
    <cellStyle name="Normal 45" xfId="15574" xr:uid="{BE4E8E45-FC4D-4B61-BC63-EDB6B6CA4EA2}"/>
    <cellStyle name="Normal 45 2" xfId="15575" xr:uid="{34095AC9-36C1-4A85-BFFC-AA1958B9CC4B}"/>
    <cellStyle name="Normal 45 2 2" xfId="15576" xr:uid="{1A90FFB6-7F39-4EB4-A9D5-74D746AA6626}"/>
    <cellStyle name="Normal 45 2 3" xfId="15577" xr:uid="{34AC2236-107E-40CE-9E2B-9674C5C9AC4D}"/>
    <cellStyle name="Normal 45 2_2018 v 2019 Nominal" xfId="15578" xr:uid="{19B04458-9AB7-4050-8D99-16D21E614C25}"/>
    <cellStyle name="Normal 45 3" xfId="15579" xr:uid="{6683EEEA-0E3C-4916-985E-5C8E9AD7DDD5}"/>
    <cellStyle name="Normal 45_2018 v 2019 Nominal" xfId="15580" xr:uid="{E1F30FC1-F5CA-4EEF-B707-573491EDB6C9}"/>
    <cellStyle name="Normal 46" xfId="15581" xr:uid="{29CC7240-4421-42B1-8EAF-2E326D080A60}"/>
    <cellStyle name="Normal 46 2" xfId="15582" xr:uid="{F3F99C1A-23BF-44BE-A70E-AA5CDFDB33A5}"/>
    <cellStyle name="Normal 46 2 2" xfId="15583" xr:uid="{530E9D39-0827-4D42-91F3-D6A0B8B9F713}"/>
    <cellStyle name="Normal 46 2 3" xfId="15584" xr:uid="{EAB2AE9E-1089-47EA-91E0-2D2657E20081}"/>
    <cellStyle name="Normal 46 2_2018 v 2019 Nominal" xfId="15585" xr:uid="{63320EC6-250C-4037-B44A-039B53E979C6}"/>
    <cellStyle name="Normal 46 3" xfId="15586" xr:uid="{22554E5E-2CB0-4743-9326-56805F33A363}"/>
    <cellStyle name="Normal 46_2018 v 2019 Nominal" xfId="15587" xr:uid="{DAE9A383-B001-4C9C-A952-60969E27D375}"/>
    <cellStyle name="Normal 47" xfId="15588" xr:uid="{FB4003EA-167E-4FFA-BBB1-C1415053996F}"/>
    <cellStyle name="Normal 47 2" xfId="15589" xr:uid="{76686FA7-7FC8-45A7-A1F9-27F74945DE30}"/>
    <cellStyle name="Normal 47 2 2" xfId="15590" xr:uid="{18796067-43D1-4B5C-B217-AC92808F895A}"/>
    <cellStyle name="Normal 47 2 3" xfId="15591" xr:uid="{3CC6A557-60DD-4A19-8AFC-4ED81F08B861}"/>
    <cellStyle name="Normal 47 2_2018 v 2019 Nominal" xfId="15592" xr:uid="{CA31755E-E013-4EEA-AB94-9C4DFC516708}"/>
    <cellStyle name="Normal 47 3" xfId="15593" xr:uid="{C84E2FC2-55B9-47E4-9E56-F592D8626DBD}"/>
    <cellStyle name="Normal 47_2018 v 2019 Nominal" xfId="15594" xr:uid="{644F15A5-63D6-4B4D-BA31-96B63C280FD8}"/>
    <cellStyle name="Normal 48" xfId="15595" xr:uid="{AC162AA3-409E-4347-84CF-CACBBFDC304A}"/>
    <cellStyle name="Normal 48 2" xfId="15596" xr:uid="{13AB3A34-A4D4-488E-A1A8-0DDB1D6AC1E0}"/>
    <cellStyle name="Normal 48 2 2" xfId="15597" xr:uid="{D3D867BA-F62B-4DD2-8F59-4C0F6CD8BAEF}"/>
    <cellStyle name="Normal 48 2 3" xfId="15598" xr:uid="{A2E6A5FA-867E-485F-A5C9-2D3077CF40BE}"/>
    <cellStyle name="Normal 48 2_2018 v 2019 Nominal" xfId="15599" xr:uid="{FF577B6B-B7FE-46A7-95BD-4CA986B9D931}"/>
    <cellStyle name="Normal 48 3" xfId="15600" xr:uid="{8AC0120B-5E04-4414-8B78-483EA7814B5C}"/>
    <cellStyle name="Normal 48_2018 v 2019 Nominal" xfId="15601" xr:uid="{83A2B973-29EE-4DCB-986E-3459BFFC5D98}"/>
    <cellStyle name="Normal 49" xfId="15602" xr:uid="{7ACF5685-66CA-44BE-89C7-D2BEB00B6884}"/>
    <cellStyle name="Normal 49 2" xfId="15603" xr:uid="{87CEE3E5-0D6C-47FE-89ED-561BFABE359B}"/>
    <cellStyle name="Normal 49 2 2" xfId="15604" xr:uid="{FBC7AC40-7CB3-4E53-A204-1CAD95BED0EE}"/>
    <cellStyle name="Normal 49 2_2018 v 2019 Nominal" xfId="15605" xr:uid="{578ED5DD-9144-4954-BCFA-46BDAAB7652B}"/>
    <cellStyle name="Normal 49 3" xfId="15606" xr:uid="{67429849-A65A-467F-B73F-C73A98BADD20}"/>
    <cellStyle name="Normal 49_2018 v 2019 Nominal" xfId="15607" xr:uid="{521845C7-7394-436E-886B-1E22913F37EC}"/>
    <cellStyle name="Normal 5" xfId="508" xr:uid="{00000000-0005-0000-0000-000098020000}"/>
    <cellStyle name="Normal 5 10" xfId="15608" xr:uid="{17975056-0AFA-44F9-B93B-09BFDDF984BF}"/>
    <cellStyle name="Normal 5 11" xfId="15609" xr:uid="{0CD9C93C-65E5-482F-BB44-C6AC14229134}"/>
    <cellStyle name="Normal 5 2" xfId="509" xr:uid="{00000000-0005-0000-0000-000099020000}"/>
    <cellStyle name="Normal 5 2 2" xfId="15610" xr:uid="{7A75DF11-6370-4D41-A4A9-66C5E742AE77}"/>
    <cellStyle name="Normal 5 2 2 2" xfId="15611" xr:uid="{EABEA5BD-38FC-484C-BD2E-3C5017A8722F}"/>
    <cellStyle name="Normal 5 2 2 2 2" xfId="15612" xr:uid="{B8A0EBCD-6544-4AD8-AFAE-09D8B84F9F67}"/>
    <cellStyle name="Normal 5 2 2 2_2018 v 2019 Nominal" xfId="15613" xr:uid="{F4383A91-9E24-4D82-900A-9733DC9AC18A}"/>
    <cellStyle name="Normal 5 2 2 3" xfId="15614" xr:uid="{5AF59099-8722-42E9-8BA6-AA3EE0765238}"/>
    <cellStyle name="Normal 5 2 2_2018 v 2019 Nominal" xfId="15615" xr:uid="{3A0BB0C0-A802-48E4-A6DF-B1D74BEA8F0B}"/>
    <cellStyle name="Normal 5 2 3" xfId="15616" xr:uid="{B90CD778-4E23-4279-84C2-F4E1B5865647}"/>
    <cellStyle name="Normal 5 2 3 2" xfId="15617" xr:uid="{67D9E7AF-B227-4281-903C-6EA1619519D8}"/>
    <cellStyle name="Normal 5 2 3 2 2" xfId="15618" xr:uid="{BC2D5459-5E12-493D-AFD9-75B5A845226F}"/>
    <cellStyle name="Normal 5 2 3 2_2018 v 2019 Nominal" xfId="15619" xr:uid="{517F2435-7AB3-415E-8742-B18DE9B27F5E}"/>
    <cellStyle name="Normal 5 2 3 3" xfId="15620" xr:uid="{5E6AFD32-4DDC-49A3-85DE-BA5B708CBA01}"/>
    <cellStyle name="Normal 5 2 3_2018 v 2019 Nominal" xfId="15621" xr:uid="{8BC3DE56-E151-49A7-8B09-F5FB7F092B86}"/>
    <cellStyle name="Normal 5 2 4" xfId="15622" xr:uid="{05A03B26-BA18-4A62-A5F6-397405A99CCF}"/>
    <cellStyle name="Normal 5 2 4 2" xfId="15623" xr:uid="{7011FC7A-F8DE-4ADA-8F89-FD5E8E134740}"/>
    <cellStyle name="Normal 5 2 4 3" xfId="15624" xr:uid="{3162F9B7-256D-4C07-96DF-3B1052BA48D4}"/>
    <cellStyle name="Normal 5 2 4_2018 v 2019 Nominal" xfId="15625" xr:uid="{658C4170-911D-40A5-8DC7-996C6053259E}"/>
    <cellStyle name="Normal 5 2 5" xfId="15626" xr:uid="{355F671E-266B-4B90-A413-EC576BA2CF2E}"/>
    <cellStyle name="Normal 5 2 5 2" xfId="15627" xr:uid="{B3A7AC65-6C36-471E-A6EE-592D28D2C47A}"/>
    <cellStyle name="Normal 5 2 5_2018 v 2019 Nominal" xfId="15628" xr:uid="{B4FCCFC4-2A38-4ED1-9CD1-85D91D15777B}"/>
    <cellStyle name="Normal 5 2 6" xfId="15629" xr:uid="{28B074DA-4B9F-426B-95E8-9FE0BA2781DA}"/>
    <cellStyle name="Normal 5 2_2018 v 2019 Nominal" xfId="15630" xr:uid="{5F82E31B-B772-4C02-AE35-FBAC7D2B5852}"/>
    <cellStyle name="Normal 5 3" xfId="510" xr:uid="{00000000-0005-0000-0000-00009A020000}"/>
    <cellStyle name="Normal 5 3 2" xfId="15631" xr:uid="{0513782E-9EE1-4300-9D04-7B40A8AE4A74}"/>
    <cellStyle name="Normal 5 3 2 2" xfId="15632" xr:uid="{7A6BA349-AB52-4A89-9320-DA1DC1C01F32}"/>
    <cellStyle name="Normal 5 3 2 2 2" xfId="15633" xr:uid="{E79663DE-13E4-48C3-BCC1-28AA63A997D1}"/>
    <cellStyle name="Normal 5 3 2 2_2018 v 2019 Nominal" xfId="15634" xr:uid="{59FD6A2E-ECD2-4674-A02B-C22F9B2984F8}"/>
    <cellStyle name="Normal 5 3 2 3" xfId="15635" xr:uid="{988DCBE3-48DA-4310-B561-8F4972E91CC0}"/>
    <cellStyle name="Normal 5 3 2_2018 v 2019 Nominal" xfId="15636" xr:uid="{AA1E336E-C0A0-42C0-991B-6514FC650614}"/>
    <cellStyle name="Normal 5 3 3" xfId="15637" xr:uid="{66A4067D-2FF9-4FEF-AF23-D39A84CA58C7}"/>
    <cellStyle name="Normal 5 3 3 2" xfId="15638" xr:uid="{7780102A-2951-4946-BEDE-C7DE0B78BAB9}"/>
    <cellStyle name="Normal 5 3 3 2 2" xfId="15639" xr:uid="{D30E7919-E936-4F50-AE6D-8E76E526EDAD}"/>
    <cellStyle name="Normal 5 3 3 2_2018 v 2019 Nominal" xfId="15640" xr:uid="{143163E4-2E50-46CA-B853-AF529C7ACCF9}"/>
    <cellStyle name="Normal 5 3 3 3" xfId="15641" xr:uid="{55EDA3EA-9C8F-47EA-9414-65DCB829B4BA}"/>
    <cellStyle name="Normal 5 3 3_2018 v 2019 Nominal" xfId="15642" xr:uid="{C738BB3A-3B29-471E-98A8-2045FA12D485}"/>
    <cellStyle name="Normal 5 3 4" xfId="15643" xr:uid="{37607C85-7FE8-49F0-B937-FAB4140304A5}"/>
    <cellStyle name="Normal 5 3 4 2" xfId="15644" xr:uid="{F409398F-FC57-4636-84A3-9C109FB22879}"/>
    <cellStyle name="Normal 5 3 4 3" xfId="15645" xr:uid="{C61F7E91-53D2-46EF-A7B7-DA5C3BE9BA03}"/>
    <cellStyle name="Normal 5 3 4_2018 v 2019 Nominal" xfId="15646" xr:uid="{64863BC2-62A0-4DCD-A39E-4D1F6031F3B2}"/>
    <cellStyle name="Normal 5 3 5" xfId="15647" xr:uid="{7FC103E0-980E-4EBB-B9ED-63FC7EFDBCA7}"/>
    <cellStyle name="Normal 5 3 5 2" xfId="15648" xr:uid="{80771F7C-AA86-4C2F-BE4C-E412319FCC87}"/>
    <cellStyle name="Normal 5 3 5_2018 v 2019 Nominal" xfId="15649" xr:uid="{9A010450-EDBA-444B-AA3E-4436E87A5311}"/>
    <cellStyle name="Normal 5 3 6" xfId="15650" xr:uid="{62460EC2-F4DD-40CF-B8CB-EFABD66006A0}"/>
    <cellStyle name="Normal 5 3 7" xfId="15651" xr:uid="{D2AE617F-BE4D-44CA-9B03-E5A0E9389BE6}"/>
    <cellStyle name="Normal 5 3_2018 v 2019 Nominal" xfId="15652" xr:uid="{C1270476-50B2-4D4F-B993-42E3D2725F95}"/>
    <cellStyle name="Normal 5 4" xfId="15653" xr:uid="{1FFCAF00-273F-47C0-906B-7E5452FC5C82}"/>
    <cellStyle name="Normal 5 4 2" xfId="15654" xr:uid="{4CD02432-4BEF-4556-B55B-B4E4A552D29B}"/>
    <cellStyle name="Normal 5 4 2 2" xfId="15655" xr:uid="{57225959-AC2D-443F-ACDA-B59FC34B0702}"/>
    <cellStyle name="Normal 5 4 2 2 2" xfId="15656" xr:uid="{5DE3103F-556F-4097-92BF-703B15726A08}"/>
    <cellStyle name="Normal 5 4 2 2_2018 v 2019 Nominal" xfId="15657" xr:uid="{A844C2AA-F961-45E5-826C-6976FA2660FD}"/>
    <cellStyle name="Normal 5 4 2 3" xfId="15658" xr:uid="{16A943F2-1A67-4018-AE18-D3CB5B23130A}"/>
    <cellStyle name="Normal 5 4 2_2018 v 2019 Nominal" xfId="15659" xr:uid="{167B82C7-765C-4E52-9F06-F558E5B93AB4}"/>
    <cellStyle name="Normal 5 4 3" xfId="15660" xr:uid="{F3AA41EF-5BB1-4738-8ECE-3D6582EDC2C8}"/>
    <cellStyle name="Normal 5 4 3 2" xfId="15661" xr:uid="{E993ADC5-177D-4514-8857-989D27FB2980}"/>
    <cellStyle name="Normal 5 4 3 3" xfId="15662" xr:uid="{D4184488-A730-4FA1-B1CE-09C1E643D8FB}"/>
    <cellStyle name="Normal 5 4 3_2018 v 2019 Nominal" xfId="15663" xr:uid="{081CC58F-0ECC-4829-B056-EF8960BD6901}"/>
    <cellStyle name="Normal 5 4 4" xfId="15664" xr:uid="{E60663C1-A8A8-4EEA-9B1C-5BD3AE4E1E3B}"/>
    <cellStyle name="Normal 5 4 4 2" xfId="15665" xr:uid="{B9B33B06-2D4C-4E5F-AAE7-0879C4147BB9}"/>
    <cellStyle name="Normal 5 4 4_2018 v 2019 Nominal" xfId="15666" xr:uid="{6A137813-F166-45A5-828B-4C463B4A817C}"/>
    <cellStyle name="Normal 5 4 5" xfId="15667" xr:uid="{ECC753B6-B50E-463F-8DE9-C093A0A9E6A5}"/>
    <cellStyle name="Normal 5 4_2018 v 2019 Nominal" xfId="15668" xr:uid="{44EDA908-18BB-4B12-ABAE-D6D91BF4C385}"/>
    <cellStyle name="Normal 5 5" xfId="15669" xr:uid="{1D1E033C-B3E9-4E1E-A58E-9964A783F344}"/>
    <cellStyle name="Normal 5 5 2" xfId="15670" xr:uid="{A2C2C7B7-B9C9-4FFF-86B4-3032F4D978E2}"/>
    <cellStyle name="Normal 5 5 2 2" xfId="15671" xr:uid="{27EBE9F0-A857-4B3C-A293-5DB7D5A22B5B}"/>
    <cellStyle name="Normal 5 5 2_2018 v 2019 Nominal" xfId="15672" xr:uid="{6086B806-BDFA-44E0-AA3F-29794AEDA49B}"/>
    <cellStyle name="Normal 5 5 3" xfId="15673" xr:uid="{5B012058-502F-44F6-A523-C43AE2991832}"/>
    <cellStyle name="Normal 5 5_2018 v 2019 Nominal" xfId="15674" xr:uid="{BE564E8B-09A0-455A-888A-667BD0E518BF}"/>
    <cellStyle name="Normal 5 6" xfId="15675" xr:uid="{5A3A21E0-2979-4960-8AE9-F2FE6DDC36A7}"/>
    <cellStyle name="Normal 5 6 2" xfId="15676" xr:uid="{EFE02AB1-C926-4547-9B84-F4DDC2E59219}"/>
    <cellStyle name="Normal 5 6 2 2" xfId="15677" xr:uid="{DEFF69CF-644F-40F2-8574-424B4B668A94}"/>
    <cellStyle name="Normal 5 6 2_2018 v 2019 Nominal" xfId="15678" xr:uid="{EDEEB149-DA65-468E-B2B6-F7D913AE025C}"/>
    <cellStyle name="Normal 5 6 3" xfId="15679" xr:uid="{36D5E6AE-B61D-404D-B0DF-BABA23BA1FD8}"/>
    <cellStyle name="Normal 5 6_2018 v 2019 Nominal" xfId="15680" xr:uid="{4B86009B-3858-42AE-A462-1B947694DB9B}"/>
    <cellStyle name="Normal 5 7" xfId="15681" xr:uid="{89A4ECDB-5482-404F-B1DE-6AD4D33ECCFC}"/>
    <cellStyle name="Normal 5 7 2" xfId="15682" xr:uid="{E9BA8B67-C9B8-4F58-BF82-9B00FD14CB48}"/>
    <cellStyle name="Normal 5 7 2 2" xfId="15683" xr:uid="{81CE4EB3-D3FA-4F3F-922A-17E0E1848532}"/>
    <cellStyle name="Normal 5 7 2_2018 v 2019 Nominal" xfId="15684" xr:uid="{973185E2-34BB-4371-A2E9-09FA0F85C727}"/>
    <cellStyle name="Normal 5 7 3" xfId="15685" xr:uid="{79112C80-E8C5-47AD-BD93-19DF6D6B445E}"/>
    <cellStyle name="Normal 5 7_2018 v 2019 Nominal" xfId="15686" xr:uid="{694D13E3-A289-4A47-8402-91850E0ABFFB}"/>
    <cellStyle name="Normal 5 8" xfId="15687" xr:uid="{E66B5A22-1D79-4416-96DF-1EF7F7733E42}"/>
    <cellStyle name="Normal 5 8 2" xfId="15688" xr:uid="{25F0F31C-418A-4EE1-A8BC-59431334F0BC}"/>
    <cellStyle name="Normal 5 8 3" xfId="15689" xr:uid="{43DB7333-A31A-453C-8875-A6436653BE2B}"/>
    <cellStyle name="Normal 5 8_2018 v 2019 Nominal" xfId="15690" xr:uid="{4952042C-C1E1-44B5-AEA2-6F6094E956DB}"/>
    <cellStyle name="Normal 5 9" xfId="15691" xr:uid="{E2280234-F932-48E1-9832-419DBF6E2C22}"/>
    <cellStyle name="Normal 5 9 2" xfId="15692" xr:uid="{19E35546-381D-4748-B994-13FC92861F78}"/>
    <cellStyle name="Normal 5 9_2018 v 2019 Nominal" xfId="15693" xr:uid="{9F211FEB-622E-4DB4-B5D1-51950DC7FE5F}"/>
    <cellStyle name="Normal 5_2018 v 2019 Nominal" xfId="15694" xr:uid="{5D0DECFC-4AA4-4C34-BB96-7FBBA772A0D4}"/>
    <cellStyle name="Normal 50" xfId="15695" xr:uid="{A83F4B49-8342-4839-99FD-998BBD1D7FC6}"/>
    <cellStyle name="Normal 50 2" xfId="15696" xr:uid="{D15A2ABD-2050-45EE-B34E-3CC6245BD2E7}"/>
    <cellStyle name="Normal 50 2 2" xfId="15697" xr:uid="{87A5BFC4-E987-4D6F-98B2-13A682B8904A}"/>
    <cellStyle name="Normal 50 2_2018 v 2019 Nominal" xfId="15698" xr:uid="{1AACE1E2-5808-4C85-969C-A23EEC5DCE69}"/>
    <cellStyle name="Normal 50 3" xfId="15699" xr:uid="{EE169B94-83E1-4643-BB19-A270DADE6C10}"/>
    <cellStyle name="Normal 50_2018 v 2019 Nominal" xfId="15700" xr:uid="{002185A2-1DD1-4E77-B921-57E2743E9E70}"/>
    <cellStyle name="Normal 51" xfId="15701" xr:uid="{5E7F4561-18FA-40D0-969B-D994D7F16187}"/>
    <cellStyle name="Normal 51 2" xfId="15702" xr:uid="{8E31A66A-068F-47A4-8DA3-2ABB51A7AC2C}"/>
    <cellStyle name="Normal 51 2 2" xfId="15703" xr:uid="{0CFF0B0D-3849-439B-9EE9-73F751B6EF75}"/>
    <cellStyle name="Normal 51 2 2 2" xfId="15704" xr:uid="{25E6BE71-DDE7-4232-8587-95900BF1CE73}"/>
    <cellStyle name="Normal 51 2 2_2018 v 2019 Nominal" xfId="15705" xr:uid="{2D79CCB4-86DF-4061-BF96-53286BC97AD6}"/>
    <cellStyle name="Normal 51 2 3" xfId="15706" xr:uid="{B64088CE-D739-479C-A363-37C754321F57}"/>
    <cellStyle name="Normal 51 2_2018 v 2019 Nominal" xfId="15707" xr:uid="{42B322B1-6092-4A27-840A-D99DD7EC1493}"/>
    <cellStyle name="Normal 51 3" xfId="15708" xr:uid="{328434F9-C25D-49B4-94F1-B9E452D2E334}"/>
    <cellStyle name="Normal 51 3 2" xfId="15709" xr:uid="{AD372200-5D0F-4A72-9261-D7D9B763D163}"/>
    <cellStyle name="Normal 51 3 3" xfId="15710" xr:uid="{98B2BD28-AF59-4659-A360-A442BA7F28D9}"/>
    <cellStyle name="Normal 51 3_2018 v 2019 Nominal" xfId="15711" xr:uid="{9459CC8F-CA21-4CBF-A6D4-6B1643D9934F}"/>
    <cellStyle name="Normal 51 4" xfId="15712" xr:uid="{21E0C049-210D-4A62-8FDC-AB3C335AD3E1}"/>
    <cellStyle name="Normal 51 4 2" xfId="15713" xr:uid="{1EC9B9C3-7FB3-4938-97EF-504CF63F7938}"/>
    <cellStyle name="Normal 51 4_2018 v 2019 Nominal" xfId="15714" xr:uid="{C3D05E80-6456-4723-BB6F-8220B1491275}"/>
    <cellStyle name="Normal 51 5" xfId="15715" xr:uid="{21C0CAAD-81EB-424C-BCAA-94B7DEC58D26}"/>
    <cellStyle name="Normal 51_2018 v 2019 Nominal" xfId="15716" xr:uid="{25267EF5-A60F-4AD9-809A-AAEB77797923}"/>
    <cellStyle name="Normal 52" xfId="15717" xr:uid="{BFE2066E-28D2-4007-9467-7A511F64528E}"/>
    <cellStyle name="Normal 52 2" xfId="15718" xr:uid="{63EBF0C1-9460-4B08-9CBC-55C16F9B61F0}"/>
    <cellStyle name="Normal 52 2 2" xfId="15719" xr:uid="{75CC52A2-85BF-4BDB-BC64-4BD2DECC4297}"/>
    <cellStyle name="Normal 52 2 2 2" xfId="15720" xr:uid="{7208C840-9BED-43B9-9219-21B6A5EE74B0}"/>
    <cellStyle name="Normal 52 2 2_2018 v 2019 Nominal" xfId="15721" xr:uid="{081557DF-41C1-4653-8EAF-BD1D3695F749}"/>
    <cellStyle name="Normal 52 2 3" xfId="15722" xr:uid="{9E9EF0C9-1DA2-41EB-9A81-7526B9340928}"/>
    <cellStyle name="Normal 52 2_2018 v 2019 Nominal" xfId="15723" xr:uid="{4061BE7A-CFD3-494B-8B70-F7E595A03AFE}"/>
    <cellStyle name="Normal 52 3" xfId="15724" xr:uid="{E8358F4B-DD64-453E-82F2-178472FBECDA}"/>
    <cellStyle name="Normal 52 3 2" xfId="15725" xr:uid="{D8CA05B3-0E15-4086-B2A1-E76677019B8A}"/>
    <cellStyle name="Normal 52 3_2018 v 2019 Nominal" xfId="15726" xr:uid="{6BE4A852-9429-40D6-AB36-379106CE5F0F}"/>
    <cellStyle name="Normal 52 4" xfId="15727" xr:uid="{C3B6B2FE-CA6B-4FF7-A9F5-F1AE777DC393}"/>
    <cellStyle name="Normal 52 4 2" xfId="15728" xr:uid="{CAC5BEF7-A119-4D21-B9D8-122F75C51316}"/>
    <cellStyle name="Normal 52 4_2018 v 2019 Nominal" xfId="15729" xr:uid="{48B04076-E313-4C31-B8A4-284BB55665A5}"/>
    <cellStyle name="Normal 52 5" xfId="15730" xr:uid="{11684389-9381-4BDA-8AD6-19F99F010513}"/>
    <cellStyle name="Normal 52_2018 v 2019 Nominal" xfId="15731" xr:uid="{33AE38B6-3D0A-48F3-A1A6-B108C73E9DCD}"/>
    <cellStyle name="Normal 53" xfId="15732" xr:uid="{E16789B1-3309-4532-BA55-062AF22D70C6}"/>
    <cellStyle name="Normal 53 2" xfId="15733" xr:uid="{4FEF9150-AC84-47A8-A0B5-F8A33B7E1076}"/>
    <cellStyle name="Normal 53 2 2" xfId="15734" xr:uid="{5396247B-29C9-49C1-959D-4BB873ACF9EF}"/>
    <cellStyle name="Normal 53 2 2 2" xfId="15735" xr:uid="{3B9CAC86-3030-470B-91FF-C1211B20E968}"/>
    <cellStyle name="Normal 53 2 2_2018 v 2019 Nominal" xfId="15736" xr:uid="{FE255F76-5D95-470A-A40F-B577D6C5DD5C}"/>
    <cellStyle name="Normal 53 2 3" xfId="15737" xr:uid="{3EF1AAEB-50CB-48DC-B326-8E5C89BB7006}"/>
    <cellStyle name="Normal 53 2_2018 v 2019 Nominal" xfId="15738" xr:uid="{1BA99764-24F9-4A94-928F-3775F9947CF3}"/>
    <cellStyle name="Normal 53 3" xfId="15739" xr:uid="{D11C8E26-E4B8-42EF-8F99-40589066B366}"/>
    <cellStyle name="Normal 53 3 2" xfId="15740" xr:uid="{F11F7246-FF1E-41F5-A4D8-2BE2D2E363EE}"/>
    <cellStyle name="Normal 53 3_2018 v 2019 Nominal" xfId="15741" xr:uid="{936A0D59-EE58-4402-B693-D83A11D2B4F1}"/>
    <cellStyle name="Normal 53 4" xfId="15742" xr:uid="{F524E354-743A-4D6D-8880-7DFC0851BBA4}"/>
    <cellStyle name="Normal 53 4 2" xfId="15743" xr:uid="{8DAED5A8-9331-4001-903B-E5FAFEABA70A}"/>
    <cellStyle name="Normal 53 4_2018 v 2019 Nominal" xfId="15744" xr:uid="{BCD3612D-E1DF-4895-A7C1-5C9A0B4230DA}"/>
    <cellStyle name="Normal 53 5" xfId="15745" xr:uid="{DFAE0CEB-7880-42C8-B86C-7D39B07F8E4C}"/>
    <cellStyle name="Normal 53_2018 v 2019 Nominal" xfId="15746" xr:uid="{972C4718-AE47-4C56-BC9B-FB2BBFFEC945}"/>
    <cellStyle name="Normal 54" xfId="15747" xr:uid="{3FC2E398-E461-44F0-A5B3-48865FDB3F26}"/>
    <cellStyle name="Normal 54 2" xfId="15748" xr:uid="{F4235FC6-3D66-4EF4-9CC2-1726A8120E0C}"/>
    <cellStyle name="Normal 54 2 2" xfId="15749" xr:uid="{11C2C8E1-5F68-4A26-AC84-A1E306DD8CEF}"/>
    <cellStyle name="Normal 54 2 2 2" xfId="15750" xr:uid="{AB54BD90-5527-434B-8886-687BFC84ABBA}"/>
    <cellStyle name="Normal 54 2 2_2018 v 2019 Nominal" xfId="15751" xr:uid="{C7FC4048-5539-485B-B500-8CBD270CB996}"/>
    <cellStyle name="Normal 54 2 3" xfId="15752" xr:uid="{A5FBC734-BBF8-4960-8C2B-6391C69B1D2F}"/>
    <cellStyle name="Normal 54 2 4" xfId="15753" xr:uid="{3F21946E-A67A-47F3-BD39-143F373828F7}"/>
    <cellStyle name="Normal 54 2_2018 v 2019 Nominal" xfId="15754" xr:uid="{75FBD875-2A46-415B-B4BF-E52554DFAE03}"/>
    <cellStyle name="Normal 54 3" xfId="15755" xr:uid="{996655CB-9708-4D9B-ADB8-19C2F22621BF}"/>
    <cellStyle name="Normal 54 3 2" xfId="15756" xr:uid="{9AD6FBB8-4F24-4499-8395-1DED1A42493D}"/>
    <cellStyle name="Normal 54 3_2018 v 2019 Nominal" xfId="15757" xr:uid="{FBF7425D-EF8C-4D66-AF8A-AE4008CFF274}"/>
    <cellStyle name="Normal 54 4" xfId="15758" xr:uid="{92163417-C243-4A29-BDDD-ADAB85B4002B}"/>
    <cellStyle name="Normal 54 4 2" xfId="15759" xr:uid="{0729993A-B0C1-4C8A-A3DA-5633644011AF}"/>
    <cellStyle name="Normal 54 4_2018 v 2019 Nominal" xfId="15760" xr:uid="{FA5D044D-EC32-40D0-956C-588465C146D2}"/>
    <cellStyle name="Normal 54 5" xfId="15761" xr:uid="{4BE350FB-2D41-43ED-91C2-96DB9ED1C672}"/>
    <cellStyle name="Normal 54_2018 v 2019 Nominal" xfId="15762" xr:uid="{F3E73FC8-C94D-4C8D-9E49-82298D99977B}"/>
    <cellStyle name="Normal 55" xfId="15763" xr:uid="{616D8553-13CA-4B5C-9EFD-65B27F0B8542}"/>
    <cellStyle name="Normal 55 2" xfId="15764" xr:uid="{7A9E6BB5-9C01-4D23-8EAD-A23F526C6B72}"/>
    <cellStyle name="Normal 55 2 2" xfId="15765" xr:uid="{7DDA848B-C639-40EE-96B1-368F5AFF69FA}"/>
    <cellStyle name="Normal 55 2 2 2" xfId="15766" xr:uid="{190408B0-97B5-45E7-98ED-37F456675576}"/>
    <cellStyle name="Normal 55 2 2_2018 v 2019 Nominal" xfId="15767" xr:uid="{47808E49-D8B4-48C0-B88E-238483823123}"/>
    <cellStyle name="Normal 55 2 3" xfId="15768" xr:uid="{4BBE7CCD-5E05-4DBC-B292-3857D628B087}"/>
    <cellStyle name="Normal 55 2_2018 v 2019 Nominal" xfId="15769" xr:uid="{C49410EC-B3E0-4160-9360-59D9B6243584}"/>
    <cellStyle name="Normal 55 3" xfId="15770" xr:uid="{5A2E1886-6FE8-4496-A379-24CD3BE974D2}"/>
    <cellStyle name="Normal 55 3 2" xfId="15771" xr:uid="{3BEE497F-D61A-4433-B796-D022EA3149C2}"/>
    <cellStyle name="Normal 55 3 3" xfId="15772" xr:uid="{634DCCDD-5BEE-4C68-83C6-6E0749FB0017}"/>
    <cellStyle name="Normal 55 3_2018 v 2019 Nominal" xfId="15773" xr:uid="{8CCBEBD3-88EC-4A60-A4FA-98BAC9125E76}"/>
    <cellStyle name="Normal 55 4" xfId="15774" xr:uid="{FC121AFF-832C-4BF0-B8E0-825CD128323F}"/>
    <cellStyle name="Normal 55 4 2" xfId="15775" xr:uid="{8496A546-3C40-455B-BEFC-8412DF4FA983}"/>
    <cellStyle name="Normal 55 4_2018 v 2019 Nominal" xfId="15776" xr:uid="{2399B27E-CC3F-4767-A9A9-56BBBDCB8D0E}"/>
    <cellStyle name="Normal 55 5" xfId="15777" xr:uid="{63A3A638-B88B-4F31-9E31-A6C7AE8B0266}"/>
    <cellStyle name="Normal 55_2018 v 2019 Nominal" xfId="15778" xr:uid="{DC29238D-A060-43DB-8F0A-5B4162D4834F}"/>
    <cellStyle name="Normal 56" xfId="15779" xr:uid="{E5C3B474-06C7-41A4-A818-0EB0FB8986A1}"/>
    <cellStyle name="Normal 56 2" xfId="15780" xr:uid="{55EA28C5-E25C-4C78-8893-AD3EAA587AA0}"/>
    <cellStyle name="Normal 56 2 2" xfId="15781" xr:uid="{3540E714-3DD8-4EA7-80DC-FB72A511F14F}"/>
    <cellStyle name="Normal 56 2 2 2" xfId="15782" xr:uid="{9C338070-C53E-49AE-98A2-B0A8E7FCCB77}"/>
    <cellStyle name="Normal 56 2 2_2018 v 2019 Nominal" xfId="15783" xr:uid="{B59FD9C6-08AA-4522-950C-C78FD06AF5D2}"/>
    <cellStyle name="Normal 56 2 3" xfId="15784" xr:uid="{5F331F87-E693-41E4-95DA-F59E7C0A9C5E}"/>
    <cellStyle name="Normal 56 2_2018 v 2019 Nominal" xfId="15785" xr:uid="{BE348D57-E35D-496C-BB97-D8CD96DEAE70}"/>
    <cellStyle name="Normal 56 3" xfId="15786" xr:uid="{EEA5CBAD-2FDD-4190-80A8-122DC78A450E}"/>
    <cellStyle name="Normal 56 3 2" xfId="15787" xr:uid="{AFF67FDB-099B-475C-B4DD-C527C4172EB1}"/>
    <cellStyle name="Normal 56 3_2018 v 2019 Nominal" xfId="15788" xr:uid="{AFEECD40-46B5-4945-8506-54B51225CCCD}"/>
    <cellStyle name="Normal 56 4" xfId="15789" xr:uid="{D3BBDE4F-1061-445E-8113-9A7520FF6AAE}"/>
    <cellStyle name="Normal 56 4 2" xfId="15790" xr:uid="{C2D337C1-FA5B-4F32-BFEE-916BE2DFC32E}"/>
    <cellStyle name="Normal 56 4_2018 v 2019 Nominal" xfId="15791" xr:uid="{762AECC9-6976-4F06-8A8D-C374B8E6A0DF}"/>
    <cellStyle name="Normal 56 5" xfId="15792" xr:uid="{11ED73D5-5F69-4B50-A21E-6E1B028AAAEE}"/>
    <cellStyle name="Normal 56_2018 v 2019 Nominal" xfId="15793" xr:uid="{729440E9-3ACC-4AF9-BCAA-66B9A3101F49}"/>
    <cellStyle name="Normal 57" xfId="15794" xr:uid="{C33C883A-4140-4F1A-A7B0-8EE00B0F9473}"/>
    <cellStyle name="Normal 57 2" xfId="15795" xr:uid="{CE83DB9C-D1F8-43FF-964E-AC76CEE81EC1}"/>
    <cellStyle name="Normal 57 2 2" xfId="15796" xr:uid="{25AC88DE-956D-492D-BD27-9AC33FD1735A}"/>
    <cellStyle name="Normal 57 2 2 2" xfId="15797" xr:uid="{D8F4B95B-5466-4A83-8266-8DAD934D9BE1}"/>
    <cellStyle name="Normal 57 2 2_2018 v 2019 Nominal" xfId="15798" xr:uid="{5E2CF6A3-E2AF-4909-93DE-F78227A099F7}"/>
    <cellStyle name="Normal 57 2 3" xfId="15799" xr:uid="{11BC1CA4-7A11-45DB-926A-D53582C36B5B}"/>
    <cellStyle name="Normal 57 2_2018 v 2019 Nominal" xfId="15800" xr:uid="{F9F9C3F2-7D15-47EB-9FD0-2E284442AC7D}"/>
    <cellStyle name="Normal 57 3" xfId="15801" xr:uid="{BD2F43A2-7428-41E2-9148-F30BC10ECAF0}"/>
    <cellStyle name="Normal 57 3 2" xfId="15802" xr:uid="{3335F68C-74EF-4F43-9A96-E88BF801147D}"/>
    <cellStyle name="Normal 57 3_2018 v 2019 Nominal" xfId="15803" xr:uid="{56037833-552C-46B3-95A5-588748B2C276}"/>
    <cellStyle name="Normal 57 4" xfId="15804" xr:uid="{2807C1C6-5663-459B-A67E-36768CDEB23E}"/>
    <cellStyle name="Normal 57 4 2" xfId="15805" xr:uid="{43A6BB5E-92F9-4250-AF94-9824797CD400}"/>
    <cellStyle name="Normal 57 4_2018 v 2019 Nominal" xfId="15806" xr:uid="{757786E5-0FD9-470E-BDA4-AB41E3288E5E}"/>
    <cellStyle name="Normal 57 5" xfId="15807" xr:uid="{701336E6-52F9-4FFA-986A-49BF4EBA52E3}"/>
    <cellStyle name="Normal 57_2018 v 2019 Nominal" xfId="15808" xr:uid="{56D85C5B-39B3-493B-B0A4-78B5B86CC946}"/>
    <cellStyle name="Normal 58" xfId="15809" xr:uid="{2FC95785-8F71-4090-AE75-3B8443C7BB3C}"/>
    <cellStyle name="Normal 58 2" xfId="15810" xr:uid="{07289B2E-54CE-453B-9FC1-1EDB5346357E}"/>
    <cellStyle name="Normal 58 2 2" xfId="15811" xr:uid="{DC4F723C-A8C0-4356-9FF9-E9E6C01A872C}"/>
    <cellStyle name="Normal 58 2 2 2" xfId="15812" xr:uid="{6BBFC72E-84E8-495F-B169-0B56590A29FD}"/>
    <cellStyle name="Normal 58 2 2 2 2" xfId="15813" xr:uid="{9BB3CA4A-584F-4031-9DA2-789C984EB6CE}"/>
    <cellStyle name="Normal 58 2 2 2 2 2" xfId="15814" xr:uid="{9CC6BE8B-FA8E-4B93-BBC8-8F08308E16F8}"/>
    <cellStyle name="Normal 58 2 2 2 2_2018 v 2019 Nominal" xfId="15815" xr:uid="{75060F15-63A5-4D2C-B39E-640E4A970546}"/>
    <cellStyle name="Normal 58 2 2 2 3" xfId="15816" xr:uid="{76E1D1FE-367F-4BEB-903C-9779449DC33C}"/>
    <cellStyle name="Normal 58 2 2 2_2018 v 2019 Nominal" xfId="15817" xr:uid="{F1C1DA12-2E66-4F75-AB9D-B2028A694DDE}"/>
    <cellStyle name="Normal 58 2 2 3" xfId="15818" xr:uid="{CFB70F39-95AC-4DA4-88DE-25AFEE811E61}"/>
    <cellStyle name="Normal 58 2 2 3 2" xfId="15819" xr:uid="{D00BB594-8313-4053-B498-75FEEC224F3C}"/>
    <cellStyle name="Normal 58 2 2 3_2018 v 2019 Nominal" xfId="15820" xr:uid="{2912D3AE-93FF-4990-A3DC-0B7826F7DC34}"/>
    <cellStyle name="Normal 58 2 2 4" xfId="15821" xr:uid="{A8D800F6-8CED-48CB-8D4C-2926C3A414FF}"/>
    <cellStyle name="Normal 58 2 2_2018 v 2019 Nominal" xfId="15822" xr:uid="{C200F3FE-44B2-4BE0-8762-2C6201E51E58}"/>
    <cellStyle name="Normal 58 2 3" xfId="15823" xr:uid="{09DEB361-6C98-4181-81E8-BC20AED9CBAA}"/>
    <cellStyle name="Normal 58 2 3 2" xfId="15824" xr:uid="{3BDB279E-2806-48F8-9EDA-C75AEE2E2074}"/>
    <cellStyle name="Normal 58 2 3 2 2" xfId="15825" xr:uid="{0F78090D-44ED-40AF-9E6E-EF44D89756C7}"/>
    <cellStyle name="Normal 58 2 3 2 2 2" xfId="15826" xr:uid="{E83BEC98-D20F-418D-A127-9678B501D42E}"/>
    <cellStyle name="Normal 58 2 3 2 2_2018 v 2019 Nominal" xfId="15827" xr:uid="{9F3E12C2-0855-4E0F-98DA-BA9CA2B5597C}"/>
    <cellStyle name="Normal 58 2 3 2 3" xfId="15828" xr:uid="{D4F80E5F-16B0-4E19-BA98-6EB7DA97F000}"/>
    <cellStyle name="Normal 58 2 3 2_2018 v 2019 Nominal" xfId="15829" xr:uid="{3E286E86-9A66-4000-BA70-D3038765918E}"/>
    <cellStyle name="Normal 58 2 3 3" xfId="15830" xr:uid="{5B7D7FF8-7BFF-4AD8-B569-2AB419271EBB}"/>
    <cellStyle name="Normal 58 2 3 3 2" xfId="15831" xr:uid="{10272804-86CA-4100-8987-21D2080722FF}"/>
    <cellStyle name="Normal 58 2 3 3_2018 v 2019 Nominal" xfId="15832" xr:uid="{999BC32C-3155-42B0-ABFF-DD8F90499AAF}"/>
    <cellStyle name="Normal 58 2 3 4" xfId="15833" xr:uid="{6EB7A348-F074-48BE-A95B-E5BA1351F240}"/>
    <cellStyle name="Normal 58 2 3_2018 v 2019 Nominal" xfId="15834" xr:uid="{AFB2AA7A-5FB3-4CE5-AE6F-5AF512627BA7}"/>
    <cellStyle name="Normal 58 2 4" xfId="15835" xr:uid="{2D049187-7964-4A92-AA71-6BD641CEF817}"/>
    <cellStyle name="Normal 58 2 4 2" xfId="15836" xr:uid="{24262096-EBD1-422F-94E8-EF2F00EF4D0E}"/>
    <cellStyle name="Normal 58 2 4 2 2" xfId="15837" xr:uid="{E683754E-C71B-43AF-9AFA-C4C5459B5AE4}"/>
    <cellStyle name="Normal 58 2 4 2_2018 v 2019 Nominal" xfId="15838" xr:uid="{39255813-A094-4FE2-B52B-70B633760B1F}"/>
    <cellStyle name="Normal 58 2 4 3" xfId="15839" xr:uid="{98CFBAD6-9D32-4D40-96B4-AB39E1DF301E}"/>
    <cellStyle name="Normal 58 2 4_2018 v 2019 Nominal" xfId="15840" xr:uid="{C81835A1-AE0E-47C5-A7EE-40E17EDF3010}"/>
    <cellStyle name="Normal 58 2 5" xfId="15841" xr:uid="{DBB05FA8-B4F7-4C5A-8B14-033FF148CA7E}"/>
    <cellStyle name="Normal 58 2 5 2" xfId="15842" xr:uid="{E2AFE8E8-13CC-451A-B891-E7173E87356C}"/>
    <cellStyle name="Normal 58 2 5_2018 v 2019 Nominal" xfId="15843" xr:uid="{635C7E39-DBD1-4E0A-8273-8A2639EABD14}"/>
    <cellStyle name="Normal 58 2 6" xfId="15844" xr:uid="{BCE96C75-F3E5-4853-BADB-F7BDEC1006F6}"/>
    <cellStyle name="Normal 58 2_2018 v 2019 Nominal" xfId="15845" xr:uid="{4187C8FB-A187-4ED9-AFA3-14CDAAE9BFDE}"/>
    <cellStyle name="Normal 58 3" xfId="15846" xr:uid="{F983A34A-C4A7-460A-87E6-52DF939F23C1}"/>
    <cellStyle name="Normal 58 3 2" xfId="15847" xr:uid="{3E7A8F26-1994-4854-B776-94CD8609F8BA}"/>
    <cellStyle name="Normal 58 3 2 2" xfId="15848" xr:uid="{3F2D1B03-A8E0-4288-8EBC-78570316D547}"/>
    <cellStyle name="Normal 58 3 2 2 2" xfId="15849" xr:uid="{D0A99C6C-F115-4A9E-A6A7-BBB1C8BFAF41}"/>
    <cellStyle name="Normal 58 3 2 2 2 2" xfId="15850" xr:uid="{2AC8C171-7871-4BCE-86F3-1FC0E67962CE}"/>
    <cellStyle name="Normal 58 3 2 2 2_2018 v 2019 Nominal" xfId="15851" xr:uid="{89EFCA30-5FE3-48FC-8B3D-3A9464A1B6EE}"/>
    <cellStyle name="Normal 58 3 2 2 3" xfId="15852" xr:uid="{10E02625-2ED3-4844-84EC-8A7C05A2EED2}"/>
    <cellStyle name="Normal 58 3 2 2_2018 v 2019 Nominal" xfId="15853" xr:uid="{A9FEC3A8-6F11-4213-91F7-4AABC4A891C7}"/>
    <cellStyle name="Normal 58 3 2 3" xfId="15854" xr:uid="{C545518D-B471-48A8-AF60-54D2A1EAA079}"/>
    <cellStyle name="Normal 58 3 2 3 2" xfId="15855" xr:uid="{B53FBEFA-69A0-421A-BA44-9F4966658187}"/>
    <cellStyle name="Normal 58 3 2 3_2018 v 2019 Nominal" xfId="15856" xr:uid="{7E630D59-6675-449C-A97F-5BCAD59AAEEB}"/>
    <cellStyle name="Normal 58 3 2 4" xfId="15857" xr:uid="{C1C68D74-3401-4B3E-8D2B-8947041E9B7A}"/>
    <cellStyle name="Normal 58 3 2_2018 v 2019 Nominal" xfId="15858" xr:uid="{80288AB1-F7CA-40B5-9B9B-B8A712471648}"/>
    <cellStyle name="Normal 58 3 3" xfId="15859" xr:uid="{9F00F878-425D-4BE7-9889-D23D833DF711}"/>
    <cellStyle name="Normal 58 3 3 2" xfId="15860" xr:uid="{0A830EB1-12D9-4E5B-B4C9-9FFC7C4BF539}"/>
    <cellStyle name="Normal 58 3 3 2 2" xfId="15861" xr:uid="{192334CF-1FBC-4A16-BDC2-1F96F27F26D1}"/>
    <cellStyle name="Normal 58 3 3 2 2 2" xfId="15862" xr:uid="{62E22DAC-B4BE-47DE-ABE5-329C6D0FB89D}"/>
    <cellStyle name="Normal 58 3 3 2 2_2018 v 2019 Nominal" xfId="15863" xr:uid="{B3E760FE-02E3-4A91-9FDC-EE1444678008}"/>
    <cellStyle name="Normal 58 3 3 2 3" xfId="15864" xr:uid="{ECFD1A8C-1DA7-44BE-9163-BF9328DA5A3A}"/>
    <cellStyle name="Normal 58 3 3 2_2018 v 2019 Nominal" xfId="15865" xr:uid="{A7F3AD47-4E89-44E7-8143-561B46CBA04E}"/>
    <cellStyle name="Normal 58 3 3 3" xfId="15866" xr:uid="{15FBC990-453D-48DD-9581-0B4E1D1BE116}"/>
    <cellStyle name="Normal 58 3 3 3 2" xfId="15867" xr:uid="{E869C2D2-B648-47B3-B5EA-B97826E16B16}"/>
    <cellStyle name="Normal 58 3 3 3_2018 v 2019 Nominal" xfId="15868" xr:uid="{FF0720AD-33E2-4BD5-B5A9-4AA7E57B686C}"/>
    <cellStyle name="Normal 58 3 3 4" xfId="15869" xr:uid="{8192C590-8D95-4F36-A691-3F1434A9196E}"/>
    <cellStyle name="Normal 58 3 3_2018 v 2019 Nominal" xfId="15870" xr:uid="{42A67A0D-9ADD-4A57-BCFD-739F8DAAC0CE}"/>
    <cellStyle name="Normal 58 3 4" xfId="15871" xr:uid="{3AFAE8D2-ECD7-4472-86F9-9462298C804C}"/>
    <cellStyle name="Normal 58 3 4 2" xfId="15872" xr:uid="{C447BDB9-ACD3-4CF7-A8E4-AC300F599819}"/>
    <cellStyle name="Normal 58 3 4 2 2" xfId="15873" xr:uid="{59D7C046-E7E1-4F39-87AD-A9E51B3A0053}"/>
    <cellStyle name="Normal 58 3 4 2_2018 v 2019 Nominal" xfId="15874" xr:uid="{99C42D77-DD38-4278-BD8E-FCD404C82997}"/>
    <cellStyle name="Normal 58 3 4 3" xfId="15875" xr:uid="{A70FD8C9-10AB-4A37-9554-C6B99870AE5B}"/>
    <cellStyle name="Normal 58 3 4_2018 v 2019 Nominal" xfId="15876" xr:uid="{4FDFDCA3-FBDD-4B5C-8B05-59E6C7D1910B}"/>
    <cellStyle name="Normal 58 3 5" xfId="15877" xr:uid="{7B359DF9-4B3E-40F8-882C-77B76E4DE71B}"/>
    <cellStyle name="Normal 58 3 5 2" xfId="15878" xr:uid="{A63966A1-1C90-4DA9-9C92-F1002A81E63C}"/>
    <cellStyle name="Normal 58 3 5_2018 v 2019 Nominal" xfId="15879" xr:uid="{0B377F76-A68C-4C38-883E-F58B45F73D5B}"/>
    <cellStyle name="Normal 58 3 6" xfId="15880" xr:uid="{A9C0D2EB-C5F8-407E-B24F-6CC348FD7601}"/>
    <cellStyle name="Normal 58 3_2018 v 2019 Nominal" xfId="15881" xr:uid="{6D9B7558-DD62-4C7B-9C4E-50FAC3CE25F1}"/>
    <cellStyle name="Normal 58 4" xfId="15882" xr:uid="{42502D2F-C02E-4AF6-9260-6EFD7C17EDC0}"/>
    <cellStyle name="Normal 58 4 2" xfId="15883" xr:uid="{7C82F18F-D67F-4FE0-8021-F3A9ED78B684}"/>
    <cellStyle name="Normal 58 4 2 2" xfId="15884" xr:uid="{80EC1062-5872-4BF8-8F57-0212ABC5D99A}"/>
    <cellStyle name="Normal 58 4 2 2 2" xfId="15885" xr:uid="{AE004432-6C03-42FA-98B5-B6778323B137}"/>
    <cellStyle name="Normal 58 4 2 2_2018 v 2019 Nominal" xfId="15886" xr:uid="{B231D427-BDAB-4A5B-A5CA-E63D2D64F413}"/>
    <cellStyle name="Normal 58 4 2 3" xfId="15887" xr:uid="{F323926F-E3CB-40A0-B294-FC9385A9BB4D}"/>
    <cellStyle name="Normal 58 4 2_2018 v 2019 Nominal" xfId="15888" xr:uid="{AA027AED-E4B3-44D5-AA98-1233099C455C}"/>
    <cellStyle name="Normal 58 4 3" xfId="15889" xr:uid="{66A1AC4F-937D-442C-9D8C-95EF8CAE2F05}"/>
    <cellStyle name="Normal 58 4 3 2" xfId="15890" xr:uid="{34F87917-C547-4727-B2C7-6C176497DC5D}"/>
    <cellStyle name="Normal 58 4 3_2018 v 2019 Nominal" xfId="15891" xr:uid="{9A7DC946-351B-477C-AB50-A15FF4D88CBD}"/>
    <cellStyle name="Normal 58 4 4" xfId="15892" xr:uid="{D05B4AAB-77C6-4923-B2CD-C69B9F42A56F}"/>
    <cellStyle name="Normal 58 4_2018 v 2019 Nominal" xfId="15893" xr:uid="{3E20BE6B-8B48-41C9-B3CA-806D4398A433}"/>
    <cellStyle name="Normal 58 5" xfId="15894" xr:uid="{D40C8C82-F33F-46A6-9C2C-D85727B7A886}"/>
    <cellStyle name="Normal 58 5 2" xfId="15895" xr:uid="{CC41AD39-11D2-4AC8-B886-F1A6AC078B07}"/>
    <cellStyle name="Normal 58 5 2 2" xfId="15896" xr:uid="{F43AE13C-8C3B-4031-BD18-B75FC05DDF01}"/>
    <cellStyle name="Normal 58 5 2 2 2" xfId="15897" xr:uid="{EBB3E0A0-5565-45D2-A72F-9BDD0BECF39F}"/>
    <cellStyle name="Normal 58 5 2 2_2018 v 2019 Nominal" xfId="15898" xr:uid="{C27725C5-1CED-4963-A0E3-F197931E8E9E}"/>
    <cellStyle name="Normal 58 5 2 3" xfId="15899" xr:uid="{60C196D3-C0EB-48EC-831E-8C25C9EB5E76}"/>
    <cellStyle name="Normal 58 5 2_2018 v 2019 Nominal" xfId="15900" xr:uid="{B36EC0BB-3818-4A91-AB1C-B0EA79B214C0}"/>
    <cellStyle name="Normal 58 5 3" xfId="15901" xr:uid="{91C7479B-3768-4091-97CE-145551597321}"/>
    <cellStyle name="Normal 58 5 3 2" xfId="15902" xr:uid="{7250290D-B86D-4A9D-A5E3-375111A9FB0A}"/>
    <cellStyle name="Normal 58 5 3_2018 v 2019 Nominal" xfId="15903" xr:uid="{AFB51C85-0367-4BE1-BBAF-BE216388E107}"/>
    <cellStyle name="Normal 58 5 4" xfId="15904" xr:uid="{EFDB54F7-C720-43E9-BB0B-243AF1A25E32}"/>
    <cellStyle name="Normal 58 5_2018 v 2019 Nominal" xfId="15905" xr:uid="{5AF37908-EA46-4F8F-BD91-CD969C6939F2}"/>
    <cellStyle name="Normal 58 6" xfId="15906" xr:uid="{498A6BD9-D1BE-4933-ABA9-6B8C2E36A6BE}"/>
    <cellStyle name="Normal 58 6 2" xfId="15907" xr:uid="{DF700C92-7246-4295-8479-EACB4FFB02C0}"/>
    <cellStyle name="Normal 58 6 2 2" xfId="15908" xr:uid="{882F3C40-072F-4BFF-9E77-9631635A4B2A}"/>
    <cellStyle name="Normal 58 6 2_2018 v 2019 Nominal" xfId="15909" xr:uid="{303151C2-9CF6-40EB-85AD-2E585190BFF5}"/>
    <cellStyle name="Normal 58 6 3" xfId="15910" xr:uid="{F1F1AE49-D73D-40D7-8E7C-9D939A8EC066}"/>
    <cellStyle name="Normal 58 6_2018 v 2019 Nominal" xfId="15911" xr:uid="{6DB75CD7-2B20-4E49-A976-6F721BC0CE37}"/>
    <cellStyle name="Normal 58 7" xfId="15912" xr:uid="{05B94C18-4013-48EA-99A5-F70C3BE1465F}"/>
    <cellStyle name="Normal 58 7 2" xfId="15913" xr:uid="{0CCC6B4F-5B2C-4D92-AF1D-EBE0E4BF3713}"/>
    <cellStyle name="Normal 58 7_2018 v 2019 Nominal" xfId="15914" xr:uid="{6B5A591E-EE56-47DA-A631-021860E23B50}"/>
    <cellStyle name="Normal 58 8" xfId="15915" xr:uid="{0A052A0F-5217-4BA4-B5ED-C1A5B7D17761}"/>
    <cellStyle name="Normal 58_2018 v 2019 Nominal" xfId="15916" xr:uid="{FC8F737E-3029-47C0-A1C1-EF465D1B2AF1}"/>
    <cellStyle name="Normal 585" xfId="19304" xr:uid="{A9E40D56-9A96-4901-A2D4-3E43B8CB9CD4}"/>
    <cellStyle name="Normal 59" xfId="15917" xr:uid="{20E78A80-FA27-4FB1-8315-62DB33C43AF0}"/>
    <cellStyle name="Normal 59 2" xfId="15918" xr:uid="{741E2370-197F-4E35-BA16-A8B466B85BB6}"/>
    <cellStyle name="Normal 59 2 2" xfId="15919" xr:uid="{EF949C37-590E-4DDB-A320-8EB10F5AE9DF}"/>
    <cellStyle name="Normal 59 2 3" xfId="15920" xr:uid="{79151BDB-FEEA-4BC9-9567-849E91AAC26D}"/>
    <cellStyle name="Normal 59 2_2018 v 2019 Nominal" xfId="15921" xr:uid="{23CAB9B3-7478-4C48-97AD-46EA95A393CE}"/>
    <cellStyle name="Normal 59 3" xfId="15922" xr:uid="{813896B3-4927-413B-A737-A9E6E7575B4B}"/>
    <cellStyle name="Normal 59 3 2" xfId="15923" xr:uid="{9DF1DB7A-592E-4F28-9AC0-48551B20B75E}"/>
    <cellStyle name="Normal 59 3_2018 v 2019 Nominal" xfId="15924" xr:uid="{229F5F2E-4C68-4CB5-A2C8-895543BA0CB8}"/>
    <cellStyle name="Normal 59 4" xfId="15925" xr:uid="{F0EAC7AE-FA87-4947-8FAC-1A90758A7A72}"/>
    <cellStyle name="Normal 59_2018 v 2019 Nominal" xfId="15926" xr:uid="{9FF9AE6B-CFC6-478C-B4C0-84AAF8CA375B}"/>
    <cellStyle name="Normal 6" xfId="511" xr:uid="{00000000-0005-0000-0000-00009B020000}"/>
    <cellStyle name="Normal 6 2" xfId="512" xr:uid="{00000000-0005-0000-0000-00009C020000}"/>
    <cellStyle name="Normal 6 2 2" xfId="513" xr:uid="{00000000-0005-0000-0000-00009D020000}"/>
    <cellStyle name="Normal 6 2 2 2" xfId="15927" xr:uid="{281A2E44-E040-474E-9438-4DF84664DD08}"/>
    <cellStyle name="Normal 6 2 2_2018 v 2019 Nominal" xfId="15928" xr:uid="{0EA29AC7-8ADF-4A63-89C7-6BE328C7AE7E}"/>
    <cellStyle name="Normal 6 2 3" xfId="514" xr:uid="{00000000-0005-0000-0000-00009E020000}"/>
    <cellStyle name="Normal 6 2_2018 v 2019 Nominal" xfId="15929" xr:uid="{21B8A765-9E92-41EA-8D87-E8C31B6E7367}"/>
    <cellStyle name="Normal 6 3" xfId="15930" xr:uid="{2BD45A8C-5825-4BC8-9CF8-3C3467B82632}"/>
    <cellStyle name="Normal 6 3 2" xfId="15931" xr:uid="{5212C8DF-0884-44D6-B04A-FE160707F2AD}"/>
    <cellStyle name="Normal 6 3 2 2" xfId="15932" xr:uid="{23955637-6AE8-4C27-A363-7CC745CC4B36}"/>
    <cellStyle name="Normal 6 3 2_2018 v 2019 Nominal" xfId="15933" xr:uid="{C1E2A250-2612-4153-8077-DE4EC7B3EACD}"/>
    <cellStyle name="Normal 6 3 3" xfId="15934" xr:uid="{33F3EFE4-A2E5-4F48-8DA7-E4E7C8A95AF8}"/>
    <cellStyle name="Normal 6 3 4" xfId="15935" xr:uid="{CE83E8E6-F151-421D-84F1-EFD93E217312}"/>
    <cellStyle name="Normal 6 3_2018 v 2019 Nominal" xfId="15936" xr:uid="{6AA5AB42-D629-4362-AEFB-D98C8D573B6A}"/>
    <cellStyle name="Normal 6 4" xfId="15937" xr:uid="{BD84EC06-23D5-4BDC-9B89-8E8A7FC9E6DF}"/>
    <cellStyle name="Normal 6 4 2" xfId="15938" xr:uid="{5A30FA3E-455F-439D-B4FB-6A3CE703D51E}"/>
    <cellStyle name="Normal 6 4_2018 v 2019 Nominal" xfId="15939" xr:uid="{5CD4458F-4D79-488A-8213-A2E0188E8878}"/>
    <cellStyle name="Normal 6 5" xfId="15940" xr:uid="{D5E42BD8-76B5-4AFE-A7CB-DE503EBBAECA}"/>
    <cellStyle name="Normal 6 5 2" xfId="15941" xr:uid="{DF8998DA-4B55-4A7E-87EF-A4A11A268148}"/>
    <cellStyle name="Normal 6 5_2018 v 2019 Nominal" xfId="15942" xr:uid="{EEDDD934-0EEA-4F5F-B2A3-BCED2ADE9CEF}"/>
    <cellStyle name="Normal 6 6" xfId="15943" xr:uid="{4BCBCA68-60FD-476F-95E9-FA626AD01D8C}"/>
    <cellStyle name="Normal 6 6 2" xfId="15944" xr:uid="{DF5AA7E1-DD57-486D-991F-A9E885468B59}"/>
    <cellStyle name="Normal 6 6_2018 v 2019 Nominal" xfId="15945" xr:uid="{622CBD7F-226B-40EA-B7FF-9214F3669433}"/>
    <cellStyle name="Normal 6 7" xfId="15946" xr:uid="{94E58232-65BC-494B-B2F4-B926704CAFF6}"/>
    <cellStyle name="Normal 6 7 2" xfId="15947" xr:uid="{B891B49A-15EA-485B-AD37-0109592A7E2B}"/>
    <cellStyle name="Normal 6 7_2018 v 2019 Nominal" xfId="15948" xr:uid="{7CCE461E-CF1B-4641-BB60-6421F478A67A}"/>
    <cellStyle name="Normal 6 8" xfId="15949" xr:uid="{271B0E47-3D02-4D72-8049-16A28AC1F85B}"/>
    <cellStyle name="Normal 6 8 2" xfId="15950" xr:uid="{0BAA5D0B-0866-4820-9FA4-E3D91615B9DA}"/>
    <cellStyle name="Normal 6 8_2018 v 2019 Nominal" xfId="15951" xr:uid="{EDB19B64-0D48-45C4-B45E-8DD6077B4776}"/>
    <cellStyle name="Normal 6_2018 v 2019 Nominal" xfId="15952" xr:uid="{EE762B7D-F7CA-41B2-ACEF-D529A929FD87}"/>
    <cellStyle name="Normal 60" xfId="15953" xr:uid="{25DCA99D-A019-431D-8C71-7917D404B447}"/>
    <cellStyle name="Normal 60 2" xfId="15954" xr:uid="{69D26467-38C7-4382-BF9C-1219AD3C3AB6}"/>
    <cellStyle name="Normal 60 2 2" xfId="15955" xr:uid="{5CE9FDC5-5898-4C6D-A895-37383986EC60}"/>
    <cellStyle name="Normal 60 2_2018 v 2019 Nominal" xfId="15956" xr:uid="{D8D87087-F777-46EF-B86E-D03C1449871C}"/>
    <cellStyle name="Normal 60 3" xfId="15957" xr:uid="{1F4C70E1-4AB5-4C1C-9D5B-798C2BF5D02A}"/>
    <cellStyle name="Normal 60_2018 v 2019 Nominal" xfId="15958" xr:uid="{5F6CE638-8FB6-48A9-9816-356D1E2D6F9E}"/>
    <cellStyle name="Normal 61" xfId="15959" xr:uid="{DB3098C7-C7EA-4976-92C2-C11E8094DB1F}"/>
    <cellStyle name="Normal 61 2" xfId="15960" xr:uid="{1A8829E3-9B8F-41CE-95DB-E09433FAB1EB}"/>
    <cellStyle name="Normal 61 2 2" xfId="15961" xr:uid="{795F2B47-312B-40E3-8A46-9DF7E23E3A9D}"/>
    <cellStyle name="Normal 61 2_2018 v 2019 Nominal" xfId="15962" xr:uid="{E80E8560-FF2F-4519-BFF2-804D4C7459E7}"/>
    <cellStyle name="Normal 61 3" xfId="15963" xr:uid="{63533563-53E3-4CED-B474-E225EF20F574}"/>
    <cellStyle name="Normal 61_2018 v 2019 Nominal" xfId="15964" xr:uid="{3876AD9F-CAB9-411A-90FE-B59F15D697DC}"/>
    <cellStyle name="Normal 62" xfId="15965" xr:uid="{E2A18AB9-89B2-4007-A23B-CA34A100257B}"/>
    <cellStyle name="Normal 62 2" xfId="15966" xr:uid="{46111812-3088-4511-8DE4-05037F1B35E6}"/>
    <cellStyle name="Normal 62 2 2" xfId="15967" xr:uid="{C3DB8028-20AF-4D33-B6C0-A9D4E7EA17F7}"/>
    <cellStyle name="Normal 62 2_2018 v 2019 Nominal" xfId="15968" xr:uid="{1D96637A-40D0-49D6-BF70-EAF6EC302673}"/>
    <cellStyle name="Normal 62 3" xfId="15969" xr:uid="{832926B0-9441-42D2-9CF5-9DAFEF4A38C2}"/>
    <cellStyle name="Normal 62_2018 v 2019 Nominal" xfId="15970" xr:uid="{6D02EB17-D1B6-406F-8846-E9652D535ECA}"/>
    <cellStyle name="Normal 63" xfId="15971" xr:uid="{B63ABF45-A108-4AC1-8529-408DBED9DF35}"/>
    <cellStyle name="Normal 63 2" xfId="15972" xr:uid="{5A71C194-18E1-45DD-836D-77D03802196A}"/>
    <cellStyle name="Normal 63 2 2" xfId="15973" xr:uid="{4F9B690C-6C4C-4490-8D66-18C403E995DA}"/>
    <cellStyle name="Normal 63 2_2018 v 2019 Nominal" xfId="15974" xr:uid="{78666C57-F048-4833-861D-F63D2CD6744F}"/>
    <cellStyle name="Normal 63 3" xfId="15975" xr:uid="{7BA71672-A382-4860-A24C-98E497D0B288}"/>
    <cellStyle name="Normal 63 4" xfId="15976" xr:uid="{B913383A-A3FE-487D-97F3-CB41B2CAC1AF}"/>
    <cellStyle name="Normal 63_2018 v 2019 Nominal" xfId="15977" xr:uid="{589AB9AE-9D8E-4A30-9601-F7CC5C8F9167}"/>
    <cellStyle name="Normal 64" xfId="15978" xr:uid="{A4A5F656-4D76-49FA-95EB-E136667496A9}"/>
    <cellStyle name="Normal 64 2" xfId="15979" xr:uid="{FF0EA097-4A52-475A-B7AF-583BC509BAF5}"/>
    <cellStyle name="Normal 64 2 2" xfId="15980" xr:uid="{E19A5EC5-8F34-4F6E-BB62-2FB644AE58D4}"/>
    <cellStyle name="Normal 64 2_2018 v 2019 Nominal" xfId="15981" xr:uid="{A2F80AC4-10E0-489D-B584-B16E1E2DF9F0}"/>
    <cellStyle name="Normal 64 3" xfId="15982" xr:uid="{513B4CD6-386A-41D7-BA0D-395B71ADBC8A}"/>
    <cellStyle name="Normal 64_2018 v 2019 Nominal" xfId="15983" xr:uid="{144F69DA-06EF-43EF-BC3A-947468600DD8}"/>
    <cellStyle name="Normal 65" xfId="15984" xr:uid="{0AC4B656-DFDE-43C7-AD1C-824B68650C50}"/>
    <cellStyle name="Normal 65 2" xfId="15985" xr:uid="{20A1D9EC-7AB2-4D94-B4C0-69CF36896805}"/>
    <cellStyle name="Normal 65 2 2" xfId="15986" xr:uid="{EFDCAB1E-0B0A-4F2B-8F61-45F171B74C82}"/>
    <cellStyle name="Normal 65 2 3" xfId="15987" xr:uid="{61CA3744-945E-427A-BBFE-8D2B036ED826}"/>
    <cellStyle name="Normal 65 2_2018 v 2019 Nominal" xfId="15988" xr:uid="{C636B460-0FAD-4532-AAE8-02DC71069EE7}"/>
    <cellStyle name="Normal 65 3" xfId="15989" xr:uid="{834A501D-9FE2-45A6-A046-0E6BEE064C18}"/>
    <cellStyle name="Normal 65 4" xfId="15990" xr:uid="{33171770-8ECD-4273-A5F3-8108EBED40D1}"/>
    <cellStyle name="Normal 65_2018 v 2019 Nominal" xfId="15991" xr:uid="{BDDA2E43-2A06-4D8A-9FEC-9306006EA8FB}"/>
    <cellStyle name="Normal 66" xfId="15992" xr:uid="{88484CFB-4485-4CA1-A2D9-05B4DE6DA990}"/>
    <cellStyle name="Normal 66 2" xfId="15993" xr:uid="{4198D40F-0F20-467B-9696-5BF43C0A450B}"/>
    <cellStyle name="Normal 66 2 2" xfId="15994" xr:uid="{3C43916F-A751-4E98-865C-B1469E0110B4}"/>
    <cellStyle name="Normal 66 2 3" xfId="15995" xr:uid="{C40B44FB-CCEF-4A68-B127-2EEE8B542E6D}"/>
    <cellStyle name="Normal 66 2_2018 v 2019 Nominal" xfId="15996" xr:uid="{105AA300-1ED7-4004-ADBD-F70338D4310C}"/>
    <cellStyle name="Normal 66 3" xfId="15997" xr:uid="{F48A0788-C8BF-4EE5-A36F-9A8FC1215DA6}"/>
    <cellStyle name="Normal 66 4" xfId="15998" xr:uid="{AA9C56F9-C213-4E6E-A777-7618BC4080D5}"/>
    <cellStyle name="Normal 66_2018 v 2019 Nominal" xfId="15999" xr:uid="{CA71E93F-21D0-418B-A19F-3F18DE9FC4B0}"/>
    <cellStyle name="Normal 67" xfId="16000" xr:uid="{24318C00-26C6-466C-A0DE-1DA8B5D09F9F}"/>
    <cellStyle name="Normal 67 2" xfId="16001" xr:uid="{04D6BD98-25A9-4C8E-A0A4-1164E3254DCE}"/>
    <cellStyle name="Normal 67 2 2" xfId="16002" xr:uid="{586E461D-8F27-4828-AF90-23031C5F612C}"/>
    <cellStyle name="Normal 67 2_2018 v 2019 Nominal" xfId="16003" xr:uid="{FE77C19F-E492-4C46-9AA0-E94FDA0400EB}"/>
    <cellStyle name="Normal 67 3" xfId="16004" xr:uid="{C9D290FD-697E-42C0-8AB9-99606E0A630F}"/>
    <cellStyle name="Normal 67 4" xfId="16005" xr:uid="{8F2DA806-5473-4946-9B95-150E55D066B8}"/>
    <cellStyle name="Normal 67_2018 v 2019 Nominal" xfId="16006" xr:uid="{C2869EE4-5052-4054-BA99-8FB5155C9B2D}"/>
    <cellStyle name="Normal 68" xfId="16007" xr:uid="{DFC81EBA-A091-42E4-934E-433A7C3917BA}"/>
    <cellStyle name="Normal 68 2" xfId="16008" xr:uid="{26261D42-74D1-4812-BFD1-6A1CF715C52E}"/>
    <cellStyle name="Normal 68 2 2" xfId="16009" xr:uid="{598F966E-FEC6-4487-B747-9108C11864C9}"/>
    <cellStyle name="Normal 68 2_2018 v 2019 Nominal" xfId="16010" xr:uid="{301C22DD-812A-4881-8716-9A23B74A8825}"/>
    <cellStyle name="Normal 68 3" xfId="16011" xr:uid="{97D8D19D-6D31-49A1-94B7-60C1C7497E1D}"/>
    <cellStyle name="Normal 68_2018 v 2019 Nominal" xfId="16012" xr:uid="{33E4AD78-596D-4FC8-B556-A4318280E219}"/>
    <cellStyle name="Normal 69" xfId="16013" xr:uid="{FE326AC8-88A4-428B-B379-37A45933DC49}"/>
    <cellStyle name="Normal 69 2" xfId="16014" xr:uid="{51270589-9F4B-41C9-84C7-0CA8155F6711}"/>
    <cellStyle name="Normal 69 2 2" xfId="16015" xr:uid="{A3E7064D-E1F6-466D-BC3D-1CD5DE2C5F6D}"/>
    <cellStyle name="Normal 69 2_2018 v 2019 Nominal" xfId="16016" xr:uid="{C5F4AEDA-496C-4285-BFF8-955F0025D394}"/>
    <cellStyle name="Normal 69 3" xfId="16017" xr:uid="{9B5A453B-9200-43EC-9BBA-A415E835BAE3}"/>
    <cellStyle name="Normal 69_2018 v 2019 Nominal" xfId="16018" xr:uid="{D4799D56-95F2-4B68-8440-9B02439DBFE6}"/>
    <cellStyle name="Normal 7" xfId="515" xr:uid="{00000000-0005-0000-0000-00009F020000}"/>
    <cellStyle name="Normal 7 2" xfId="516" xr:uid="{00000000-0005-0000-0000-0000A0020000}"/>
    <cellStyle name="Normal 7 2 2" xfId="517" xr:uid="{00000000-0005-0000-0000-0000A1020000}"/>
    <cellStyle name="Normal 7 2 2 2" xfId="518" xr:uid="{00000000-0005-0000-0000-0000A2020000}"/>
    <cellStyle name="Normal 7 2 2 2 2" xfId="16019" xr:uid="{FDA477A7-504D-4DEE-B9EB-AEA3BEAE1C3B}"/>
    <cellStyle name="Normal 7 2 2 2 3" xfId="16020" xr:uid="{E761DAF5-1B77-426B-99FA-86078B0FB01A}"/>
    <cellStyle name="Normal 7 2 2 2_2018 v 2019 Nominal" xfId="16021" xr:uid="{D0D4C0DF-223B-41B4-BCE1-B36A3FBA209F}"/>
    <cellStyle name="Normal 7 2 2 3" xfId="519" xr:uid="{00000000-0005-0000-0000-0000A3020000}"/>
    <cellStyle name="Normal 7 2 2 4" xfId="16022" xr:uid="{F62E137B-6F22-48E6-9735-780E7B42EB4D}"/>
    <cellStyle name="Normal 7 2 2 5" xfId="16023" xr:uid="{75529B04-5386-4173-91F8-3A4CB586DAF2}"/>
    <cellStyle name="Normal 7 2 2_2018 v 2019 Nominal" xfId="16024" xr:uid="{E8F7DF98-18E2-42A8-9B7E-B77972AF3486}"/>
    <cellStyle name="Normal 7 2 3" xfId="520" xr:uid="{00000000-0005-0000-0000-0000A4020000}"/>
    <cellStyle name="Normal 7 2 3 2" xfId="16025" xr:uid="{13E46656-BAAA-48AB-8A96-ACA0333E2960}"/>
    <cellStyle name="Normal 7 2 3 3" xfId="16026" xr:uid="{3F0C4096-9E3C-4467-B06F-8A988F1A367D}"/>
    <cellStyle name="Normal 7 2 3_2018 v 2019 Nominal" xfId="16027" xr:uid="{8120CE33-9F7D-4863-853A-CAAAEC72D347}"/>
    <cellStyle name="Normal 7 2 4" xfId="521" xr:uid="{00000000-0005-0000-0000-0000A5020000}"/>
    <cellStyle name="Normal 7 2 5" xfId="16028" xr:uid="{6EEE8EFB-7000-4CF6-8470-2916B68F0439}"/>
    <cellStyle name="Normal 7 2 6" xfId="16029" xr:uid="{5F2E3740-1F10-4CCE-8BBB-51FD08A04890}"/>
    <cellStyle name="Normal 7 2_2018 v 2019 Nominal" xfId="16030" xr:uid="{ACBB7C82-83FE-46EA-AD7C-89C15CA18E66}"/>
    <cellStyle name="Normal 7 3" xfId="16031" xr:uid="{343AF2B2-3D2F-4B11-818F-EC476BF8E43F}"/>
    <cellStyle name="Normal 7 3 2" xfId="16032" xr:uid="{1E1FA34B-7682-4950-BCBD-FB0FFFD2ABD7}"/>
    <cellStyle name="Normal 7 3 2 2" xfId="16033" xr:uid="{8683050B-EE88-4E57-81A0-7C0FE134EED3}"/>
    <cellStyle name="Normal 7 3 2 2 2" xfId="16034" xr:uid="{3DF9D068-0BE3-45C3-AF52-D182D136BE17}"/>
    <cellStyle name="Normal 7 3 2 2 3" xfId="16035" xr:uid="{D3A0F010-220B-4617-8924-35310374FCCC}"/>
    <cellStyle name="Normal 7 3 2 2_2018 v 2019 Nominal" xfId="16036" xr:uid="{93288BE3-EC80-407D-8031-862813E7C077}"/>
    <cellStyle name="Normal 7 3 2 3" xfId="16037" xr:uid="{B086C191-4171-4127-AC72-91498291F0FC}"/>
    <cellStyle name="Normal 7 3 2 4" xfId="16038" xr:uid="{98179EA2-6C66-4B86-A451-9393174D4635}"/>
    <cellStyle name="Normal 7 3 2 5" xfId="16039" xr:uid="{43989EB6-206D-408B-AFC5-CCE7F3A1F3E8}"/>
    <cellStyle name="Normal 7 3 2_2018 v 2019 Nominal" xfId="16040" xr:uid="{E81823E2-5129-4BCE-A0E2-377431A17550}"/>
    <cellStyle name="Normal 7 3 3" xfId="16041" xr:uid="{D544D4A2-C6E5-4B4B-915C-998149118D4B}"/>
    <cellStyle name="Normal 7 3 3 2" xfId="16042" xr:uid="{5DCC95FC-E8C8-4926-BB43-10EB1AAB4129}"/>
    <cellStyle name="Normal 7 3 3 3" xfId="16043" xr:uid="{83207BD9-04B5-4A05-BEEF-F6135CC2348A}"/>
    <cellStyle name="Normal 7 3 3_2018 v 2019 Nominal" xfId="16044" xr:uid="{73859AD3-75FF-4A84-8D5B-1D21FB12BD88}"/>
    <cellStyle name="Normal 7 3 4" xfId="16045" xr:uid="{4C32014B-24D7-42DC-A8EE-73E25FD5B0B9}"/>
    <cellStyle name="Normal 7 3 5" xfId="16046" xr:uid="{46C0305F-0D8D-48C8-8586-3DBDE6737309}"/>
    <cellStyle name="Normal 7 3 6" xfId="16047" xr:uid="{9A0F2F75-896F-42CB-8AB1-00FBDE7C01A1}"/>
    <cellStyle name="Normal 7 3_2018 v 2019 Nominal" xfId="16048" xr:uid="{00F394B6-DB13-4035-A39C-02D5466951C8}"/>
    <cellStyle name="Normal 7 4" xfId="16049" xr:uid="{BF422BF7-B786-4B49-957C-E59BB7B91BBF}"/>
    <cellStyle name="Normal 7 4 2" xfId="16050" xr:uid="{0D3CB936-BCD3-403F-996D-54F1A73F3040}"/>
    <cellStyle name="Normal 7 4 2 2" xfId="16051" xr:uid="{27C7B3B8-7454-4AD4-98BA-203CC493D716}"/>
    <cellStyle name="Normal 7 4 2 3" xfId="16052" xr:uid="{DC4010B3-F5F4-41BF-91A5-B9C627FE3ED3}"/>
    <cellStyle name="Normal 7 4 2_2018 v 2019 Nominal" xfId="16053" xr:uid="{08DD99D5-8E2B-451D-A31D-2CDFAAD7958B}"/>
    <cellStyle name="Normal 7 4 3" xfId="16054" xr:uid="{6ECCCC15-FBB0-46B9-9ABD-002C378A6DA8}"/>
    <cellStyle name="Normal 7 4 4" xfId="16055" xr:uid="{2B2229DF-1ECF-4D4D-B508-60C638DF50BF}"/>
    <cellStyle name="Normal 7 4 5" xfId="16056" xr:uid="{B816BADA-58C3-4831-968F-7365A9B79619}"/>
    <cellStyle name="Normal 7 4_2018 v 2019 Nominal" xfId="16057" xr:uid="{8340E442-EE3B-4091-872F-0316F6DE3C5F}"/>
    <cellStyle name="Normal 7 5" xfId="16058" xr:uid="{4B757D23-3E00-432F-9E18-BB2651B06EC8}"/>
    <cellStyle name="Normal 7 5 2" xfId="16059" xr:uid="{0DDAD2E6-B7CA-4095-BDE9-61BDB909407E}"/>
    <cellStyle name="Normal 7 5 3" xfId="16060" xr:uid="{90DE9DAC-CAEE-4A3C-9894-9AEB1C29B3E8}"/>
    <cellStyle name="Normal 7 5_2018 v 2019 Nominal" xfId="16061" xr:uid="{43F22179-25D2-4B8D-8B1C-B2D7D6C4710B}"/>
    <cellStyle name="Normal 7 6" xfId="16062" xr:uid="{D0443BA1-E97D-4E13-B990-A31B1CB9906C}"/>
    <cellStyle name="Normal 7 6 2" xfId="16063" xr:uid="{36F929DF-9F47-4395-A06C-F9E47E1205BA}"/>
    <cellStyle name="Normal 7 6_2018 v 2019 Nominal" xfId="16064" xr:uid="{64A49F52-4CC3-4469-A279-EA771DA71EA2}"/>
    <cellStyle name="Normal 7 7" xfId="16065" xr:uid="{699F2CD8-18D0-4D06-9931-CA109F17C630}"/>
    <cellStyle name="Normal 7 7 2" xfId="16066" xr:uid="{8F3095D6-B3D8-43A7-828E-044B47CFEE77}"/>
    <cellStyle name="Normal 7 7_2018 v 2019 Nominal" xfId="16067" xr:uid="{DBFAEDAB-4FE0-4045-A8CE-6C6276BDC53E}"/>
    <cellStyle name="Normal 7 8" xfId="16068" xr:uid="{8BDD8F7A-097F-4A1B-840B-BE3BB2E75173}"/>
    <cellStyle name="Normal 7 8 2" xfId="16069" xr:uid="{A2A92A35-B88B-491E-ABC9-2A1B7D1A171D}"/>
    <cellStyle name="Normal 7 8_2018 v 2019 Nominal" xfId="16070" xr:uid="{3A343037-038E-4E4C-9468-D61B02622E10}"/>
    <cellStyle name="Normal 7 9" xfId="16071" xr:uid="{5DBB5682-4243-411B-90CD-6E193D3A2EF8}"/>
    <cellStyle name="Normal 7_2018 v 2019 Nominal" xfId="16072" xr:uid="{F91EC1F8-63D0-4840-B7DA-9A997F72C066}"/>
    <cellStyle name="Normal 70" xfId="16073" xr:uid="{D12B9FB0-2AE0-48DC-9D01-C73A4C7213C4}"/>
    <cellStyle name="Normal 70 2" xfId="16074" xr:uid="{A511009B-1A1B-41C2-947F-C0DF6C78F161}"/>
    <cellStyle name="Normal 70 2 2" xfId="16075" xr:uid="{907180F3-8B3B-4592-9B02-920364D3CECF}"/>
    <cellStyle name="Normal 70 2_2018 v 2019 Nominal" xfId="16076" xr:uid="{11450093-388B-4942-98B4-EAE644807B64}"/>
    <cellStyle name="Normal 70 3" xfId="16077" xr:uid="{A8F32F05-942D-45F4-B95E-92BFCE4724BE}"/>
    <cellStyle name="Normal 70_2018 v 2019 Nominal" xfId="16078" xr:uid="{74265ABF-5CA8-4A1F-B5A7-0CF57654B4C2}"/>
    <cellStyle name="Normal 71" xfId="16079" xr:uid="{44C02BF8-79C2-496B-9B11-0DBAFE623383}"/>
    <cellStyle name="Normal 71 2" xfId="16080" xr:uid="{0697E19C-3A57-4315-90BD-70A650AE1BBA}"/>
    <cellStyle name="Normal 71 2 2" xfId="16081" xr:uid="{EFDBB4DF-FE25-400B-9880-0973AD8ADB7B}"/>
    <cellStyle name="Normal 71 2_2018 v 2019 Nominal" xfId="16082" xr:uid="{14D46A55-C63C-4F61-8A72-D40BD68BD5C6}"/>
    <cellStyle name="Normal 71 3" xfId="16083" xr:uid="{E9FFBBD3-F5E2-48C2-9D29-A307E82E5FD9}"/>
    <cellStyle name="Normal 71_2018 v 2019 Nominal" xfId="16084" xr:uid="{76F5B39D-6EBE-4429-A278-CFE0AA9BAA86}"/>
    <cellStyle name="Normal 72" xfId="16085" xr:uid="{82876CE2-20A3-4C89-8380-55D858D06947}"/>
    <cellStyle name="Normal 72 2" xfId="16086" xr:uid="{AF95FD30-665E-4825-BD57-88240BC972C1}"/>
    <cellStyle name="Normal 72 2 2" xfId="16087" xr:uid="{982A0E40-E290-4177-9837-1C3FD1503D95}"/>
    <cellStyle name="Normal 72 2_2018 v 2019 Nominal" xfId="16088" xr:uid="{BE7AF187-3D72-4A0F-9F53-860E2327A52D}"/>
    <cellStyle name="Normal 72 3" xfId="16089" xr:uid="{04434546-A0D9-4FB5-BCFF-588706E204F1}"/>
    <cellStyle name="Normal 72 4" xfId="16090" xr:uid="{6B8D0E65-7706-4D8E-9338-A415C9F2AC0A}"/>
    <cellStyle name="Normal 72_2018 v 2019 Nominal" xfId="16091" xr:uid="{A5690E86-BED9-4C2B-A31D-6CA29FC6B349}"/>
    <cellStyle name="Normal 73" xfId="16092" xr:uid="{F5496A10-8C8A-40F6-96FB-35FB01A027F0}"/>
    <cellStyle name="Normal 73 2" xfId="16093" xr:uid="{4D27C1FB-C317-452B-85E6-29DF4B66533C}"/>
    <cellStyle name="Normal 73 2 2" xfId="16094" xr:uid="{1BF716A9-3011-4152-BDAF-58881B11E395}"/>
    <cellStyle name="Normal 73 2_2018 v 2019 Nominal" xfId="16095" xr:uid="{59A619CF-7B6F-4B1C-A4F5-4EC6D1BC6E9F}"/>
    <cellStyle name="Normal 73 3" xfId="16096" xr:uid="{FC9C3006-F540-4FC7-BE2C-BD3FF3350E36}"/>
    <cellStyle name="Normal 73_2018 v 2019 Nominal" xfId="16097" xr:uid="{9CF5F4F5-6CE8-4ECB-A5B1-0DEF16ED1315}"/>
    <cellStyle name="Normal 74" xfId="16098" xr:uid="{0CCFC2EE-E3E4-440B-BBFD-6A1D39AB024E}"/>
    <cellStyle name="Normal 74 2" xfId="16099" xr:uid="{58C352F7-B12B-4C88-88C0-D0C81F33D3F1}"/>
    <cellStyle name="Normal 74 2 2" xfId="16100" xr:uid="{97004635-C2B6-42F7-A23D-908D430F1A13}"/>
    <cellStyle name="Normal 74 2_2018 v 2019 Nominal" xfId="16101" xr:uid="{9B40C095-2327-46E5-AFF0-43DA51F9D42B}"/>
    <cellStyle name="Normal 74 3" xfId="16102" xr:uid="{778E832C-CDB4-4628-88E0-3A6D2D6D3B4E}"/>
    <cellStyle name="Normal 74_2018 v 2019 Nominal" xfId="16103" xr:uid="{C0C25875-0F7A-4853-823E-C7C84498EBE8}"/>
    <cellStyle name="Normal 75" xfId="16104" xr:uid="{BE1C858E-246C-4D23-9F8C-092540C6870C}"/>
    <cellStyle name="Normal 75 2" xfId="16105" xr:uid="{B4C52112-0CD2-4AB0-BED9-0316AD8D5D8F}"/>
    <cellStyle name="Normal 75 2 2" xfId="16106" xr:uid="{068938FB-677C-4C07-90C1-1A3C025B5E75}"/>
    <cellStyle name="Normal 75 2_2018 v 2019 Nominal" xfId="16107" xr:uid="{97DCA2CC-DAB0-4C14-BC76-2C8B1F1106DA}"/>
    <cellStyle name="Normal 75 3" xfId="16108" xr:uid="{3CE9A363-C296-41D8-A1B2-3A27C0418C0A}"/>
    <cellStyle name="Normal 75_2018 v 2019 Nominal" xfId="16109" xr:uid="{9108B2A6-9F52-4472-B2D6-58B95D903591}"/>
    <cellStyle name="Normal 76" xfId="16110" xr:uid="{4F3D4ADE-FEDC-4D3C-BC24-B45A853EFD42}"/>
    <cellStyle name="Normal 76 2" xfId="16111" xr:uid="{B5BD72F8-F11C-4054-A40A-2A5D05D3329E}"/>
    <cellStyle name="Normal 76 2 2" xfId="16112" xr:uid="{536AE1A6-899A-4C5A-B74E-FCBCD30A339C}"/>
    <cellStyle name="Normal 76 2_2018 v 2019 Nominal" xfId="16113" xr:uid="{1758FAFE-249B-4DA5-B496-3EE9821E4C70}"/>
    <cellStyle name="Normal 76 3" xfId="16114" xr:uid="{3023582E-361E-4539-9CA1-D665E4CCED6B}"/>
    <cellStyle name="Normal 76_2018 v 2019 Nominal" xfId="16115" xr:uid="{A80BEE84-DC12-44CB-A196-1570D1F08B67}"/>
    <cellStyle name="Normal 77" xfId="16116" xr:uid="{6DE7656D-A51F-4E32-B3D5-2923FA0DA266}"/>
    <cellStyle name="Normal 77 2" xfId="16117" xr:uid="{D1982BBD-9876-4D75-8B74-87F599EBC439}"/>
    <cellStyle name="Normal 77 2 2" xfId="16118" xr:uid="{974239B4-BD66-4D00-818A-F52218818CA3}"/>
    <cellStyle name="Normal 77 2 2 2" xfId="16119" xr:uid="{A5531F62-A39F-4456-B4A2-C10E88441FCD}"/>
    <cellStyle name="Normal 77 2 2_2018 v 2019 Nominal" xfId="16120" xr:uid="{54F26703-62B4-4CDB-B7B7-A29880D22997}"/>
    <cellStyle name="Normal 77 2 3" xfId="16121" xr:uid="{CEDA3C11-D2BB-40D2-A666-29B0330E3D5A}"/>
    <cellStyle name="Normal 77 2_2018 v 2019 Nominal" xfId="16122" xr:uid="{02C1A8E7-6E93-4BAC-A097-46D13EF342A0}"/>
    <cellStyle name="Normal 77 3" xfId="16123" xr:uid="{D814FF9D-D72A-48D0-8E89-7BD40928DB47}"/>
    <cellStyle name="Normal 77 3 2" xfId="16124" xr:uid="{CC7BC23E-EEAC-4387-8503-6AE79DA18CD2}"/>
    <cellStyle name="Normal 77 3_2018 v 2019 Nominal" xfId="16125" xr:uid="{06E5FDE9-2C30-45BA-8E57-C1A4DEB900DC}"/>
    <cellStyle name="Normal 77 4" xfId="16126" xr:uid="{C7ACB5F0-CA82-4885-8E83-D86C33AA2A7C}"/>
    <cellStyle name="Normal 77_2018 v 2019 Nominal" xfId="16127" xr:uid="{D04E101A-A731-43F6-AC90-9BA5ABE8CC31}"/>
    <cellStyle name="Normal 78" xfId="16128" xr:uid="{35EAEFC6-19C1-4853-A052-FAD9CCF5B744}"/>
    <cellStyle name="Normal 78 2" xfId="16129" xr:uid="{4E472F3D-DDC6-4972-8750-54A1F7421997}"/>
    <cellStyle name="Normal 78 2 2" xfId="16130" xr:uid="{C073C07A-52B1-4E64-9785-D22DB2DEE1FB}"/>
    <cellStyle name="Normal 78 2_2018 v 2019 Nominal" xfId="16131" xr:uid="{3EA14A1F-E6DD-443E-8281-F138C8CCC99E}"/>
    <cellStyle name="Normal 78 3" xfId="16132" xr:uid="{846FE425-8587-4649-918A-F2ADF5EFC6E7}"/>
    <cellStyle name="Normal 78_2018 v 2019 Nominal" xfId="16133" xr:uid="{F4D680EC-4375-4CE4-ABD2-21CD9D5638ED}"/>
    <cellStyle name="Normal 79" xfId="16134" xr:uid="{892AE47F-F80F-45FD-9E84-E91DC359FC37}"/>
    <cellStyle name="Normal 79 2" xfId="16135" xr:uid="{35313E02-B418-45C6-A2E1-2CA527A55D20}"/>
    <cellStyle name="Normal 79 2 2" xfId="16136" xr:uid="{5FF3AFB6-20B8-462F-B235-9F84E95AD6DD}"/>
    <cellStyle name="Normal 79 2_2018 v 2019 Nominal" xfId="16137" xr:uid="{6A982ABB-05BF-434B-AE36-1BC4A2294B77}"/>
    <cellStyle name="Normal 79 3" xfId="16138" xr:uid="{6B758D98-6459-4141-8926-E0D0AD220FDB}"/>
    <cellStyle name="Normal 79_2018 v 2019 Nominal" xfId="16139" xr:uid="{9EC1B997-1625-4EF3-A8CA-092E788F6985}"/>
    <cellStyle name="Normal 8" xfId="522" xr:uid="{00000000-0005-0000-0000-0000A6020000}"/>
    <cellStyle name="Normal 8 2" xfId="523" xr:uid="{00000000-0005-0000-0000-0000A7020000}"/>
    <cellStyle name="Normal 8 2 2" xfId="524" xr:uid="{00000000-0005-0000-0000-0000A8020000}"/>
    <cellStyle name="Normal 8 2 2 2" xfId="16140" xr:uid="{1C705478-B3D0-4252-86C0-E2DBE3D2BE94}"/>
    <cellStyle name="Normal 8 2 2_2018 v 2019 Nominal" xfId="16141" xr:uid="{57B1E060-8FC5-44D2-B9AA-2890F651B9D0}"/>
    <cellStyle name="Normal 8 2 3" xfId="525" xr:uid="{00000000-0005-0000-0000-0000A9020000}"/>
    <cellStyle name="Normal 8 2 3 2" xfId="526" xr:uid="{00000000-0005-0000-0000-0000AA020000}"/>
    <cellStyle name="Normal 8 2 3 3" xfId="527" xr:uid="{00000000-0005-0000-0000-0000AB020000}"/>
    <cellStyle name="Normal 8 2 3_Base year" xfId="16142" xr:uid="{CC93336D-97AE-40AE-AD28-E4C2ADDA9328}"/>
    <cellStyle name="Normal 8 2 4" xfId="528" xr:uid="{00000000-0005-0000-0000-0000AC020000}"/>
    <cellStyle name="Normal 8 2_2018 v 2019 Nominal" xfId="16143" xr:uid="{4A99433B-465E-4273-B271-8E030A3C8D7D}"/>
    <cellStyle name="Normal 8 3" xfId="16144" xr:uid="{4A1D5773-2338-45AE-BEB4-A80B0B71C53F}"/>
    <cellStyle name="Normal 8 3 2" xfId="16145" xr:uid="{36EAF53B-3EFD-487F-A866-2A0ED549D28F}"/>
    <cellStyle name="Normal 8 3 2 2" xfId="16146" xr:uid="{B60B4F3B-027D-4F32-BAA0-FF2EE13DAD2F}"/>
    <cellStyle name="Normal 8 3 2_2018 v 2019 Nominal" xfId="16147" xr:uid="{48F41DC1-E199-412C-AD9B-FEE1987CEABD}"/>
    <cellStyle name="Normal 8 3 3" xfId="16148" xr:uid="{1D52972B-6144-449C-B31B-7A2E21706803}"/>
    <cellStyle name="Normal 8 3_2018 v 2019 Nominal" xfId="16149" xr:uid="{5FC6D204-8DC1-4CA8-835F-84834627AA57}"/>
    <cellStyle name="Normal 8 4" xfId="16150" xr:uid="{13D5D1CB-EE29-465F-A8F1-2A4372902F77}"/>
    <cellStyle name="Normal 8 4 2" xfId="16151" xr:uid="{71E3B229-6588-4B95-80E4-17C2E6F23A6C}"/>
    <cellStyle name="Normal 8 4 3" xfId="16152" xr:uid="{F9B45FBF-FB2C-40C8-8537-92A60DA9A3DB}"/>
    <cellStyle name="Normal 8 4_2018 v 2019 Nominal" xfId="16153" xr:uid="{65C627FE-AFAA-4925-AAE7-C9AB0079B5BA}"/>
    <cellStyle name="Normal 8 5" xfId="16154" xr:uid="{CBD4BA44-520B-4A94-8D4F-D0029596A1AB}"/>
    <cellStyle name="Normal 8 5 2" xfId="16155" xr:uid="{AF05F7F8-8DFE-4AF3-A72A-687EC8271EB4}"/>
    <cellStyle name="Normal 8 5_2018 v 2019 Nominal" xfId="16156" xr:uid="{1BB9B7C9-1768-4A75-B7A3-5708D349C113}"/>
    <cellStyle name="Normal 8 6" xfId="16157" xr:uid="{3B338164-40AA-4700-B3A9-FF9791512B6F}"/>
    <cellStyle name="Normal 8 7" xfId="16158" xr:uid="{1BE95510-A0B1-4B58-8B99-1356F5F31ADB}"/>
    <cellStyle name="Normal 8_2018 v 2019 Nominal" xfId="16159" xr:uid="{E440B4FD-F4D1-4930-9FE4-4EBE1F43E359}"/>
    <cellStyle name="Normal 80" xfId="16160" xr:uid="{7D2B0712-E81F-43AA-BC63-1062675188D7}"/>
    <cellStyle name="Normal 80 2" xfId="16161" xr:uid="{ABB0533F-FC42-4943-92A2-35AE05CB6E70}"/>
    <cellStyle name="Normal 80 2 2" xfId="16162" xr:uid="{D8BEBA6D-C3B7-4640-9EF2-D371E8DACECA}"/>
    <cellStyle name="Normal 80 2_2018 v 2019 Nominal" xfId="16163" xr:uid="{E5417578-9424-49CF-BCBC-DA7E9468F18E}"/>
    <cellStyle name="Normal 80 3" xfId="16164" xr:uid="{B227A73A-AE92-4A6E-AA8B-DDBFF6BEFFE0}"/>
    <cellStyle name="Normal 80_2018 v 2019 Nominal" xfId="16165" xr:uid="{896D5152-079D-49EE-A16B-AFFA8A11DA11}"/>
    <cellStyle name="Normal 81" xfId="16166" xr:uid="{0BD5D7DF-5925-4887-BA8A-5AC010213D15}"/>
    <cellStyle name="Normal 81 2" xfId="16167" xr:uid="{1F2AAAD8-EC44-4E6F-9EAF-9A8FEC9A8957}"/>
    <cellStyle name="Normal 81 2 2" xfId="16168" xr:uid="{7E6A81EB-604E-4805-B433-19E4158D6809}"/>
    <cellStyle name="Normal 81 2_2018 v 2019 Nominal" xfId="16169" xr:uid="{C939B0CA-4915-4C45-B8B3-0937412F6687}"/>
    <cellStyle name="Normal 81 3" xfId="16170" xr:uid="{8286FC53-D705-48D2-AF81-8B18838868AD}"/>
    <cellStyle name="Normal 81_2018 v 2019 Nominal" xfId="16171" xr:uid="{B5221546-9460-4C1F-97F2-34368D0DF0F1}"/>
    <cellStyle name="Normal 82" xfId="16172" xr:uid="{6DC038FF-A8A8-48CB-9632-63DCC8B3FF58}"/>
    <cellStyle name="Normal 82 2" xfId="16173" xr:uid="{E164B7A8-6F08-46FE-AF40-8C413EF1064C}"/>
    <cellStyle name="Normal 82 2 2" xfId="16174" xr:uid="{E0FCA851-E18A-44B4-955E-F5F613939E8B}"/>
    <cellStyle name="Normal 82 2_2018 v 2019 Nominal" xfId="16175" xr:uid="{FE643049-9A1E-4254-9677-6329125A952A}"/>
    <cellStyle name="Normal 82 3" xfId="16176" xr:uid="{50DC0D02-ACA2-4CA1-BC83-AE16BFECF1EE}"/>
    <cellStyle name="Normal 82_2018 v 2019 Nominal" xfId="16177" xr:uid="{5FB607E4-B78B-4014-A88F-D34412056EF7}"/>
    <cellStyle name="Normal 83" xfId="16178" xr:uid="{2FFDC4C5-80B5-4996-AA41-C95C46AECDFF}"/>
    <cellStyle name="Normal 83 2" xfId="16179" xr:uid="{737A577F-993B-4A74-8FA1-E5B1F833E540}"/>
    <cellStyle name="Normal 83 2 2" xfId="16180" xr:uid="{88D17096-0821-4877-91CD-0A2EC460043D}"/>
    <cellStyle name="Normal 83 2_2018 v 2019 Nominal" xfId="16181" xr:uid="{E53755EA-BF66-47D0-B6E1-23B507423854}"/>
    <cellStyle name="Normal 83 3" xfId="16182" xr:uid="{65C38E71-49E4-4E7A-8D30-4FC790AB70A5}"/>
    <cellStyle name="Normal 83_2018 v 2019 Nominal" xfId="16183" xr:uid="{9B3D058C-FE44-42AD-BD79-083A1E59A1DF}"/>
    <cellStyle name="Normal 84" xfId="16184" xr:uid="{4917AFF6-F1A4-4D9D-912E-908335A6D6D3}"/>
    <cellStyle name="Normal 84 2" xfId="16185" xr:uid="{7D9FF041-30E7-4128-B1A3-651E45F954C4}"/>
    <cellStyle name="Normal 84 2 2" xfId="16186" xr:uid="{B509DFFC-8940-4258-924C-7292AFFB6413}"/>
    <cellStyle name="Normal 84 2_2018 v 2019 Nominal" xfId="16187" xr:uid="{176B520D-0B2C-4033-9469-8541C4FCC5C2}"/>
    <cellStyle name="Normal 84 3" xfId="16188" xr:uid="{70B698D0-E929-4A5B-A987-E4787A537BA1}"/>
    <cellStyle name="Normal 84_2018 v 2019 Nominal" xfId="16189" xr:uid="{761FD135-F9BD-4550-A773-F766D6166CAF}"/>
    <cellStyle name="Normal 85" xfId="16190" xr:uid="{85CFF473-4874-4A14-AE06-11CF8B900476}"/>
    <cellStyle name="Normal 85 2" xfId="16191" xr:uid="{34002578-5F2C-4CE6-B515-63C8B6325AEB}"/>
    <cellStyle name="Normal 85 2 2" xfId="16192" xr:uid="{B67CF8FA-3AE2-4862-97DC-6DFF04983849}"/>
    <cellStyle name="Normal 85 2_2018 v 2019 Nominal" xfId="16193" xr:uid="{8FDF0C3B-6FED-402F-85CE-E5CAD245AEF7}"/>
    <cellStyle name="Normal 85 3" xfId="16194" xr:uid="{39091C8A-2004-48D7-AAE7-7289B53445EF}"/>
    <cellStyle name="Normal 85 4" xfId="16195" xr:uid="{FD577DE9-ACAF-44DC-AA4B-557383AB2A32}"/>
    <cellStyle name="Normal 85_2018 v 2019 Nominal" xfId="16196" xr:uid="{57E75A72-30A4-46DD-B44F-EF24EB48E808}"/>
    <cellStyle name="Normal 86" xfId="16197" xr:uid="{861EFD2F-84CE-4351-98EB-1FF2AD4313BD}"/>
    <cellStyle name="Normal 86 2" xfId="16198" xr:uid="{21ECD378-52F0-42B3-99EA-C8F6ABB376FB}"/>
    <cellStyle name="Normal 86 2 2" xfId="16199" xr:uid="{8A0895A3-70A3-4933-940D-B7C62CB75E37}"/>
    <cellStyle name="Normal 86 2_2018 v 2019 Nominal" xfId="16200" xr:uid="{C5276761-F96E-45C4-952E-6B90AF614C0C}"/>
    <cellStyle name="Normal 86 3" xfId="16201" xr:uid="{74609E82-3C36-45CA-B0E7-12D562851AD1}"/>
    <cellStyle name="Normal 86_2018 v 2019 Nominal" xfId="16202" xr:uid="{FB13716B-B21E-40AB-9DE8-14FEF7F6604A}"/>
    <cellStyle name="Normal 87" xfId="16203" xr:uid="{63FB96AF-BCF8-485C-BEF2-F12C10C68473}"/>
    <cellStyle name="Normal 88" xfId="16204" xr:uid="{2EC51129-7ECE-40A7-BA33-FA8C6B86A7E7}"/>
    <cellStyle name="Normal 89" xfId="16205" xr:uid="{C3976740-A726-452E-9810-C41F37F0CA32}"/>
    <cellStyle name="Normal 9" xfId="529" xr:uid="{00000000-0005-0000-0000-0000AD020000}"/>
    <cellStyle name="Normal 9 2" xfId="530" xr:uid="{00000000-0005-0000-0000-0000AE020000}"/>
    <cellStyle name="Normal 9 2 2" xfId="16206" xr:uid="{94A32288-DE34-4B0B-8DEF-5A8F50939973}"/>
    <cellStyle name="Normal 9 2 2 2" xfId="16207" xr:uid="{827893E6-0523-40FE-81CF-E939227A5A6D}"/>
    <cellStyle name="Normal 9 2 2_2018 v 2019 Nominal" xfId="16208" xr:uid="{E389E06C-427F-4790-83ED-03F2BBCF85E0}"/>
    <cellStyle name="Normal 9 2 3" xfId="16209" xr:uid="{06FC7A89-D703-4171-8CD1-C90E7ED99352}"/>
    <cellStyle name="Normal 9 2 4" xfId="16210" xr:uid="{FF1DB18A-7905-4893-881A-9F7E9B19DC9D}"/>
    <cellStyle name="Normal 9 2_2018 v 2019 Nominal" xfId="16211" xr:uid="{67E7756C-7371-4C2C-ABB3-7A825520E5F9}"/>
    <cellStyle name="Normal 9 3" xfId="16212" xr:uid="{F0EE8500-45A8-4B14-9E7E-740F42479174}"/>
    <cellStyle name="Normal 9 3 2" xfId="16213" xr:uid="{C5CB20E8-D3F0-4B89-A0E7-001CECB1800C}"/>
    <cellStyle name="Normal 9 3_2018 v 2019 Nominal" xfId="16214" xr:uid="{F0DA27D9-3ACF-4D5F-A13E-5A5385BDA3F3}"/>
    <cellStyle name="Normal 9 4" xfId="16215" xr:uid="{F1F70B26-290A-4DAB-9744-336964366BF5}"/>
    <cellStyle name="Normal 9 4 2" xfId="16216" xr:uid="{B8B1FBB4-0E02-4FC7-9525-AB3236261914}"/>
    <cellStyle name="Normal 9 4_2018 v 2019 Nominal" xfId="16217" xr:uid="{5A493BD2-1CED-4449-9FF1-E6BC20C44A42}"/>
    <cellStyle name="Normal 9_2018 v 2019 Nominal" xfId="16218" xr:uid="{3A0430FA-1DC0-448B-83B6-EC7CE425E2F6}"/>
    <cellStyle name="Normal 90" xfId="16219" xr:uid="{37A364C8-B5ED-4191-9505-7C4A667359BA}"/>
    <cellStyle name="Normal 90 2" xfId="16220" xr:uid="{874EC45E-24C8-40A0-B6D8-D973A4C8C5B8}"/>
    <cellStyle name="Normal 90_2018 v 2019 Nominal" xfId="16221" xr:uid="{8270CB14-49A9-470C-8A1E-115130991F3F}"/>
    <cellStyle name="Normal 91" xfId="16222" xr:uid="{0D96917D-0027-4A60-AAF8-7ED555B0D3B6}"/>
    <cellStyle name="Normal 91 2" xfId="16223" xr:uid="{4F85D0EF-49F7-4CBC-8257-6ED87ECE017E}"/>
    <cellStyle name="Normal 91_2018 v 2019 Nominal" xfId="16224" xr:uid="{5B46FCDA-4470-44EB-B3F4-1EC8703D52AA}"/>
    <cellStyle name="Normal 92" xfId="16225" xr:uid="{CEBC1DD7-0182-4D85-A47D-D59BA4CD0D94}"/>
    <cellStyle name="Normal 92 2" xfId="16226" xr:uid="{845DBABF-8DE7-4FF4-ABFB-881CE70B983C}"/>
    <cellStyle name="Normal 92_2018 v 2019 Nominal" xfId="16227" xr:uid="{4F30A8CE-8330-4209-9BFE-4EC91087FE95}"/>
    <cellStyle name="Normal 93" xfId="16228" xr:uid="{FE5E3FD6-5F9D-4235-B8D3-D05EF685EB65}"/>
    <cellStyle name="Normal 93 2" xfId="16229" xr:uid="{3AD3DFEC-C365-4D0F-886F-FAC60FD49CAC}"/>
    <cellStyle name="Normal 93_2018 v 2019 Nominal" xfId="16230" xr:uid="{A5B198E9-EB2E-4EB7-8089-DF7ECD22CBC7}"/>
    <cellStyle name="Normal 94" xfId="16231" xr:uid="{6D5A9B6F-56E0-4CB7-BF6F-598EF55551DB}"/>
    <cellStyle name="Normal 94 2" xfId="16232" xr:uid="{BB5ED699-9C2B-498D-8F08-FAC81650DDF9}"/>
    <cellStyle name="Normal 94_2018 v 2019 Nominal" xfId="16233" xr:uid="{A6E461A8-ECF3-46C0-8E53-81C7779FAD0C}"/>
    <cellStyle name="Normal 95" xfId="16234" xr:uid="{74FB34DF-54A1-42C9-9213-87814513A386}"/>
    <cellStyle name="Normal 95 2" xfId="16235" xr:uid="{7D62EE3A-3260-43F1-B885-1B279CDA8FA6}"/>
    <cellStyle name="Normal 95_2018 v 2019 Nominal" xfId="16236" xr:uid="{70315A8A-0675-4878-A093-2C3B0B21302E}"/>
    <cellStyle name="Normal 96" xfId="16237" xr:uid="{E265F0BE-816B-473A-9266-5AE742FC4BCD}"/>
    <cellStyle name="Normal 96 2" xfId="16238" xr:uid="{0B273324-FD0D-46D7-B94E-053BD0F9B6D5}"/>
    <cellStyle name="Normal 96_2018 v 2019 Nominal" xfId="16239" xr:uid="{8695560C-CCFB-462B-BBAC-006B74925FAF}"/>
    <cellStyle name="Normal 97" xfId="16240" xr:uid="{B8929696-1274-4E03-ABCE-7D3641B3F382}"/>
    <cellStyle name="Normal 97 2" xfId="16241" xr:uid="{45CF52AD-09D9-465A-B616-34A4660D3F98}"/>
    <cellStyle name="Normal 97_2018 v 2019 Nominal" xfId="16242" xr:uid="{DC6798B9-A1BF-498E-BD7A-85D3CC9A9656}"/>
    <cellStyle name="Normal 98" xfId="16243" xr:uid="{EE522F98-FBFC-4E74-9CB5-62888B8DDBCF}"/>
    <cellStyle name="Normal 98 2" xfId="16244" xr:uid="{03892462-D31C-4776-B46A-CDBD18F52126}"/>
    <cellStyle name="Normal 98_2018 v 2019 Nominal" xfId="16245" xr:uid="{6FA199BF-D318-4611-AF53-49F4C357B426}"/>
    <cellStyle name="Normal 99" xfId="16246" xr:uid="{AA080761-0946-4EF7-857E-7700F1A85D93}"/>
    <cellStyle name="Normal 99 2" xfId="16247" xr:uid="{B80FA35A-238C-4E4A-9ABB-26501946B51C}"/>
    <cellStyle name="Normal 99_2018 v 2019 Nominal" xfId="16248" xr:uid="{D884137E-1B8E-4979-9108-B367F2D85EF9}"/>
    <cellStyle name="Normal U" xfId="16249" xr:uid="{9BED69F8-BE8B-49D7-8716-D11AAB7787C9}"/>
    <cellStyle name="Normal U 2" xfId="16250" xr:uid="{2F876DDF-DCB4-4058-8BD9-5241DFE8A8C1}"/>
    <cellStyle name="Normal U 3" xfId="16251" xr:uid="{F962265F-A1D4-4AAF-864D-E7E3952D2060}"/>
    <cellStyle name="Normal U_2018 v 2019 Nominal" xfId="16252" xr:uid="{2CCD53B8-92C2-4D92-BFB8-9BBE62080FA1}"/>
    <cellStyle name="Normal'_2018 v 2019 Nominal" xfId="16253" xr:uid="{1E9DDE54-9C08-43EE-947B-73395219DA28}"/>
    <cellStyle name="NormalBold" xfId="16254" xr:uid="{2E885823-420A-4F05-8846-F5B09B396AD3}"/>
    <cellStyle name="NormalBoldBorder" xfId="16255" xr:uid="{FE4608D7-97BE-4306-B870-86884CBFB734}"/>
    <cellStyle name="Normal-Data" xfId="16256" xr:uid="{23F506BE-8DFA-4A38-8E43-6539F08158F5}"/>
    <cellStyle name="NormalGB" xfId="16257" xr:uid="{BE8A9DA1-6E14-43DC-9810-BFC8B172D198}"/>
    <cellStyle name="NormalGB 2" xfId="16258" xr:uid="{55AC7F02-752E-48DF-B354-DD12A14E963A}"/>
    <cellStyle name="NormalGB 3" xfId="16259" xr:uid="{8FC17F7B-2C11-4C82-BF52-E5EE4DDA88ED}"/>
    <cellStyle name="NormalGB 4" xfId="16260" xr:uid="{5379DF6B-B032-4B92-A606-99B0933A931D}"/>
    <cellStyle name="NormalGB 5" xfId="16261" xr:uid="{BE7D7646-AA01-466F-A946-97DB9CF03233}"/>
    <cellStyle name="NormalGB_1109 v1.5 MGH Corporate Model" xfId="16262" xr:uid="{DEB079B2-77DB-43C0-8BDD-1B6895AD3AE8}"/>
    <cellStyle name="NormalHelv" xfId="16263" xr:uid="{8DC31DCC-3E7A-4840-9AA4-B270DF4C6F9A}"/>
    <cellStyle name="normální_laroux" xfId="16264" xr:uid="{B9AE06D1-F995-4BE7-B682-2CA51CB7DAAE}"/>
    <cellStyle name="Note 10" xfId="16265" xr:uid="{55BE87B7-E8BB-4F84-9C7B-98FF09D1AA00}"/>
    <cellStyle name="Note 10 2" xfId="16266" xr:uid="{8CC3D2FD-9920-4685-A91E-75BF512B9F0D}"/>
    <cellStyle name="Note 10 2 2" xfId="16267" xr:uid="{F78A4F75-3465-402F-A6B4-D58575AAE0A2}"/>
    <cellStyle name="Note 10 2 2 2" xfId="16268" xr:uid="{76EAABBF-4AFB-40C5-A1D3-75D304C35335}"/>
    <cellStyle name="Note 10 2 2 3" xfId="16269" xr:uid="{16F91CDB-1F80-4A76-AAB9-A1444349F8B2}"/>
    <cellStyle name="Note 10 2 2_2018 v 2019 Nominal" xfId="16270" xr:uid="{D3290458-C34A-4D28-B298-0E573012FB3E}"/>
    <cellStyle name="Note 10 2 3" xfId="16271" xr:uid="{A8330E94-EF04-4466-BEA0-B993B04C238D}"/>
    <cellStyle name="Note 10 2 4" xfId="16272" xr:uid="{E5FD83EE-DF59-432C-AF65-97AAE0E83037}"/>
    <cellStyle name="Note 10 2_2018 v 2019 Nominal" xfId="16273" xr:uid="{63712744-EAD9-4F6C-B157-4398379EEDE6}"/>
    <cellStyle name="Note 10 3" xfId="16274" xr:uid="{1E046CF1-387C-4407-9CD0-09826603B067}"/>
    <cellStyle name="Note 10 3 2" xfId="16275" xr:uid="{E2403B10-A73B-499D-BE24-E75BDE3AE19C}"/>
    <cellStyle name="Note 10 3 2 2" xfId="16276" xr:uid="{69D63EC2-E253-44DF-B630-B2D89D3C35E6}"/>
    <cellStyle name="Note 10 3 2_2018 v 2019 Nominal" xfId="16277" xr:uid="{9D048EE1-557B-4D2C-BD37-248B8E4C22C4}"/>
    <cellStyle name="Note 10 3 3" xfId="16278" xr:uid="{8A4935CE-C6E9-4733-A4D0-26A62AF9BE76}"/>
    <cellStyle name="Note 10 3 4" xfId="16279" xr:uid="{E8D96DF5-455A-43AB-89B4-EA64867505C3}"/>
    <cellStyle name="Note 10 3_2018 v 2019 Nominal" xfId="16280" xr:uid="{E5FA7C00-4898-416A-8BDB-4AE4F1AA79FB}"/>
    <cellStyle name="Note 10 4" xfId="16281" xr:uid="{E0D092A8-DE7D-4330-97ED-A43499F658D5}"/>
    <cellStyle name="Note 10 4 2" xfId="16282" xr:uid="{A0E8E89C-A6CB-4B38-9950-43475A2002C5}"/>
    <cellStyle name="Note 10 4_2018 v 2019 Nominal" xfId="16283" xr:uid="{DBA9DE06-3129-4B19-89EE-45666289F43A}"/>
    <cellStyle name="Note 10 5" xfId="16284" xr:uid="{4B99FC3E-66A8-4F93-937A-991769795AF0}"/>
    <cellStyle name="Note 10 6" xfId="16285" xr:uid="{7FE026D4-0278-4291-9DC5-51E74377F4FD}"/>
    <cellStyle name="Note 10_2018 v 2019 Nominal" xfId="16286" xr:uid="{998AB71B-374A-49A0-850F-F285C1241D09}"/>
    <cellStyle name="Note 100" xfId="16287" xr:uid="{99F9B1C0-0EBB-4E4B-8B0B-9D56D07600E7}"/>
    <cellStyle name="Note 101" xfId="16288" xr:uid="{9495B6CA-3E4C-4F47-8994-FB556104B8F3}"/>
    <cellStyle name="Note 102" xfId="16289" xr:uid="{BCA87A92-FDE5-4E3B-A94F-ABE3C471D6FC}"/>
    <cellStyle name="Note 103" xfId="16290" xr:uid="{39294408-FD4F-4FAC-BCB0-3C4875D0BCA1}"/>
    <cellStyle name="Note 104" xfId="16291" xr:uid="{262E4C99-A9E8-47AB-92A9-98860CC60A7C}"/>
    <cellStyle name="Note 105" xfId="16292" xr:uid="{4CB558EA-0044-4C80-A04E-73F0E1E3DC70}"/>
    <cellStyle name="Note 106" xfId="16293" xr:uid="{46726857-594E-4CA4-9BBE-6E82E240B49D}"/>
    <cellStyle name="Note 107" xfId="16294" xr:uid="{25A0AA38-958B-4BAB-BC0D-742F4540497C}"/>
    <cellStyle name="Note 108" xfId="16295" xr:uid="{BB44282F-32B8-4BAF-A17F-91D56198D520}"/>
    <cellStyle name="Note 109" xfId="16296" xr:uid="{47E3F7B9-9FB0-4E24-AAFE-E005A1DD0003}"/>
    <cellStyle name="Note 11" xfId="16297" xr:uid="{79BE331F-8DAB-4B91-8415-3A03A4DC12FF}"/>
    <cellStyle name="Note 11 2" xfId="16298" xr:uid="{2AD97F93-5686-4BF5-92F9-B5485057CC7C}"/>
    <cellStyle name="Note 11 2 2" xfId="16299" xr:uid="{E47D864A-E7B4-47E0-9310-B070A72856BE}"/>
    <cellStyle name="Note 11 2_2018 v 2019 Nominal" xfId="16300" xr:uid="{92EB2DFF-4E45-48E0-A8FD-A1B5D09160A5}"/>
    <cellStyle name="Note 11 3" xfId="16301" xr:uid="{849C9F5C-511D-4E8E-B514-E7AC053D6612}"/>
    <cellStyle name="Note 11 3 2" xfId="16302" xr:uid="{D5634B2D-3B4D-45C0-BD4C-E05EDFFDB2A0}"/>
    <cellStyle name="Note 11 3_2018 v 2019 Nominal" xfId="16303" xr:uid="{697A7127-0A90-4928-8BB9-512A4F1ADD25}"/>
    <cellStyle name="Note 11 4" xfId="16304" xr:uid="{61BFDF4E-209E-4576-A0C5-4485968180B2}"/>
    <cellStyle name="Note 11_2018 v 2019 Nominal" xfId="16305" xr:uid="{EAAD14BE-74B9-4E55-A7D4-CD75052D8D46}"/>
    <cellStyle name="Note 110" xfId="16306" xr:uid="{16F03F11-F07B-4A35-B2C4-0EDCFB2357E1}"/>
    <cellStyle name="Note 111" xfId="16307" xr:uid="{F6D60C33-4777-4219-8688-CD07236BA5A4}"/>
    <cellStyle name="Note 112" xfId="16308" xr:uid="{24A705B4-7D67-4199-8F4C-2F982DA1163B}"/>
    <cellStyle name="Note 113" xfId="16309" xr:uid="{CD0CA620-2AF9-4EBF-B869-CE3029FA0F57}"/>
    <cellStyle name="Note 114" xfId="16310" xr:uid="{E9A27096-318A-4AF6-909E-CD51DE0B0B8D}"/>
    <cellStyle name="Note 115" xfId="16311" xr:uid="{73B780E5-21AC-4AE4-9E2D-4CE6147557D1}"/>
    <cellStyle name="Note 116" xfId="16312" xr:uid="{1A4B5DED-3622-4F17-9119-4FB63CB28DB8}"/>
    <cellStyle name="Note 117" xfId="16313" xr:uid="{B2AD76A7-83B5-406C-ABD2-FF9C1B7671C4}"/>
    <cellStyle name="Note 118" xfId="16314" xr:uid="{39263A9E-DF54-481D-B1CC-70EBBAD93480}"/>
    <cellStyle name="Note 12" xfId="16315" xr:uid="{09EDA9A5-FD35-4406-8C61-2BF836338BEF}"/>
    <cellStyle name="Note 12 2" xfId="16316" xr:uid="{5D33C3DC-6714-4BB1-BE86-7A750DD97047}"/>
    <cellStyle name="Note 12 2 2" xfId="16317" xr:uid="{A666E800-2B85-4370-8AC6-7572A654C986}"/>
    <cellStyle name="Note 12 2_2018 v 2019 Nominal" xfId="16318" xr:uid="{9641DCAB-C38A-450C-B637-E22453151EBE}"/>
    <cellStyle name="Note 12 3" xfId="16319" xr:uid="{11CD91E9-5AC5-4B30-BF6C-03A3AF965838}"/>
    <cellStyle name="Note 12 4" xfId="16320" xr:uid="{295BD5DA-81F5-4B31-B51F-5F4272EECEFE}"/>
    <cellStyle name="Note 12_2018 v 2019 Nominal" xfId="16321" xr:uid="{87A0C3E8-9EF3-479F-B274-81CD05EC9910}"/>
    <cellStyle name="Note 13" xfId="16322" xr:uid="{19D88B83-AA5F-49B6-AE62-A0C9A50B4D95}"/>
    <cellStyle name="Note 13 2" xfId="16323" xr:uid="{2344E304-2DB2-41E1-9EDD-E0C43F5EB423}"/>
    <cellStyle name="Note 13 2 2" xfId="16324" xr:uid="{8F859E98-301B-40A1-A106-F9EA604325EE}"/>
    <cellStyle name="Note 13 2_2018 v 2019 Nominal" xfId="16325" xr:uid="{DDCBB876-C019-40BD-949A-325B73417691}"/>
    <cellStyle name="Note 13 3" xfId="16326" xr:uid="{5045DC05-A3D0-405E-9339-F480312A95C5}"/>
    <cellStyle name="Note 13 4" xfId="16327" xr:uid="{D00035C9-2316-4E94-B41A-D7ADA7307415}"/>
    <cellStyle name="Note 13_2018 v 2019 Nominal" xfId="16328" xr:uid="{8E5D3818-99E8-4041-A48D-73C31E6365AE}"/>
    <cellStyle name="Note 14" xfId="16329" xr:uid="{46CCAFE3-7F92-4101-9C56-A92B36025475}"/>
    <cellStyle name="Note 14 2" xfId="16330" xr:uid="{DFEAA993-9BFA-45F8-A27E-5968FABD7D9D}"/>
    <cellStyle name="Note 14 2 2" xfId="16331" xr:uid="{F7EE9C36-0A7D-40A5-AAA3-DF9C80D902F9}"/>
    <cellStyle name="Note 14 2_2018 v 2019 Nominal" xfId="16332" xr:uid="{6BB862DB-259E-4660-817E-31766395FA45}"/>
    <cellStyle name="Note 14 3" xfId="16333" xr:uid="{CE554079-4A33-4503-A780-102A0F64A359}"/>
    <cellStyle name="Note 14 4" xfId="16334" xr:uid="{874789F6-C385-4A3B-A771-D07CC554617C}"/>
    <cellStyle name="Note 14_2018 v 2019 Nominal" xfId="16335" xr:uid="{93A2A8F8-7FEB-4B4B-B21C-1F935B3DFE41}"/>
    <cellStyle name="Note 15" xfId="16336" xr:uid="{6611F527-008C-4F9D-B381-9067020B06A9}"/>
    <cellStyle name="Note 15 2" xfId="16337" xr:uid="{857AE3D4-4580-4C5E-BB11-57F35A1C7C19}"/>
    <cellStyle name="Note 15 2 2" xfId="16338" xr:uid="{39415001-DCD9-4ECF-9434-E3B6ED77B8F9}"/>
    <cellStyle name="Note 15 2_2018 v 2019 Nominal" xfId="16339" xr:uid="{E370ED71-841E-416E-A893-8206DD5F6053}"/>
    <cellStyle name="Note 15 3" xfId="16340" xr:uid="{7643C393-821E-4F29-B9F9-89DD8D773A66}"/>
    <cellStyle name="Note 15 4" xfId="16341" xr:uid="{B7E9F2D8-49D7-4507-8111-E0C64AA4969F}"/>
    <cellStyle name="Note 15_2018 v 2019 Nominal" xfId="16342" xr:uid="{AC14124C-D629-4737-8691-EE756B3617FB}"/>
    <cellStyle name="Note 16" xfId="16343" xr:uid="{1E377A47-C88D-45BB-83E5-140F5EA24A4C}"/>
    <cellStyle name="Note 16 2" xfId="16344" xr:uid="{BAADFCD0-233F-46C7-9F43-E06754989093}"/>
    <cellStyle name="Note 16 2 2" xfId="16345" xr:uid="{56732DD1-7E5A-4350-A325-7B72B0F6DC1F}"/>
    <cellStyle name="Note 16 2_2018 v 2019 Nominal" xfId="16346" xr:uid="{BDEE94D6-79FF-4158-8E55-B85C34878BBC}"/>
    <cellStyle name="Note 16 3" xfId="16347" xr:uid="{8AEAAA84-7B4A-4C1E-93A3-A8892839DB46}"/>
    <cellStyle name="Note 16 4" xfId="16348" xr:uid="{30019154-B563-4C43-B78B-7FF5E332BD3D}"/>
    <cellStyle name="Note 16_2018 v 2019 Nominal" xfId="16349" xr:uid="{E1DE8BBD-0CDC-4746-929C-FC381661CA73}"/>
    <cellStyle name="Note 17" xfId="16350" xr:uid="{9A2F5E2C-845E-4543-A19E-586BA057C245}"/>
    <cellStyle name="Note 17 2" xfId="16351" xr:uid="{FF344767-B586-4952-9684-C4C1D2FD7B22}"/>
    <cellStyle name="Note 17 2 2" xfId="16352" xr:uid="{0C5C7ADD-BB14-48B6-9FE8-241AD9051436}"/>
    <cellStyle name="Note 17 2_2018 v 2019 Nominal" xfId="16353" xr:uid="{3531B11A-EC6C-425A-AF69-BF26DC4817CC}"/>
    <cellStyle name="Note 17 3" xfId="16354" xr:uid="{4BEAE9AC-2F85-4835-83E1-875F8E5BF61C}"/>
    <cellStyle name="Note 17 4" xfId="16355" xr:uid="{F8284BF0-C45E-4F1C-B985-A0CE6C24D793}"/>
    <cellStyle name="Note 17_2018 v 2019 Nominal" xfId="16356" xr:uid="{BB1A32A1-2B22-4EA4-9D49-2A160DC13140}"/>
    <cellStyle name="Note 18" xfId="16357" xr:uid="{AA7B9DD4-6B5C-4446-A3EA-3C2309066310}"/>
    <cellStyle name="Note 18 2" xfId="16358" xr:uid="{A1FF0FAE-FFD5-402A-95D1-E82F1A9C30ED}"/>
    <cellStyle name="Note 18 2 2" xfId="16359" xr:uid="{0CF0D23B-3BE4-4A1C-9BE9-BAAAECABD3A5}"/>
    <cellStyle name="Note 18 2_2018 v 2019 Nominal" xfId="16360" xr:uid="{7AFC2C7A-D122-4117-A383-F605487DDE2F}"/>
    <cellStyle name="Note 18 3" xfId="16361" xr:uid="{20B0A963-91E8-4C85-9A0D-8811450000AC}"/>
    <cellStyle name="Note 18_2018 v 2019 Nominal" xfId="16362" xr:uid="{50FCD9BB-CCD0-47E6-83AE-D762FF2F10E1}"/>
    <cellStyle name="Note 19" xfId="16363" xr:uid="{A47FC6D8-3A39-4242-B871-2082A0EBA6A8}"/>
    <cellStyle name="Note 19 2" xfId="16364" xr:uid="{E401F358-11B4-4200-A64C-B0B4A4F02563}"/>
    <cellStyle name="Note 19 2 2" xfId="16365" xr:uid="{7656C1FA-F9F2-4F8B-9328-1F7A01DC3273}"/>
    <cellStyle name="Note 19 2_2018 v 2019 Nominal" xfId="16366" xr:uid="{198F7EF1-AEAA-4FCF-8AF6-B4CF266DD4FD}"/>
    <cellStyle name="Note 19 3" xfId="16367" xr:uid="{95371F40-0F94-4865-835C-9A8AA14661CC}"/>
    <cellStyle name="Note 19_2018 v 2019 Nominal" xfId="16368" xr:uid="{D012F33C-1F05-4F14-A88C-0A8F1939962B}"/>
    <cellStyle name="Note 2" xfId="531" xr:uid="{00000000-0005-0000-0000-0000AF020000}"/>
    <cellStyle name="Note 2 2" xfId="532" xr:uid="{00000000-0005-0000-0000-0000B0020000}"/>
    <cellStyle name="Note 2 2 2" xfId="533" xr:uid="{00000000-0005-0000-0000-0000B1020000}"/>
    <cellStyle name="Note 2 2 2 10" xfId="16369" xr:uid="{CDFEEEA6-ECD2-4E7C-80B8-C51CE8838238}"/>
    <cellStyle name="Note 2 2 2 2" xfId="16370" xr:uid="{5D6CDB74-457F-4960-937B-FEAF844AC77A}"/>
    <cellStyle name="Note 2 2 2 2 2" xfId="16371" xr:uid="{6FA2F158-D5CF-4EA3-B845-5C7ED8C0C6E7}"/>
    <cellStyle name="Note 2 2 2 2 2 2" xfId="16372" xr:uid="{7EA921A2-DA14-4EAE-A2BD-6E90ED1833E6}"/>
    <cellStyle name="Note 2 2 2 2 2 2 2" xfId="16373" xr:uid="{AADF3702-F70E-4730-93C3-EAADF4CF45A8}"/>
    <cellStyle name="Note 2 2 2 2 2 2 3" xfId="16374" xr:uid="{DABF7F23-21F5-4772-BD2E-FCAC306FCA3F}"/>
    <cellStyle name="Note 2 2 2 2 2 2_2018 v 2019 Nominal" xfId="16375" xr:uid="{96691A75-FD9C-4150-8D90-1547360848B4}"/>
    <cellStyle name="Note 2 2 2 2 2 3" xfId="16376" xr:uid="{74E8F27E-0F5E-45E8-907F-ED19BDC1CB58}"/>
    <cellStyle name="Note 2 2 2 2 2 4" xfId="16377" xr:uid="{7E95F4CF-5F64-4EF4-BA62-1A4CB47628ED}"/>
    <cellStyle name="Note 2 2 2 2 2 5" xfId="16378" xr:uid="{817A5091-1102-409C-AAC7-79C81AE1FB8F}"/>
    <cellStyle name="Note 2 2 2 2 2_2018 v 2019 Nominal" xfId="16379" xr:uid="{6D573341-67C4-4C6B-82FB-4C88E719DCC4}"/>
    <cellStyle name="Note 2 2 2 2 3" xfId="16380" xr:uid="{0561E923-557B-4BB6-9248-510CB58FB57D}"/>
    <cellStyle name="Note 2 2 2 2 3 2" xfId="16381" xr:uid="{67D034CA-5CCF-4C01-8D34-BCA843D1B258}"/>
    <cellStyle name="Note 2 2 2 2 3 3" xfId="16382" xr:uid="{FDD3AD1B-9DB7-4722-9F39-348D38B82864}"/>
    <cellStyle name="Note 2 2 2 2 3 4" xfId="16383" xr:uid="{7F4124BE-C599-4681-BE0E-6872219D4746}"/>
    <cellStyle name="Note 2 2 2 2 3_2018 v 2019 Nominal" xfId="16384" xr:uid="{E9CE4D43-0977-46CB-9965-0A97B225D020}"/>
    <cellStyle name="Note 2 2 2 2 4" xfId="16385" xr:uid="{2DB414BA-560C-40A1-8DAC-EBD293928691}"/>
    <cellStyle name="Note 2 2 2 2 5" xfId="16386" xr:uid="{7F3866EC-DF6B-4E25-98F7-BEDEAC2804CF}"/>
    <cellStyle name="Note 2 2 2 2 6" xfId="16387" xr:uid="{2461B9C2-C0BD-4F81-A3DE-D71D3B5FDE83}"/>
    <cellStyle name="Note 2 2 2 2 7" xfId="16388" xr:uid="{18E48F88-2563-4355-8A42-8D8C16E400EE}"/>
    <cellStyle name="Note 2 2 2 2 8" xfId="16389" xr:uid="{0D8726EF-5E1E-4CEB-BA39-18FD082CFDA4}"/>
    <cellStyle name="Note 2 2 2 2_2018 v 2019 Nominal" xfId="16390" xr:uid="{6FCDA433-0E30-40AA-A6A2-7C42828B6B84}"/>
    <cellStyle name="Note 2 2 2 3" xfId="16391" xr:uid="{59079418-9AE8-4598-913A-2F1D8CAFB54B}"/>
    <cellStyle name="Note 2 2 2 3 2" xfId="16392" xr:uid="{383774EF-CAE8-4E27-9FD0-B0382AFD767A}"/>
    <cellStyle name="Note 2 2 2 3 2 2" xfId="16393" xr:uid="{24ED1570-3777-4B20-9A94-2510FBF18608}"/>
    <cellStyle name="Note 2 2 2 3 2 2 2" xfId="16394" xr:uid="{8D2572F2-B3F9-46CB-9384-173C51C9A374}"/>
    <cellStyle name="Note 2 2 2 3 2 2 3" xfId="16395" xr:uid="{18FB57FD-1661-47DA-9C25-28969557EEDC}"/>
    <cellStyle name="Note 2 2 2 3 2 2_2018 v 2019 Nominal" xfId="16396" xr:uid="{F163D5B0-4935-4F03-9217-825F543E076F}"/>
    <cellStyle name="Note 2 2 2 3 2 3" xfId="16397" xr:uid="{1F9E72B5-9B29-4E74-8B7E-484CF70FAA5A}"/>
    <cellStyle name="Note 2 2 2 3 2 4" xfId="16398" xr:uid="{9987FD65-FE72-418B-80FE-B654731C353F}"/>
    <cellStyle name="Note 2 2 2 3 2 5" xfId="16399" xr:uid="{CB15D26E-B642-4306-BD58-25A12487AA0C}"/>
    <cellStyle name="Note 2 2 2 3 2_2018 v 2019 Nominal" xfId="16400" xr:uid="{AA60F054-EB30-414B-BFD5-D0BCBFAE7CD6}"/>
    <cellStyle name="Note 2 2 2 3 3" xfId="16401" xr:uid="{18E1D4CD-E0BE-496C-A0F0-B851378404F1}"/>
    <cellStyle name="Note 2 2 2 3 3 2" xfId="16402" xr:uid="{5770BFDA-899A-4100-B2F8-2765749FD3A4}"/>
    <cellStyle name="Note 2 2 2 3 3 3" xfId="16403" xr:uid="{303FB8EA-D182-4EDC-8F69-908F0EB72649}"/>
    <cellStyle name="Note 2 2 2 3 3_2018 v 2019 Nominal" xfId="16404" xr:uid="{53626E69-B699-4098-BB34-A8D328F2F6AD}"/>
    <cellStyle name="Note 2 2 2 3 4" xfId="16405" xr:uid="{BC597415-5439-47EC-8CBF-C98094F54B48}"/>
    <cellStyle name="Note 2 2 2 3 5" xfId="16406" xr:uid="{47FDE64A-3811-41BE-A41D-7CCB2CEF3A31}"/>
    <cellStyle name="Note 2 2 2 3 6" xfId="16407" xr:uid="{6A06F608-205C-4DB5-91A0-985FEB63F85B}"/>
    <cellStyle name="Note 2 2 2 3_2018 v 2019 Nominal" xfId="16408" xr:uid="{65362498-5964-4EB8-9DBA-7E803BD650E4}"/>
    <cellStyle name="Note 2 2 2 4" xfId="16409" xr:uid="{C21DBC3F-736A-449D-A5E9-5AC3E0A07D9B}"/>
    <cellStyle name="Note 2 2 2 4 2" xfId="16410" xr:uid="{AA66D4F5-2382-4F5E-ADA4-7CB02664D30E}"/>
    <cellStyle name="Note 2 2 2 4 2 2" xfId="16411" xr:uid="{E4B76813-6317-4489-8B4E-12A5FE89F58E}"/>
    <cellStyle name="Note 2 2 2 4 2 3" xfId="16412" xr:uid="{5D27DEE1-17D6-49D9-9159-0376D9C31D6B}"/>
    <cellStyle name="Note 2 2 2 4 2_2018 v 2019 Nominal" xfId="16413" xr:uid="{3B0EE775-4F20-45CB-B182-1C08890A2958}"/>
    <cellStyle name="Note 2 2 2 4 3" xfId="16414" xr:uid="{F19820DD-752C-4ADB-AA8F-B1FDB594A009}"/>
    <cellStyle name="Note 2 2 2 4 4" xfId="16415" xr:uid="{3C98EE0F-CD04-45A3-B1C1-C7870D592B77}"/>
    <cellStyle name="Note 2 2 2 4 5" xfId="16416" xr:uid="{BD4772EB-62CC-4FAA-A114-373A7A6606D4}"/>
    <cellStyle name="Note 2 2 2 4_2018 v 2019 Nominal" xfId="16417" xr:uid="{E0D80F86-7CF7-481E-92D5-64F7C8E7EC38}"/>
    <cellStyle name="Note 2 2 2 5" xfId="16418" xr:uid="{4D73EA59-2615-4E72-AAB4-92F24F429C12}"/>
    <cellStyle name="Note 2 2 2 5 2" xfId="16419" xr:uid="{8642C943-9268-49AE-A275-ADCD232F5987}"/>
    <cellStyle name="Note 2 2 2 5 3" xfId="16420" xr:uid="{0EEE01A0-E7B6-486E-AC69-09492375C3F3}"/>
    <cellStyle name="Note 2 2 2 5 4" xfId="16421" xr:uid="{5037758D-2ED6-49C7-A388-84A8D47FD824}"/>
    <cellStyle name="Note 2 2 2 5_2018 v 2019 Nominal" xfId="16422" xr:uid="{0423D285-0F70-414C-9C3A-AE80563711EC}"/>
    <cellStyle name="Note 2 2 2 6" xfId="16423" xr:uid="{C5C56505-C449-4309-88AF-C510CC0A2989}"/>
    <cellStyle name="Note 2 2 2 6 2" xfId="16424" xr:uid="{8A678330-764A-4E67-97F7-B12ABE31858C}"/>
    <cellStyle name="Note 2 2 2 6_2018 v 2019 Nominal" xfId="16425" xr:uid="{B74BE09C-52A9-408B-8A9E-DFEFC8849383}"/>
    <cellStyle name="Note 2 2 2 7" xfId="16426" xr:uid="{ACB88BDC-8164-449C-AC08-CA6B013D36C1}"/>
    <cellStyle name="Note 2 2 2 8" xfId="16427" xr:uid="{96DFE022-AD66-4B7D-9605-E79F2D91D027}"/>
    <cellStyle name="Note 2 2 2 9" xfId="16428" xr:uid="{E26091AC-2648-4710-873C-E71F22C595E5}"/>
    <cellStyle name="Note 2 2 2_2018 v 2019 Nominal" xfId="16429" xr:uid="{4F65EC4B-6AE8-421D-B2C4-2675D52672D5}"/>
    <cellStyle name="Note 2 2 3" xfId="16430" xr:uid="{2CD2FFB8-C8E8-4281-B334-AEB394A1923C}"/>
    <cellStyle name="Note 2 2 3 2" xfId="16431" xr:uid="{4EFF7403-6710-4BF9-A750-AD8561B0C98D}"/>
    <cellStyle name="Note 2 2 3 2 2" xfId="16432" xr:uid="{A1146B72-61CD-41E8-89C6-DE5161852B06}"/>
    <cellStyle name="Note 2 2 3 2_2018 v 2019 Nominal" xfId="16433" xr:uid="{452BD4D6-48F9-4E4A-BEC4-C39160FCAD59}"/>
    <cellStyle name="Note 2 2 3 3" xfId="16434" xr:uid="{CCE93DB3-E1A6-44E4-BAB8-495B672EB688}"/>
    <cellStyle name="Note 2 2 3 4" xfId="16435" xr:uid="{ED006D45-0B20-44E9-8316-2599134B7B63}"/>
    <cellStyle name="Note 2 2 3 5" xfId="16436" xr:uid="{7B30F2E0-9788-4338-8FE3-F9229571DC76}"/>
    <cellStyle name="Note 2 2 3 6" xfId="16437" xr:uid="{F32E10C6-DB5A-4763-A935-3926975C3B8B}"/>
    <cellStyle name="Note 2 2 3 7" xfId="16438" xr:uid="{533AF121-0F48-4A13-83ED-D5C6CE95ACD7}"/>
    <cellStyle name="Note 2 2 3_2018 v 2019 Nominal" xfId="16439" xr:uid="{A2F7E500-3541-4CAF-952D-0BE5C30E3026}"/>
    <cellStyle name="Note 2 2 4" xfId="16440" xr:uid="{B82ECB0C-B2EE-4CE3-9A35-C219910CD76D}"/>
    <cellStyle name="Note 2 2 4 2" xfId="16441" xr:uid="{7F0D3E9F-81AB-4A30-9643-AD13D4F12FFC}"/>
    <cellStyle name="Note 2 2 4_2018 v 2019 Nominal" xfId="16442" xr:uid="{A53CE3DD-C897-4973-95ED-CDDC1935C9B7}"/>
    <cellStyle name="Note 2 2 5" xfId="16443" xr:uid="{D6ED06A2-A2D2-43F9-A30D-07231FE71D4E}"/>
    <cellStyle name="Note 2 2 6" xfId="16444" xr:uid="{5C23BE77-7E98-486A-BF19-E1D3B0F80FE1}"/>
    <cellStyle name="Note 2 2 7" xfId="16445" xr:uid="{26277B08-3B14-4160-A67A-BA76CE848D76}"/>
    <cellStyle name="Note 2 2_2018 v 2019 Nominal" xfId="16446" xr:uid="{9D3E1283-1EE4-4776-BA59-ED059E896C6C}"/>
    <cellStyle name="Note 2 3" xfId="534" xr:uid="{00000000-0005-0000-0000-0000B2020000}"/>
    <cellStyle name="Note 2 3 2" xfId="535" xr:uid="{00000000-0005-0000-0000-0000B3020000}"/>
    <cellStyle name="Note 2 3 2 2" xfId="16447" xr:uid="{27B0FAB3-5456-4F0F-A795-19F99BE297EA}"/>
    <cellStyle name="Note 2 3 2_2018 v 2019 Nominal" xfId="16448" xr:uid="{CA817B0F-D261-400B-8D5A-63F1DFD31585}"/>
    <cellStyle name="Note 2 3 3" xfId="536" xr:uid="{00000000-0005-0000-0000-0000B4020000}"/>
    <cellStyle name="Note 2 3_2018 v 2019 Nominal" xfId="16449" xr:uid="{2D8C6950-4CCF-4C75-BEF5-6FB77F359678}"/>
    <cellStyle name="Note 2 4" xfId="537" xr:uid="{00000000-0005-0000-0000-0000B5020000}"/>
    <cellStyle name="Note 2 4 2" xfId="16450" xr:uid="{D5000D9B-4D9A-4109-AD52-94C9BFF8D7DE}"/>
    <cellStyle name="Note 2 4 2 2" xfId="16451" xr:uid="{5A95808C-F797-4534-990E-7F0DD5B579BA}"/>
    <cellStyle name="Note 2 4 2_2018 v 2019 Nominal" xfId="16452" xr:uid="{801A1565-90D7-4D60-9932-DE524665FF82}"/>
    <cellStyle name="Note 2 4 3" xfId="16453" xr:uid="{DED8A38F-C646-4E7A-96AE-52D4775C05D5}"/>
    <cellStyle name="Note 2 4_2018 v 2019 Nominal" xfId="16454" xr:uid="{74190B9F-6D64-4F4C-B996-780FAA55655F}"/>
    <cellStyle name="Note 2 5" xfId="16455" xr:uid="{BFDAA11B-5AB4-4C2D-9A5E-21F2129F7919}"/>
    <cellStyle name="Note 2 5 2" xfId="16456" xr:uid="{7A25861C-0687-4056-8577-AA762BB7290A}"/>
    <cellStyle name="Note 2 5 3" xfId="16457" xr:uid="{B9794EE1-7D67-4007-91E8-8B44BE037773}"/>
    <cellStyle name="Note 2 5_2018 v 2019 Nominal" xfId="16458" xr:uid="{AE5240BD-B763-497A-AD11-D0C816E2BB50}"/>
    <cellStyle name="Note 2 6" xfId="16459" xr:uid="{B42F5C81-C213-4C58-9D9D-99CA0D25D1A3}"/>
    <cellStyle name="Note 2 6 2" xfId="16460" xr:uid="{E9EDB753-8C9E-420A-A4F6-1D00F5AC0BDD}"/>
    <cellStyle name="Note 2 6_2018 v 2019 Nominal" xfId="16461" xr:uid="{AA7838D9-7E9E-41BE-87C0-91EEE6601F20}"/>
    <cellStyle name="Note 2 7" xfId="16462" xr:uid="{033FE52E-0711-4149-AB7B-21485A96242C}"/>
    <cellStyle name="Note 2 8" xfId="16463" xr:uid="{2F8A9EED-A55B-41DB-A2B2-095BABD69147}"/>
    <cellStyle name="Note 2 9" xfId="16464" xr:uid="{4548A08B-51D5-4AA6-9BD6-6F51CC1960D5}"/>
    <cellStyle name="Note 2_2018 v 2019 Nominal" xfId="16465" xr:uid="{B807066A-26FC-4374-B6B1-58DA6584943C}"/>
    <cellStyle name="Note 20" xfId="16466" xr:uid="{E4C75FA7-4213-46AE-90B9-753501F40F75}"/>
    <cellStyle name="Note 20 2" xfId="16467" xr:uid="{73C47D29-BB77-4530-881A-901574C3CF16}"/>
    <cellStyle name="Note 20 2 2" xfId="16468" xr:uid="{0FBE1FB7-0AFF-4194-917F-84FB9D3AE77A}"/>
    <cellStyle name="Note 20 2_2018 v 2019 Nominal" xfId="16469" xr:uid="{72E17D41-8C35-4310-9B07-DF61B4A8837B}"/>
    <cellStyle name="Note 20 3" xfId="16470" xr:uid="{3BF6971B-7464-4DB6-A138-7A6D198A1601}"/>
    <cellStyle name="Note 20_2018 v 2019 Nominal" xfId="16471" xr:uid="{831A7025-FE63-4EAE-ABC9-9D1B45F1B86A}"/>
    <cellStyle name="Note 21" xfId="16472" xr:uid="{A8662CB4-7D62-49D2-B1CF-14743BE66006}"/>
    <cellStyle name="Note 21 2" xfId="16473" xr:uid="{556B1192-0E73-4890-A96C-473F9A83BC07}"/>
    <cellStyle name="Note 21_2018 v 2019 Nominal" xfId="16474" xr:uid="{F94CED74-EDA2-4255-8CA8-02ED29F05083}"/>
    <cellStyle name="Note 22" xfId="16475" xr:uid="{51505DF1-7E92-4406-9101-4DBAD9635AEC}"/>
    <cellStyle name="Note 22 2" xfId="16476" xr:uid="{FAB6EC98-7947-472A-9641-A1211A566BAB}"/>
    <cellStyle name="Note 22 3" xfId="16477" xr:uid="{C8CC4662-2189-4FFF-AF7D-D9F6FB121FBC}"/>
    <cellStyle name="Note 22_2018 v 2019 Nominal" xfId="16478" xr:uid="{B74A0F31-81D7-4E43-A827-479B1B970117}"/>
    <cellStyle name="Note 23" xfId="16479" xr:uid="{06A301A4-4147-479A-BD4F-15929563FED4}"/>
    <cellStyle name="Note 23 2" xfId="16480" xr:uid="{FE271007-301D-480D-93DA-875F184FA8CA}"/>
    <cellStyle name="Note 23 3" xfId="16481" xr:uid="{E4BB9359-D913-4085-94FE-4B391BA5C0F4}"/>
    <cellStyle name="Note 23_2018 v 2019 Nominal" xfId="16482" xr:uid="{09184634-310A-4F57-A05B-B76050B070D8}"/>
    <cellStyle name="Note 24" xfId="16483" xr:uid="{398E15BD-5638-410F-97B5-08522DB039CB}"/>
    <cellStyle name="Note 24 2" xfId="16484" xr:uid="{7F40FDF6-6199-4868-948E-D571AEBF7053}"/>
    <cellStyle name="Note 24_2018 v 2019 Nominal" xfId="16485" xr:uid="{7BA3285C-0F77-46C7-BEE8-EE7D2178410F}"/>
    <cellStyle name="Note 25" xfId="16486" xr:uid="{EC9A58D5-A56C-4292-9927-5E73CB3DE001}"/>
    <cellStyle name="Note 25 2" xfId="16487" xr:uid="{62C64054-44B5-407C-B586-22E83D62D565}"/>
    <cellStyle name="Note 25_2018 v 2019 Nominal" xfId="16488" xr:uid="{D59F337C-D61F-4010-AAA4-8F15F4F15BEF}"/>
    <cellStyle name="Note 26" xfId="16489" xr:uid="{1549EFD3-BB20-4329-B942-F51049BD9E7E}"/>
    <cellStyle name="Note 26 2" xfId="16490" xr:uid="{88369FB1-9851-43DE-A17D-202DEFFACCBF}"/>
    <cellStyle name="Note 26_2018 v 2019 Nominal" xfId="16491" xr:uid="{A9CCC474-C353-47B0-B9B3-17EBDA60CFCC}"/>
    <cellStyle name="Note 27" xfId="16492" xr:uid="{4C785DAD-9ADF-4D09-A482-889741BBE0D8}"/>
    <cellStyle name="Note 27 2" xfId="16493" xr:uid="{44E30361-36B4-40E0-9D00-48B46F8762D6}"/>
    <cellStyle name="Note 27_2018 v 2019 Nominal" xfId="16494" xr:uid="{9052C52A-0C46-492F-A95A-C7AD99041138}"/>
    <cellStyle name="Note 28" xfId="16495" xr:uid="{4F2E5FF7-37F1-4EC6-BA91-437C937C8762}"/>
    <cellStyle name="Note 28 2" xfId="16496" xr:uid="{9980DAE8-C640-4FF6-9595-0C9E9FA1BB71}"/>
    <cellStyle name="Note 28_2018 v 2019 Nominal" xfId="16497" xr:uid="{EB288DDA-230A-4D9F-8FE9-21DCA4A87739}"/>
    <cellStyle name="Note 29" xfId="16498" xr:uid="{5ECA9F16-0BFF-49B2-B929-0FC224B2CB2A}"/>
    <cellStyle name="Note 29 2" xfId="16499" xr:uid="{011F5C06-3B4F-4852-B9BA-DA6B9808D84F}"/>
    <cellStyle name="Note 29_2018 v 2019 Nominal" xfId="16500" xr:uid="{1B594072-287D-476C-95AF-F1FA12979ABE}"/>
    <cellStyle name="Note 3" xfId="538" xr:uid="{00000000-0005-0000-0000-0000B6020000}"/>
    <cellStyle name="Note 3 10" xfId="16501" xr:uid="{009BD683-BB68-4FE5-B0B5-0E9A11ADC166}"/>
    <cellStyle name="Note 3 2" xfId="539" xr:uid="{00000000-0005-0000-0000-0000B7020000}"/>
    <cellStyle name="Note 3 2 2" xfId="540" xr:uid="{00000000-0005-0000-0000-0000B8020000}"/>
    <cellStyle name="Note 3 2 2 2" xfId="16502" xr:uid="{E15E9F02-FEF5-4CF0-9E81-7FCAA7B36762}"/>
    <cellStyle name="Note 3 2 2 2 2" xfId="16503" xr:uid="{1494FFB9-59B0-47A9-90DD-E45023683C3D}"/>
    <cellStyle name="Note 3 2 2 2 2 2" xfId="16504" xr:uid="{69242860-4AFB-46B8-96EB-5089681FA1EE}"/>
    <cellStyle name="Note 3 2 2 2 2 2 2" xfId="16505" xr:uid="{E4808965-3B36-49A8-8EE4-06D1E20102B8}"/>
    <cellStyle name="Note 3 2 2 2 2 2_2018 v 2019 Nominal" xfId="16506" xr:uid="{0F7108A9-93A0-49FF-BA93-D36913D761BE}"/>
    <cellStyle name="Note 3 2 2 2 2 3" xfId="16507" xr:uid="{B0324950-48F3-4F60-B3CF-5C03C4E14901}"/>
    <cellStyle name="Note 3 2 2 2 2 4" xfId="16508" xr:uid="{6C680F24-2716-4981-AE46-823091CE83D9}"/>
    <cellStyle name="Note 3 2 2 2 2_2018 v 2019 Nominal" xfId="16509" xr:uid="{CDC83768-DB5E-4E69-8D5B-B5B42B23CB8E}"/>
    <cellStyle name="Note 3 2 2 2 3" xfId="16510" xr:uid="{588A3ED3-BC2D-40A8-843C-F3D6CF8DABFA}"/>
    <cellStyle name="Note 3 2 2 2 3 2" xfId="16511" xr:uid="{CD6870EC-8A03-4079-B996-3AD46C4EEE4B}"/>
    <cellStyle name="Note 3 2 2 2 3_2018 v 2019 Nominal" xfId="16512" xr:uid="{68FFD95F-AB06-447E-A8F6-AB5055B726CC}"/>
    <cellStyle name="Note 3 2 2 2 4" xfId="16513" xr:uid="{DE3E557C-9949-4457-B9D0-46EB68EEC73B}"/>
    <cellStyle name="Note 3 2 2 2 5" xfId="16514" xr:uid="{B1959D6B-032D-48F7-87FA-C30481BE4975}"/>
    <cellStyle name="Note 3 2 2 2_2018 v 2019 Nominal" xfId="16515" xr:uid="{1F149C1C-7C85-4EE9-8CC2-8155414F0269}"/>
    <cellStyle name="Note 3 2 2 3" xfId="16516" xr:uid="{80353B1B-349A-42E3-9852-62251B66EE44}"/>
    <cellStyle name="Note 3 2 2 3 2" xfId="16517" xr:uid="{46DFBF46-2123-4B9D-B171-EDB6F37376DE}"/>
    <cellStyle name="Note 3 2 2 3 2 2" xfId="16518" xr:uid="{114BA211-2371-44F1-82C4-6A4AA10E7F96}"/>
    <cellStyle name="Note 3 2 2 3 2_2018 v 2019 Nominal" xfId="16519" xr:uid="{3F0D41FB-8006-4826-A887-D80382846C73}"/>
    <cellStyle name="Note 3 2 2 3 3" xfId="16520" xr:uid="{B1FD9C1E-44C4-478D-9465-CB0EDCAA2CB7}"/>
    <cellStyle name="Note 3 2 2 3 4" xfId="16521" xr:uid="{6ECCA9CA-D0A4-46DB-BAD0-5E7B86C8CE1A}"/>
    <cellStyle name="Note 3 2 2 3_2018 v 2019 Nominal" xfId="16522" xr:uid="{63EC7A27-31DE-4E73-B3E5-A4B005E894C4}"/>
    <cellStyle name="Note 3 2 2 4" xfId="16523" xr:uid="{A62DE2CC-B638-4FAF-9E13-2829F97FB89D}"/>
    <cellStyle name="Note 3 2 2 4 2" xfId="16524" xr:uid="{EEACBF1A-31FE-4242-8C5D-9D9175F19B92}"/>
    <cellStyle name="Note 3 2 2 4_2018 v 2019 Nominal" xfId="16525" xr:uid="{16D6DD7C-DEFD-4F99-8CD9-EACF2211B2EC}"/>
    <cellStyle name="Note 3 2 2 5" xfId="16526" xr:uid="{096EB731-E420-4720-A4C3-13EED46A89DA}"/>
    <cellStyle name="Note 3 2 2 6" xfId="16527" xr:uid="{8289EE80-68EF-409E-A13F-367F7242A0E8}"/>
    <cellStyle name="Note 3 2 2_2018 v 2019 Nominal" xfId="16528" xr:uid="{71974D97-6C84-44DB-8C5B-6F7909B02DD9}"/>
    <cellStyle name="Note 3 2 3" xfId="16529" xr:uid="{0047CAC4-1CDD-4E5A-8039-8E4D6627896E}"/>
    <cellStyle name="Note 3 2 3 2" xfId="16530" xr:uid="{A8D85682-D652-44A3-9F30-1CDBDBB7A393}"/>
    <cellStyle name="Note 3 2 3 2 2" xfId="16531" xr:uid="{957218EA-53FC-41DB-B899-7A70B9565559}"/>
    <cellStyle name="Note 3 2 3 2 2 2" xfId="16532" xr:uid="{C9B79A97-22E4-4DAD-BA1F-3CC49E8ADA47}"/>
    <cellStyle name="Note 3 2 3 2 2 2 2" xfId="16533" xr:uid="{E4F5FC2A-8033-4420-AD8C-8CC54BAE764D}"/>
    <cellStyle name="Note 3 2 3 2 2 2_2018 v 2019 Nominal" xfId="16534" xr:uid="{A155E438-1759-4063-BD78-0208C4ACC8D3}"/>
    <cellStyle name="Note 3 2 3 2 2 3" xfId="16535" xr:uid="{A410DA9C-8AB0-4B9F-96F7-FC7CC613C339}"/>
    <cellStyle name="Note 3 2 3 2 2 4" xfId="16536" xr:uid="{7E06A203-24F6-4F1F-A9EF-D37F442F2B68}"/>
    <cellStyle name="Note 3 2 3 2 2_2018 v 2019 Nominal" xfId="16537" xr:uid="{65221B47-0DE4-4309-8528-60C16E303FDD}"/>
    <cellStyle name="Note 3 2 3 2 3" xfId="16538" xr:uid="{791D8426-141D-402A-AE33-3BB9D977A32F}"/>
    <cellStyle name="Note 3 2 3 2 3 2" xfId="16539" xr:uid="{3EFF7228-A4BF-43AA-AA8B-7BFF6E0B0690}"/>
    <cellStyle name="Note 3 2 3 2 3_2018 v 2019 Nominal" xfId="16540" xr:uid="{2B423622-3522-421D-97C5-190420E10E01}"/>
    <cellStyle name="Note 3 2 3 2 4" xfId="16541" xr:uid="{AD4F3DF4-FDBE-4FE0-BC08-741E523DA284}"/>
    <cellStyle name="Note 3 2 3 2 5" xfId="16542" xr:uid="{2C141875-4512-4C03-A46D-927A5BA6F743}"/>
    <cellStyle name="Note 3 2 3 2_2018 v 2019 Nominal" xfId="16543" xr:uid="{878E4644-2CDF-4915-A3FC-5435B856E369}"/>
    <cellStyle name="Note 3 2 3 3" xfId="16544" xr:uid="{42FADF8B-DD5F-4F4B-A61F-E8CBF33F102C}"/>
    <cellStyle name="Note 3 2 3 3 2" xfId="16545" xr:uid="{4CD491F1-620B-4EAF-AE74-6B4460633DEA}"/>
    <cellStyle name="Note 3 2 3 3 2 2" xfId="16546" xr:uid="{92163B5E-F5D5-4434-8234-D32274C13355}"/>
    <cellStyle name="Note 3 2 3 3 2_2018 v 2019 Nominal" xfId="16547" xr:uid="{FE07D027-823B-4937-A4F1-D6EE1A6CF6D1}"/>
    <cellStyle name="Note 3 2 3 3 3" xfId="16548" xr:uid="{BDDFD942-C578-454C-A7FB-DE9E5259D190}"/>
    <cellStyle name="Note 3 2 3 3 4" xfId="16549" xr:uid="{B14AF7EC-0117-4AB8-B6B0-A8EB65AA097C}"/>
    <cellStyle name="Note 3 2 3 3_2018 v 2019 Nominal" xfId="16550" xr:uid="{F5204D2F-4612-4E8A-A557-3AD973288CCF}"/>
    <cellStyle name="Note 3 2 3 4" xfId="16551" xr:uid="{948286AC-49CA-4C61-8A0B-9EF9EE1A4B65}"/>
    <cellStyle name="Note 3 2 3 4 2" xfId="16552" xr:uid="{F31A044A-86D8-4316-92F2-4985F837E0F7}"/>
    <cellStyle name="Note 3 2 3 4_2018 v 2019 Nominal" xfId="16553" xr:uid="{EC07FACF-7DEE-4C9E-BE95-A2E1680094E8}"/>
    <cellStyle name="Note 3 2 3 5" xfId="16554" xr:uid="{BAE3E846-4839-4FF2-8D5E-6D7085ACA851}"/>
    <cellStyle name="Note 3 2 3 6" xfId="16555" xr:uid="{84836B7F-30A2-4872-A4B4-F111FBCB65F1}"/>
    <cellStyle name="Note 3 2 3_2018 v 2019 Nominal" xfId="16556" xr:uid="{308D948D-B8EA-4553-89F1-A9BB2037DEE6}"/>
    <cellStyle name="Note 3 2 4" xfId="16557" xr:uid="{F88CE70F-C752-4AE8-BA3B-0185AAFE5EBE}"/>
    <cellStyle name="Note 3 2 4 2" xfId="16558" xr:uid="{39BD88AF-B03D-43BA-B846-A1B973FF7F6E}"/>
    <cellStyle name="Note 3 2 4 2 2" xfId="16559" xr:uid="{596DBFCA-83CC-4F4C-8EFC-203FA73D5804}"/>
    <cellStyle name="Note 3 2 4 2 2 2" xfId="16560" xr:uid="{D411FAB5-B7AC-421C-A891-669707928F89}"/>
    <cellStyle name="Note 3 2 4 2 2_2018 v 2019 Nominal" xfId="16561" xr:uid="{C80E5024-4101-4F48-8BC2-31FD4AD3265A}"/>
    <cellStyle name="Note 3 2 4 2 3" xfId="16562" xr:uid="{C640B472-9735-4AFD-8A50-600F711FE2BF}"/>
    <cellStyle name="Note 3 2 4 2 4" xfId="16563" xr:uid="{EF2B0520-B197-4982-A89F-CB7615DBD9D9}"/>
    <cellStyle name="Note 3 2 4 2_2018 v 2019 Nominal" xfId="16564" xr:uid="{CBEDA3D2-D799-4E0E-B70E-7BD3BD65F1EE}"/>
    <cellStyle name="Note 3 2 4 3" xfId="16565" xr:uid="{1790570E-76F9-4F47-8E43-E7580E79B5EA}"/>
    <cellStyle name="Note 3 2 4 3 2" xfId="16566" xr:uid="{6EE2C6B0-E62F-43FD-9B5B-13CC02B3C3F8}"/>
    <cellStyle name="Note 3 2 4 3_2018 v 2019 Nominal" xfId="16567" xr:uid="{2342808D-5090-47F1-BB93-FB33C969FED0}"/>
    <cellStyle name="Note 3 2 4 4" xfId="16568" xr:uid="{B7366309-0846-409F-8406-40DBF5682FDF}"/>
    <cellStyle name="Note 3 2 4 5" xfId="16569" xr:uid="{4843CA20-94E9-404E-871C-3554D2105894}"/>
    <cellStyle name="Note 3 2 4_2018 v 2019 Nominal" xfId="16570" xr:uid="{FF6DBC98-EE91-4133-A35E-E8D352E04A80}"/>
    <cellStyle name="Note 3 2 5" xfId="16571" xr:uid="{FDC1189A-82BA-41A0-B123-BC075B907A3B}"/>
    <cellStyle name="Note 3 2 5 2" xfId="16572" xr:uid="{2927C1D5-B8B9-4026-B71F-EF4B679C8B62}"/>
    <cellStyle name="Note 3 2 5 2 2" xfId="16573" xr:uid="{ED6E7F7D-8ED1-4585-A5AC-63EDC908F7A3}"/>
    <cellStyle name="Note 3 2 5 2_2018 v 2019 Nominal" xfId="16574" xr:uid="{42A7E1C8-0E1E-4338-ACA1-6FCF7401B3F5}"/>
    <cellStyle name="Note 3 2 5 3" xfId="16575" xr:uid="{F36D4402-FC8A-4603-98B0-B63A2DC9808E}"/>
    <cellStyle name="Note 3 2 5 4" xfId="16576" xr:uid="{631B17BD-1E4B-49F2-B9AA-A6C401592DA9}"/>
    <cellStyle name="Note 3 2 5_2018 v 2019 Nominal" xfId="16577" xr:uid="{A39BDCF2-96D2-49A3-BA73-E9BBEF2ECCCE}"/>
    <cellStyle name="Note 3 2 6" xfId="16578" xr:uid="{C5685482-ACAE-4B42-8898-4DC0865B02C1}"/>
    <cellStyle name="Note 3 2 6 2" xfId="16579" xr:uid="{B0D8FBF5-DABC-4349-9CE5-00D155335645}"/>
    <cellStyle name="Note 3 2 6_2018 v 2019 Nominal" xfId="16580" xr:uid="{399DDCFA-002B-46FC-82C3-65430350B8FF}"/>
    <cellStyle name="Note 3 2 7" xfId="16581" xr:uid="{F5525112-AD3E-4AA9-9329-C7AD0028BD6F}"/>
    <cellStyle name="Note 3 2 8" xfId="16582" xr:uid="{8CEC5B03-E46E-4DE3-9ED0-DB46AE92BE1C}"/>
    <cellStyle name="Note 3 2 9" xfId="16583" xr:uid="{9BAFF01F-2EEE-4B93-8AA4-95D0F54816D5}"/>
    <cellStyle name="Note 3 2_2018 v 2019 Nominal" xfId="16584" xr:uid="{57F0E038-2453-4C32-867D-E85B3850A34E}"/>
    <cellStyle name="Note 3 3" xfId="541" xr:uid="{00000000-0005-0000-0000-0000B9020000}"/>
    <cellStyle name="Note 3 3 2" xfId="542" xr:uid="{00000000-0005-0000-0000-0000BA020000}"/>
    <cellStyle name="Note 3 3 2 2" xfId="16585" xr:uid="{E7425106-BF37-4A1F-8357-2186189869BF}"/>
    <cellStyle name="Note 3 3 2 2 2" xfId="16586" xr:uid="{AD58E370-545B-4879-ADF2-9AA0E57CE428}"/>
    <cellStyle name="Note 3 3 2 2 2 2" xfId="16587" xr:uid="{94FFBA9C-C6D6-44BD-82CA-5866A848ABEF}"/>
    <cellStyle name="Note 3 3 2 2 2_2018 v 2019 Nominal" xfId="16588" xr:uid="{FF5D8D01-473C-44BC-812B-5602C32C0862}"/>
    <cellStyle name="Note 3 3 2 2 3" xfId="16589" xr:uid="{15BC4C36-2BB4-45E0-AA9E-761D148DB942}"/>
    <cellStyle name="Note 3 3 2 2_2018 v 2019 Nominal" xfId="16590" xr:uid="{1549A203-1193-45C5-898E-E788F48E3F43}"/>
    <cellStyle name="Note 3 3 2 3" xfId="16591" xr:uid="{6F7F7B93-82C6-43E7-9A14-EE30A37CDD7E}"/>
    <cellStyle name="Note 3 3 2 3 2" xfId="16592" xr:uid="{654A72FE-D4D8-4A21-8778-D76ECC79C52D}"/>
    <cellStyle name="Note 3 3 2 3_2018 v 2019 Nominal" xfId="16593" xr:uid="{A96D74B0-D9E2-4F26-AB5D-707B936C983A}"/>
    <cellStyle name="Note 3 3 2 4" xfId="16594" xr:uid="{5462DB01-BAD4-4ADC-AF2F-5278CEC4C510}"/>
    <cellStyle name="Note 3 3 2_2018 v 2019 Nominal" xfId="16595" xr:uid="{241446C1-55F6-4F2D-8547-8B1E92BDC487}"/>
    <cellStyle name="Note 3 3 3" xfId="543" xr:uid="{00000000-0005-0000-0000-0000BB020000}"/>
    <cellStyle name="Note 3 3 3 2" xfId="16596" xr:uid="{586F64D2-A002-4030-8E81-2896A683692A}"/>
    <cellStyle name="Note 3 3 3 2 2" xfId="16597" xr:uid="{F3A556BF-17A1-4729-B5A9-2DD2FB536A61}"/>
    <cellStyle name="Note 3 3 3 2 2 2" xfId="16598" xr:uid="{205BEDC9-FE15-491C-8F0A-3E6E39315C86}"/>
    <cellStyle name="Note 3 3 3 2 2_2018 v 2019 Nominal" xfId="16599" xr:uid="{85247B31-EAE4-4291-A7B8-E00AEB84F89A}"/>
    <cellStyle name="Note 3 3 3 2 3" xfId="16600" xr:uid="{D23A269C-1D65-4263-A6DC-D0776B3996F0}"/>
    <cellStyle name="Note 3 3 3 2_2018 v 2019 Nominal" xfId="16601" xr:uid="{39271205-3B9D-4F61-94F9-C9E6533300C4}"/>
    <cellStyle name="Note 3 3 3 3" xfId="16602" xr:uid="{8FB8B098-93AD-4381-A84F-5864F80AC4E6}"/>
    <cellStyle name="Note 3 3 3 3 2" xfId="16603" xr:uid="{018A889D-9D30-4868-8BDC-0BB3DEF66B5C}"/>
    <cellStyle name="Note 3 3 3 3_2018 v 2019 Nominal" xfId="16604" xr:uid="{4BAE2D5C-997F-412A-9057-4694D00FEC63}"/>
    <cellStyle name="Note 3 3 3 4" xfId="16605" xr:uid="{0E5D9F40-21CA-41A3-B09D-66D6589929BC}"/>
    <cellStyle name="Note 3 3 3_2018 v 2019 Nominal" xfId="16606" xr:uid="{FC1441BA-D582-4596-B976-BFB80580A2D2}"/>
    <cellStyle name="Note 3 3 4" xfId="16607" xr:uid="{4F9634FC-77B9-4A5D-9B30-F3E370B1D0E6}"/>
    <cellStyle name="Note 3 3 4 2" xfId="16608" xr:uid="{FC4B1F56-6A6E-4BAB-8B6A-9288666EB375}"/>
    <cellStyle name="Note 3 3 4 2 2" xfId="16609" xr:uid="{7BDA2C32-92DD-41B6-A3A0-D566CC4501EA}"/>
    <cellStyle name="Note 3 3 4 2_2018 v 2019 Nominal" xfId="16610" xr:uid="{A6EE2E72-3848-4D04-9FDA-D4717A2720BE}"/>
    <cellStyle name="Note 3 3 4 3" xfId="16611" xr:uid="{2D16BA05-FB5C-47D5-86E4-F0BFD781FE89}"/>
    <cellStyle name="Note 3 3 4_2018 v 2019 Nominal" xfId="16612" xr:uid="{2859A291-D028-46CB-846C-C57ED61EBA72}"/>
    <cellStyle name="Note 3 3 5" xfId="16613" xr:uid="{8B38989F-4B34-429B-B5EC-A8CD8F9EF4AC}"/>
    <cellStyle name="Note 3 3 5 2" xfId="16614" xr:uid="{DCDBDF40-07D5-4D2E-997F-39497CA441CA}"/>
    <cellStyle name="Note 3 3 5_2018 v 2019 Nominal" xfId="16615" xr:uid="{E8917D93-BEE9-45BC-AA20-50A4279530A5}"/>
    <cellStyle name="Note 3 3 6" xfId="16616" xr:uid="{6C6F4E84-6490-41B1-951D-E44AB1EF8894}"/>
    <cellStyle name="Note 3 3_2018 v 2019 Nominal" xfId="16617" xr:uid="{432A639A-6041-4622-9D51-8F1C3A538150}"/>
    <cellStyle name="Note 3 4" xfId="544" xr:uid="{00000000-0005-0000-0000-0000BC020000}"/>
    <cellStyle name="Note 3 4 2" xfId="16618" xr:uid="{C73BCEB6-9D1E-4DF5-B169-720BDDF82B41}"/>
    <cellStyle name="Note 3 4 2 2" xfId="16619" xr:uid="{097CA86E-7BD3-443E-B744-26F408292651}"/>
    <cellStyle name="Note 3 4 2 2 2" xfId="16620" xr:uid="{F5F03A7C-1781-4010-88B0-3AFE1C000663}"/>
    <cellStyle name="Note 3 4 2 2_2018 v 2019 Nominal" xfId="16621" xr:uid="{DC67C73F-5BE4-4600-8F33-F1A7C3385AC1}"/>
    <cellStyle name="Note 3 4 2 3" xfId="16622" xr:uid="{A96EBAD1-7EF9-4E71-8C99-AF1A20103D37}"/>
    <cellStyle name="Note 3 4 2_2018 v 2019 Nominal" xfId="16623" xr:uid="{B25E6D20-913A-4E92-B8C4-E91BDFF42C18}"/>
    <cellStyle name="Note 3 4 3" xfId="16624" xr:uid="{F6786348-B66A-4A8E-B4CA-C15FE48319E8}"/>
    <cellStyle name="Note 3 4 3 2" xfId="16625" xr:uid="{3C70EEB9-3CB3-401A-AE94-1295E3A7DEFD}"/>
    <cellStyle name="Note 3 4 3_2018 v 2019 Nominal" xfId="16626" xr:uid="{694039A5-33EC-4811-9A45-8F4AA0360322}"/>
    <cellStyle name="Note 3 4 4" xfId="16627" xr:uid="{B69DF534-1867-464F-95DC-6C3ADB50BAC9}"/>
    <cellStyle name="Note 3 4_2018 v 2019 Nominal" xfId="16628" xr:uid="{1B5845D2-DFC0-470E-9C75-3A569EFBC920}"/>
    <cellStyle name="Note 3 5" xfId="16629" xr:uid="{E084364F-66DD-410D-BAFC-F73B10EC54B8}"/>
    <cellStyle name="Note 3 5 2" xfId="16630" xr:uid="{DCD49266-C419-47B4-8F7A-C17879D8E5E3}"/>
    <cellStyle name="Note 3 5 2 2" xfId="16631" xr:uid="{6CDAEF13-3CBE-49AA-AF3D-0201818C1AC8}"/>
    <cellStyle name="Note 3 5 2 2 2" xfId="16632" xr:uid="{5BB236B0-1B65-4027-8899-E25BF3CB3253}"/>
    <cellStyle name="Note 3 5 2 2_2018 v 2019 Nominal" xfId="16633" xr:uid="{68984C09-F57C-4541-BAA1-80F774FC0773}"/>
    <cellStyle name="Note 3 5 2 3" xfId="16634" xr:uid="{CB03811E-B98F-4385-8E0B-1F53772BA1BC}"/>
    <cellStyle name="Note 3 5 2_2018 v 2019 Nominal" xfId="16635" xr:uid="{F6DBB49A-6402-4E06-8D26-34AEB76893D4}"/>
    <cellStyle name="Note 3 5 3" xfId="16636" xr:uid="{1D6606B7-ABA0-4170-9580-BCAC27A94161}"/>
    <cellStyle name="Note 3 5 3 2" xfId="16637" xr:uid="{9477E426-3EE6-4407-BEB0-E4E722070F34}"/>
    <cellStyle name="Note 3 5 3_2018 v 2019 Nominal" xfId="16638" xr:uid="{8E4E3164-7274-4D8B-9543-E715AEB9A248}"/>
    <cellStyle name="Note 3 5 4" xfId="16639" xr:uid="{9EF93AE5-A967-4DA0-8C73-CD460ACBAC77}"/>
    <cellStyle name="Note 3 5_2018 v 2019 Nominal" xfId="16640" xr:uid="{4D84E3C3-7EA7-481A-B0B3-8C64369D8A91}"/>
    <cellStyle name="Note 3 6" xfId="16641" xr:uid="{2657D466-AD82-40B4-B9B0-4D8D19972347}"/>
    <cellStyle name="Note 3 6 2" xfId="16642" xr:uid="{B9994A9A-0B61-4DB5-927F-E824CFF2BAE7}"/>
    <cellStyle name="Note 3 6 2 2" xfId="16643" xr:uid="{242F8511-08D8-44AA-84EA-69803B440130}"/>
    <cellStyle name="Note 3 6 2_2018 v 2019 Nominal" xfId="16644" xr:uid="{4DAC32F0-C96D-401A-A858-99E4E246F691}"/>
    <cellStyle name="Note 3 6 3" xfId="16645" xr:uid="{2737B14A-EC9C-43FF-AF15-5E00E0F78FE5}"/>
    <cellStyle name="Note 3 6_2018 v 2019 Nominal" xfId="16646" xr:uid="{35109647-532A-4849-B2BF-8369811DBD88}"/>
    <cellStyle name="Note 3 7" xfId="16647" xr:uid="{A61AC882-EFF1-447A-88B3-E69D9003620D}"/>
    <cellStyle name="Note 3 7 2" xfId="16648" xr:uid="{0E85FBE1-28B7-4B9E-9B93-CDB75DD71433}"/>
    <cellStyle name="Note 3 7 2 2" xfId="16649" xr:uid="{300D845A-7BB6-4C2D-984A-819D58C5AFAE}"/>
    <cellStyle name="Note 3 7 2_2018 v 2019 Nominal" xfId="16650" xr:uid="{B137A8FE-3A2B-4498-A25B-EBD11AFE6AA0}"/>
    <cellStyle name="Note 3 7 3" xfId="16651" xr:uid="{784AC021-0257-47DA-BFDC-97B7B951E8E0}"/>
    <cellStyle name="Note 3 7_2018 v 2019 Nominal" xfId="16652" xr:uid="{992D3D53-4ACD-4FAA-BCDE-91FDA758EFCC}"/>
    <cellStyle name="Note 3 8" xfId="16653" xr:uid="{67436365-C91E-4D9F-9EB8-00589755AFE9}"/>
    <cellStyle name="Note 3 8 2" xfId="16654" xr:uid="{FFF672A8-93AE-4403-869B-2EAD9AC95FFB}"/>
    <cellStyle name="Note 3 8_2018 v 2019 Nominal" xfId="16655" xr:uid="{BA8D0335-CBF6-47B7-B129-9BEE68D29E10}"/>
    <cellStyle name="Note 3 9" xfId="16656" xr:uid="{6A7DF8C8-3C86-4105-A48E-E67A1B33BA25}"/>
    <cellStyle name="Note 3_2018 v 2019 Nominal" xfId="16657" xr:uid="{17A0E711-469F-4FDA-93FF-3AD7587E643F}"/>
    <cellStyle name="Note 30" xfId="16658" xr:uid="{A74F1263-D1EB-4A4B-981B-340D038B6864}"/>
    <cellStyle name="Note 30 2" xfId="16659" xr:uid="{790ADE52-56BB-4E94-A2F7-F897B169427F}"/>
    <cellStyle name="Note 30_2018 v 2019 Nominal" xfId="16660" xr:uid="{BE15F395-A1C2-4398-9798-3A9AB5542B8C}"/>
    <cellStyle name="Note 31" xfId="16661" xr:uid="{289A93A0-4908-411C-9CB0-EBF486318123}"/>
    <cellStyle name="Note 31 2" xfId="16662" xr:uid="{12881CE4-CF33-43B3-80D4-0805BFC0E02B}"/>
    <cellStyle name="Note 31_2018 v 2019 Nominal" xfId="16663" xr:uid="{A400DF1E-DA63-4752-B3D9-EEBDA6182318}"/>
    <cellStyle name="Note 32" xfId="16664" xr:uid="{CBC8A1D9-16A1-4D96-861B-DE0104499D23}"/>
    <cellStyle name="Note 32 2" xfId="16665" xr:uid="{764E5629-AC12-484A-82CD-0B501A38BB04}"/>
    <cellStyle name="Note 32_2018 v 2019 Nominal" xfId="16666" xr:uid="{BAAE6CB5-7D1C-4D78-AF7F-D15305041644}"/>
    <cellStyle name="Note 33" xfId="16667" xr:uid="{EF54915A-9073-46ED-905D-6AF29687847A}"/>
    <cellStyle name="Note 33 2" xfId="16668" xr:uid="{3ABA564F-559B-40AC-8F7F-E8F61B105137}"/>
    <cellStyle name="Note 33_2018 v 2019 Nominal" xfId="16669" xr:uid="{2A132614-0434-4075-8B48-9DAB365E2A33}"/>
    <cellStyle name="Note 34" xfId="16670" xr:uid="{B96CF58E-2C4A-4F0D-9618-6589B08DA2E5}"/>
    <cellStyle name="Note 34 2" xfId="16671" xr:uid="{5746E6EA-E2C3-4A97-9825-F2D343B5ADC8}"/>
    <cellStyle name="Note 34_2018 v 2019 Nominal" xfId="16672" xr:uid="{567B1727-DE5D-4BC9-A8BD-1E60821BFCB2}"/>
    <cellStyle name="Note 35" xfId="16673" xr:uid="{1D8D8531-8947-4434-B58E-8F389AAD648F}"/>
    <cellStyle name="Note 35 2" xfId="16674" xr:uid="{5733C0F1-1067-4CB8-A960-5DA715B5C9FF}"/>
    <cellStyle name="Note 35_2018 v 2019 Nominal" xfId="16675" xr:uid="{D8FEA9AC-B95A-4122-829C-B287637C094A}"/>
    <cellStyle name="Note 36" xfId="16676" xr:uid="{FD6B06D6-370E-42BF-82B4-BB244BAB7C96}"/>
    <cellStyle name="Note 36 2" xfId="16677" xr:uid="{459093FC-9FF2-4E98-8C14-C5946C43662F}"/>
    <cellStyle name="Note 36_2018 v 2019 Nominal" xfId="16678" xr:uid="{C9D2A62B-167B-4EED-B463-53756CB88DB7}"/>
    <cellStyle name="Note 37" xfId="16679" xr:uid="{A7C72B75-65EC-49C7-950D-52A119631B82}"/>
    <cellStyle name="Note 37 2" xfId="16680" xr:uid="{28F44392-74A2-4247-AFFC-7C29BE0478B1}"/>
    <cellStyle name="Note 37_2018 v 2019 Nominal" xfId="16681" xr:uid="{F05E771A-6D23-4193-A790-F0ADD28C9137}"/>
    <cellStyle name="Note 38" xfId="16682" xr:uid="{FCBCEAC6-6282-4514-9177-138710F91956}"/>
    <cellStyle name="Note 38 2" xfId="16683" xr:uid="{8993CAB5-2DF1-46DC-B8B7-D3EA103F9862}"/>
    <cellStyle name="Note 38_2018 v 2019 Nominal" xfId="16684" xr:uid="{00670FEC-3DCE-4645-989B-123DFD9228D1}"/>
    <cellStyle name="Note 39" xfId="16685" xr:uid="{287665E4-416F-4333-8D5C-620A3F23CEE5}"/>
    <cellStyle name="Note 39 2" xfId="16686" xr:uid="{2BAA4330-08A2-4841-8F67-1CA42DDC762E}"/>
    <cellStyle name="Note 39_2018 v 2019 Nominal" xfId="16687" xr:uid="{072CA219-F74E-48FB-972A-E67C03FB7EDD}"/>
    <cellStyle name="Note 4" xfId="545" xr:uid="{00000000-0005-0000-0000-0000BD020000}"/>
    <cellStyle name="Note 4 10" xfId="16688" xr:uid="{A2845B27-F23C-4431-ADB4-A2895ED316F3}"/>
    <cellStyle name="Note 4 11" xfId="16689" xr:uid="{75180343-5910-4579-A080-E8978A887151}"/>
    <cellStyle name="Note 4 2" xfId="546" xr:uid="{00000000-0005-0000-0000-0000BE020000}"/>
    <cellStyle name="Note 4 2 2" xfId="547" xr:uid="{00000000-0005-0000-0000-0000BF020000}"/>
    <cellStyle name="Note 4 2 2 2" xfId="16690" xr:uid="{8CF644AD-3884-47B2-96D4-0AD12A64F6EE}"/>
    <cellStyle name="Note 4 2 2 2 2" xfId="16691" xr:uid="{B1519526-342D-43E3-AB35-01D54F6041D4}"/>
    <cellStyle name="Note 4 2 2 2 3" xfId="16692" xr:uid="{2B9E67B3-2861-4CD5-ADEE-87BFF8FD5177}"/>
    <cellStyle name="Note 4 2 2 2 4" xfId="16693" xr:uid="{771FCA49-8403-49CC-8119-0CA2ABE66012}"/>
    <cellStyle name="Note 4 2 2 2_2018 v 2019 Nominal" xfId="16694" xr:uid="{35F8CABA-EC95-4877-AC5E-F382645F89E3}"/>
    <cellStyle name="Note 4 2 2 3" xfId="16695" xr:uid="{03D065C9-4256-4134-8C6B-19E453ECA2B7}"/>
    <cellStyle name="Note 4 2 2 4" xfId="16696" xr:uid="{3BC796D1-D498-403A-AB73-989E317B4D8A}"/>
    <cellStyle name="Note 4 2 2 5" xfId="16697" xr:uid="{645FB8AC-ACED-49D0-8ED6-E680E88C5CDD}"/>
    <cellStyle name="Note 4 2 2_2018 v 2019 Nominal" xfId="16698" xr:uid="{DACB4844-ADD7-4857-ABE7-A6FAFA42DE43}"/>
    <cellStyle name="Note 4 2 3" xfId="16699" xr:uid="{C10CBAA8-FA32-4705-9133-18979F43D344}"/>
    <cellStyle name="Note 4 2 3 2" xfId="16700" xr:uid="{63C26D10-96B6-4FFF-8EC6-09E6431EECD1}"/>
    <cellStyle name="Note 4 2 3 3" xfId="16701" xr:uid="{850AECC7-5D33-4690-BE78-0BD7D6263412}"/>
    <cellStyle name="Note 4 2 3 4" xfId="16702" xr:uid="{1538D284-555D-4E40-A361-D2C5F80380C4}"/>
    <cellStyle name="Note 4 2 3_2018 v 2019 Nominal" xfId="16703" xr:uid="{75D24A9D-DB49-4C12-A7FD-D8A389F95F73}"/>
    <cellStyle name="Note 4 2 4" xfId="16704" xr:uid="{EAC27DA1-2CA5-4033-B326-27362E20614A}"/>
    <cellStyle name="Note 4 2 5" xfId="16705" xr:uid="{D250A5FE-660C-4142-B49E-43DE4D85AE76}"/>
    <cellStyle name="Note 4 2 6" xfId="16706" xr:uid="{848ED9EB-45A9-4970-BD08-BC9907139AB3}"/>
    <cellStyle name="Note 4 2_2018 v 2019 Nominal" xfId="16707" xr:uid="{DFED6122-1ED8-4253-87AB-4F9BFED0C4CD}"/>
    <cellStyle name="Note 4 3" xfId="548" xr:uid="{00000000-0005-0000-0000-0000C0020000}"/>
    <cellStyle name="Note 4 3 2" xfId="549" xr:uid="{00000000-0005-0000-0000-0000C1020000}"/>
    <cellStyle name="Note 4 3 2 2" xfId="16708" xr:uid="{AD0F2E3A-B50B-4C21-97FE-12B3BB6DDB03}"/>
    <cellStyle name="Note 4 3 2 2 2" xfId="16709" xr:uid="{3A8E7C8D-A2A1-4B47-8B9F-487756DF1125}"/>
    <cellStyle name="Note 4 3 2 2 3" xfId="16710" xr:uid="{761370B1-7D54-4FD0-93A4-459CF38948A8}"/>
    <cellStyle name="Note 4 3 2 2_2018 v 2019 Nominal" xfId="16711" xr:uid="{66B3AC22-CA68-407C-85B8-570B3D514FA5}"/>
    <cellStyle name="Note 4 3 2 3" xfId="16712" xr:uid="{0E013367-CABC-408B-BD44-1797849BB29F}"/>
    <cellStyle name="Note 4 3 2 4" xfId="16713" xr:uid="{82BAE403-FC3B-47D8-BC98-704511BE921A}"/>
    <cellStyle name="Note 4 3 2 5" xfId="16714" xr:uid="{2F2E7D68-CC58-4037-9F9A-89E3C5A7319B}"/>
    <cellStyle name="Note 4 3 2_2018 v 2019 Nominal" xfId="16715" xr:uid="{900253A9-A88A-4901-BE7C-629CE5181344}"/>
    <cellStyle name="Note 4 3 3" xfId="550" xr:uid="{00000000-0005-0000-0000-0000C2020000}"/>
    <cellStyle name="Note 4 3 3 2" xfId="16716" xr:uid="{45B0F8EA-0688-4273-9A76-9A093A66BFC2}"/>
    <cellStyle name="Note 4 3 3 3" xfId="16717" xr:uid="{64B51A07-CC6D-40D2-9A12-6B31AF95A0EF}"/>
    <cellStyle name="Note 4 3 3_2018 v 2019 Nominal" xfId="16718" xr:uid="{C24BCAA7-DA05-4682-A293-D800D0914A35}"/>
    <cellStyle name="Note 4 3 4" xfId="16719" xr:uid="{0A8CDD9A-5CFA-45BB-A96E-12DEDFAEB878}"/>
    <cellStyle name="Note 4 3 5" xfId="16720" xr:uid="{40F90C3B-E6BC-4349-BD41-14E9F50974A9}"/>
    <cellStyle name="Note 4 3 6" xfId="16721" xr:uid="{602335FF-21D5-49AA-BA0D-8DF0BF19CDD0}"/>
    <cellStyle name="Note 4 3_2018 v 2019 Nominal" xfId="16722" xr:uid="{3BE84588-B015-4D42-97D3-E14595A8C239}"/>
    <cellStyle name="Note 4 4" xfId="551" xr:uid="{00000000-0005-0000-0000-0000C3020000}"/>
    <cellStyle name="Note 4 4 2" xfId="16723" xr:uid="{ACB17CF9-FC88-4CD5-95B1-9ED028A57BF0}"/>
    <cellStyle name="Note 4 4_2018 v 2019 Nominal" xfId="16724" xr:uid="{58FAF3BA-3615-4059-975B-D9100B8897B6}"/>
    <cellStyle name="Note 4 5" xfId="16725" xr:uid="{EEF1E1E8-2707-413D-87FD-F90719A52678}"/>
    <cellStyle name="Note 4 5 2" xfId="16726" xr:uid="{260A6B78-4405-47B6-B39E-CB7679CB303E}"/>
    <cellStyle name="Note 4 5_2018 v 2019 Nominal" xfId="16727" xr:uid="{3A373822-4305-47F4-A48E-7C1F1094E297}"/>
    <cellStyle name="Note 4 6" xfId="16728" xr:uid="{3E8B6C64-DF87-4695-9169-E8C8FD7BCB50}"/>
    <cellStyle name="Note 4 6 2" xfId="16729" xr:uid="{EED10719-0615-4179-8FEA-42721B838073}"/>
    <cellStyle name="Note 4 6 2 2" xfId="16730" xr:uid="{33AD67EA-74A3-45AD-8478-5E3F5F8DA291}"/>
    <cellStyle name="Note 4 6 2 3" xfId="16731" xr:uid="{014D0403-7F8D-49C4-86D2-C18581C35367}"/>
    <cellStyle name="Note 4 6 2_2018 v 2019 Nominal" xfId="16732" xr:uid="{79DC17EF-2BC4-40FB-B242-87770B0491EA}"/>
    <cellStyle name="Note 4 6 3" xfId="16733" xr:uid="{D201690C-9B9E-4160-9153-319045ED4948}"/>
    <cellStyle name="Note 4 6 4" xfId="16734" xr:uid="{6FD1F4B0-F46C-4D94-95D0-E7B7194E0A4E}"/>
    <cellStyle name="Note 4 6 5" xfId="16735" xr:uid="{7F89F754-EB77-49DD-8141-5E6F4B7AAA48}"/>
    <cellStyle name="Note 4 6_2018 v 2019 Nominal" xfId="16736" xr:uid="{6E95A115-3D11-45F0-BF62-C3E40A9DD84A}"/>
    <cellStyle name="Note 4 7" xfId="16737" xr:uid="{729BFBCC-1D66-4C69-910D-CA22E2026ADB}"/>
    <cellStyle name="Note 4 7 2" xfId="16738" xr:uid="{C733BD31-C2AB-4092-8A78-288793008F62}"/>
    <cellStyle name="Note 4 7 3" xfId="16739" xr:uid="{9FC78BC2-B67B-49DB-9422-6D4B7122A97F}"/>
    <cellStyle name="Note 4 7_2018 v 2019 Nominal" xfId="16740" xr:uid="{CBE449C5-392D-4947-8772-B35217E1405F}"/>
    <cellStyle name="Note 4 8" xfId="16741" xr:uid="{BB9814C3-28CC-4BB8-9394-740543F78A5D}"/>
    <cellStyle name="Note 4 8 2" xfId="16742" xr:uid="{69C9189E-4207-4573-ACAD-76CB89BB6F41}"/>
    <cellStyle name="Note 4 8_2018 v 2019 Nominal" xfId="16743" xr:uid="{3FEABEED-A14D-4D25-9928-F2827C37B1D7}"/>
    <cellStyle name="Note 4 9" xfId="16744" xr:uid="{6C3D778F-8DD9-449C-A550-365F667BFE68}"/>
    <cellStyle name="Note 4_2018 v 2019 Nominal" xfId="16745" xr:uid="{7BC20EA3-B901-4680-9B4E-98C88DA452E0}"/>
    <cellStyle name="Note 40" xfId="16746" xr:uid="{3F9035BB-C2B7-484B-8036-DB9B26743D26}"/>
    <cellStyle name="Note 40 2" xfId="16747" xr:uid="{4531A9D4-C563-48CE-B6EB-5A6928D3250C}"/>
    <cellStyle name="Note 40_2018 v 2019 Nominal" xfId="16748" xr:uid="{BC3AE145-9FCD-426D-BC4D-B78C1E11EB18}"/>
    <cellStyle name="Note 41" xfId="16749" xr:uid="{43ECFA65-FFE0-45F7-B562-E946FB075780}"/>
    <cellStyle name="Note 41 2" xfId="16750" xr:uid="{35A146DD-631C-46D1-A042-27BC75B8E830}"/>
    <cellStyle name="Note 41_2018 v 2019 Nominal" xfId="16751" xr:uid="{EE4B4D2E-6CC4-4959-A38D-EEFD83AFF86F}"/>
    <cellStyle name="Note 42" xfId="16752" xr:uid="{5D448A20-26AC-4696-ADC2-F03F6F283FE5}"/>
    <cellStyle name="Note 42 2" xfId="16753" xr:uid="{B4735573-7026-4FD3-9E31-F5BD50ACCB49}"/>
    <cellStyle name="Note 42_2018 v 2019 Nominal" xfId="16754" xr:uid="{8CEF3E8D-75E3-4696-8513-A37A67B62B6D}"/>
    <cellStyle name="Note 43" xfId="16755" xr:uid="{7A861CA1-2717-4B7A-A661-4991CF0CC012}"/>
    <cellStyle name="Note 43 2" xfId="16756" xr:uid="{A6366A45-3DF7-491D-879C-D969BA204BD3}"/>
    <cellStyle name="Note 43_2018 v 2019 Nominal" xfId="16757" xr:uid="{5AC8E902-61B0-47DB-B8A1-8CF38216EB6A}"/>
    <cellStyle name="Note 44" xfId="16758" xr:uid="{FB06E6FD-D2AD-4563-BBBA-4A58FA42A43C}"/>
    <cellStyle name="Note 44 2" xfId="16759" xr:uid="{7E2C37B1-F674-4F15-8E55-E3A8D2CEBC28}"/>
    <cellStyle name="Note 44_2018 v 2019 Nominal" xfId="16760" xr:uid="{B655AA94-7A14-4D31-9FF2-AD5D389D1A83}"/>
    <cellStyle name="Note 45" xfId="16761" xr:uid="{1AE61C10-3C4B-427D-B2E6-D3DF54976FBC}"/>
    <cellStyle name="Note 45 2" xfId="16762" xr:uid="{708A7A12-5C63-4892-B609-46A79D7DFC8F}"/>
    <cellStyle name="Note 45_2018 v 2019 Nominal" xfId="16763" xr:uid="{DB13EDF9-CD1C-43BF-9096-18147B850156}"/>
    <cellStyle name="Note 46" xfId="16764" xr:uid="{99D9F513-8855-42B8-877E-1E9D608AA221}"/>
    <cellStyle name="Note 46 2" xfId="16765" xr:uid="{1C635DE2-EC8F-4D06-86B9-8E8B4FD3ACC1}"/>
    <cellStyle name="Note 46_2018 v 2019 Nominal" xfId="16766" xr:uid="{F3F3F77B-774A-4A9A-8BE7-C29F98132315}"/>
    <cellStyle name="Note 47" xfId="16767" xr:uid="{B487C610-7E1D-4B52-B7A4-6283B48BDEDC}"/>
    <cellStyle name="Note 47 2" xfId="16768" xr:uid="{67BBFBF4-A110-4A2E-8613-91F2D3A10DB1}"/>
    <cellStyle name="Note 47_2018 v 2019 Nominal" xfId="16769" xr:uid="{9F34664D-776F-47D1-9BE2-CB0CDF0F09C1}"/>
    <cellStyle name="Note 48" xfId="16770" xr:uid="{86C247EA-4391-4235-83FB-CDA6F0A46C01}"/>
    <cellStyle name="Note 48 2" xfId="16771" xr:uid="{34DCE710-CA55-455C-B412-71F7C979E111}"/>
    <cellStyle name="Note 48_2018 v 2019 Nominal" xfId="16772" xr:uid="{0B16A52A-8F93-4712-B7DC-EEE288FD88A7}"/>
    <cellStyle name="Note 49" xfId="16773" xr:uid="{7B1107EA-0D46-425B-8D27-39E306677B7B}"/>
    <cellStyle name="Note 49 2" xfId="16774" xr:uid="{1DB62A45-3C86-4023-B3E1-4DF62F09EE12}"/>
    <cellStyle name="Note 49_2018 v 2019 Nominal" xfId="16775" xr:uid="{F3B2CDED-42A1-4655-BAEC-E2655B0FFA5D}"/>
    <cellStyle name="Note 5" xfId="16776" xr:uid="{2355FBF7-7688-4D13-B3FE-6D37E9B385C1}"/>
    <cellStyle name="Note 5 10" xfId="16777" xr:uid="{FE72945A-6B2B-4E8A-833F-03557CC713EE}"/>
    <cellStyle name="Note 5 11" xfId="16778" xr:uid="{A190548C-330B-436B-89CF-4C733595450D}"/>
    <cellStyle name="Note 5 2" xfId="16779" xr:uid="{E2AFEC4A-29F6-4ABF-AA2E-C26450AE72E0}"/>
    <cellStyle name="Note 5 2 2" xfId="16780" xr:uid="{5989C6A4-47EE-4814-ABCF-88364697D543}"/>
    <cellStyle name="Note 5 2 2 2" xfId="16781" xr:uid="{FC4378B1-58A7-4F73-917F-7AEAB3858A98}"/>
    <cellStyle name="Note 5 2 2 2 2" xfId="16782" xr:uid="{966C2535-773D-4DCD-BF89-D69D157A8846}"/>
    <cellStyle name="Note 5 2 2 2 3" xfId="16783" xr:uid="{50A6B31F-66B6-418A-84A6-C3EDA669FCCE}"/>
    <cellStyle name="Note 5 2 2 2_2018 v 2019 Nominal" xfId="16784" xr:uid="{4489C22B-49E4-48D9-B0FD-E50EA85027EC}"/>
    <cellStyle name="Note 5 2 2 3" xfId="16785" xr:uid="{CA752F50-283B-43A5-A3E8-8493183F9CAB}"/>
    <cellStyle name="Note 5 2 2 4" xfId="16786" xr:uid="{9E37D593-79C9-4611-B271-AC200196BE4A}"/>
    <cellStyle name="Note 5 2 2 5" xfId="16787" xr:uid="{AA1A53C8-E786-4CB1-8277-D6991DE60865}"/>
    <cellStyle name="Note 5 2 2 6" xfId="16788" xr:uid="{88700A66-927E-475C-AB9F-58304607F167}"/>
    <cellStyle name="Note 5 2 2 7" xfId="16789" xr:uid="{06DBEF30-D28D-4EEF-8790-CF68F211FB9B}"/>
    <cellStyle name="Note 5 2 2_2018 v 2019 Nominal" xfId="16790" xr:uid="{98F6AA76-DE67-4D47-AE3D-ED1FAD39709F}"/>
    <cellStyle name="Note 5 2 3" xfId="16791" xr:uid="{9D0F75BD-6807-4B5C-9D05-60EC8B27DB4C}"/>
    <cellStyle name="Note 5 2 3 2" xfId="16792" xr:uid="{0F2F518D-64CF-4E53-8507-EA23788C21F4}"/>
    <cellStyle name="Note 5 2 3 3" xfId="16793" xr:uid="{E17C3D27-A69A-4E1F-B99D-97A76BF9ABCC}"/>
    <cellStyle name="Note 5 2 3_2018 v 2019 Nominal" xfId="16794" xr:uid="{C1194AB2-4EBD-4424-8B4E-1687F87AE430}"/>
    <cellStyle name="Note 5 2 4" xfId="16795" xr:uid="{5166CCA8-AF17-4DD5-A600-E8AF87AD0914}"/>
    <cellStyle name="Note 5 2 5" xfId="16796" xr:uid="{2E81E1CE-B95A-4103-9096-740C43AA8BFA}"/>
    <cellStyle name="Note 5 2 6" xfId="16797" xr:uid="{1D77A0F6-A383-4538-861C-15260D4C6245}"/>
    <cellStyle name="Note 5 2 7" xfId="16798" xr:uid="{25EAC023-2D92-46FB-A3D6-B4C4421DDB60}"/>
    <cellStyle name="Note 5 2 8" xfId="16799" xr:uid="{64D0C5CE-142F-4A63-97BD-9A4B5EC612E4}"/>
    <cellStyle name="Note 5 2_2018 v 2019 Nominal" xfId="16800" xr:uid="{4C9EA82B-DC87-432F-8A68-386DFBE8330D}"/>
    <cellStyle name="Note 5 3" xfId="16801" xr:uid="{DA6F896B-7C3B-4F72-8907-CEF776A85F58}"/>
    <cellStyle name="Note 5 3 2" xfId="16802" xr:uid="{76966E89-DB52-43EC-8AD1-5647B29F6ACE}"/>
    <cellStyle name="Note 5 3 2 2" xfId="16803" xr:uid="{8920B63D-BED9-4A29-A5A5-1A9E25842B58}"/>
    <cellStyle name="Note 5 3 2 2 2" xfId="16804" xr:uid="{71F9E4A1-C2A1-4F76-8C83-06CD811820CF}"/>
    <cellStyle name="Note 5 3 2 2 3" xfId="16805" xr:uid="{FAF3B594-F544-4A3B-9673-5D31B10DE67F}"/>
    <cellStyle name="Note 5 3 2 2_2018 v 2019 Nominal" xfId="16806" xr:uid="{3DF6E31A-E461-464D-8CF5-61A2B1BDF57A}"/>
    <cellStyle name="Note 5 3 2 3" xfId="16807" xr:uid="{178836B7-4B4B-44D7-92AF-88C9F788EECC}"/>
    <cellStyle name="Note 5 3 2 4" xfId="16808" xr:uid="{2DDF57E3-E724-46D6-ACE7-E9D9CDB38330}"/>
    <cellStyle name="Note 5 3 2 5" xfId="16809" xr:uid="{608C9F54-375A-46DF-B830-1CFEFA82B024}"/>
    <cellStyle name="Note 5 3 2 6" xfId="16810" xr:uid="{E2EB8741-330D-4799-9BB2-E9FE65E60E1A}"/>
    <cellStyle name="Note 5 3 2 7" xfId="16811" xr:uid="{6DF97524-D79C-4E84-A45B-542999EEA5A4}"/>
    <cellStyle name="Note 5 3 2_2018 v 2019 Nominal" xfId="16812" xr:uid="{F575A070-49BB-4972-ABB3-57039A5F3068}"/>
    <cellStyle name="Note 5 3 3" xfId="16813" xr:uid="{407222D7-7E7F-4686-8AE6-3CE74BBFC454}"/>
    <cellStyle name="Note 5 3 3 2" xfId="16814" xr:uid="{2C3E190F-7160-4745-8A9F-737403CF8119}"/>
    <cellStyle name="Note 5 3 3 3" xfId="16815" xr:uid="{3E936AB4-BED0-4B37-825F-7B76E4F04D54}"/>
    <cellStyle name="Note 5 3 3_2018 v 2019 Nominal" xfId="16816" xr:uid="{CDC83B26-455D-4F31-8CF7-4BE42CCC0712}"/>
    <cellStyle name="Note 5 3 4" xfId="16817" xr:uid="{DD854732-A243-41A3-923A-5F43937A14B2}"/>
    <cellStyle name="Note 5 3 5" xfId="16818" xr:uid="{B4DBA4EA-5469-463A-9773-88FC053EF091}"/>
    <cellStyle name="Note 5 3 6" xfId="16819" xr:uid="{FCCE9A15-3D5F-4C67-8AC9-60FFDFB87F1D}"/>
    <cellStyle name="Note 5 3 7" xfId="16820" xr:uid="{CE0AF2FC-1F58-4127-9CF9-AA67E67CEEEB}"/>
    <cellStyle name="Note 5 3 8" xfId="16821" xr:uid="{DE1C3F9B-95F0-426F-825F-DB039F69DA5D}"/>
    <cellStyle name="Note 5 3_2018 v 2019 Nominal" xfId="16822" xr:uid="{E5B2A21F-BB34-4231-A583-005B5D95FBED}"/>
    <cellStyle name="Note 5 4" xfId="16823" xr:uid="{AFE3DDCD-9734-410D-970F-475E5F18D944}"/>
    <cellStyle name="Note 5 4 2" xfId="16824" xr:uid="{D23FF4CD-E8B1-46B6-8C99-FAEF19D23E9D}"/>
    <cellStyle name="Note 5 4 2 2" xfId="16825" xr:uid="{38D72F8E-658A-44D9-BF98-6069C3241E85}"/>
    <cellStyle name="Note 5 4 2 3" xfId="16826" xr:uid="{7DD40E05-985A-48FC-935E-A6A03344C712}"/>
    <cellStyle name="Note 5 4 2_2018 v 2019 Nominal" xfId="16827" xr:uid="{C6E92CFB-F12C-46A0-AF6A-7C350AD11612}"/>
    <cellStyle name="Note 5 4 3" xfId="16828" xr:uid="{98A64C17-D63C-45E3-A69B-F1A000352615}"/>
    <cellStyle name="Note 5 4 4" xfId="16829" xr:uid="{4EB5B299-4ACC-4F8E-8D4D-AED85AFFA08B}"/>
    <cellStyle name="Note 5 4 5" xfId="16830" xr:uid="{65666EEE-E67C-4E9B-895C-DE65F7758DA0}"/>
    <cellStyle name="Note 5 4 6" xfId="16831" xr:uid="{38216862-28E3-40EE-A147-A7EA503C9C0C}"/>
    <cellStyle name="Note 5 4 7" xfId="16832" xr:uid="{8655F656-DCEA-42B7-ADAA-E28864BBADA8}"/>
    <cellStyle name="Note 5 4_2018 v 2019 Nominal" xfId="16833" xr:uid="{56A13D90-1037-4333-BB55-4EF915B92A03}"/>
    <cellStyle name="Note 5 5" xfId="16834" xr:uid="{A2B5C709-A142-4D8C-89DF-99EFC5225F10}"/>
    <cellStyle name="Note 5 5 2" xfId="16835" xr:uid="{235F5633-5B32-4A5B-B16B-ABFB2BF09F55}"/>
    <cellStyle name="Note 5 5 3" xfId="16836" xr:uid="{E0D8E52F-1685-4E4D-B236-BC1651687837}"/>
    <cellStyle name="Note 5 5_2018 v 2019 Nominal" xfId="16837" xr:uid="{5FE3F79D-17EA-40C1-9838-1E864D727B33}"/>
    <cellStyle name="Note 5 6" xfId="16838" xr:uid="{5989C0EA-3727-460A-B1F8-0ACA8334D7BE}"/>
    <cellStyle name="Note 5 7" xfId="16839" xr:uid="{B45FD71F-0B4C-4125-9108-0C811B72EED5}"/>
    <cellStyle name="Note 5 8" xfId="16840" xr:uid="{0F8A1B48-57CE-4063-807A-72795C503303}"/>
    <cellStyle name="Note 5 9" xfId="16841" xr:uid="{39DE7AB2-AF51-4FB2-82B3-5D6E3630C159}"/>
    <cellStyle name="Note 5_2018 v 2019 Nominal" xfId="16842" xr:uid="{2CD38CAE-E10B-4E83-9CEC-F9ADCA1236B5}"/>
    <cellStyle name="Note 50" xfId="16843" xr:uid="{A5FB5D5F-94D2-480F-9C3F-EC93E5D8124B}"/>
    <cellStyle name="Note 50 2" xfId="16844" xr:uid="{B432C5EE-2D37-4A00-8D7D-E9E395789123}"/>
    <cellStyle name="Note 50_2018 v 2019 Nominal" xfId="16845" xr:uid="{8A15DA54-D0A7-44A7-80E6-30C4FEA4907D}"/>
    <cellStyle name="Note 51" xfId="16846" xr:uid="{3086180B-5578-4B38-860E-89153EA67954}"/>
    <cellStyle name="Note 51 2" xfId="16847" xr:uid="{C5F11DC6-D4C0-40FB-8EBA-98CB9E793261}"/>
    <cellStyle name="Note 51_2018 v 2019 Nominal" xfId="16848" xr:uid="{2156FBA5-0480-4202-A636-DA475AE49AC7}"/>
    <cellStyle name="Note 52" xfId="16849" xr:uid="{F72D088D-83FE-42CD-90DB-B9FA39847ED0}"/>
    <cellStyle name="Note 52 2" xfId="16850" xr:uid="{49604DA4-D2AC-4C85-9433-C8B755F91AC6}"/>
    <cellStyle name="Note 52_2018 v 2019 Nominal" xfId="16851" xr:uid="{9E57CA97-082C-463C-A8C6-9292C545068B}"/>
    <cellStyle name="Note 53" xfId="16852" xr:uid="{E6CC592E-7A00-4AE6-B35B-C44C742A5A21}"/>
    <cellStyle name="Note 53 2" xfId="16853" xr:uid="{B00BA38B-8F0A-420B-8D44-ABAE4597E467}"/>
    <cellStyle name="Note 53_2018 v 2019 Nominal" xfId="16854" xr:uid="{499722FF-46F1-458B-A2FB-53AC5DE817BE}"/>
    <cellStyle name="Note 54" xfId="16855" xr:uid="{E1993BC5-97BE-46A7-92F1-25ED073F7036}"/>
    <cellStyle name="Note 54 2" xfId="16856" xr:uid="{DEE369A4-6EAC-49C1-B445-3F6A03C80300}"/>
    <cellStyle name="Note 54_2018 v 2019 Nominal" xfId="16857" xr:uid="{C926415E-4447-40DE-B847-401D1C197BFA}"/>
    <cellStyle name="Note 55" xfId="16858" xr:uid="{74C09309-3D34-42E9-B4C8-A62837EBFFCA}"/>
    <cellStyle name="Note 55 2" xfId="16859" xr:uid="{8C5B64E5-B84F-461B-A4DF-03F0565DC21B}"/>
    <cellStyle name="Note 55_2018 v 2019 Nominal" xfId="16860" xr:uid="{49051B66-44B9-46C0-9CC5-2B616810F2FF}"/>
    <cellStyle name="Note 56" xfId="16861" xr:uid="{7B5D18DC-0E96-4641-A4C6-0BF73F39E11D}"/>
    <cellStyle name="Note 56 2" xfId="16862" xr:uid="{38671841-0F29-4A0D-B2EB-021BF4A20076}"/>
    <cellStyle name="Note 56_2018 v 2019 Nominal" xfId="16863" xr:uid="{B8B6AEC5-7253-4949-8229-7767033EE9AB}"/>
    <cellStyle name="Note 57" xfId="16864" xr:uid="{AD2CD105-6141-4871-A54C-1527F27B0ED2}"/>
    <cellStyle name="Note 57 2" xfId="16865" xr:uid="{78E327F3-5323-4A6E-AB2F-484A17FA3710}"/>
    <cellStyle name="Note 57_2018 v 2019 Nominal" xfId="16866" xr:uid="{7AD1553D-C7E0-4FDA-8918-1BB69C6A7A99}"/>
    <cellStyle name="Note 58" xfId="16867" xr:uid="{66D92F62-57F0-4B0B-856F-564446E0D091}"/>
    <cellStyle name="Note 58 2" xfId="16868" xr:uid="{145BE049-F732-4DE7-87CE-7F6632AC9BB4}"/>
    <cellStyle name="Note 58_2018 v 2019 Nominal" xfId="16869" xr:uid="{7A4D524D-2F76-49ED-A88C-5B284E3B0397}"/>
    <cellStyle name="Note 59" xfId="16870" xr:uid="{2C571520-8C0A-4052-BE6C-64B9CF6E72CC}"/>
    <cellStyle name="Note 6" xfId="16871" xr:uid="{F0DE7C86-58D1-4130-8534-6ED4F62AF2F0}"/>
    <cellStyle name="Note 6 2" xfId="16872" xr:uid="{5C4B90CB-A131-4582-8FCC-6A095DC2C4FD}"/>
    <cellStyle name="Note 6 2 2" xfId="16873" xr:uid="{9A698876-5C00-4390-A0E6-84E5A02D967E}"/>
    <cellStyle name="Note 6 2 2 2" xfId="16874" xr:uid="{FBBBE94F-9BC9-4B70-8CAB-6343A01407DA}"/>
    <cellStyle name="Note 6 2 2 3" xfId="16875" xr:uid="{222A1F8C-7DB6-485A-A136-23D7AEA1A475}"/>
    <cellStyle name="Note 6 2 2_2018 v 2019 Nominal" xfId="16876" xr:uid="{3C8A21A6-BFCE-4D60-AF96-8379EB6ECAC2}"/>
    <cellStyle name="Note 6 2 3" xfId="16877" xr:uid="{EB6880FF-DBC7-480C-9829-17B4EF43E185}"/>
    <cellStyle name="Note 6 2 4" xfId="16878" xr:uid="{DF18218F-39EB-4573-8444-FDB34F9C300F}"/>
    <cellStyle name="Note 6 2_2018 v 2019 Nominal" xfId="16879" xr:uid="{0ACDD953-DF23-4E1A-B428-DE8F53AB3CCC}"/>
    <cellStyle name="Note 6 3" xfId="16880" xr:uid="{B028A970-F432-452B-914E-378A8179483B}"/>
    <cellStyle name="Note 6 3 2" xfId="16881" xr:uid="{7A6622DF-CCC8-478B-B196-387499B11E78}"/>
    <cellStyle name="Note 6 3 2 2" xfId="16882" xr:uid="{6B578795-9D0F-4093-8046-91FA4C687A67}"/>
    <cellStyle name="Note 6 3 2_2018 v 2019 Nominal" xfId="16883" xr:uid="{FAEBD7DD-5AAF-4F5B-B17A-E98888D0D5D7}"/>
    <cellStyle name="Note 6 3 3" xfId="16884" xr:uid="{AFB48C0B-8A8E-43C8-804A-28E67967A228}"/>
    <cellStyle name="Note 6 3 4" xfId="16885" xr:uid="{FD6F4AC2-BCA5-4419-914D-91DB81153290}"/>
    <cellStyle name="Note 6 3_2018 v 2019 Nominal" xfId="16886" xr:uid="{5FDB1ABD-A0BC-4AEB-879F-875B923441A3}"/>
    <cellStyle name="Note 6 4" xfId="16887" xr:uid="{AAA8EAB2-7E27-42A8-81E7-FC0E9585BFCA}"/>
    <cellStyle name="Note 6 4 2" xfId="16888" xr:uid="{C9BE1793-74F3-43D7-AFF9-915CEBE6B40A}"/>
    <cellStyle name="Note 6 4 3" xfId="16889" xr:uid="{C07E63DC-E2BA-4456-A08C-2C45B4B6A76E}"/>
    <cellStyle name="Note 6 4_2018 v 2019 Nominal" xfId="16890" xr:uid="{9B1426B3-D4D7-474F-B61D-C533919D82AE}"/>
    <cellStyle name="Note 6 5" xfId="16891" xr:uid="{75F835E4-B34A-4F93-BE53-C4EC39B3B693}"/>
    <cellStyle name="Note 6 6" xfId="16892" xr:uid="{FC7BC42D-2158-4537-9F8C-BA2BCC945052}"/>
    <cellStyle name="Note 6 7" xfId="16893" xr:uid="{BAD9D2A8-7448-4BBD-B5DC-DD08641840F4}"/>
    <cellStyle name="Note 6_2018 v 2019 Nominal" xfId="16894" xr:uid="{FC98F20C-024F-45CA-ADFC-796A65B6B7B4}"/>
    <cellStyle name="Note 60" xfId="16895" xr:uid="{5E413277-28EA-4179-A634-BA631C685E45}"/>
    <cellStyle name="Note 61" xfId="16896" xr:uid="{3A4A3B77-C7EB-4526-9867-EE8874823214}"/>
    <cellStyle name="Note 62" xfId="16897" xr:uid="{647BF706-BADE-4E3C-BF5B-FC43B78EEEFB}"/>
    <cellStyle name="Note 63" xfId="16898" xr:uid="{F4699782-7DA0-47B4-80F9-E2C64D32A4B0}"/>
    <cellStyle name="Note 64" xfId="16899" xr:uid="{EA3F179D-B7A6-42B0-A0AD-36C6DEF9A3F5}"/>
    <cellStyle name="Note 65" xfId="16900" xr:uid="{36989903-160A-4E12-A889-5584DFA17DEB}"/>
    <cellStyle name="Note 66" xfId="16901" xr:uid="{3CCB6DA5-B2F4-4312-87EB-6E3187CE01D6}"/>
    <cellStyle name="Note 67" xfId="16902" xr:uid="{BBE70436-D00D-4181-8BA8-A7920B0402F8}"/>
    <cellStyle name="Note 68" xfId="16903" xr:uid="{7CEE124B-5556-4507-ACB4-7BBE7560EC40}"/>
    <cellStyle name="Note 69" xfId="16904" xr:uid="{ABB8BB4A-7FAC-4FEC-AFE0-5D4F77E7C0A1}"/>
    <cellStyle name="Note 7" xfId="16905" xr:uid="{9202F8EE-9A60-433E-86B6-1D3515F7FE48}"/>
    <cellStyle name="Note 7 2" xfId="16906" xr:uid="{5A305B77-57E0-4437-AE60-E2AB423B62E6}"/>
    <cellStyle name="Note 7 2 2" xfId="16907" xr:uid="{ADFC870E-7BB9-47A3-B4AF-C27F48A33876}"/>
    <cellStyle name="Note 7 2 2 2" xfId="16908" xr:uid="{F60E34C5-033E-4210-A08F-586A65029AF6}"/>
    <cellStyle name="Note 7 2 2 3" xfId="16909" xr:uid="{7081E86D-4E60-47F6-8D60-9138AE77F43B}"/>
    <cellStyle name="Note 7 2 2_2018 v 2019 Nominal" xfId="16910" xr:uid="{6D20CEC6-F31B-41F6-8F32-2F20F2F21547}"/>
    <cellStyle name="Note 7 2 3" xfId="16911" xr:uid="{D592A0B9-D3CE-41AF-9945-CD62FC3A0C98}"/>
    <cellStyle name="Note 7 2 4" xfId="16912" xr:uid="{4F2F5E66-746D-4463-BB88-6291795FDBDA}"/>
    <cellStyle name="Note 7 2_2018 v 2019 Nominal" xfId="16913" xr:uid="{A8C94B23-2FFB-4AA4-95F1-B6C49388F1F7}"/>
    <cellStyle name="Note 7 3" xfId="16914" xr:uid="{E667804C-0D38-43F6-B40C-ED831D9CCDC5}"/>
    <cellStyle name="Note 7 3 2" xfId="16915" xr:uid="{50631F8F-11E3-4C2E-9435-E9F3E0659782}"/>
    <cellStyle name="Note 7 3 2 2" xfId="16916" xr:uid="{6F08E1BF-17A4-445A-8118-8D04A35B48EF}"/>
    <cellStyle name="Note 7 3 2_2018 v 2019 Nominal" xfId="16917" xr:uid="{FAFD063B-7B05-4478-B66C-F785CFCC6676}"/>
    <cellStyle name="Note 7 3 3" xfId="16918" xr:uid="{32297531-2E60-4516-9CD6-961A287A8CE1}"/>
    <cellStyle name="Note 7 3_2018 v 2019 Nominal" xfId="16919" xr:uid="{6F731CB4-B71E-4302-8179-EBCAFD1868A2}"/>
    <cellStyle name="Note 7 4" xfId="16920" xr:uid="{113F4E15-B7C7-4EB4-B1FB-0D6A75060D68}"/>
    <cellStyle name="Note 7 4 2" xfId="16921" xr:uid="{EDFB9303-234F-49B0-9198-5C28F45D4525}"/>
    <cellStyle name="Note 7 4_2018 v 2019 Nominal" xfId="16922" xr:uid="{42D7315A-4300-46E1-BAC8-1323CC434758}"/>
    <cellStyle name="Note 7 5" xfId="16923" xr:uid="{F3335D7F-C46D-41C8-A635-DBF995B84AA9}"/>
    <cellStyle name="Note 7 6" xfId="16924" xr:uid="{FA988896-E052-4DB7-BE6F-A2F2D53C38BF}"/>
    <cellStyle name="Note 7_2018 v 2019 Nominal" xfId="16925" xr:uid="{8BAB7B43-456C-46CA-92CB-ABA8085AD3C3}"/>
    <cellStyle name="Note 70" xfId="16926" xr:uid="{D4110C48-CE42-46A1-A653-6024837824DD}"/>
    <cellStyle name="Note 71" xfId="16927" xr:uid="{68C72073-F0FC-4890-B089-15C6743B7E51}"/>
    <cellStyle name="Note 72" xfId="16928" xr:uid="{D0424C09-871F-4B1B-94FF-5AF566DF54CA}"/>
    <cellStyle name="Note 73" xfId="16929" xr:uid="{0457BC36-7DCF-488A-BA03-E118351494AA}"/>
    <cellStyle name="Note 74" xfId="16930" xr:uid="{F9EC6053-C718-42E2-B6A0-A8C42A0BBDD8}"/>
    <cellStyle name="Note 75" xfId="16931" xr:uid="{E51120CB-310A-4819-85F3-9FA99AD1FAD5}"/>
    <cellStyle name="Note 76" xfId="16932" xr:uid="{E4FDD4BC-4176-4791-9A73-CFC6554A88A6}"/>
    <cellStyle name="Note 77" xfId="16933" xr:uid="{DFCEA614-D54C-4D43-AE06-F4D53AF825DA}"/>
    <cellStyle name="Note 78" xfId="16934" xr:uid="{746A507C-38F4-45BB-9E5F-FC15B5CC1030}"/>
    <cellStyle name="Note 79" xfId="16935" xr:uid="{CE267439-A866-4D6F-B290-84102527B4C8}"/>
    <cellStyle name="Note 8" xfId="16936" xr:uid="{0CF21748-F9E1-420C-A91D-3ED548B0984F}"/>
    <cellStyle name="Note 8 2" xfId="16937" xr:uid="{5A4B5124-5CC3-4514-8B7F-5944442DA1CB}"/>
    <cellStyle name="Note 8 2 2" xfId="16938" xr:uid="{EA3D65FD-A685-4395-89D3-B8A37356DD8A}"/>
    <cellStyle name="Note 8 2_2018 v 2019 Nominal" xfId="16939" xr:uid="{2FFC339D-E6C5-4457-8A49-2A64ED413D95}"/>
    <cellStyle name="Note 8 3" xfId="16940" xr:uid="{26BA6A15-4583-436D-B7F7-DFE386DC0510}"/>
    <cellStyle name="Note 8 4" xfId="16941" xr:uid="{3A71B18E-CA8D-41E1-8E9B-5095B446210C}"/>
    <cellStyle name="Note 8_2018 v 2019 Nominal" xfId="16942" xr:uid="{536CB42F-1A67-4AFC-8444-E0E62625BE3E}"/>
    <cellStyle name="Note 80" xfId="16943" xr:uid="{734816E0-D910-4AB2-8E28-89A5B3EFB6B8}"/>
    <cellStyle name="Note 81" xfId="16944" xr:uid="{313E20AC-50B8-4426-AF54-F2E68E9CEA61}"/>
    <cellStyle name="Note 82" xfId="16945" xr:uid="{CE0D6878-F84F-46B5-B0C8-249FE4272E12}"/>
    <cellStyle name="Note 83" xfId="16946" xr:uid="{C0526237-C182-4ACE-8DFD-A34E9D8238B0}"/>
    <cellStyle name="Note 84" xfId="16947" xr:uid="{5092AAA1-502F-453D-85CC-4A0CEBA9F4F5}"/>
    <cellStyle name="Note 85" xfId="16948" xr:uid="{308E041A-67B8-4560-A698-45BFDDB46A70}"/>
    <cellStyle name="Note 86" xfId="16949" xr:uid="{0A46C88F-B8E8-4BE7-BBB1-F8FBD8551487}"/>
    <cellStyle name="Note 87" xfId="16950" xr:uid="{C8A5A7B7-8ADB-4377-9070-05475AEE3DBB}"/>
    <cellStyle name="Note 88" xfId="16951" xr:uid="{1E69BED4-B87E-48C8-9319-0CBB878A28E8}"/>
    <cellStyle name="Note 89" xfId="16952" xr:uid="{B1F0F343-CB62-4C0F-9E5D-4A20C63D228D}"/>
    <cellStyle name="Note 9" xfId="16953" xr:uid="{8BAC537F-6867-47E8-B55F-2531F25179FF}"/>
    <cellStyle name="Note 9 2" xfId="16954" xr:uid="{10C95B82-3B11-4593-A7C7-C5000B690963}"/>
    <cellStyle name="Note 9 2 2" xfId="16955" xr:uid="{DD4DDBA0-2754-449A-B09D-13ECDDA22AC2}"/>
    <cellStyle name="Note 9 2 2 2" xfId="16956" xr:uid="{29A6F137-B375-4242-A509-AC7046202C6F}"/>
    <cellStyle name="Note 9 2 2 3" xfId="16957" xr:uid="{4DE655F0-7678-458A-9028-B129728D5041}"/>
    <cellStyle name="Note 9 2 2_2018 v 2019 Nominal" xfId="16958" xr:uid="{A706A4F8-2B0A-4921-86F2-187C1BA53417}"/>
    <cellStyle name="Note 9 2 3" xfId="16959" xr:uid="{F17171C7-ECF7-40E7-9FBC-7D947670A3C8}"/>
    <cellStyle name="Note 9 2 4" xfId="16960" xr:uid="{FBA7A187-A123-4282-AFB4-50B3EBC1506C}"/>
    <cellStyle name="Note 9 2_2018 v 2019 Nominal" xfId="16961" xr:uid="{0F5251A3-08F4-4163-9D89-7FC4765C9344}"/>
    <cellStyle name="Note 9 3" xfId="16962" xr:uid="{4EAECC40-CDDA-4335-82DB-B9F888AA6D0B}"/>
    <cellStyle name="Note 9 3 2" xfId="16963" xr:uid="{67011176-D955-488B-9511-58AA562466E4}"/>
    <cellStyle name="Note 9 3 2 2" xfId="16964" xr:uid="{A2C02F5B-AB15-4969-8349-84EFBDF8474A}"/>
    <cellStyle name="Note 9 3 2_2018 v 2019 Nominal" xfId="16965" xr:uid="{60156A13-DB26-488F-BF2C-C48E07EF6606}"/>
    <cellStyle name="Note 9 3 3" xfId="16966" xr:uid="{8CC9C8A2-8DBD-4ACA-9733-C8F264277824}"/>
    <cellStyle name="Note 9 3 4" xfId="16967" xr:uid="{76DF960B-DFCD-4160-B154-ED955FBE64F7}"/>
    <cellStyle name="Note 9 3_2018 v 2019 Nominal" xfId="16968" xr:uid="{66B5ECD4-3E44-4AE8-951D-06CB6022F4B1}"/>
    <cellStyle name="Note 9 4" xfId="16969" xr:uid="{1A78CA6E-996F-4195-8CF3-44CE91E31389}"/>
    <cellStyle name="Note 9 4 2" xfId="16970" xr:uid="{6D2AA52D-8656-46C1-B611-87D2A7463BF8}"/>
    <cellStyle name="Note 9 4_2018 v 2019 Nominal" xfId="16971" xr:uid="{8757E91B-E61D-4154-AD2F-EF8714F73D73}"/>
    <cellStyle name="Note 9 5" xfId="16972" xr:uid="{8AFE483F-5AE1-4C8E-8319-37A475661695}"/>
    <cellStyle name="Note 9 6" xfId="16973" xr:uid="{C964638D-60B5-47EE-AC2D-A3F6FF3EF4D2}"/>
    <cellStyle name="Note 9 7" xfId="16974" xr:uid="{E1C6EF97-A7F0-4C87-9D4B-8F5E37F05AC1}"/>
    <cellStyle name="Note 9_2018 v 2019 Nominal" xfId="16975" xr:uid="{14ACFE00-F741-40B1-9339-6C3EFA6D9AE7}"/>
    <cellStyle name="Note 90" xfId="16976" xr:uid="{ACD8226A-22D1-41CB-813A-FC1D90CF1FC8}"/>
    <cellStyle name="Note 91" xfId="16977" xr:uid="{ED5E30FB-1347-410B-8784-24DCDBBCA8E6}"/>
    <cellStyle name="Note 92" xfId="16978" xr:uid="{38E28284-0805-4927-9442-8D13BAB6DBF7}"/>
    <cellStyle name="Note 93" xfId="16979" xr:uid="{18763D40-89FE-4D3A-9AE8-133A7AFFBCDF}"/>
    <cellStyle name="Note 94" xfId="16980" xr:uid="{F3534FA6-6371-4047-85DE-CAAB920350B0}"/>
    <cellStyle name="Note 95" xfId="16981" xr:uid="{8AC04DC2-850A-4E32-A03D-1FC21E54C0E6}"/>
    <cellStyle name="Note 96" xfId="16982" xr:uid="{F4186ECF-A7FE-437D-BBB1-F88BC1FBA0A9}"/>
    <cellStyle name="Note 97" xfId="16983" xr:uid="{1B36DEA7-F03D-4DF6-9653-07030CB9B467}"/>
    <cellStyle name="Note 98" xfId="16984" xr:uid="{E602AC58-DD00-479F-96E9-4E5C3BE9ECC4}"/>
    <cellStyle name="Note 99" xfId="16985" xr:uid="{DB7F2F79-52D8-48F9-AAAF-12A90FB09C44}"/>
    <cellStyle name="NoUse" xfId="16986" xr:uid="{34691CE1-4F00-4669-8E3C-8E488D38EE0E}"/>
    <cellStyle name="nplode" xfId="16987" xr:uid="{2381C399-EC5C-47A7-8FFE-CC2E86876706}"/>
    <cellStyle name="nplode2" xfId="16988" xr:uid="{57FB883D-70CC-43EC-866C-329827F68015}"/>
    <cellStyle name="nplosion" xfId="16989" xr:uid="{17062559-36C9-4426-8DE7-D4E79CB87033}"/>
    <cellStyle name="Nromal" xfId="16990" xr:uid="{3D0665E0-76B5-4076-92A5-6240F980450E}"/>
    <cellStyle name="Num1" xfId="16991" xr:uid="{BE64530B-AB7F-4804-AC34-3D1A7D7594FB}"/>
    <cellStyle name="Num1Blue" xfId="16992" xr:uid="{B01F2C13-0BE4-40F5-88CB-F315C22DD47A}"/>
    <cellStyle name="Number" xfId="16993" xr:uid="{F767B023-D556-45E0-9782-31A99FBE47A5}"/>
    <cellStyle name="Number 2" xfId="16994" xr:uid="{61C89D2A-1F2E-40AD-997E-DDC373815800}"/>
    <cellStyle name="Number." xfId="16995" xr:uid="{D7DFEF88-7123-41DE-BF99-4E388CFBAAD6}"/>
    <cellStyle name="Number_2018 v 2019 Nominal" xfId="16996" xr:uid="{C22453F8-4D0A-4C62-B1F8-4769BBB68CE3}"/>
    <cellStyle name="Numbers" xfId="16997" xr:uid="{C05BEB5B-AB62-4F32-8C01-E4535C47E166}"/>
    <cellStyle name="Numbers - Bold" xfId="16998" xr:uid="{3868536E-22B6-49E2-B461-B66B3EC51F07}"/>
    <cellStyle name="Numbers - Bold - Italic" xfId="16999" xr:uid="{2028BB3C-5A14-4027-BAB4-1D00B1453173}"/>
    <cellStyle name="Numbers - Bold_2018 v 2019 Nominal" xfId="17000" xr:uid="{72F9A35F-22D4-45E2-A6A1-98154404156F}"/>
    <cellStyle name="Numbers - Large" xfId="17001" xr:uid="{D599C1B0-A559-4122-9278-F50C886C7F91}"/>
    <cellStyle name="Numbers 0dp" xfId="19305" xr:uid="{803EA100-8C0A-4595-B5A5-2C26EB02EE44}"/>
    <cellStyle name="Numbers_2018 v 2019 Nominal" xfId="17002" xr:uid="{06D96E85-7B23-4108-A237-0CBC41E27EF4}"/>
    <cellStyle name="Œ…‹æØ‚è [0.00]_results" xfId="17003" xr:uid="{D2606B90-F396-482D-9892-301134A8BD95}"/>
    <cellStyle name="Œ…‹æØ‚è_results" xfId="17004" xr:uid="{9EAAAF17-FC62-4C82-8B29-58D59BB29ECE}"/>
    <cellStyle name="OffSheet" xfId="17005" xr:uid="{FFB52270-B3DF-4C5C-B2B6-F2B54989E1CB}"/>
    <cellStyle name="Offsheet 2" xfId="17006" xr:uid="{3C38504D-7C1D-4E97-8F54-4065FEFE34EB}"/>
    <cellStyle name="OffSheet 3" xfId="17007" xr:uid="{C30B7732-6549-4BB7-AFAB-02FE15969C92}"/>
    <cellStyle name="OffSheet_2018 v 2019 Nominal" xfId="17008" xr:uid="{9C3A78BC-31CA-405B-B330-70B19F4225FE}"/>
    <cellStyle name="OLELink" xfId="17009" xr:uid="{4E813FDE-119F-410D-9EAB-8FB6AC68903D}"/>
    <cellStyle name="OLELink 2" xfId="17010" xr:uid="{733BFABF-8579-4814-B048-5D1091CEFE89}"/>
    <cellStyle name="OLELink_2018 v 2019 Nominal" xfId="17011" xr:uid="{5F93C0E1-5052-4062-A6BC-8438772146B3}"/>
    <cellStyle name="OnOffToggle" xfId="17012" xr:uid="{EBE2B17E-BF03-4852-87A8-1C31215D6E64}"/>
    <cellStyle name="Output 2" xfId="552" xr:uid="{00000000-0005-0000-0000-0000C4020000}"/>
    <cellStyle name="Output 2 2" xfId="553" xr:uid="{00000000-0005-0000-0000-0000C5020000}"/>
    <cellStyle name="Output 2 2 2" xfId="554" xr:uid="{00000000-0005-0000-0000-0000C6020000}"/>
    <cellStyle name="Output 2 2_Base year" xfId="17013" xr:uid="{6F33ACDE-889F-4A69-8968-A6E9761E7D00}"/>
    <cellStyle name="Output 2 3" xfId="555" xr:uid="{00000000-0005-0000-0000-0000C7020000}"/>
    <cellStyle name="Output 2 3 2" xfId="556" xr:uid="{00000000-0005-0000-0000-0000C8020000}"/>
    <cellStyle name="Output 2 3 3" xfId="557" xr:uid="{00000000-0005-0000-0000-0000C9020000}"/>
    <cellStyle name="Output 2 3_2018 v 2019 Nominal" xfId="17014" xr:uid="{DB449F2C-AD5D-4F6E-BC51-A3BAD324A875}"/>
    <cellStyle name="Output 2 4" xfId="558" xr:uid="{00000000-0005-0000-0000-0000CA020000}"/>
    <cellStyle name="Output 2 5" xfId="17015" xr:uid="{918567C0-44E4-4D92-AADE-ABED5E234D3E}"/>
    <cellStyle name="Output 2_2018 v 2019 Nominal" xfId="17016" xr:uid="{2E7A5AFB-EE81-4C7C-95C2-925E73844533}"/>
    <cellStyle name="Output 3" xfId="17017" xr:uid="{214AAA11-22FA-4658-B6C3-B8B92F31526A}"/>
    <cellStyle name="Output 3 2" xfId="17018" xr:uid="{E03072D3-1188-43B5-9550-5C122D0F3A7B}"/>
    <cellStyle name="Output 3 3" xfId="17019" xr:uid="{C0E17B9A-3A1F-4C1F-B4B1-32181E61C007}"/>
    <cellStyle name="Output 3 3 2" xfId="17020" xr:uid="{97EABB35-8747-41B0-B0E9-99E72C16A433}"/>
    <cellStyle name="Output 3 3_2018 v 2019 Nominal" xfId="17021" xr:uid="{7736D69E-89C8-4253-BBA8-886B6ABF69D5}"/>
    <cellStyle name="Output 3 4" xfId="17022" xr:uid="{9630BDF7-54C5-4D73-B7CE-F277E83811B9}"/>
    <cellStyle name="Output 3_2018 v 2019 Nominal" xfId="17023" xr:uid="{A5772575-0F9B-4E24-960F-17B7B92B5D26}"/>
    <cellStyle name="Output 4" xfId="17024" xr:uid="{B040DA48-3ED0-45B1-B914-037149E20DC2}"/>
    <cellStyle name="Output 4 2" xfId="17025" xr:uid="{E000B968-6387-409E-B82A-C10703C6DF1B}"/>
    <cellStyle name="Output 4_2018 v 2019 Nominal" xfId="17026" xr:uid="{471563E9-B9DC-45EE-AEE3-2F4845E173F6}"/>
    <cellStyle name="Output 5" xfId="17027" xr:uid="{85571E27-34C9-49FD-ABBA-9C52943285A0}"/>
    <cellStyle name="Output 6" xfId="17028" xr:uid="{D64FFCD6-B16F-4747-92BE-8254370C28B6}"/>
    <cellStyle name="Output 7" xfId="17029" xr:uid="{DC2B5C21-BEA7-4562-8871-0DC8DAE8AD8A}"/>
    <cellStyle name="Output 8" xfId="17030" xr:uid="{DEE022AE-FBC3-4D3F-A47A-D81A20AEF323}"/>
    <cellStyle name="Output 9" xfId="17031" xr:uid="{0327CA23-C470-4470-97CE-5F38F3AEC988}"/>
    <cellStyle name="OUTPUT AMOUNTS" xfId="17032" xr:uid="{8548FCB9-47D7-4421-AD18-5630235053A5}"/>
    <cellStyle name="OUTPUT AMOUNTS 2" xfId="17033" xr:uid="{921B515F-0C2E-4246-9A1C-AA1DFD073FC7}"/>
    <cellStyle name="OUTPUT AMOUNTS_2018 v 2019 Nominal" xfId="17034" xr:uid="{276A694C-B37F-455E-A216-C55580C902FC}"/>
    <cellStyle name="OUTPUT COLUMN HEADINGS" xfId="17035" xr:uid="{8CE8E3C3-5D4E-450C-BB5C-EB592AE59AE9}"/>
    <cellStyle name="OUTPUT COLUMN HEADINGS 2" xfId="17036" xr:uid="{8EA83A19-C2D0-41D5-8D3C-FFE067DB61A2}"/>
    <cellStyle name="OUTPUT COLUMN HEADINGS_2018 v 2019 Nominal" xfId="17037" xr:uid="{4C01AC32-60D1-4ACD-A0BD-A40EAF421A06}"/>
    <cellStyle name="OUTPUT LINE ITEMS" xfId="17038" xr:uid="{357730F2-931E-4B6C-8D9E-539060945074}"/>
    <cellStyle name="OUTPUT LINE ITEMS 2" xfId="17039" xr:uid="{B31BCB9E-7D76-4B76-8089-5A00A8F1F9EA}"/>
    <cellStyle name="OUTPUT LINE ITEMS_2018 v 2019 Nominal" xfId="17040" xr:uid="{E2D86B2A-C84B-4BF1-B097-D2FF9E08A0EB}"/>
    <cellStyle name="Output millions" xfId="17041" xr:uid="{3A46BD19-D49C-4777-AD6A-967B60DB1967}"/>
    <cellStyle name="Output millions 2" xfId="17042" xr:uid="{07906D18-476B-4364-958F-3A43F80235D3}"/>
    <cellStyle name="Output millions 2 2" xfId="17043" xr:uid="{389FC43F-EAE8-4E08-9298-981E34060D75}"/>
    <cellStyle name="Output millions 2_2018 v 2019 Nominal" xfId="17044" xr:uid="{CDBB1486-BB25-4949-955A-FCE5CEA8EC41}"/>
    <cellStyle name="Output millions 3" xfId="17045" xr:uid="{18BD3A89-035B-42DB-B07E-C64DD26B98DC}"/>
    <cellStyle name="Output millions 3 2" xfId="17046" xr:uid="{D9164700-FE1E-40C7-A277-A561102343A6}"/>
    <cellStyle name="Output millions 3_2018 v 2019 Nominal" xfId="17047" xr:uid="{183EEF5D-500A-47CF-BF4E-E791398F7AF4}"/>
    <cellStyle name="Output millions 4" xfId="17048" xr:uid="{B6E1760E-683B-4E4A-B813-164E0DEBE318}"/>
    <cellStyle name="Output millions 4 2" xfId="17049" xr:uid="{0A9E01EB-135E-41A7-B277-6B9F34F345C3}"/>
    <cellStyle name="Output millions 4_2018 v 2019 Nominal" xfId="17050" xr:uid="{CC674344-B210-4868-A45C-6F2AEA5AF07C}"/>
    <cellStyle name="Output millions_2018 v 2019 Nominal" xfId="17051" xr:uid="{0EA7404D-4A40-4658-9DEE-A592A205F32B}"/>
    <cellStyle name="OUTPUT REPORT HEADING" xfId="17052" xr:uid="{785ED69D-21DF-453B-AB7A-5CF5B636994C}"/>
    <cellStyle name="OUTPUT REPORT HEADING 2" xfId="17053" xr:uid="{820F8545-1C94-4A20-93A6-815D9DFBF805}"/>
    <cellStyle name="OUTPUT REPORT HEADING_2018 v 2019 Nominal" xfId="17054" xr:uid="{7494CD1A-2884-454C-AB15-C341166FE2DA}"/>
    <cellStyle name="OUTPUT REPORT TITLE" xfId="17055" xr:uid="{CB956043-309E-48DB-84DB-06320E63B82F}"/>
    <cellStyle name="OUTPUT REPORT TITLE 2" xfId="17056" xr:uid="{4729977A-7FC5-4CAB-B146-48B44049A6DB}"/>
    <cellStyle name="OUTPUT REPORT TITLE_2018 v 2019 Nominal" xfId="17057" xr:uid="{624D92BE-D476-4277-9EB9-0E0400367443}"/>
    <cellStyle name="P/N" xfId="17058" xr:uid="{443D5F3C-0CEF-448A-8B36-8E25095479B1}"/>
    <cellStyle name="Page Heading Large" xfId="17059" xr:uid="{CEF9154F-1AA8-4387-AE75-712EC0E1417C}"/>
    <cellStyle name="Page Heading Small" xfId="17060" xr:uid="{1E93A8CA-D5E6-43D3-9C9D-FFF886595B21}"/>
    <cellStyle name="Page Number" xfId="17061" xr:uid="{F49DA417-3099-40B7-8457-664BE4EB0C50}"/>
    <cellStyle name="Page Title" xfId="17062" xr:uid="{696BC938-4E11-4B4A-B393-C3BCE4EB8623}"/>
    <cellStyle name="Page1" xfId="17063" xr:uid="{C421DD10-2AF0-4A51-9E10-7F2469BBAF8D}"/>
    <cellStyle name="Page1 2" xfId="17064" xr:uid="{DBC84CC3-BEBD-4822-8E0A-C68405BEB7D9}"/>
    <cellStyle name="Page1 2 2" xfId="17065" xr:uid="{78ECFFFA-7E59-4DA2-BE33-1B638F79EBA3}"/>
    <cellStyle name="Page1 2 2 2" xfId="17066" xr:uid="{E22B43FA-C496-4BEC-BCE0-7D78B432D934}"/>
    <cellStyle name="Page1 2 2_2018 v 2019 Nominal" xfId="17067" xr:uid="{042210DC-B87D-43D5-8F2E-DD2AFFD65D60}"/>
    <cellStyle name="Page1 2 3" xfId="17068" xr:uid="{0131674C-5BE0-4807-93CE-37516024FDD3}"/>
    <cellStyle name="Page1 2_2018 v 2019 Nominal" xfId="17069" xr:uid="{61338A2B-6CA6-4527-B62B-063794C9E549}"/>
    <cellStyle name="Page1 3" xfId="17070" xr:uid="{266A6471-A69E-4A3A-9ED2-0BBA89003E43}"/>
    <cellStyle name="Page1 3 2" xfId="17071" xr:uid="{E15C6AC8-4B14-4433-AEC0-28401A06AEBA}"/>
    <cellStyle name="Page1 3 2 2" xfId="17072" xr:uid="{655E490F-DE5D-4149-816E-3F5AD2B75556}"/>
    <cellStyle name="Page1 3 2_2018 v 2019 Nominal" xfId="17073" xr:uid="{D68FFE6E-C433-430F-916A-68A228467A23}"/>
    <cellStyle name="Page1 3 3" xfId="17074" xr:uid="{E95A851A-7F46-4481-86EB-67BB51D68D92}"/>
    <cellStyle name="Page1 3_2018 v 2019 Nominal" xfId="17075" xr:uid="{7B6E8D91-5DAA-498B-BF3E-C67070C76C81}"/>
    <cellStyle name="Page1 4" xfId="17076" xr:uid="{D8B604D0-6413-4048-80AB-A413EFE6020D}"/>
    <cellStyle name="Page1 4 2" xfId="17077" xr:uid="{8C98C58F-1356-41D2-8C8F-37B2AE1CC283}"/>
    <cellStyle name="Page1 4_2018 v 2019 Nominal" xfId="17078" xr:uid="{2579271E-CBD0-438A-9395-C8C78788DC82}"/>
    <cellStyle name="Page1 5" xfId="17079" xr:uid="{010D8243-3285-4741-8441-06B5124C2AB7}"/>
    <cellStyle name="Page1_2018 v 2019 Nominal" xfId="17080" xr:uid="{77E73560-6A3D-4C35-B462-76C201349A7A}"/>
    <cellStyle name="PageSubtitle" xfId="17081" xr:uid="{B63E84CE-4E60-4743-9638-A9DE017AE26E}"/>
    <cellStyle name="PageTitle" xfId="17082" xr:uid="{198C17B6-50C7-4D20-9615-E963AF935E00}"/>
    <cellStyle name="pct_sub" xfId="17083" xr:uid="{F139B6DA-ABE1-479C-8B4F-A19A393E9C48}"/>
    <cellStyle name="Percen - Style2" xfId="17084" xr:uid="{DFCD10A5-0BBA-4383-8BC7-5FEB05335C2A}"/>
    <cellStyle name="Percen - Style3" xfId="17085" xr:uid="{CB4D289B-6D6A-4681-807E-BEB8D1B62B3F}"/>
    <cellStyle name="Percent" xfId="2" builtinId="5"/>
    <cellStyle name="Percent (0)" xfId="17086" xr:uid="{8BB9633C-515F-496B-A61E-C689A619C3BB}"/>
    <cellStyle name="Percent [0%]" xfId="17087" xr:uid="{A28C7067-A0A9-46DC-811E-3A5A1D34CABA}"/>
    <cellStyle name="Percent [0%] 2" xfId="17088" xr:uid="{8ECCF9CB-4FB4-4826-A47C-670BAF047692}"/>
    <cellStyle name="Percent [0%] 3" xfId="17089" xr:uid="{9E74D122-6A94-427C-872A-C2684C6A5981}"/>
    <cellStyle name="Percent [0%]_2018 v 2019 Nominal" xfId="17090" xr:uid="{9843F468-86C1-4D8C-8D60-A18BE5AC05C1}"/>
    <cellStyle name="Percent [0.00%]" xfId="17091" xr:uid="{9DE04033-ED93-439E-8841-A913855D106B}"/>
    <cellStyle name="Percent [0.00%] 2" xfId="17092" xr:uid="{A216A1CF-4B7E-481C-9A84-3601E4C8F036}"/>
    <cellStyle name="Percent [0.00%] 3" xfId="17093" xr:uid="{3C4F4E9E-8693-41ED-B593-86DE17981DB8}"/>
    <cellStyle name="Percent [0.00%]_2018 v 2019 Nominal" xfId="17094" xr:uid="{B466A2DA-4AB6-46A1-9147-9E1B9298F813}"/>
    <cellStyle name="Percent [0]" xfId="17095" xr:uid="{D3E61824-56B9-47EB-AE16-7CCC7D83CCDC}"/>
    <cellStyle name="Percent [0] 2" xfId="17096" xr:uid="{8BD97F71-9F66-4136-934D-14CE0CF9984C}"/>
    <cellStyle name="Percent [0] 2 2" xfId="17097" xr:uid="{8CD95B62-56FF-4183-B671-5E5CF80883E0}"/>
    <cellStyle name="Percent [0] 2 2 2" xfId="17098" xr:uid="{92289BEA-7A12-4BD4-B3BF-7901D0827F03}"/>
    <cellStyle name="Percent [0] 2 2_2018 v 2019 Nominal" xfId="17099" xr:uid="{FC7883D1-3D17-424D-94CB-655B7B5205FB}"/>
    <cellStyle name="Percent [0] 2 3" xfId="17100" xr:uid="{FF0E9AD2-6A25-48E6-B0F5-490672BC8A76}"/>
    <cellStyle name="Percent [0] 2_2018 v 2019 Nominal" xfId="17101" xr:uid="{2191B70A-A152-4F22-9F49-19250D255EFE}"/>
    <cellStyle name="Percent [0] 3" xfId="17102" xr:uid="{F9B39389-2471-4E8B-B717-8B26B4497884}"/>
    <cellStyle name="Percent [0] 3 2" xfId="17103" xr:uid="{87F789BE-D6A0-4C43-9DF1-EB121FA389F0}"/>
    <cellStyle name="Percent [0] 3 2 2" xfId="17104" xr:uid="{50C67B4F-C36B-4425-A434-C5553253EA77}"/>
    <cellStyle name="Percent [0] 3 2_2018 v 2019 Nominal" xfId="17105" xr:uid="{E0CA8A0C-B9FA-47E9-AA8D-99823D2AB7EA}"/>
    <cellStyle name="Percent [0] 3 3" xfId="17106" xr:uid="{E975432C-5C92-4CD7-A7AB-8EEA5A7FB8A3}"/>
    <cellStyle name="Percent [0] 3_2018 v 2019 Nominal" xfId="17107" xr:uid="{178E8512-8D0C-4BEF-8C38-1C6CFB0BA0A5}"/>
    <cellStyle name="Percent [0] 4" xfId="17108" xr:uid="{490DF396-0C91-4835-9F74-B8F99A5AD443}"/>
    <cellStyle name="Percent [0] 4 2" xfId="17109" xr:uid="{B41955A0-75B7-4503-B93C-E5AD043554C1}"/>
    <cellStyle name="Percent [0] 4_2018 v 2019 Nominal" xfId="17110" xr:uid="{E7F33FEE-B3C1-4046-BF32-825BA5374CAE}"/>
    <cellStyle name="Percent [0] 5" xfId="17111" xr:uid="{FDAD53B2-0FE4-4536-A6E9-ABC26753F142}"/>
    <cellStyle name="Percent [0]_2018 v 2019 Nominal" xfId="17112" xr:uid="{7189FFBB-E25A-4043-9A50-B418EDA6DA74}"/>
    <cellStyle name="Percent [00]" xfId="17113" xr:uid="{B877B953-19DD-4AAD-87F4-95C9B436AE73}"/>
    <cellStyle name="Percent [00] 2" xfId="17114" xr:uid="{11F11311-3A77-4C0A-BE7C-2646E3E73F83}"/>
    <cellStyle name="Percent [00] 2 2" xfId="17115" xr:uid="{D47E0DCD-DBB6-4CF4-9C54-4C43C16CA01C}"/>
    <cellStyle name="Percent [00] 2_2018 v 2019 Nominal" xfId="17116" xr:uid="{A932CFBC-C4AC-40C0-8151-B08ACFC8BD65}"/>
    <cellStyle name="Percent [00]_2018 v 2019 Nominal" xfId="17117" xr:uid="{6FD178F9-10AF-4D23-87B9-CC529EA12425}"/>
    <cellStyle name="Percent [1]" xfId="17118" xr:uid="{6F5EC4CC-2BAD-4C59-8FCD-B2427093C9EA}"/>
    <cellStyle name="Percent [2]" xfId="559" xr:uid="{00000000-0005-0000-0000-0000CC020000}"/>
    <cellStyle name="Percent [2] 2" xfId="560" xr:uid="{00000000-0005-0000-0000-0000CD020000}"/>
    <cellStyle name="Percent [2] 2 2" xfId="17119" xr:uid="{BABF82D0-738E-4583-9076-AF6ADF626C3A}"/>
    <cellStyle name="Percent [2] 2 2 2" xfId="17120" xr:uid="{8EB02007-2581-4330-9CCD-DAA876B4B690}"/>
    <cellStyle name="Percent [2] 2 2_2018 v 2019 Nominal" xfId="17121" xr:uid="{C068F5E7-DD5D-4B7A-8CCC-88641FDB0E96}"/>
    <cellStyle name="Percent [2] 2 3" xfId="17122" xr:uid="{A3214C02-8B67-42C5-A5C7-760C6A8269A9}"/>
    <cellStyle name="Percent [2] 2_2018 v 2019 Nominal" xfId="17123" xr:uid="{73175EE3-E2CD-4A0A-980A-14066405853E}"/>
    <cellStyle name="Percent [2] 3" xfId="17124" xr:uid="{65FE45A3-844B-40DA-AE8E-55F3C939AC8B}"/>
    <cellStyle name="Percent [2] 3 2" xfId="17125" xr:uid="{26E661F7-ED9D-42F9-BD5D-78DA332930A7}"/>
    <cellStyle name="Percent [2] 3 2 2" xfId="17126" xr:uid="{2A7C5E32-B64D-4775-84B5-AFE2DC7FD4A7}"/>
    <cellStyle name="Percent [2] 3 2_2018 v 2019 Nominal" xfId="17127" xr:uid="{62578DA6-C29F-449F-B554-90D00BD529EF}"/>
    <cellStyle name="Percent [2] 3 3" xfId="17128" xr:uid="{A9ADAFB1-DFEE-4610-86F2-32E45261CF1C}"/>
    <cellStyle name="Percent [2] 3_2018 v 2019 Nominal" xfId="17129" xr:uid="{07CEAF9B-BD3C-487F-ABBB-78F7A215FCC4}"/>
    <cellStyle name="Percent [2] 4" xfId="17130" xr:uid="{3DC90005-3DE5-43C7-85E0-4D1D6ED19022}"/>
    <cellStyle name="Percent [2] 4 2" xfId="17131" xr:uid="{35AACBB7-D951-4A55-AA5D-2002B9693FB0}"/>
    <cellStyle name="Percent [2] 4_2018 v 2019 Nominal" xfId="17132" xr:uid="{1A5982A9-BAE4-4F4D-8F3D-74EBE8254976}"/>
    <cellStyle name="Percent [2] 5" xfId="17133" xr:uid="{1A7C13B5-E1F9-4400-B7AA-9FEFBC1F7976}"/>
    <cellStyle name="Percent [2] U" xfId="17134" xr:uid="{84B67634-B4FD-4DF7-9807-98849B1D484F}"/>
    <cellStyle name="Percent [2]_112253_1" xfId="17135" xr:uid="{1E01984C-CD6C-4771-A026-1A3131AFCD74}"/>
    <cellStyle name="Percent 0.0" xfId="17136" xr:uid="{70C5AB74-1AEA-44D2-9014-76B7AD2E2C19}"/>
    <cellStyle name="Percent 0.00%" xfId="17137" xr:uid="{40E6E1D8-8009-442B-A1A2-195920A35FAE}"/>
    <cellStyle name="Percent 1" xfId="17138" xr:uid="{405BD327-A3D4-4E02-B4B1-044C2B0080AF}"/>
    <cellStyle name="Percent 10" xfId="706" xr:uid="{00000000-0005-0000-0000-0000CF020000}"/>
    <cellStyle name="Percent 10 2" xfId="17139" xr:uid="{4577A3B7-1FB9-44E5-BA8D-FCD59ED51ABB}"/>
    <cellStyle name="Percent 10 2 2" xfId="17140" xr:uid="{7CE4F9F1-BBB1-40D9-8607-A7C0191E3C77}"/>
    <cellStyle name="Percent 10 2_2018 v 2019 Nominal" xfId="17141" xr:uid="{02441BFF-B475-43A2-9AFB-03861787E78D}"/>
    <cellStyle name="Percent 10 3" xfId="17142" xr:uid="{6C46E39D-6F8C-4A16-B7A8-03A30B5EB77B}"/>
    <cellStyle name="Percent 10_2018 v 2019 Nominal" xfId="17143" xr:uid="{FC945124-B1E9-45F1-A559-81F3557B1291}"/>
    <cellStyle name="Percent 100" xfId="17144" xr:uid="{429BF61B-4D13-4EAE-A2F4-7D7D42301DC1}"/>
    <cellStyle name="Percent 101" xfId="17145" xr:uid="{86DF465A-960D-4416-AA89-CDDB4E1BFAE9}"/>
    <cellStyle name="Percent 102" xfId="17146" xr:uid="{45654C1F-0A06-4236-ABC1-330809F0BEC8}"/>
    <cellStyle name="Percent 103" xfId="17147" xr:uid="{048C7FAD-3806-467E-A1CD-9A9CBE77C5F4}"/>
    <cellStyle name="Percent 104" xfId="17148" xr:uid="{3D40DE05-22C5-4E80-BE5E-4588AF83CB91}"/>
    <cellStyle name="Percent 105" xfId="17149" xr:uid="{9E296A66-5D69-42A9-8758-2BA75028105D}"/>
    <cellStyle name="Percent 106" xfId="17150" xr:uid="{9F871C11-85B8-491E-89B3-06B7D782BD6D}"/>
    <cellStyle name="Percent 107" xfId="17151" xr:uid="{3E23FC83-0B44-4F01-9799-1C9BBA564653}"/>
    <cellStyle name="Percent 108" xfId="17152" xr:uid="{4D57DF86-C011-4224-B8E4-4D548346F9DC}"/>
    <cellStyle name="Percent 109" xfId="17153" xr:uid="{84203754-EDCE-491F-BE1E-FB81DC9AC482}"/>
    <cellStyle name="Percent 11" xfId="707" xr:uid="{00000000-0005-0000-0000-0000D0020000}"/>
    <cellStyle name="Percent 11 2" xfId="17154" xr:uid="{6C4229F5-162F-4DA7-8D34-6FA1F0261D59}"/>
    <cellStyle name="Percent 11 2 2" xfId="17155" xr:uid="{83B9ABAC-CA94-4123-B445-71D033A57380}"/>
    <cellStyle name="Percent 11 2_2018 v 2019 Nominal" xfId="17156" xr:uid="{D1E8517F-7259-4962-AE83-3C12E0C87A24}"/>
    <cellStyle name="Percent 11 3" xfId="17157" xr:uid="{B2C19BA5-932F-4649-B487-B2A14D5FF873}"/>
    <cellStyle name="Percent 11_2018 v 2019 Nominal" xfId="17158" xr:uid="{9B2AB6BE-EAF0-4D95-969C-F1264834EC3C}"/>
    <cellStyle name="Percent 110" xfId="17159" xr:uid="{69ED222A-EDF1-4445-BDEC-6514D49ADD82}"/>
    <cellStyle name="Percent 111" xfId="17160" xr:uid="{E6CAD541-ABD2-487F-8B09-C48E05F8C97E}"/>
    <cellStyle name="Percent 112" xfId="17161" xr:uid="{F32AD7E7-02EC-4323-AB24-B0C03E09E386}"/>
    <cellStyle name="Percent 113" xfId="17162" xr:uid="{1BDF14A8-3712-4281-9A57-DB8FAD2EA002}"/>
    <cellStyle name="Percent 114" xfId="17163" xr:uid="{F60ED5E0-AC8B-45D2-820B-2455B75CD6A3}"/>
    <cellStyle name="Percent 115" xfId="17164" xr:uid="{49EFF204-AC02-4F48-91B6-E6C036D4B8A5}"/>
    <cellStyle name="Percent 116" xfId="17165" xr:uid="{3C29AFF8-B4FD-467A-BE5E-3316DDB9B33D}"/>
    <cellStyle name="Percent 117" xfId="17166" xr:uid="{C564C58C-DD3A-4C50-B366-C8E70C8A0721}"/>
    <cellStyle name="Percent 118" xfId="17167" xr:uid="{67B3EF40-A429-4CDC-89C1-7F639C09C157}"/>
    <cellStyle name="Percent 119" xfId="17168" xr:uid="{3F142BD5-E2F4-4DD3-AF48-B1BFD15712CE}"/>
    <cellStyle name="Percent 12" xfId="561" xr:uid="{00000000-0005-0000-0000-0000D1020000}"/>
    <cellStyle name="Percent 12 2" xfId="562" xr:uid="{00000000-0005-0000-0000-0000D2020000}"/>
    <cellStyle name="Percent 12 2 2" xfId="563" xr:uid="{00000000-0005-0000-0000-0000D3020000}"/>
    <cellStyle name="Percent 12 2_2018 v 2019 Nominal" xfId="17169" xr:uid="{2D74A26E-0BFE-4551-96CD-202199458FDB}"/>
    <cellStyle name="Percent 12 3" xfId="564" xr:uid="{00000000-0005-0000-0000-0000D4020000}"/>
    <cellStyle name="Percent 12 4" xfId="565" xr:uid="{00000000-0005-0000-0000-0000D5020000}"/>
    <cellStyle name="Percent 12_2018 v 2019 Nominal" xfId="17170" xr:uid="{24185B90-9568-48BF-B479-8E5B3C1FBA20}"/>
    <cellStyle name="Percent 120" xfId="17171" xr:uid="{54BA18F6-CB70-4AA0-8E2A-287609648C01}"/>
    <cellStyle name="Percent 121" xfId="17172" xr:uid="{8FF70B0F-3CB8-4A01-A439-A2B7AF1DB4AE}"/>
    <cellStyle name="Percent 122" xfId="17173" xr:uid="{1A7F48D6-579B-4462-8B89-9C368C41D48D}"/>
    <cellStyle name="Percent 123" xfId="17174" xr:uid="{C8495852-75C1-4C09-9C33-03564F550433}"/>
    <cellStyle name="Percent 124" xfId="17175" xr:uid="{1DE6FC5E-10A6-4CAD-A774-DDDF09C68C1E}"/>
    <cellStyle name="Percent 125" xfId="17176" xr:uid="{5C8E692B-B033-467E-8D1F-39C9DE4E19F2}"/>
    <cellStyle name="Percent 126" xfId="17177" xr:uid="{B21C28A5-6AF5-48DB-99C3-CC9F83B5A003}"/>
    <cellStyle name="Percent 127" xfId="17178" xr:uid="{3933CA75-AAF8-4FEC-AF95-565CBBE0E6DB}"/>
    <cellStyle name="Percent 128" xfId="17179" xr:uid="{477C8E12-7C5A-4D5B-824D-E5A298390E47}"/>
    <cellStyle name="Percent 129" xfId="17180" xr:uid="{45528DAC-BF3F-4FA8-8726-48B790956E83}"/>
    <cellStyle name="Percent 13" xfId="846" xr:uid="{00000000-0005-0000-0000-0000D6020000}"/>
    <cellStyle name="Percent 13 2" xfId="17181" xr:uid="{34A31DE1-5767-4629-9A63-0A9A954DFA21}"/>
    <cellStyle name="Percent 13 2 2" xfId="17182" xr:uid="{CC91C73D-AC05-4878-9A2A-A5E3E3BA2C91}"/>
    <cellStyle name="Percent 13 2_2018 v 2019 Nominal" xfId="17183" xr:uid="{3AB07137-F4A9-4284-8015-A190F2D37B3D}"/>
    <cellStyle name="Percent 13 3" xfId="17184" xr:uid="{0B56D28F-CD9F-4D9A-8A47-20B71C9F4939}"/>
    <cellStyle name="Percent 13 4" xfId="912" xr:uid="{54252984-B569-49B8-95BF-C7BBBE6AB169}"/>
    <cellStyle name="Percent 13_2018 v 2019 Nominal" xfId="17185" xr:uid="{9880EBCC-8E92-41AC-B279-90DC8AAA284A}"/>
    <cellStyle name="Percent 130" xfId="17186" xr:uid="{95F6B62E-F569-4B9A-8A50-28F75CE6CFB4}"/>
    <cellStyle name="Percent 131" xfId="17187" xr:uid="{E9E6B0FF-8DFC-49BC-9652-A9400D7FE8CF}"/>
    <cellStyle name="Percent 132" xfId="17188" xr:uid="{5E9756F0-014C-4F36-B6F2-10F5A3035A47}"/>
    <cellStyle name="Percent 133" xfId="17189" xr:uid="{98A42599-9A07-4914-9665-665C0F18224C}"/>
    <cellStyle name="Percent 134" xfId="17190" xr:uid="{9CD0992F-9539-473B-821E-7C193F35E4FB}"/>
    <cellStyle name="Percent 135" xfId="17191" xr:uid="{10B54150-6E57-45C9-BEC5-3B2135E0AF45}"/>
    <cellStyle name="Percent 136" xfId="17192" xr:uid="{D01F7A6C-D5DC-4F60-83BD-A0B3DDC126F6}"/>
    <cellStyle name="Percent 137" xfId="17193" xr:uid="{4389FD04-F048-43DF-A11B-A1D192164B81}"/>
    <cellStyle name="Percent 138" xfId="17194" xr:uid="{58CA7AF1-FF02-4530-8C12-546334F44105}"/>
    <cellStyle name="Percent 139" xfId="17195" xr:uid="{4E5914B7-5586-473B-90F5-D5C163EE5494}"/>
    <cellStyle name="Percent 14" xfId="17196" xr:uid="{C4F7A168-C9FA-43BF-A2AA-AD5000FCA088}"/>
    <cellStyle name="Percent 14 2" xfId="17197" xr:uid="{F78605C6-0C30-4537-9606-05B37E644E63}"/>
    <cellStyle name="Percent 14 2 2" xfId="17198" xr:uid="{16B80645-DC6B-410B-9FC8-8AC6F59D66C7}"/>
    <cellStyle name="Percent 14 2_2018 v 2019 Nominal" xfId="17199" xr:uid="{85397829-A70B-4C88-9CFE-B1A0794FEEBA}"/>
    <cellStyle name="Percent 14 3" xfId="17200" xr:uid="{73B3516D-CD9D-4D8E-86E4-49BF270CE9AF}"/>
    <cellStyle name="Percent 14_2018 v 2019 Nominal" xfId="17201" xr:uid="{AA5E33D6-7678-4DF7-9719-71AD110D0C5B}"/>
    <cellStyle name="Percent 140" xfId="17202" xr:uid="{34FC470A-37F0-48D3-AC1B-AE17E88B83D2}"/>
    <cellStyle name="Percent 141" xfId="17203" xr:uid="{CFC9E3AC-71D0-4241-A93F-BA86FAEE79FB}"/>
    <cellStyle name="Percent 142" xfId="17204" xr:uid="{9DFAE9B2-6463-4362-9E0E-D8469DC9325A}"/>
    <cellStyle name="Percent 143" xfId="17205" xr:uid="{43C9EB1B-A724-4871-9415-E0251FC26F86}"/>
    <cellStyle name="Percent 144" xfId="17206" xr:uid="{FF92D567-9CA9-47F2-8A0E-085C0C373B1A}"/>
    <cellStyle name="Percent 145" xfId="17207" xr:uid="{811D8E68-EB99-4074-883C-EB7B6B75BF25}"/>
    <cellStyle name="Percent 146" xfId="17208" xr:uid="{D1A2DD15-47DE-4333-9FA6-EF198210E968}"/>
    <cellStyle name="Percent 147" xfId="17209" xr:uid="{694D0EC8-C332-4D40-B4B1-1B7121EC3EDB}"/>
    <cellStyle name="Percent 148" xfId="17210" xr:uid="{6174E37E-7712-458F-AC0B-47B8447BDAE4}"/>
    <cellStyle name="Percent 149" xfId="17211" xr:uid="{F8D3B5B0-FA19-403D-B338-6AD613C245D1}"/>
    <cellStyle name="Percent 15" xfId="17212" xr:uid="{E07A773B-891C-4F6B-871E-FA488B22B36C}"/>
    <cellStyle name="Percent 15 2" xfId="17213" xr:uid="{03714549-FA9A-45C7-AE1B-2EA9CC793634}"/>
    <cellStyle name="Percent 15_2018 v 2019 Nominal" xfId="17214" xr:uid="{175407BD-35F8-4F2F-B931-08E8A85277CD}"/>
    <cellStyle name="Percent 150" xfId="17215" xr:uid="{E010F1F5-C422-40EB-8F43-D144654A3577}"/>
    <cellStyle name="Percent 151" xfId="17216" xr:uid="{671F7B89-19BD-4D63-A52A-4B6751D6AA90}"/>
    <cellStyle name="Percent 152" xfId="17217" xr:uid="{D02D4A5D-982C-4EBC-82A3-262EDCBE760F}"/>
    <cellStyle name="Percent 153" xfId="17218" xr:uid="{61357813-7AB0-47EB-8452-F6C2B588A3C3}"/>
    <cellStyle name="Percent 154" xfId="17219" xr:uid="{F781A0CA-4B3D-429E-889F-43F5D292F779}"/>
    <cellStyle name="Percent 155" xfId="17220" xr:uid="{FCA3AEB2-1912-4DF2-8F68-8A6F73241029}"/>
    <cellStyle name="Percent 156" xfId="17221" xr:uid="{15839479-4460-47A9-A628-C900CEE7DD32}"/>
    <cellStyle name="Percent 157" xfId="17222" xr:uid="{07FFECBB-3701-418F-9F2E-F15E57ABE734}"/>
    <cellStyle name="Percent 158" xfId="17223" xr:uid="{ACDA0EB6-E82D-401B-A501-B68DF69C2B1A}"/>
    <cellStyle name="Percent 159" xfId="17224" xr:uid="{C5510B0F-67E9-44DB-9B5A-C837C56FE567}"/>
    <cellStyle name="Percent 16" xfId="17225" xr:uid="{0F464E9D-C9AE-4A94-A7B5-402673DB91F5}"/>
    <cellStyle name="Percent 160" xfId="17226" xr:uid="{7696A24B-25CD-46AC-BB37-2E0EC212C411}"/>
    <cellStyle name="Percent 161" xfId="17227" xr:uid="{90D0CFDB-3EB1-4784-8AB6-436A95F72FB8}"/>
    <cellStyle name="Percent 162" xfId="17228" xr:uid="{448BF30D-37A6-4127-832A-DE537A17A165}"/>
    <cellStyle name="Percent 163" xfId="17229" xr:uid="{DBCED51E-1FF8-4BBA-804E-6AFD5A1CBE60}"/>
    <cellStyle name="Percent 164" xfId="17230" xr:uid="{A6AB1259-EA56-42EB-929D-9F350F2D2FFF}"/>
    <cellStyle name="Percent 165" xfId="17231" xr:uid="{8E418966-C68F-4A5C-A209-B22572645363}"/>
    <cellStyle name="Percent 166" xfId="17232" xr:uid="{5813E85E-F5EF-4B1B-9761-CC2FA5462D52}"/>
    <cellStyle name="Percent 167" xfId="17233" xr:uid="{E7C76DFA-D118-4E4D-B86D-78FE9A20B945}"/>
    <cellStyle name="Percent 168" xfId="17234" xr:uid="{BE6096E2-12B9-4350-84D1-D1BAC64C03AF}"/>
    <cellStyle name="Percent 169" xfId="17235" xr:uid="{3A363C7C-C26C-441A-A480-02020989B779}"/>
    <cellStyle name="Percent 17" xfId="17236" xr:uid="{F4649B95-FC2F-4A52-85A3-1FD54C307105}"/>
    <cellStyle name="Percent 170" xfId="17237" xr:uid="{2269029E-9F5F-4736-AC49-63D87C471A04}"/>
    <cellStyle name="Percent 171" xfId="17238" xr:uid="{DEC01C31-BC6D-4251-A559-3DD54CEBF74C}"/>
    <cellStyle name="Percent 172" xfId="17239" xr:uid="{43160833-A96A-4C59-AA65-811DC3348EBF}"/>
    <cellStyle name="Percent 173" xfId="17240" xr:uid="{BECF5BB8-AE5C-4927-AC6F-FF2141ABBB21}"/>
    <cellStyle name="Percent 174" xfId="17241" xr:uid="{46CC2D20-CC5D-438A-BAB8-3B1C3818683C}"/>
    <cellStyle name="Percent 18" xfId="17242" xr:uid="{CF5CEB83-75C7-4E64-A655-D2DA47DB2A14}"/>
    <cellStyle name="Percent 18 2" xfId="17243" xr:uid="{4FEC446B-460E-4DBE-B569-62155491CD7F}"/>
    <cellStyle name="Percent 18_2018 v 2019 Nominal" xfId="17244" xr:uid="{9624033D-BFED-4287-B6C1-4B4F15DCDD31}"/>
    <cellStyle name="Percent 19" xfId="17245" xr:uid="{79882685-F659-41F1-9582-8BB5C9EA5241}"/>
    <cellStyle name="Percent 19 2" xfId="17246" xr:uid="{89C17BDC-C627-46D2-B144-B94ADEB66DC0}"/>
    <cellStyle name="Percent 19_2018 v 2019 Nominal" xfId="17247" xr:uid="{2399D01B-4510-4EF4-B64F-7B74B94BE4EB}"/>
    <cellStyle name="Percent 2" xfId="23" xr:uid="{00000000-0005-0000-0000-0000D7020000}"/>
    <cellStyle name="Percent 2 2" xfId="567" xr:uid="{00000000-0005-0000-0000-0000D8020000}"/>
    <cellStyle name="Percent 2 2 2" xfId="568" xr:uid="{00000000-0005-0000-0000-0000D9020000}"/>
    <cellStyle name="Percent 2 2 2 2" xfId="569" xr:uid="{00000000-0005-0000-0000-0000DA020000}"/>
    <cellStyle name="Percent 2 2 2 2 2" xfId="570" xr:uid="{00000000-0005-0000-0000-0000DB020000}"/>
    <cellStyle name="Percent 2 2 2 2 3" xfId="571" xr:uid="{00000000-0005-0000-0000-0000DC020000}"/>
    <cellStyle name="Percent 2 2 2 3" xfId="572" xr:uid="{00000000-0005-0000-0000-0000DD020000}"/>
    <cellStyle name="Percent 2 2 2 4" xfId="573" xr:uid="{00000000-0005-0000-0000-0000DE020000}"/>
    <cellStyle name="Percent 2 2 2_Base year" xfId="17248" xr:uid="{58C6336A-1C08-48DA-B488-07927D1BBFFE}"/>
    <cellStyle name="Percent 2 2 3" xfId="574" xr:uid="{00000000-0005-0000-0000-0000DF020000}"/>
    <cellStyle name="Percent 2 2 3 2" xfId="575" xr:uid="{00000000-0005-0000-0000-0000E0020000}"/>
    <cellStyle name="Percent 2 2 3 2 2" xfId="576" xr:uid="{00000000-0005-0000-0000-0000E1020000}"/>
    <cellStyle name="Percent 2 2 3 2 3" xfId="577" xr:uid="{00000000-0005-0000-0000-0000E2020000}"/>
    <cellStyle name="Percent 2 2 3 3" xfId="578" xr:uid="{00000000-0005-0000-0000-0000E3020000}"/>
    <cellStyle name="Percent 2 2 3 4" xfId="579" xr:uid="{00000000-0005-0000-0000-0000E4020000}"/>
    <cellStyle name="Percent 2 2_2018 v 2019 Nominal" xfId="17249" xr:uid="{400D85C7-851E-4BDB-A8FA-FCB378AB1F18}"/>
    <cellStyle name="Percent 2 3" xfId="580" xr:uid="{00000000-0005-0000-0000-0000E5020000}"/>
    <cellStyle name="Percent 2 3 2" xfId="581" xr:uid="{00000000-0005-0000-0000-0000E6020000}"/>
    <cellStyle name="Percent 2 3 2 2" xfId="582" xr:uid="{00000000-0005-0000-0000-0000E7020000}"/>
    <cellStyle name="Percent 2 3 2 3" xfId="583" xr:uid="{00000000-0005-0000-0000-0000E8020000}"/>
    <cellStyle name="Percent 2 3 3" xfId="584" xr:uid="{00000000-0005-0000-0000-0000E9020000}"/>
    <cellStyle name="Percent 2 3 4" xfId="585" xr:uid="{00000000-0005-0000-0000-0000EA020000}"/>
    <cellStyle name="Percent 2 3_Base year" xfId="17250" xr:uid="{7F626550-5B97-45BC-82D4-B745F30D451E}"/>
    <cellStyle name="Percent 2 4" xfId="586" xr:uid="{00000000-0005-0000-0000-0000EB020000}"/>
    <cellStyle name="Percent 2 4 2" xfId="587" xr:uid="{00000000-0005-0000-0000-0000EC020000}"/>
    <cellStyle name="Percent 2 4 2 2" xfId="588" xr:uid="{00000000-0005-0000-0000-0000ED020000}"/>
    <cellStyle name="Percent 2 4 2 3" xfId="589" xr:uid="{00000000-0005-0000-0000-0000EE020000}"/>
    <cellStyle name="Percent 2 4 3" xfId="590" xr:uid="{00000000-0005-0000-0000-0000EF020000}"/>
    <cellStyle name="Percent 2 4 4" xfId="591" xr:uid="{00000000-0005-0000-0000-0000F0020000}"/>
    <cellStyle name="Percent 2 4_Base year" xfId="17251" xr:uid="{92FFB7CB-282E-4C5F-9EE5-07579ADFB3F9}"/>
    <cellStyle name="Percent 2 5" xfId="566" xr:uid="{00000000-0005-0000-0000-0000F1020000}"/>
    <cellStyle name="Percent 2_2018 v 2019 Nominal" xfId="17252" xr:uid="{0F520694-ABEB-4013-AD32-59CAFD254617}"/>
    <cellStyle name="Percent 20" xfId="17253" xr:uid="{DA806D8B-ADBC-429B-A989-666ADC013522}"/>
    <cellStyle name="Percent 20 2" xfId="17254" xr:uid="{AA3FF993-9504-48C1-822A-D338D650650F}"/>
    <cellStyle name="Percent 20_2018 v 2019 Nominal" xfId="17255" xr:uid="{98B76D81-1487-405B-A5D2-17E80D0B696C}"/>
    <cellStyle name="Percent 21" xfId="17256" xr:uid="{117B0C5A-3560-452D-937B-A3CEDBC7983A}"/>
    <cellStyle name="Percent 21 2" xfId="17257" xr:uid="{33DC2011-322B-454A-B07B-F2C18B7A8352}"/>
    <cellStyle name="Percent 21_2018 v 2019 Nominal" xfId="17258" xr:uid="{CAF33D9B-4391-402A-A694-8018C4581CBE}"/>
    <cellStyle name="Percent 22" xfId="17259" xr:uid="{D9D7C71E-EF3F-43E3-8A5F-D9B703FC1D19}"/>
    <cellStyle name="Percent 22 2" xfId="17260" xr:uid="{1F187EAA-CD2D-4A1C-ABF2-D1053B66D05E}"/>
    <cellStyle name="Percent 22_2018 v 2019 Nominal" xfId="17261" xr:uid="{F95CFC99-5570-4FFA-B43F-D1A9690368D7}"/>
    <cellStyle name="Percent 23" xfId="17262" xr:uid="{68F2D194-A49F-40B5-B083-9249903DFD4A}"/>
    <cellStyle name="Percent 23 2" xfId="17263" xr:uid="{C7B52B83-39F1-458E-BD6D-B5D0E2C48FFA}"/>
    <cellStyle name="Percent 23_2018 v 2019 Nominal" xfId="17264" xr:uid="{53E787A4-D147-46AB-B23E-A6DF9109F2CC}"/>
    <cellStyle name="Percent 24" xfId="17265" xr:uid="{328FA327-D389-4239-9453-880186277E7F}"/>
    <cellStyle name="Percent 24 2" xfId="17266" xr:uid="{737BBDAC-7448-4B66-B61E-DF2CCA2C5491}"/>
    <cellStyle name="Percent 24_2018 v 2019 Nominal" xfId="17267" xr:uid="{432D2F91-1F12-48E0-88D0-87EFD3FD33EB}"/>
    <cellStyle name="Percent 25" xfId="17268" xr:uid="{1B71DA3B-F63B-48E5-90AF-AFF9187A04F1}"/>
    <cellStyle name="Percent 25 2" xfId="17269" xr:uid="{72072D18-EDD1-476C-B737-B0B7EC17D8E8}"/>
    <cellStyle name="Percent 25_2018 v 2019 Nominal" xfId="17270" xr:uid="{5B11E1AE-05CB-46F8-80D4-2B6A20B1FDFB}"/>
    <cellStyle name="Percent 26" xfId="17271" xr:uid="{801D4D57-316F-42CF-97DA-3D857B75B31F}"/>
    <cellStyle name="Percent 26 2" xfId="17272" xr:uid="{BC024A4E-AC2F-4EC2-835A-E6CDCA03EA4F}"/>
    <cellStyle name="Percent 26_2018 v 2019 Nominal" xfId="17273" xr:uid="{4CCD7F08-1B85-4DDF-AF9C-A90FE2FD9AB2}"/>
    <cellStyle name="Percent 27" xfId="17274" xr:uid="{A229DE15-837A-4CFE-8081-F35B631FC64C}"/>
    <cellStyle name="Percent 27 2" xfId="17275" xr:uid="{E704B2DC-A01B-4932-849B-124933AC482A}"/>
    <cellStyle name="Percent 27_2018 v 2019 Nominal" xfId="17276" xr:uid="{BD5FF330-D0D3-4AD0-B6FE-36FC11042FDA}"/>
    <cellStyle name="Percent 28" xfId="17277" xr:uid="{C5A8C4CA-93B6-4FCC-95E1-4016DD3FC524}"/>
    <cellStyle name="Percent 29" xfId="17278" xr:uid="{A14E9FAE-34D8-47F9-925D-F0574FE44BC2}"/>
    <cellStyle name="Percent 3" xfId="592" xr:uid="{00000000-0005-0000-0000-0000F2020000}"/>
    <cellStyle name="Percent 3 2" xfId="593" xr:uid="{00000000-0005-0000-0000-0000F3020000}"/>
    <cellStyle name="Percent 3 2 2" xfId="17279" xr:uid="{01F07C9A-234C-4FDB-A5E0-4FA4FF5CB0D8}"/>
    <cellStyle name="Percent 3 2_2018 v 2019 Nominal" xfId="17280" xr:uid="{1DECC825-626F-4EC1-ABF4-25A41D225DBB}"/>
    <cellStyle name="Percent 3 3" xfId="17281" xr:uid="{5A2DE856-8F16-4F77-A351-C991F89C3E1F}"/>
    <cellStyle name="Percent 3 4" xfId="594" xr:uid="{00000000-0005-0000-0000-0000F4020000}"/>
    <cellStyle name="Percent 3 4 2" xfId="595" xr:uid="{00000000-0005-0000-0000-0000F5020000}"/>
    <cellStyle name="Percent 3 4 3" xfId="596" xr:uid="{00000000-0005-0000-0000-0000F6020000}"/>
    <cellStyle name="Percent 3_2018 v 2019 Nominal" xfId="17282" xr:uid="{6008464F-EED6-478B-B022-5A485F15E8DA}"/>
    <cellStyle name="Percent 30" xfId="17283" xr:uid="{0DAC4DDE-6C42-4924-AD95-4ACA78418398}"/>
    <cellStyle name="Percent 31" xfId="17284" xr:uid="{E5B869AB-D133-4D74-AFF0-89E4D3AAA4E1}"/>
    <cellStyle name="Percent 32" xfId="17285" xr:uid="{F1047878-41E9-44A9-8AC5-4B559655CB77}"/>
    <cellStyle name="Percent 33" xfId="17286" xr:uid="{586E83B8-CBC2-462D-9873-2FDD9D047689}"/>
    <cellStyle name="Percent 34" xfId="17287" xr:uid="{9838E505-683A-45BC-BFB9-54E0B45B17E9}"/>
    <cellStyle name="Percent 35" xfId="17288" xr:uid="{216361D1-A3DF-48E1-A1DF-34F65A3F29D6}"/>
    <cellStyle name="Percent 36" xfId="17289" xr:uid="{8811D208-A75B-42C0-BBDA-5F8088225085}"/>
    <cellStyle name="Percent 37" xfId="17290" xr:uid="{2581A2AB-60BA-4F7C-AF8C-1272DE45DF56}"/>
    <cellStyle name="Percent 38" xfId="17291" xr:uid="{1332B8D4-8D95-47A3-BE61-07E81EC964B2}"/>
    <cellStyle name="Percent 39" xfId="17292" xr:uid="{99741273-E39E-414F-A01A-AD41DC3C1A07}"/>
    <cellStyle name="Percent 4" xfId="597" xr:uid="{00000000-0005-0000-0000-0000F7020000}"/>
    <cellStyle name="Percent 4 10" xfId="17293" xr:uid="{BB741830-7B8F-47E7-816C-3F63B00DE6D1}"/>
    <cellStyle name="Percent 4 10 2" xfId="17294" xr:uid="{3ED2E8F9-F6FC-48E0-B4DA-F57782155BFA}"/>
    <cellStyle name="Percent 4 10_2018 v 2019 Nominal" xfId="17295" xr:uid="{F7DC1032-4186-430C-A65F-964C0341FA3A}"/>
    <cellStyle name="Percent 4 11" xfId="17296" xr:uid="{0D644D98-FB38-4B32-87CA-6382B86F3DC3}"/>
    <cellStyle name="Percent 4 12" xfId="17297" xr:uid="{98B6F027-5405-439E-B763-34182C25FC1B}"/>
    <cellStyle name="Percent 4 2" xfId="17298" xr:uid="{3A9738AE-6B97-4ED8-8423-4C25923CBA76}"/>
    <cellStyle name="Percent 4 2 2" xfId="17299" xr:uid="{8E4639DF-7AD2-4E2B-999A-C89B77E7BE25}"/>
    <cellStyle name="Percent 4 2 2 2" xfId="17300" xr:uid="{4AC563AD-1EC6-4946-BE29-5EBE4D00B368}"/>
    <cellStyle name="Percent 4 2 2_2018 v 2019 Nominal" xfId="17301" xr:uid="{9A06393E-4212-40AC-83DF-77E9BC1C62A6}"/>
    <cellStyle name="Percent 4 2_2018 v 2019 Nominal" xfId="17302" xr:uid="{F6E7629A-F1A5-4574-8CB1-579EE3B50EA8}"/>
    <cellStyle name="Percent 4 3" xfId="17303" xr:uid="{E25951CF-348E-47B8-B8F0-9B27CA6D2445}"/>
    <cellStyle name="Percent 4 3 2" xfId="17304" xr:uid="{DDC2124D-CD6E-4911-8A91-4A007236E16A}"/>
    <cellStyle name="Percent 4 3_2018 v 2019 Nominal" xfId="17305" xr:uid="{7BAA1EDB-80B9-499B-B797-9F92BE034268}"/>
    <cellStyle name="Percent 4 4" xfId="17306" xr:uid="{48BA885A-BE02-4390-9A1F-7443E3D89C12}"/>
    <cellStyle name="Percent 4 4 2" xfId="17307" xr:uid="{EE5B129E-D1C8-41C3-AE05-F19CBF52D5BD}"/>
    <cellStyle name="Percent 4 4_2018 v 2019 Nominal" xfId="17308" xr:uid="{709AB127-F2FD-4E60-8403-704D70159B35}"/>
    <cellStyle name="Percent 4 5" xfId="17309" xr:uid="{457FCAFE-59E5-4F05-AF84-9155E7FC85F3}"/>
    <cellStyle name="Percent 4 5 2" xfId="17310" xr:uid="{A08618DC-4E02-4BB8-991D-018481DB61F6}"/>
    <cellStyle name="Percent 4 5_2018 v 2019 Nominal" xfId="17311" xr:uid="{364510F3-7F69-47BF-BCAF-79F3B3E54BEC}"/>
    <cellStyle name="Percent 4 6" xfId="17312" xr:uid="{41152F9D-9D49-414B-BC16-7FAAC4565454}"/>
    <cellStyle name="Percent 4 7" xfId="17313" xr:uid="{A3A30462-320F-428E-BBDB-B780FC5A44C0}"/>
    <cellStyle name="Percent 4 8" xfId="17314" xr:uid="{0E3A3724-4176-4D0D-9A06-C01D6F8A4E9F}"/>
    <cellStyle name="Percent 4 9" xfId="17315" xr:uid="{FB186541-BAE1-4469-9028-134CC28AD7FB}"/>
    <cellStyle name="Percent 4_2018 v 2019 Nominal" xfId="17316" xr:uid="{5DEC199D-2951-45EA-965B-21BF5C43C874}"/>
    <cellStyle name="Percent 40" xfId="17317" xr:uid="{7F1EDA56-CDD2-47BC-9D37-A0839DB3C8B0}"/>
    <cellStyle name="Percent 41" xfId="17318" xr:uid="{4A7FD5FF-50B1-433C-8958-5A18E539FB9C}"/>
    <cellStyle name="Percent 42" xfId="17319" xr:uid="{4BA26E86-220D-4214-8D1E-6A82E4CA0B9C}"/>
    <cellStyle name="Percent 43" xfId="17320" xr:uid="{B2FEC7D1-494B-4E82-82DE-9B4F421394BD}"/>
    <cellStyle name="Percent 44" xfId="17321" xr:uid="{44858CB7-F463-4BA7-AD05-CF4BBD324AA7}"/>
    <cellStyle name="Percent 45" xfId="17322" xr:uid="{DF83CE54-7C9D-4BCA-838E-F81302B34114}"/>
    <cellStyle name="Percent 46" xfId="17323" xr:uid="{7115DAED-3474-4124-A184-123C503952A2}"/>
    <cellStyle name="Percent 47" xfId="17324" xr:uid="{B836F977-DAB1-4803-B811-13FD46B0C21E}"/>
    <cellStyle name="Percent 48" xfId="17325" xr:uid="{84ADDCE6-2F74-471F-8F21-6170F1058683}"/>
    <cellStyle name="Percent 49" xfId="17326" xr:uid="{DD7F93F2-B945-4E66-BF2C-458A0082C9FC}"/>
    <cellStyle name="Percent 5" xfId="598" xr:uid="{00000000-0005-0000-0000-0000F8020000}"/>
    <cellStyle name="Percent 5 2" xfId="599" xr:uid="{00000000-0005-0000-0000-0000F9020000}"/>
    <cellStyle name="Percent 5 2 2" xfId="17327" xr:uid="{353B67D3-4499-4B3D-BFA6-264BBF04D61D}"/>
    <cellStyle name="Percent 5 2_2018 v 2019 Nominal" xfId="17328" xr:uid="{1A98601F-E671-42D2-9046-E79B883E0EA6}"/>
    <cellStyle name="Percent 5 3" xfId="600" xr:uid="{00000000-0005-0000-0000-0000FA020000}"/>
    <cellStyle name="Percent 5_2018 v 2019 Nominal" xfId="17329" xr:uid="{3993577F-110E-487A-9A7A-E444D6E016E0}"/>
    <cellStyle name="Percent 50" xfId="17330" xr:uid="{6709C08A-270B-46EE-8735-61B9B632E6E7}"/>
    <cellStyle name="Percent 51" xfId="17331" xr:uid="{6122EAF1-75AE-46E3-BF08-808DED3EEE73}"/>
    <cellStyle name="Percent 52" xfId="17332" xr:uid="{641CE123-74B6-4C82-B688-51BA0046C88C}"/>
    <cellStyle name="Percent 53" xfId="17333" xr:uid="{D567320C-FB66-42DF-A148-F195EC9AC2F7}"/>
    <cellStyle name="Percent 54" xfId="17334" xr:uid="{AB71A80F-6C41-4591-98F7-DC94B812E9C4}"/>
    <cellStyle name="Percent 55" xfId="17335" xr:uid="{4A5EB97C-1473-4323-8CD6-AA86EDCE5500}"/>
    <cellStyle name="Percent 56" xfId="17336" xr:uid="{84E62087-FCAC-4F42-BE99-C75E698AB0F1}"/>
    <cellStyle name="Percent 57" xfId="17337" xr:uid="{E3A9479D-B96C-4D49-B2C6-0D011AF73D95}"/>
    <cellStyle name="Percent 58" xfId="17338" xr:uid="{2794694D-1028-4FDC-A90C-457B94F870A7}"/>
    <cellStyle name="Percent 59" xfId="17339" xr:uid="{77B57DC1-C533-4D1E-AE56-29BF32B4DC72}"/>
    <cellStyle name="Percent 6" xfId="601" xr:uid="{00000000-0005-0000-0000-0000FB020000}"/>
    <cellStyle name="Percent 6 2" xfId="17340" xr:uid="{1AA8BF46-CF69-4688-BF75-7AA78257CF82}"/>
    <cellStyle name="Percent 6 2 2" xfId="17341" xr:uid="{2EEAD025-9172-4FA9-9E62-61609701C601}"/>
    <cellStyle name="Percent 6 2_2018 v 2019 Nominal" xfId="17342" xr:uid="{3ABBD7C9-D8CE-4B38-AC8E-576382013236}"/>
    <cellStyle name="Percent 6 3" xfId="17343" xr:uid="{5AF899B6-7504-4C7C-9A23-8F53657B66C0}"/>
    <cellStyle name="Percent 6_2018 v 2019 Nominal" xfId="17344" xr:uid="{DF808029-7ADA-479F-BA1C-5CE2D0246AF8}"/>
    <cellStyle name="Percent 60" xfId="17345" xr:uid="{A013BAB7-45B4-49B1-BA69-8D03F909FA61}"/>
    <cellStyle name="Percent 61" xfId="17346" xr:uid="{53917482-CB4F-49B9-94A4-1FE8D6957F5F}"/>
    <cellStyle name="Percent 62" xfId="17347" xr:uid="{0249ED36-CDD0-4EDC-AF2D-D3255700790B}"/>
    <cellStyle name="Percent 63" xfId="17348" xr:uid="{698EED6B-959C-4956-B0C9-B5F536E47831}"/>
    <cellStyle name="Percent 64" xfId="17349" xr:uid="{37FAB305-05D5-471C-A1A4-7C54F5D87464}"/>
    <cellStyle name="Percent 65" xfId="17350" xr:uid="{D4734DB8-6342-4DB0-9DE2-B4D29266FCBF}"/>
    <cellStyle name="Percent 66" xfId="17351" xr:uid="{240F1CDA-486E-49BF-A4ED-617DD9B47A46}"/>
    <cellStyle name="Percent 67" xfId="17352" xr:uid="{5C6C79F6-1473-4B60-825F-B4852C7C23B7}"/>
    <cellStyle name="Percent 68" xfId="17353" xr:uid="{F8FEE2FA-CAA4-4A30-A33E-C6544ADB9B0C}"/>
    <cellStyle name="Percent 69" xfId="17354" xr:uid="{1DF2E4D1-EE9A-402F-8EAD-4B324C6B3D3F}"/>
    <cellStyle name="Percent 7" xfId="602" xr:uid="{00000000-0005-0000-0000-0000FC020000}"/>
    <cellStyle name="Percent 7 2" xfId="17355" xr:uid="{71E8B3EE-4822-4128-A571-43391D00E3D5}"/>
    <cellStyle name="Percent 7 2 2" xfId="17356" xr:uid="{F794ECA7-8411-4EE1-8C85-998B33F9A1A3}"/>
    <cellStyle name="Percent 7 2_2018 v 2019 Nominal" xfId="17357" xr:uid="{E9CFAC26-889D-4316-8732-2AD25A87BD0F}"/>
    <cellStyle name="Percent 7 3" xfId="17358" xr:uid="{B6A25628-0281-4D8F-B3AF-5AFDD78DA7B4}"/>
    <cellStyle name="Percent 7_2018 v 2019 Nominal" xfId="17359" xr:uid="{04DB6798-472D-472C-AF56-6FF0333B5F83}"/>
    <cellStyle name="Percent 70" xfId="17360" xr:uid="{C43690C7-B481-4726-8A51-D0F902BAF385}"/>
    <cellStyle name="Percent 71" xfId="17361" xr:uid="{465C7F29-8475-4373-B0BE-85760507B017}"/>
    <cellStyle name="Percent 72" xfId="17362" xr:uid="{9F01EA96-1C15-444E-8C75-169E07FC1B20}"/>
    <cellStyle name="Percent 73" xfId="17363" xr:uid="{349DA5BB-8C66-4776-AB80-6F5B46754016}"/>
    <cellStyle name="Percent 74" xfId="17364" xr:uid="{204F50AD-0955-4B4D-949B-44950D1994DE}"/>
    <cellStyle name="Percent 75" xfId="17365" xr:uid="{0CA3C4E5-DD5A-42F2-8236-EFA1E889D1F7}"/>
    <cellStyle name="Percent 76" xfId="17366" xr:uid="{3213DC06-49C9-47D5-85B7-239B7425E39C}"/>
    <cellStyle name="Percent 77" xfId="17367" xr:uid="{A7ABDC16-CF01-459F-BF11-4232335E39F5}"/>
    <cellStyle name="Percent 78" xfId="17368" xr:uid="{1E7219AB-6C9C-4780-8269-83FDD21057E6}"/>
    <cellStyle name="Percent 79" xfId="17369" xr:uid="{3FCE21CD-1211-463C-BE1B-351D4E7ACF91}"/>
    <cellStyle name="Percent 8" xfId="603" xr:uid="{00000000-0005-0000-0000-0000FD020000}"/>
    <cellStyle name="Percent 8 2" xfId="17370" xr:uid="{A026BD9F-156A-4B88-85EC-4151F1EEC176}"/>
    <cellStyle name="Percent 8 2 2" xfId="17371" xr:uid="{96AC4AC7-2007-4D25-9C08-790F34677179}"/>
    <cellStyle name="Percent 8 2_2018 v 2019 Nominal" xfId="17372" xr:uid="{25E4D7ED-3D62-4D8E-A6FB-DD9EE0BF1C1D}"/>
    <cellStyle name="Percent 8 3" xfId="17373" xr:uid="{45058E8E-8689-4BDA-BE31-3F266115B004}"/>
    <cellStyle name="Percent 8_2018 v 2019 Nominal" xfId="17374" xr:uid="{C4E067F5-86E7-4CB6-B6CF-617CC7A9A5BE}"/>
    <cellStyle name="Percent 80" xfId="17375" xr:uid="{52727E43-A6C5-4AD2-A9F1-BAE6D36C2E6D}"/>
    <cellStyle name="Percent 81" xfId="17376" xr:uid="{AC1B817B-CB4F-4490-93CF-A3C24F81CDA6}"/>
    <cellStyle name="Percent 82" xfId="17377" xr:uid="{B5091B6B-2DAA-48AF-91FF-14B3B4911ED4}"/>
    <cellStyle name="Percent 83" xfId="17378" xr:uid="{931EA5D4-3AD7-4355-A329-84F4F1CCBA77}"/>
    <cellStyle name="Percent 84" xfId="17379" xr:uid="{075F2A5B-93D8-47BF-BF7B-CC56B21FD7ED}"/>
    <cellStyle name="Percent 85" xfId="17380" xr:uid="{9A8E1B86-21F3-47D8-8375-58814CE744F5}"/>
    <cellStyle name="Percent 86" xfId="17381" xr:uid="{7FBD3305-6858-48B3-A548-39ABC0226C69}"/>
    <cellStyle name="Percent 87" xfId="17382" xr:uid="{CAFA649D-7560-43C1-95CE-83DB36A8D536}"/>
    <cellStyle name="Percent 88" xfId="17383" xr:uid="{D55FD91E-9DC4-47EF-BBA9-E82A86CBF76B}"/>
    <cellStyle name="Percent 89" xfId="17384" xr:uid="{E36491B5-BD7C-433B-A4E1-54031CFA8D97}"/>
    <cellStyle name="Percent 9" xfId="708" xr:uid="{00000000-0005-0000-0000-0000FE020000}"/>
    <cellStyle name="Percent 9 2" xfId="17385" xr:uid="{620A840B-6F86-4057-B82B-5DC7F2F558A6}"/>
    <cellStyle name="Percent 9 2 2" xfId="17386" xr:uid="{87FDADD4-A59D-451D-9496-834A9459621D}"/>
    <cellStyle name="Percent 9 2_2018 v 2019 Nominal" xfId="17387" xr:uid="{26CF56C4-44FF-4089-82E3-1D1643EADD3C}"/>
    <cellStyle name="Percent 9 3" xfId="17388" xr:uid="{14261905-6A8C-45AE-AF16-950167236405}"/>
    <cellStyle name="Percent 9_2018 v 2019 Nominal" xfId="17389" xr:uid="{3E6F6DAA-2E46-4954-B5D2-EF75143A908B}"/>
    <cellStyle name="Percent 90" xfId="17390" xr:uid="{DC8CC1AB-3244-4804-9ADD-756A095877B1}"/>
    <cellStyle name="Percent 91" xfId="17391" xr:uid="{1EDADC37-CC75-4736-8D7E-50DD191B63D2}"/>
    <cellStyle name="Percent 92" xfId="17392" xr:uid="{DCC13AF7-C174-44B9-981E-B795B84AC589}"/>
    <cellStyle name="Percent 93" xfId="17393" xr:uid="{4C323510-2146-411F-9DB0-E47C2EC69617}"/>
    <cellStyle name="Percent 94" xfId="17394" xr:uid="{C86B94D5-1E4B-47DF-BFFF-76A778AE3A52}"/>
    <cellStyle name="Percent 95" xfId="17395" xr:uid="{3A5B245B-967F-487F-890E-6A2EB98CC20D}"/>
    <cellStyle name="Percent 96" xfId="17396" xr:uid="{A39C134C-DB70-41EC-9891-7A6846987179}"/>
    <cellStyle name="Percent 97" xfId="17397" xr:uid="{52C6B81D-7EA0-49DB-BDA4-EA42E6B0C98F}"/>
    <cellStyle name="Percent 98" xfId="17398" xr:uid="{C52EE29E-FB0E-48A3-80E3-47F1824C4E52}"/>
    <cellStyle name="Percent 99" xfId="17399" xr:uid="{1260C994-CA26-41A2-A4A2-BACECAE18867}"/>
    <cellStyle name="Percent Hard" xfId="17400" xr:uid="{90EF735C-C60E-42E8-92CA-6FC1BD4981D7}"/>
    <cellStyle name="Percent0" xfId="17401" xr:uid="{45AFF0C7-6E10-4892-BDCE-C72C5142756F}"/>
    <cellStyle name="Percent1" xfId="17402" xr:uid="{E8B5AC47-639E-436D-A438-9FC7619C6986}"/>
    <cellStyle name="Percent1Blue" xfId="17403" xr:uid="{B93950A0-BE97-498E-93F3-010DE4168743}"/>
    <cellStyle name="Percentage" xfId="604" xr:uid="{00000000-0005-0000-0000-0000FF020000}"/>
    <cellStyle name="Percentage." xfId="17404" xr:uid="{482209DE-58AD-4585-A0EA-7A759AA83D44}"/>
    <cellStyle name="Percentage_2018 v 2019 Nominal" xfId="17405" xr:uid="{D9C3BF7C-B1A1-4D55-A8E6-2446C5651C87}"/>
    <cellStyle name="perct_input" xfId="17406" xr:uid="{7A078353-0D8E-4FE8-B668-E067130BDE06}"/>
    <cellStyle name="Period Title" xfId="605" xr:uid="{00000000-0005-0000-0000-000000030000}"/>
    <cellStyle name="Period Title." xfId="17407" xr:uid="{9E0A9919-0860-4233-B479-65B2BD93C95D}"/>
    <cellStyle name="Period Title_2018 v 2019 Nominal" xfId="17408" xr:uid="{88E659BC-E2FE-47DB-B280-B7773CA9BF03}"/>
    <cellStyle name="Perlong" xfId="17409" xr:uid="{48D012BE-8259-4B01-A22D-AFA8A2FE2C41}"/>
    <cellStyle name="PerShare" xfId="17410" xr:uid="{B33E968D-0E6C-496F-93B8-77C707CEB6F8}"/>
    <cellStyle name="PivotStyle" xfId="17411" xr:uid="{064F4A66-8527-473E-A282-FF6264D7FB53}"/>
    <cellStyle name="PivotStyle 2" xfId="17412" xr:uid="{4D41A37F-AD66-431F-9111-B0B4A2CC29F0}"/>
    <cellStyle name="PivotStyle 3" xfId="17413" xr:uid="{A9036601-1032-4DE8-BBA0-079EA209A95E}"/>
    <cellStyle name="PivotStyle 3 2" xfId="17414" xr:uid="{88A7DC1D-C12A-4933-A958-DF8B9EE0164B}"/>
    <cellStyle name="PivotStyle 3_2018 v 2019 Nominal" xfId="17415" xr:uid="{D1DFCED9-4F86-489F-8766-671DA698379E}"/>
    <cellStyle name="PivotStyle_2018 v 2019 Nominal" xfId="17416" xr:uid="{D8BDAF75-D00F-441B-81BE-A0379274458D}"/>
    <cellStyle name="Pnumber" xfId="17417" xr:uid="{B161346A-6C97-465B-9A62-43508BC92B36}"/>
    <cellStyle name="Popis" xfId="17418" xr:uid="{0DA86AE6-F0C0-410B-A018-4FADAA33BB9D}"/>
    <cellStyle name="Porcentagem_RESULTS" xfId="17419" xr:uid="{7A027B3A-E7DF-4571-8753-A269B2BC3E9F}"/>
    <cellStyle name="Poznámka" xfId="17420" xr:uid="{5550FB18-EA23-4B86-B857-B2F8E9E046B4}"/>
    <cellStyle name="PrePop Currency (0)" xfId="17421" xr:uid="{88F45DE4-3E84-45DB-B2B2-8167A6F672B6}"/>
    <cellStyle name="PrePop Currency (0) 2" xfId="17422" xr:uid="{34AEE2A6-C452-45E8-8752-B347B94AF72E}"/>
    <cellStyle name="PrePop Currency (0) 2 2" xfId="17423" xr:uid="{DA4EC18E-843E-43E2-A918-10D4810DA14A}"/>
    <cellStyle name="PrePop Currency (0) 2 2 2" xfId="17424" xr:uid="{9C6B4CD0-488B-4BD6-9AC8-45F248A0AB4C}"/>
    <cellStyle name="PrePop Currency (0) 2 2 2 2" xfId="17425" xr:uid="{4CB231E9-ED6D-4CA8-9585-7F4DE5C017E2}"/>
    <cellStyle name="PrePop Currency (0) 2 2 2_2018 v 2019 Nominal" xfId="17426" xr:uid="{F10D6848-8A15-4CEE-A29B-307E92F1B304}"/>
    <cellStyle name="PrePop Currency (0) 2 2 3" xfId="17427" xr:uid="{020C785D-B60A-4CA9-AA4C-BE8683BCDF40}"/>
    <cellStyle name="PrePop Currency (0) 2 2_2018 v 2019 Nominal" xfId="17428" xr:uid="{AB53377E-F431-4AA4-9150-877BBC75AB0C}"/>
    <cellStyle name="PrePop Currency (0) 2 3" xfId="17429" xr:uid="{F8BBAF15-5F73-41BC-B4BF-6F6DFE5BF7D9}"/>
    <cellStyle name="PrePop Currency (0) 2 3 2" xfId="17430" xr:uid="{B4B0C513-1933-4ABA-AE18-79AD42337E98}"/>
    <cellStyle name="PrePop Currency (0) 2 3_2018 v 2019 Nominal" xfId="17431" xr:uid="{1C304361-B666-4E64-AD09-503CC6A0DDEB}"/>
    <cellStyle name="PrePop Currency (0) 2 4" xfId="17432" xr:uid="{032D16F8-F88C-4C59-AB89-C3BE765DF7D1}"/>
    <cellStyle name="PrePop Currency (0) 2_2018 v 2019 Nominal" xfId="17433" xr:uid="{0ED4C6DB-27FC-4BC7-AB0F-405CC5BD99A2}"/>
    <cellStyle name="PrePop Currency (0) 3" xfId="17434" xr:uid="{BA653B13-9560-4816-8C8F-F7744DCE9B21}"/>
    <cellStyle name="PrePop Currency (0) 3 2" xfId="17435" xr:uid="{93F7209A-AAB9-4E52-8F59-D23B90D84767}"/>
    <cellStyle name="PrePop Currency (0) 3 2 2" xfId="17436" xr:uid="{4D3631AD-8485-4DF7-B4B7-19B14ACCDF95}"/>
    <cellStyle name="PrePop Currency (0) 3 2_2018 v 2019 Nominal" xfId="17437" xr:uid="{96817403-A5EB-4477-99C1-EEFADCD7288F}"/>
    <cellStyle name="PrePop Currency (0) 3 3" xfId="17438" xr:uid="{01BF2162-822F-4829-81CB-322B28C9349F}"/>
    <cellStyle name="PrePop Currency (0) 3_2018 v 2019 Nominal" xfId="17439" xr:uid="{7A148BC4-D443-43BA-8C36-75B8A9614F69}"/>
    <cellStyle name="PrePop Currency (0) 4" xfId="17440" xr:uid="{DC01EA02-37CA-40C7-859D-47416ED712AC}"/>
    <cellStyle name="PrePop Currency (0) 4 2" xfId="17441" xr:uid="{CBA018B1-14E3-4568-8872-BA972156E6F8}"/>
    <cellStyle name="PrePop Currency (0) 4_2018 v 2019 Nominal" xfId="17442" xr:uid="{B2171DE4-E5DB-4CC4-B390-7704181C62D5}"/>
    <cellStyle name="PrePop Currency (0) 5" xfId="17443" xr:uid="{482D6F61-377C-47BA-B4CF-AC3723FDC139}"/>
    <cellStyle name="PrePop Currency (0)_2018 v 2019 Nominal" xfId="17444" xr:uid="{07F34DAA-097C-4927-950F-9E27FCC987EE}"/>
    <cellStyle name="PrePop Currency (2)" xfId="17445" xr:uid="{9B87B075-139D-4FFD-A079-16312975D349}"/>
    <cellStyle name="PrePop Currency (2) 2" xfId="17446" xr:uid="{4F378588-6401-4045-B8B0-5935F8E2E780}"/>
    <cellStyle name="PrePop Currency (2) 2 2" xfId="17447" xr:uid="{4882507E-8F46-4B15-8B0B-5D7654A53314}"/>
    <cellStyle name="PrePop Currency (2) 2 2 2" xfId="17448" xr:uid="{347419F2-0EA9-4AB8-9B01-7663C4A99507}"/>
    <cellStyle name="PrePop Currency (2) 2 2_2018 v 2019 Nominal" xfId="17449" xr:uid="{F87DB7D8-F8A8-43F0-9D87-E69575D9F6FF}"/>
    <cellStyle name="PrePop Currency (2) 2 3" xfId="17450" xr:uid="{F21F816B-D5E0-40AB-B951-AE9065C303AE}"/>
    <cellStyle name="PrePop Currency (2) 2_2018 v 2019 Nominal" xfId="17451" xr:uid="{487D7E01-825B-4580-992F-13E2B1BF77A9}"/>
    <cellStyle name="PrePop Currency (2) 3" xfId="17452" xr:uid="{0D96C1B3-DD48-474E-A501-626DBABF535C}"/>
    <cellStyle name="PrePop Currency (2) 3 2" xfId="17453" xr:uid="{BC48B84F-7DDA-4E24-B215-8C12CFE01A00}"/>
    <cellStyle name="PrePop Currency (2) 3 2 2" xfId="17454" xr:uid="{36261D72-F2FB-46B7-B7ED-0FE5963F1B24}"/>
    <cellStyle name="PrePop Currency (2) 3 2_2018 v 2019 Nominal" xfId="17455" xr:uid="{6FD58A5B-5B14-4628-9666-EB944070836E}"/>
    <cellStyle name="PrePop Currency (2) 3 3" xfId="17456" xr:uid="{EF871CAE-2BC2-4520-B487-7EF0C2F6335A}"/>
    <cellStyle name="PrePop Currency (2) 3_2018 v 2019 Nominal" xfId="17457" xr:uid="{082AD09D-3C48-4FED-BEBC-0B1B946D3CE8}"/>
    <cellStyle name="PrePop Currency (2) 4" xfId="17458" xr:uid="{AF869F0C-43C3-49AF-A535-68A80CD4C2EB}"/>
    <cellStyle name="PrePop Currency (2) 4 2" xfId="17459" xr:uid="{29933183-8079-4400-8720-145566FBC35C}"/>
    <cellStyle name="PrePop Currency (2) 4_2018 v 2019 Nominal" xfId="17460" xr:uid="{124F4B8F-781E-47A1-873A-EC002AF17DE7}"/>
    <cellStyle name="PrePop Currency (2) 5" xfId="17461" xr:uid="{2E2A90C9-4312-47BE-8FD6-439BFBA4DAE4}"/>
    <cellStyle name="PrePop Currency (2)_2018 v 2019 Nominal" xfId="17462" xr:uid="{AF6C81FF-DB6B-4266-BA89-151DEA1A8D65}"/>
    <cellStyle name="PrePop Units (0)" xfId="17463" xr:uid="{4A0BCD44-E9F1-44E3-AA1E-3CCBD8300792}"/>
    <cellStyle name="PrePop Units (0) 2" xfId="17464" xr:uid="{30146977-6F15-4C96-A5DC-CB49437CC675}"/>
    <cellStyle name="PrePop Units (0) 2 2" xfId="17465" xr:uid="{E5E6EABD-C915-4CDF-A74A-89F85E1560EA}"/>
    <cellStyle name="PrePop Units (0) 2 2 2" xfId="17466" xr:uid="{0E95D3D2-938F-4154-8F48-F1D8259D3A2B}"/>
    <cellStyle name="PrePop Units (0) 2 2 2 2" xfId="17467" xr:uid="{152B25D4-62F4-47FD-8B0C-82FF6DE4611B}"/>
    <cellStyle name="PrePop Units (0) 2 2 2_2018 v 2019 Nominal" xfId="17468" xr:uid="{FDC69B3F-62C1-44B7-AE3D-21400887010B}"/>
    <cellStyle name="PrePop Units (0) 2 2 3" xfId="17469" xr:uid="{2FB6DF29-CC7A-4F4D-97D0-134B8D1027E8}"/>
    <cellStyle name="PrePop Units (0) 2 2_2018 v 2019 Nominal" xfId="17470" xr:uid="{DA6600EC-0E09-4FCE-85F0-D1C5C9E4E26C}"/>
    <cellStyle name="PrePop Units (0) 2 3" xfId="17471" xr:uid="{37DB0CB9-F171-412C-8F09-D53FE667F249}"/>
    <cellStyle name="PrePop Units (0) 2 3 2" xfId="17472" xr:uid="{58559DE2-D972-4D7E-8433-9AD40F2FF15D}"/>
    <cellStyle name="PrePop Units (0) 2 3_2018 v 2019 Nominal" xfId="17473" xr:uid="{8511B716-6027-47F7-AEFD-169A6F128203}"/>
    <cellStyle name="PrePop Units (0) 2 4" xfId="17474" xr:uid="{0FB3284C-E925-44B2-8ED5-A917B392E382}"/>
    <cellStyle name="PrePop Units (0) 2_2018 v 2019 Nominal" xfId="17475" xr:uid="{D631E7D4-03D9-4CC6-AFB8-01987C3366B3}"/>
    <cellStyle name="PrePop Units (0) 3" xfId="17476" xr:uid="{AA6B6B7D-741B-4600-9F9F-D855720C54FD}"/>
    <cellStyle name="PrePop Units (0) 3 2" xfId="17477" xr:uid="{9F2ED857-5BAA-4409-B24D-99C79E5198A0}"/>
    <cellStyle name="PrePop Units (0) 3 2 2" xfId="17478" xr:uid="{902FC50B-599F-4934-AC08-C63526EA4BE5}"/>
    <cellStyle name="PrePop Units (0) 3 2_2018 v 2019 Nominal" xfId="17479" xr:uid="{984A8709-2C75-4DD2-B03C-7EFE98A9FAEA}"/>
    <cellStyle name="PrePop Units (0) 3 3" xfId="17480" xr:uid="{F7B81EE2-20AD-45C2-AC3E-F53ACF33D45C}"/>
    <cellStyle name="PrePop Units (0) 3_2018 v 2019 Nominal" xfId="17481" xr:uid="{7BD66398-CDCB-47C5-A6E6-16E193E0E219}"/>
    <cellStyle name="PrePop Units (0) 4" xfId="17482" xr:uid="{BBBACF67-6FD9-4CDE-A5F6-3F5C64B0857C}"/>
    <cellStyle name="PrePop Units (0) 4 2" xfId="17483" xr:uid="{BDE585AA-B6B8-4608-B9B2-4E5456245294}"/>
    <cellStyle name="PrePop Units (0) 4_2018 v 2019 Nominal" xfId="17484" xr:uid="{051E8DF3-570A-4632-A962-4A469AB7716D}"/>
    <cellStyle name="PrePop Units (0) 5" xfId="17485" xr:uid="{D8F0D1D5-3640-4EBF-8EAB-B6103C5FF34C}"/>
    <cellStyle name="PrePop Units (0)_2018 v 2019 Nominal" xfId="17486" xr:uid="{58EBF756-792D-43D1-9CB1-810D3DCBCB76}"/>
    <cellStyle name="PrePop Units (1)" xfId="17487" xr:uid="{BB5D25A7-14FA-44B8-9FE5-04D25FEC9899}"/>
    <cellStyle name="PrePop Units (2)" xfId="17488" xr:uid="{DC8B1721-36B2-4479-A318-4778F5A1ACB5}"/>
    <cellStyle name="PrePop Units (2) 2" xfId="17489" xr:uid="{E4407C56-FC2F-4FC3-B517-007DFD2E62C2}"/>
    <cellStyle name="PrePop Units (2) 2 2" xfId="17490" xr:uid="{A347C0BF-E1F4-4586-AD80-4C18F84CEDB5}"/>
    <cellStyle name="PrePop Units (2) 2 2 2" xfId="17491" xr:uid="{478303BA-B286-4B4C-A8B7-CF258236F1C9}"/>
    <cellStyle name="PrePop Units (2) 2 2_2018 v 2019 Nominal" xfId="17492" xr:uid="{A19B7B83-6C73-4929-B203-695DA58F91CE}"/>
    <cellStyle name="PrePop Units (2) 2 3" xfId="17493" xr:uid="{4214630D-9626-4280-8170-47D0A503B6BE}"/>
    <cellStyle name="PrePop Units (2) 2_2018 v 2019 Nominal" xfId="17494" xr:uid="{61F5AE98-BA99-4F53-BBE4-315EDDD0AE09}"/>
    <cellStyle name="PrePop Units (2) 3" xfId="17495" xr:uid="{FDC981D9-8EED-43A4-8C44-274CAC507711}"/>
    <cellStyle name="PrePop Units (2) 3 2" xfId="17496" xr:uid="{C0DA9B82-0927-4386-9AE4-AD4E89F7C6B0}"/>
    <cellStyle name="PrePop Units (2) 3 2 2" xfId="17497" xr:uid="{A009641F-5D3C-4E49-9117-DA54CEBF3933}"/>
    <cellStyle name="PrePop Units (2) 3 2_2018 v 2019 Nominal" xfId="17498" xr:uid="{6FBA51F6-E690-4680-825B-7E58FE6DEB7C}"/>
    <cellStyle name="PrePop Units (2) 3 3" xfId="17499" xr:uid="{CEBAB010-8CDE-49AA-A5F0-A1FDF2D8875E}"/>
    <cellStyle name="PrePop Units (2) 3_2018 v 2019 Nominal" xfId="17500" xr:uid="{2815F5CC-AC85-4E63-95D5-C571C7376220}"/>
    <cellStyle name="PrePop Units (2) 4" xfId="17501" xr:uid="{1568AE07-E73A-4B6F-94C7-16940CFF3278}"/>
    <cellStyle name="PrePop Units (2) 4 2" xfId="17502" xr:uid="{67FAE583-D3CA-4A10-8D3F-1682C93F7AD9}"/>
    <cellStyle name="PrePop Units (2) 4_2018 v 2019 Nominal" xfId="17503" xr:uid="{BBD5336E-47D8-4190-82C0-ED8CFC7DB289}"/>
    <cellStyle name="PrePop Units (2) 5" xfId="17504" xr:uid="{21B2C8DF-6E25-4D05-B81C-01FA9CABFF8E}"/>
    <cellStyle name="PrePop Units (2)_2018 v 2019 Nominal" xfId="17505" xr:uid="{7089D5D7-1C49-49A3-B41A-69E308B40991}"/>
    <cellStyle name="Presentation Currency" xfId="17506" xr:uid="{4EDC8767-AB1D-457C-8599-886D7FDB6675}"/>
    <cellStyle name="Presentation Currency." xfId="17507" xr:uid="{94A92175-C5C5-4ED4-91C1-A34E2EF5C4F3}"/>
    <cellStyle name="Presentation Currency. 2" xfId="17508" xr:uid="{0B38B6A0-42B4-4223-BCE9-05FF9213DB8E}"/>
    <cellStyle name="Presentation Currency._2018 v 2019 Nominal" xfId="17509" xr:uid="{1CD00B66-39A1-4D2C-BAF9-AA9AD4374818}"/>
    <cellStyle name="Presentation Currency_2018 v 2019 Nominal" xfId="17510" xr:uid="{D23B99A8-B03C-41C8-80CD-29CE08F47DEF}"/>
    <cellStyle name="Presentation Date" xfId="17511" xr:uid="{C1BE08ED-CF3F-41AF-828F-6A9E48905185}"/>
    <cellStyle name="Presentation Date." xfId="17512" xr:uid="{BC21D478-B751-4441-8667-29F07DB5E3A0}"/>
    <cellStyle name="Presentation Date. 2" xfId="17513" xr:uid="{B9F4B4C2-B567-48BF-8819-7F2416255C06}"/>
    <cellStyle name="Presentation Date._2018 v 2019 Nominal" xfId="17514" xr:uid="{12FDEA1E-7448-4708-8A07-0DAD70D72859}"/>
    <cellStyle name="Presentation Date_2018 v 2019 Nominal" xfId="17515" xr:uid="{A5EAFEEC-B4A6-4E53-852F-1D440D57782B}"/>
    <cellStyle name="Presentation Heading 1" xfId="17516" xr:uid="{0CFFA434-EB08-41A1-867A-751336A485AF}"/>
    <cellStyle name="Presentation Heading 1." xfId="17517" xr:uid="{A7198028-013E-4AF5-A847-5C7F5AA460C0}"/>
    <cellStyle name="Presentation Heading 1. 2" xfId="17518" xr:uid="{F33DDDCB-7E0B-410A-A3C0-2AF06B001180}"/>
    <cellStyle name="Presentation Heading 1._2018 v 2019 Nominal" xfId="17519" xr:uid="{E7CF4F0B-5669-444B-A76F-B8AD55B5B8DD}"/>
    <cellStyle name="Presentation Heading 1_2018 v 2019 Nominal" xfId="17520" xr:uid="{5E40A1BA-7893-445D-90AB-E4880BED3BEA}"/>
    <cellStyle name="Presentation Heading 2" xfId="17521" xr:uid="{1BD1A954-D379-47BC-A3C8-6AD1C122D7E9}"/>
    <cellStyle name="Presentation Heading 2." xfId="17522" xr:uid="{11FDB92B-DDC4-43AE-9B5F-978A4425A6D1}"/>
    <cellStyle name="Presentation Heading 2. 2" xfId="17523" xr:uid="{37363BAB-2494-4937-992A-0FFB92A32BF9}"/>
    <cellStyle name="Presentation Heading 2._2018 v 2019 Nominal" xfId="17524" xr:uid="{1BB21BDC-D939-446B-B67B-99FDBA6B4131}"/>
    <cellStyle name="Presentation Heading 2_2018 v 2019 Nominal" xfId="17525" xr:uid="{32ABB6A8-3E97-4477-B45B-2DE1CACA0734}"/>
    <cellStyle name="Presentation Heading 3" xfId="17526" xr:uid="{A61678D1-CB91-4B01-A3A4-5575ADD1A8B3}"/>
    <cellStyle name="Presentation Heading 3." xfId="17527" xr:uid="{48A0354F-506E-441F-A242-26DCA0654B83}"/>
    <cellStyle name="Presentation Heading 3. 2" xfId="17528" xr:uid="{1ECE1348-2553-4ECB-9A23-E3BC9C376C62}"/>
    <cellStyle name="Presentation Heading 3._2018 v 2019 Nominal" xfId="17529" xr:uid="{4D720072-2EFF-4334-845C-25E930F1C428}"/>
    <cellStyle name="Presentation Heading 3_2018 v 2019 Nominal" xfId="17530" xr:uid="{1526FC94-8E55-44CC-A611-C88CECDE0BAF}"/>
    <cellStyle name="Presentation Heading 4" xfId="17531" xr:uid="{42E3C3CD-FB16-4FF6-B370-334EA7751233}"/>
    <cellStyle name="Presentation Heading 4." xfId="17532" xr:uid="{87331445-488B-4475-8E7B-46CCB2215356}"/>
    <cellStyle name="Presentation Heading 4. 2" xfId="17533" xr:uid="{9D64EE62-B697-4604-9E65-48373BCD9E62}"/>
    <cellStyle name="Presentation Heading 4._2018 v 2019 Nominal" xfId="17534" xr:uid="{B88A932E-048C-48A2-9425-87ECD7655C7F}"/>
    <cellStyle name="Presentation Heading 4_2018 v 2019 Nominal" xfId="17535" xr:uid="{BB2300C7-6136-4C4B-9DD0-0C61FC1B068E}"/>
    <cellStyle name="Presentation Hyperlink Arrow" xfId="17536" xr:uid="{D23C07CF-58C5-4CEE-806B-060822A4AFA7}"/>
    <cellStyle name="Presentation Hyperlink Arrow." xfId="17537" xr:uid="{CB80976E-983B-4CA6-9969-E9F0E5068034}"/>
    <cellStyle name="Presentation Hyperlink Arrow_2018 v 2019 Nominal" xfId="17538" xr:uid="{190D55DA-91C9-4DA6-A598-96CA70D796FC}"/>
    <cellStyle name="Presentation Hyperlink Check" xfId="17539" xr:uid="{B89AF65A-4447-4491-8E10-704E6AC1EDB4}"/>
    <cellStyle name="Presentation Hyperlink Check." xfId="17540" xr:uid="{FD7EDB4A-FAA4-4C4B-9328-08DB63E86CCA}"/>
    <cellStyle name="Presentation Hyperlink Check_2018 v 2019 Nominal" xfId="17541" xr:uid="{16CB440A-5FC5-4837-802B-4C5C9652C8BE}"/>
    <cellStyle name="Presentation Hyperlink Text" xfId="17542" xr:uid="{AE93207E-E4E8-4625-A296-24E97EE392FB}"/>
    <cellStyle name="Presentation Hyperlink Text." xfId="17543" xr:uid="{B8585AC1-2F73-4C28-BB76-1DEDF8FBE9D7}"/>
    <cellStyle name="Presentation Hyperlink Text. 2" xfId="17544" xr:uid="{A92851C2-1C5D-4828-B17C-4999ACC05229}"/>
    <cellStyle name="Presentation Hyperlink Text._2018 v 2019 Nominal" xfId="17545" xr:uid="{F4C5826B-97C3-4FE3-B631-7CD5AD01B55E}"/>
    <cellStyle name="Presentation Hyperlink Text_2018 v 2019 Nominal" xfId="17546" xr:uid="{B7FDE83C-6EC4-4E73-9DC9-E19D41C966FC}"/>
    <cellStyle name="Presentation Model Name" xfId="17547" xr:uid="{33028A07-C3A7-4805-8D07-644E48E1E531}"/>
    <cellStyle name="Presentation Model Name." xfId="17548" xr:uid="{30DF51D6-ACE4-4825-B189-A6E73A109498}"/>
    <cellStyle name="Presentation Model Name. 2" xfId="17549" xr:uid="{B7FA98E3-3B3F-441E-8C8E-430A55C62BCD}"/>
    <cellStyle name="Presentation Model Name._2018 v 2019 Nominal" xfId="17550" xr:uid="{3F25D22F-58C2-4C6B-BD92-44933853629F}"/>
    <cellStyle name="Presentation Model Name_2018 v 2019 Nominal" xfId="17551" xr:uid="{7683F701-A5B3-4A15-93EE-F5B70FE348CD}"/>
    <cellStyle name="Presentation Multiple" xfId="17552" xr:uid="{3719A0A0-941F-4F48-914B-C4BCB084F65F}"/>
    <cellStyle name="Presentation Multiple." xfId="17553" xr:uid="{2FF8C8FA-738A-4354-91CA-7C66AAA3446F}"/>
    <cellStyle name="Presentation Multiple. 2" xfId="17554" xr:uid="{AD38F7FC-34A1-4FD5-B7AC-4B21F278CF43}"/>
    <cellStyle name="Presentation Multiple._2018 v 2019 Nominal" xfId="17555" xr:uid="{99A37A16-2820-4D01-8DD1-FB29FAD0D00D}"/>
    <cellStyle name="Presentation Multiple_2018 v 2019 Nominal" xfId="17556" xr:uid="{B6BBD067-09C6-463E-A2DE-DF8F4E698DF7}"/>
    <cellStyle name="Presentation Normal" xfId="17557" xr:uid="{2B814FAF-3B25-4C97-B5D3-6F389625C0FA}"/>
    <cellStyle name="Presentation Normal." xfId="17558" xr:uid="{17ABACCE-EDA2-48F4-971C-57AE1D634A0D}"/>
    <cellStyle name="Presentation Normal. 2" xfId="17559" xr:uid="{C344A74F-D415-4BE5-961A-534AB02D3064}"/>
    <cellStyle name="Presentation Normal._2018 v 2019 Nominal" xfId="17560" xr:uid="{6F9E1CC5-6E8B-4FF5-8E2A-4ED607B973AC}"/>
    <cellStyle name="Presentation Normal_2018 v 2019 Nominal" xfId="17561" xr:uid="{7F68F110-A015-4D72-816B-C10F92D25085}"/>
    <cellStyle name="Presentation Number" xfId="17562" xr:uid="{3B64ED13-DF21-4617-BF79-6B49A832904F}"/>
    <cellStyle name="Presentation Number." xfId="17563" xr:uid="{F5CB3FE0-7303-43A0-950A-DB8B36825210}"/>
    <cellStyle name="Presentation Number. 2" xfId="17564" xr:uid="{5312ACDD-9DED-4C46-A70D-9AD3EF34A5EF}"/>
    <cellStyle name="Presentation Number._2018 v 2019 Nominal" xfId="17565" xr:uid="{E45281A6-3B9D-4A3B-AF9E-15FD9EF952EA}"/>
    <cellStyle name="Presentation Number_2018 v 2019 Nominal" xfId="17566" xr:uid="{1D6FE05F-879A-4B36-A91D-64E6EFA4B4A9}"/>
    <cellStyle name="Presentation Percentage" xfId="17567" xr:uid="{79816059-A16F-4F95-BFD2-B40459F3CAD3}"/>
    <cellStyle name="Presentation Percentage." xfId="17568" xr:uid="{B033AF5A-8F03-48C4-9B40-1541B9BD76B4}"/>
    <cellStyle name="Presentation Percentage. 2" xfId="17569" xr:uid="{0D376C64-3AB8-46B3-B789-587747C92D2E}"/>
    <cellStyle name="Presentation Percentage._2018 v 2019 Nominal" xfId="17570" xr:uid="{5FE8051F-2EC1-4C73-AED8-5E25A766D3B8}"/>
    <cellStyle name="Presentation Percentage_2018 v 2019 Nominal" xfId="17571" xr:uid="{E6365EE7-203E-4A34-8FCA-6802628F6747}"/>
    <cellStyle name="Presentation Period Title" xfId="17572" xr:uid="{1C1075AF-8A0A-4F6F-9FD3-C1302D3FACD7}"/>
    <cellStyle name="Presentation Period Title." xfId="17573" xr:uid="{7CF52DE6-CBEF-43C4-B01E-F7ACFF5D5478}"/>
    <cellStyle name="Presentation Period Title. 2" xfId="17574" xr:uid="{63E23D68-D71E-408F-8F7D-B31ED7E7AD36}"/>
    <cellStyle name="Presentation Period Title._2018 v 2019 Nominal" xfId="17575" xr:uid="{544DBB42-2DC8-4694-B14D-6AD4D01B6B5C}"/>
    <cellStyle name="Presentation Period Title_2018 v 2019 Nominal" xfId="17576" xr:uid="{5604DD17-B82E-47A2-937E-95FF7AF72630}"/>
    <cellStyle name="Presentation Section Number" xfId="17577" xr:uid="{50920AA8-E921-41BA-B7C6-13FEBCCDC929}"/>
    <cellStyle name="Presentation Section Number." xfId="17578" xr:uid="{F0CA15DE-9100-49B1-A74D-7754C573F948}"/>
    <cellStyle name="Presentation Section Number. 2" xfId="17579" xr:uid="{1EA23733-3D9B-40D4-9FDB-94EBB96D4E8B}"/>
    <cellStyle name="Presentation Section Number._2018 v 2019 Nominal" xfId="17580" xr:uid="{87A8E44E-BA60-4421-BF88-37ACD54E29C2}"/>
    <cellStyle name="Presentation Section Number_2018 v 2019 Nominal" xfId="17581" xr:uid="{2475B491-E366-4268-A012-42C34E4D1C7E}"/>
    <cellStyle name="Presentation Sheet Title" xfId="17582" xr:uid="{1C92BE59-94FD-4174-971F-DEA21095BC5A}"/>
    <cellStyle name="Presentation Sheet Title." xfId="17583" xr:uid="{EBFD4772-7423-48AC-8E48-9F4C78344BD2}"/>
    <cellStyle name="Presentation Sheet Title. 2" xfId="17584" xr:uid="{D1488E59-DC91-436A-945D-5F865BA52FB6}"/>
    <cellStyle name="Presentation Sheet Title._2018 v 2019 Nominal" xfId="17585" xr:uid="{38CBFBC3-8F34-4BC7-85DE-2C55B89E9121}"/>
    <cellStyle name="Presentation Sheet Title_2018 v 2019 Nominal" xfId="17586" xr:uid="{FC2D78FA-5C4C-4A3F-9C16-4D797E9E833B}"/>
    <cellStyle name="Presentation Sub Total." xfId="17587" xr:uid="{D4EA7BD8-6E66-47C5-81E5-703917A926E8}"/>
    <cellStyle name="Presentation Sub Total. 2" xfId="17588" xr:uid="{E8248FD4-26DF-4B52-A14E-F6B4D252D65F}"/>
    <cellStyle name="Presentation Sub Total._2018 v 2019 Nominal" xfId="17589" xr:uid="{6383802A-CA67-4D0C-B3EB-DC4796DE217B}"/>
    <cellStyle name="Presentation TOC 1." xfId="17590" xr:uid="{B42E9373-6C72-47BA-9644-705EC519F981}"/>
    <cellStyle name="Presentation TOC 1. 2" xfId="17591" xr:uid="{B0200D3D-988C-4036-80DD-90C3C9B1E8BB}"/>
    <cellStyle name="Presentation TOC 1._2018 v 2019 Nominal" xfId="17592" xr:uid="{3E9863BC-8998-47F6-9570-FE03092E9A72}"/>
    <cellStyle name="Presentation TOC 2." xfId="17593" xr:uid="{DEFE304E-0C1F-4C01-9DB0-460BF3FE9548}"/>
    <cellStyle name="Presentation TOC 2. 2" xfId="17594" xr:uid="{A8CDA187-FAEA-4739-B9D9-C78837254CB6}"/>
    <cellStyle name="Presentation TOC 2._2018 v 2019 Nominal" xfId="17595" xr:uid="{FF9BB9EC-1F26-4117-AF74-5BB9669EDA68}"/>
    <cellStyle name="Presentation TOC 3." xfId="17596" xr:uid="{FBB8806E-85FA-4900-A6AA-780FB1F3CEDA}"/>
    <cellStyle name="Presentation TOC 3. 2" xfId="17597" xr:uid="{63614A45-2C4D-4233-9F69-18C1D827BF67}"/>
    <cellStyle name="Presentation TOC 3._2018 v 2019 Nominal" xfId="17598" xr:uid="{EF3BAB63-4CF4-4E4C-987A-DDE8AD231C00}"/>
    <cellStyle name="Presentation TOC 4." xfId="17599" xr:uid="{93906729-A54B-4862-B67E-814A65615E8E}"/>
    <cellStyle name="Presentation TOC 4. 2" xfId="17600" xr:uid="{4F60BF07-D390-4693-B66D-D8BC7D1E2BBD}"/>
    <cellStyle name="Presentation TOC 4._2018 v 2019 Nominal" xfId="17601" xr:uid="{6A902AB9-6049-4658-BE2A-8F1BFF2CE2EC}"/>
    <cellStyle name="Presentation Year" xfId="17602" xr:uid="{F04D655C-53D3-4027-A322-3D13C2C322AB}"/>
    <cellStyle name="Presentation Year." xfId="17603" xr:uid="{D11880C7-755B-4D93-AEAA-6B43372DC7A1}"/>
    <cellStyle name="Presentation Year. 2" xfId="17604" xr:uid="{B5FECA75-E646-431C-AC12-1F8871AEE7F1}"/>
    <cellStyle name="Presentation Year._2018 v 2019 Nominal" xfId="17605" xr:uid="{9254C087-EA7A-452C-935F-E6DC89C5AF69}"/>
    <cellStyle name="Presentation Year_2018 v 2019 Nominal" xfId="17606" xr:uid="{24A918A9-7F0F-4040-B454-6B7E397C9E8A}"/>
    <cellStyle name="Price" xfId="17607" xr:uid="{4BD650E1-3727-448E-9169-44C55CAC046A}"/>
    <cellStyle name="Private" xfId="17608" xr:uid="{F7A47C0A-E8AA-4CA2-AD4C-A29EA670991A}"/>
    <cellStyle name="Private1" xfId="17609" xr:uid="{5427A28D-F33D-4016-AD79-EDBABDAAB87C}"/>
    <cellStyle name="Proportion" xfId="17610" xr:uid="{D3C39D0F-9FAB-4026-B390-BBA0F898A025}"/>
    <cellStyle name="ProtectedDates" xfId="17611" xr:uid="{003B02FC-D195-48D1-8227-D8262C84F1D7}"/>
    <cellStyle name="PSChar" xfId="606" xr:uid="{00000000-0005-0000-0000-000001030000}"/>
    <cellStyle name="PSChar 2" xfId="17612" xr:uid="{16C648DF-3D9C-4042-8506-1529404171A0}"/>
    <cellStyle name="PSChar 2 2" xfId="17613" xr:uid="{22A86969-664B-4C9B-AFD8-3EDE2ABBAC00}"/>
    <cellStyle name="PSChar 2_2018 v 2019 Nominal" xfId="17614" xr:uid="{038811CD-6112-42C2-854D-6267C70B6E88}"/>
    <cellStyle name="PSChar_2018 v 2019 Nominal" xfId="17615" xr:uid="{A6DCAD93-0253-43F4-95E7-4DD5A142BC59}"/>
    <cellStyle name="PSDate" xfId="607" xr:uid="{00000000-0005-0000-0000-000002030000}"/>
    <cellStyle name="PSDate 2" xfId="17616" xr:uid="{0E2A0B4C-8F40-428C-BADD-FA0C25633F2D}"/>
    <cellStyle name="PSDate 2 2" xfId="17617" xr:uid="{EB504191-DC13-4ACC-A0EB-E03B79B23409}"/>
    <cellStyle name="PSDate 2_2018 v 2019 Nominal" xfId="17618" xr:uid="{3E80E679-C92D-4372-A3C5-2E9180D8AC8F}"/>
    <cellStyle name="PSDate_2018 v 2019 Nominal" xfId="17619" xr:uid="{4D708749-B773-459F-92EF-86A204C90172}"/>
    <cellStyle name="PSDec" xfId="608" xr:uid="{00000000-0005-0000-0000-000003030000}"/>
    <cellStyle name="PSDec 2" xfId="17620" xr:uid="{1E28A638-60E2-47EB-BB8B-E127CBEE448E}"/>
    <cellStyle name="PSDec 2 2" xfId="17621" xr:uid="{6049E0A4-E11B-40CD-8242-E69B9C236916}"/>
    <cellStyle name="PSDec 2_2018 v 2019 Nominal" xfId="17622" xr:uid="{1A057295-46CD-4DD0-96A7-4CE876953B8B}"/>
    <cellStyle name="PSDec_2018 v 2019 Nominal" xfId="17623" xr:uid="{CA0C471C-74F1-41A0-AA39-FFB4685AEFD5}"/>
    <cellStyle name="PSDetail" xfId="609" xr:uid="{00000000-0005-0000-0000-000004030000}"/>
    <cellStyle name="PSDetail 2" xfId="17624" xr:uid="{15BAEC28-FCD6-4EF0-BF6F-60162C74FDFC}"/>
    <cellStyle name="PSDetail 2 2" xfId="17625" xr:uid="{5F691BCC-FE17-4B57-8AAF-B93B9ACC1261}"/>
    <cellStyle name="PSDetail 2_2018 v 2019 Nominal" xfId="17626" xr:uid="{FF1B0374-BA82-410C-8851-550332591FB8}"/>
    <cellStyle name="PSDetail_2018 v 2019 Nominal" xfId="17627" xr:uid="{0E233C8E-2E4D-4E6E-B3C4-051C40E1DBBD}"/>
    <cellStyle name="PSHeading" xfId="610" xr:uid="{00000000-0005-0000-0000-000005030000}"/>
    <cellStyle name="PSHeading 2" xfId="611" xr:uid="{00000000-0005-0000-0000-000006030000}"/>
    <cellStyle name="PSHeading 2 2" xfId="612" xr:uid="{00000000-0005-0000-0000-000007030000}"/>
    <cellStyle name="PSHeading 2 2 2" xfId="613" xr:uid="{00000000-0005-0000-0000-000008030000}"/>
    <cellStyle name="PSHeading 2 2_Base year" xfId="17628" xr:uid="{443BABD9-DDE5-4B43-AA1E-432E157F18C2}"/>
    <cellStyle name="PSHeading 2 3" xfId="614" xr:uid="{00000000-0005-0000-0000-000009030000}"/>
    <cellStyle name="PSHeading 2_2018 v 2019 Nominal" xfId="17629" xr:uid="{48D55F33-1F07-4583-8580-8E3154A5341E}"/>
    <cellStyle name="PSHeading 3" xfId="615" xr:uid="{00000000-0005-0000-0000-00000A030000}"/>
    <cellStyle name="PSHeading 3 2" xfId="616" xr:uid="{00000000-0005-0000-0000-00000B030000}"/>
    <cellStyle name="PSHeading 3 2 2" xfId="617" xr:uid="{00000000-0005-0000-0000-00000C030000}"/>
    <cellStyle name="PSHeading 3 2 2 2" xfId="709" xr:uid="{00000000-0005-0000-0000-00000D030000}"/>
    <cellStyle name="PSHeading 3 2 3" xfId="710" xr:uid="{00000000-0005-0000-0000-00000E030000}"/>
    <cellStyle name="PSHeading 3 3" xfId="618" xr:uid="{00000000-0005-0000-0000-00000F030000}"/>
    <cellStyle name="PSHeading 4" xfId="619" xr:uid="{00000000-0005-0000-0000-000010030000}"/>
    <cellStyle name="PSHeading 4 2" xfId="620" xr:uid="{00000000-0005-0000-0000-000011030000}"/>
    <cellStyle name="PSHeading 5" xfId="711" xr:uid="{00000000-0005-0000-0000-000012030000}"/>
    <cellStyle name="PSHeading_2018 v 2019 Nominal" xfId="17630" xr:uid="{CEAA1103-998F-4C2D-A9DC-B3618CB5DF48}"/>
    <cellStyle name="PSInt" xfId="621" xr:uid="{00000000-0005-0000-0000-000013030000}"/>
    <cellStyle name="PSInt 2" xfId="17631" xr:uid="{7053068C-4EF6-4C02-AA7F-90EC38FB631E}"/>
    <cellStyle name="PSInt 2 2" xfId="17632" xr:uid="{3A7F2680-267A-40F8-9A57-44D6864BB8EE}"/>
    <cellStyle name="PSInt 2_2018 v 2019 Nominal" xfId="17633" xr:uid="{3C18A71A-EF6D-480F-95D3-130D92D7D853}"/>
    <cellStyle name="PSInt_2018 v 2019 Nominal" xfId="17634" xr:uid="{3FDBBDB4-BD44-4477-9364-E37338823800}"/>
    <cellStyle name="PSSpacer" xfId="622" xr:uid="{00000000-0005-0000-0000-000014030000}"/>
    <cellStyle name="PSSpacer 2" xfId="17635" xr:uid="{EBB681E8-46AC-451B-9641-B3119C146251}"/>
    <cellStyle name="PSSpacer 2 2" xfId="17636" xr:uid="{1FA932A7-558E-4D2A-B6C3-9ECFBCB9B6E3}"/>
    <cellStyle name="PSSpacer 2_2018 v 2019 Nominal" xfId="17637" xr:uid="{08867155-8166-45F5-AB3F-33953ECCA3BC}"/>
    <cellStyle name="PSSpacer_2018 v 2019 Nominal" xfId="17638" xr:uid="{A8FCA33C-EF9B-4A03-95F5-5E2C19CA8D3D}"/>
    <cellStyle name="Quarter" xfId="17639" xr:uid="{7041AD7C-3795-4F5A-88CF-AE4CDBE5EC19}"/>
    <cellStyle name="r" xfId="17640" xr:uid="{CD8F0D58-F896-4CF7-9F37-68EAEB90225C}"/>
    <cellStyle name="r_2018 v 2019 Nominal" xfId="17641" xr:uid="{3ED6B633-84DE-4DFB-A60F-3B0A4377DE36}"/>
    <cellStyle name="r_2018 v 2019 Nominal_1" xfId="17642" xr:uid="{3206FFB0-49A5-46C0-B8EF-F21C30A35B39}"/>
    <cellStyle name="r_Book2" xfId="17643" xr:uid="{DC99E4C6-6CF2-4122-A171-6299542F7135}"/>
    <cellStyle name="r_Book2_2018 v 2019 Nominal" xfId="17644" xr:uid="{EC3F8F79-B274-40D9-BDD8-29D151777718}"/>
    <cellStyle name="r_Book2_2018 v 2019 Nominal_1" xfId="17645" xr:uid="{D52BC045-56A8-4AF1-9F65-5BEE5559C065}"/>
    <cellStyle name="r_Book2_E Factor" xfId="19159" xr:uid="{B2D8C6D3-A641-49B0-BA95-8C405E2FEA71}"/>
    <cellStyle name="r_Book2_GL detail" xfId="17646" xr:uid="{2C141CEA-0DB7-4E81-9DCF-70BED9C7E6D4}"/>
    <cellStyle name="r_Book3" xfId="17647" xr:uid="{7D254463-6463-4BAE-8DE3-8083C9F77400}"/>
    <cellStyle name="r_Book3_2018 v 2019 Nominal" xfId="17648" xr:uid="{9AC7A7AA-BB4E-49D9-86AD-B2E276A089C4}"/>
    <cellStyle name="r_Book3_2018 v 2019 Nominal_1" xfId="17649" xr:uid="{13DD34C2-9D06-4A9E-94FE-9741AFAD54DA}"/>
    <cellStyle name="r_Book3_E Factor" xfId="19160" xr:uid="{B3D1F977-8F2C-4C8A-88FB-713B5F557DEA}"/>
    <cellStyle name="r_Book3_GL detail" xfId="17650" xr:uid="{0F8B6557-E556-4668-8AED-0C68C48A37CF}"/>
    <cellStyle name="r_Book9" xfId="17651" xr:uid="{D897BCDC-BCE1-4FC5-A30C-8C91802DB686}"/>
    <cellStyle name="r_Book9_2018 v 2019 Nominal" xfId="17652" xr:uid="{653711E2-02F0-43EF-B73F-FD89D37A780B}"/>
    <cellStyle name="r_Book9_2018 v 2019 Nominal_1" xfId="17653" xr:uid="{01CE354C-1B57-48E4-B693-B8B754E4997D}"/>
    <cellStyle name="r_Book9_E Factor" xfId="19161" xr:uid="{C88E568A-ACD7-474B-AD7F-DBA36539A01E}"/>
    <cellStyle name="r_Book9_GL detail" xfId="17654" xr:uid="{A2293A76-8F96-4BAA-BB9D-C7A691445A26}"/>
    <cellStyle name="r_E Factor" xfId="19158" xr:uid="{000839AE-63E2-4809-BAE9-8C90667EC319}"/>
    <cellStyle name="r_GL detail" xfId="17655" xr:uid="{7631082D-C456-4263-AA0D-FAE6C2FF5CDA}"/>
    <cellStyle name="r_increm pf" xfId="17656" xr:uid="{E3AA6DE5-907B-4FF3-A783-89A68560633B}"/>
    <cellStyle name="r_increm pf_2018 v 2019 Nominal" xfId="17657" xr:uid="{206A201B-ADB5-4872-AA7F-1536C45C484A}"/>
    <cellStyle name="r_increm pf_2018 v 2019 Nominal_1" xfId="17658" xr:uid="{95513258-61F8-4A98-89D0-08D5249B831E}"/>
    <cellStyle name="r_increm pf_E Factor" xfId="19162" xr:uid="{E9835251-4A39-4E07-B90F-077489AEDEAC}"/>
    <cellStyle name="r_increm pf_GL detail" xfId="17659" xr:uid="{4A356BF6-D2B3-4C54-A7CD-75C03AC2FA84}"/>
    <cellStyle name="r_MergerModel_002" xfId="17660" xr:uid="{AC219DFA-AF03-4EEE-B026-F84F94CE2EF2}"/>
    <cellStyle name="r_MergerModel_002_2018 v 2019 Nominal" xfId="17661" xr:uid="{0B8B691B-09FD-4CAA-BA93-C2F329A4E851}"/>
    <cellStyle name="r_MergerModel_002_2018 v 2019 Nominal_1" xfId="17662" xr:uid="{DB27ECD4-6D1F-42CF-92BB-4F73CDE99364}"/>
    <cellStyle name="r_MergerModel_002_E Factor" xfId="19163" xr:uid="{9E66F45C-3149-4E91-AEC8-7FF2B0489D68}"/>
    <cellStyle name="r_MergerModel_002_GL detail" xfId="17663" xr:uid="{3021C18F-31B9-4FE8-B958-182587496F79}"/>
    <cellStyle name="r_Pro format Model Rembranlt vs Alpha 4 - 30 January 2000" xfId="17664" xr:uid="{28ADB29B-A204-41D1-A7BF-62BCFDDCAC7E}"/>
    <cellStyle name="r_Pro format Model Rembranlt vs Alpha 4 - 30 January 2000_2018 v 2019 Nominal" xfId="17665" xr:uid="{F69018DC-D00D-437C-92D0-C67BF797812A}"/>
    <cellStyle name="r_Pro format Model Rembranlt vs Alpha 4 - 30 January 2000_2018 v 2019 Nominal_1" xfId="17666" xr:uid="{3DF911B1-A664-4BE4-BF06-593FDAA847EC}"/>
    <cellStyle name="r_Pro format Model Rembranlt vs Alpha 4 - 30 January 2000_E Factor" xfId="19164" xr:uid="{A3AB1E7C-9EB6-4378-A103-C20DEF1E278E}"/>
    <cellStyle name="r_Pro format Model Rembranlt vs Alpha 4 - 30 January 2000_GL detail" xfId="17667" xr:uid="{83829F33-82FF-469D-A713-BEF1EF28908C}"/>
    <cellStyle name="Ratio" xfId="623" xr:uid="{00000000-0005-0000-0000-000015030000}"/>
    <cellStyle name="ratio - Style2" xfId="17668" xr:uid="{2916ACB5-19BF-435E-B3DD-1C5EA27C316C}"/>
    <cellStyle name="Ratio 10" xfId="17669" xr:uid="{0BD627E9-1CBA-4856-BC8B-E7352B8E1510}"/>
    <cellStyle name="Ratio 10 2" xfId="17670" xr:uid="{076B224F-D312-427B-B48C-02DF529B70E7}"/>
    <cellStyle name="Ratio 10 2 2" xfId="17671" xr:uid="{EA86CD16-88CB-4FBB-861C-92E82D2CFFBB}"/>
    <cellStyle name="Ratio 10 2_2018 v 2019 Nominal" xfId="17672" xr:uid="{7BC45A13-BC8C-462B-AAFF-C357BF25CCAA}"/>
    <cellStyle name="Ratio 10 3" xfId="17673" xr:uid="{37045D62-98D7-4FC3-B469-C4011FA1DC6F}"/>
    <cellStyle name="Ratio 10_2018 v 2019 Nominal" xfId="17674" xr:uid="{56643F56-A60B-4808-8A34-4BCCA25FB0F3}"/>
    <cellStyle name="Ratio 100" xfId="17675" xr:uid="{DA836C64-5C99-4902-8BE6-33018E4B0BD5}"/>
    <cellStyle name="Ratio 101" xfId="17676" xr:uid="{4E0A83F8-92EB-439B-9665-1143F3886EAD}"/>
    <cellStyle name="Ratio 102" xfId="17677" xr:uid="{B20BB551-1572-4B87-917C-A4439FA0129B}"/>
    <cellStyle name="Ratio 103" xfId="17678" xr:uid="{6D9C0BDA-6BCD-477F-A5C8-7458B90BE67C}"/>
    <cellStyle name="Ratio 104" xfId="17679" xr:uid="{B3674098-35D0-45C7-8AAC-B3DF1A93B2E5}"/>
    <cellStyle name="Ratio 105" xfId="17680" xr:uid="{5D6E62B0-02F0-444C-BF62-F33438682D99}"/>
    <cellStyle name="Ratio 106" xfId="17681" xr:uid="{5E114445-8E03-417E-A96A-DADD975D9178}"/>
    <cellStyle name="Ratio 107" xfId="17682" xr:uid="{791E592D-0485-4ACF-82C5-4EBC809BB2D2}"/>
    <cellStyle name="Ratio 108" xfId="17683" xr:uid="{F3A7F5A1-0C67-42AB-9F1E-6222CAABFBAE}"/>
    <cellStyle name="Ratio 109" xfId="17684" xr:uid="{5818558E-6ADA-4EE4-972E-783548C2FC3B}"/>
    <cellStyle name="Ratio 11" xfId="17685" xr:uid="{5D69466C-6165-4603-A9A4-9513A486677C}"/>
    <cellStyle name="Ratio 11 2" xfId="17686" xr:uid="{B483D733-A3E6-4DA1-BF76-675308CA098A}"/>
    <cellStyle name="Ratio 11 2 2" xfId="17687" xr:uid="{70FB7F91-0AF9-4220-967B-A6B1974CB53F}"/>
    <cellStyle name="Ratio 11 2_2018 v 2019 Nominal" xfId="17688" xr:uid="{C6ADFCA9-DD36-4133-9F2D-2BA176CFB1E5}"/>
    <cellStyle name="Ratio 11 3" xfId="17689" xr:uid="{180119E1-4D67-41FF-AB16-5972205D8C5E}"/>
    <cellStyle name="Ratio 11_2018 v 2019 Nominal" xfId="17690" xr:uid="{BAE0BFD9-0AA8-4349-95A7-8AFCEB44DA44}"/>
    <cellStyle name="Ratio 110" xfId="17691" xr:uid="{27E10122-6C4A-43C1-A184-98D9191244A4}"/>
    <cellStyle name="Ratio 111" xfId="17692" xr:uid="{1415A0E9-7646-487A-A3DA-946141BECCE0}"/>
    <cellStyle name="Ratio 112" xfId="17693" xr:uid="{165D4D4A-4C1B-428A-8C09-12D844441F6D}"/>
    <cellStyle name="Ratio 113" xfId="17694" xr:uid="{E6F6AED0-2D1E-4105-9263-958AF99EB8BE}"/>
    <cellStyle name="Ratio 114" xfId="17695" xr:uid="{E88C585D-950C-457C-B3B8-9D2828CBFAA3}"/>
    <cellStyle name="Ratio 115" xfId="17696" xr:uid="{4E537CB3-F705-46F1-9A27-275C545D7F8F}"/>
    <cellStyle name="Ratio 116" xfId="17697" xr:uid="{17781DD4-6D1D-466A-84E1-6068A584C9F4}"/>
    <cellStyle name="Ratio 117" xfId="17698" xr:uid="{F764A4E5-A568-4895-A2C9-5830060AE383}"/>
    <cellStyle name="Ratio 118" xfId="17699" xr:uid="{98D92D05-1E69-4617-9FAD-9F387841D130}"/>
    <cellStyle name="Ratio 119" xfId="17700" xr:uid="{88BBD893-7031-42AB-B22A-2CC9D539CA51}"/>
    <cellStyle name="Ratio 12" xfId="17701" xr:uid="{448F5EA5-6992-4B5E-82AD-1DA45E5F3492}"/>
    <cellStyle name="Ratio 12 2" xfId="17702" xr:uid="{6F746BB4-A22A-4C6C-97C9-A8B175C143BC}"/>
    <cellStyle name="Ratio 12 2 2" xfId="17703" xr:uid="{A5BC87BD-1EA3-45E5-9DF0-8CBE33744B93}"/>
    <cellStyle name="Ratio 12 2_2018 v 2019 Nominal" xfId="17704" xr:uid="{48755BCF-60A3-46AA-9EBA-3E546B24112B}"/>
    <cellStyle name="Ratio 12 3" xfId="17705" xr:uid="{E7510CFC-5F14-47E2-A5CA-BB331DFCFE79}"/>
    <cellStyle name="Ratio 12_2018 v 2019 Nominal" xfId="17706" xr:uid="{7D3AD412-2D8E-4D08-BD3C-E7C23CC83D4D}"/>
    <cellStyle name="Ratio 120" xfId="17707" xr:uid="{BA766439-73DF-4021-9D16-717D60ACACEC}"/>
    <cellStyle name="Ratio 121" xfId="17708" xr:uid="{72CB4BEC-0DB4-4D00-B055-1959C2AD8E93}"/>
    <cellStyle name="Ratio 122" xfId="17709" xr:uid="{5CA7A418-6F11-4595-B49B-19834CAF52CD}"/>
    <cellStyle name="Ratio 123" xfId="17710" xr:uid="{60DF4AAD-DE99-47A0-9350-C3DD32B09743}"/>
    <cellStyle name="Ratio 124" xfId="17711" xr:uid="{A4B8341E-B328-4190-8CF3-C3FB29D0EDCE}"/>
    <cellStyle name="Ratio 125" xfId="17712" xr:uid="{D6B5527E-5750-4197-8B37-BD06DCDA77B9}"/>
    <cellStyle name="Ratio 126" xfId="17713" xr:uid="{D8AE1BDA-FBDE-4C63-8116-B30F948BA842}"/>
    <cellStyle name="Ratio 127" xfId="17714" xr:uid="{95AEB46A-7B86-4D73-988F-21E13CE167B7}"/>
    <cellStyle name="Ratio 128" xfId="17715" xr:uid="{07760753-B3AA-4BB6-B342-3E7A72837AEB}"/>
    <cellStyle name="Ratio 129" xfId="17716" xr:uid="{0B3C521A-471F-4060-AF17-E2CBF4BB1AF0}"/>
    <cellStyle name="Ratio 13" xfId="17717" xr:uid="{DB582DD3-8753-42A6-9107-BAFBB4B730D7}"/>
    <cellStyle name="Ratio 13 2" xfId="17718" xr:uid="{DAE2703B-DD8A-4E85-BF7C-88AAE03AB375}"/>
    <cellStyle name="Ratio 13 2 2" xfId="17719" xr:uid="{49B9F404-94A6-4A84-80A0-6A688DBA3235}"/>
    <cellStyle name="Ratio 13 2_2018 v 2019 Nominal" xfId="17720" xr:uid="{8671B598-9774-4138-9393-3A23520A7F21}"/>
    <cellStyle name="Ratio 13 3" xfId="17721" xr:uid="{B9E842ED-F465-4EA1-8A79-B44556E9808C}"/>
    <cellStyle name="Ratio 13_2018 v 2019 Nominal" xfId="17722" xr:uid="{2B1CA19D-F1FA-4974-AC01-4DE24771100A}"/>
    <cellStyle name="Ratio 130" xfId="17723" xr:uid="{F590995C-B277-45C7-A0B1-ADA94E2AFA56}"/>
    <cellStyle name="Ratio 131" xfId="17724" xr:uid="{BB91F156-907B-409B-9227-6E7593032548}"/>
    <cellStyle name="Ratio 132" xfId="17725" xr:uid="{210F721F-99C9-4CA7-853E-25650622D521}"/>
    <cellStyle name="Ratio 133" xfId="17726" xr:uid="{14DFAC87-DC7C-45CD-A6EA-320715617748}"/>
    <cellStyle name="Ratio 134" xfId="17727" xr:uid="{52FCFA2B-AD75-4FFE-A881-0A2E031A8B19}"/>
    <cellStyle name="Ratio 135" xfId="17728" xr:uid="{CABE2E4B-E659-4497-9213-9EBDE638506C}"/>
    <cellStyle name="Ratio 136" xfId="17729" xr:uid="{47E4E39A-1F46-426D-ACB6-BFF3885AD60E}"/>
    <cellStyle name="Ratio 137" xfId="17730" xr:uid="{782379A4-4CF2-492C-9F00-BCB1528A4A96}"/>
    <cellStyle name="Ratio 138" xfId="17731" xr:uid="{21333FE7-CBEF-4B1D-A01D-05178CD01680}"/>
    <cellStyle name="Ratio 139" xfId="17732" xr:uid="{BCE63081-D8F1-48C1-8BBE-F087A29836C1}"/>
    <cellStyle name="Ratio 14" xfId="17733" xr:uid="{75663D1B-69B7-418C-8196-123EF7AFF7FB}"/>
    <cellStyle name="Ratio 14 2" xfId="17734" xr:uid="{F7EEACC6-7CBC-4865-BD0F-1244E4BC6B99}"/>
    <cellStyle name="Ratio 14 2 2" xfId="17735" xr:uid="{8F3D6D76-FF63-423D-B6E6-DB8C803545AB}"/>
    <cellStyle name="Ratio 14 2_2018 v 2019 Nominal" xfId="17736" xr:uid="{7B0ECABF-5F03-4175-BE57-632F256A44BB}"/>
    <cellStyle name="Ratio 14 3" xfId="17737" xr:uid="{66701937-92AC-41CD-AF42-538B77CEB66B}"/>
    <cellStyle name="Ratio 14_2018 v 2019 Nominal" xfId="17738" xr:uid="{B4B33B99-A63B-44FD-AA39-020C9DA780CB}"/>
    <cellStyle name="Ratio 140" xfId="17739" xr:uid="{A183D62D-CD6A-46E6-94A6-B7FC32130579}"/>
    <cellStyle name="Ratio 141" xfId="17740" xr:uid="{1C9ADEB5-E4B8-4ACE-9736-EEF3E8FFC5A4}"/>
    <cellStyle name="Ratio 142" xfId="17741" xr:uid="{0BD1FB8A-A7CE-4353-B852-E47DA27141F3}"/>
    <cellStyle name="Ratio 143" xfId="17742" xr:uid="{0D12C1ED-35B9-4897-A708-20CB254A28F6}"/>
    <cellStyle name="Ratio 144" xfId="17743" xr:uid="{F6097131-7404-4AC4-8234-9C2D28F70508}"/>
    <cellStyle name="Ratio 145" xfId="17744" xr:uid="{AFE23894-3B69-4BFD-AC85-455336812CBC}"/>
    <cellStyle name="Ratio 146" xfId="17745" xr:uid="{FE9C9B44-B16E-412A-8F34-6918A3DDC57F}"/>
    <cellStyle name="Ratio 147" xfId="17746" xr:uid="{FC9EFC42-2304-4F9F-86DE-FD9892EC4FA1}"/>
    <cellStyle name="Ratio 148" xfId="17747" xr:uid="{6B02A019-C857-4CB4-88B7-3E9BF63C95BE}"/>
    <cellStyle name="Ratio 149" xfId="17748" xr:uid="{DD404656-F51D-410A-8FD1-7770C1F4C549}"/>
    <cellStyle name="Ratio 15" xfId="17749" xr:uid="{0E72FCD0-651E-4353-8C76-9D09E6FFD4BC}"/>
    <cellStyle name="Ratio 15 2" xfId="17750" xr:uid="{EEDC102F-8CDC-4800-B795-AB6E94B5CC59}"/>
    <cellStyle name="Ratio 15_2018 v 2019 Nominal" xfId="17751" xr:uid="{035E3F08-8A4A-4183-934E-5AC23CC9D06B}"/>
    <cellStyle name="Ratio 150" xfId="17752" xr:uid="{FB165223-9372-42EC-B3F2-212F15C42002}"/>
    <cellStyle name="Ratio 151" xfId="17753" xr:uid="{45F1AEA1-866C-4BFF-A6D4-FD04859E1945}"/>
    <cellStyle name="Ratio 152" xfId="17754" xr:uid="{F741234E-9F9A-44DC-93C9-F69844283B90}"/>
    <cellStyle name="Ratio 153" xfId="17755" xr:uid="{9886CD3E-F182-43F1-A4EF-F1CFC6E42A63}"/>
    <cellStyle name="Ratio 154" xfId="17756" xr:uid="{B0B63DFD-F125-43AE-96D0-9077A489AD5F}"/>
    <cellStyle name="Ratio 155" xfId="17757" xr:uid="{C5C0A27F-407D-41BB-815D-42B766DCA7D9}"/>
    <cellStyle name="Ratio 156" xfId="17758" xr:uid="{8FB15958-5E82-416B-A315-E14E252F831F}"/>
    <cellStyle name="Ratio 157" xfId="17759" xr:uid="{0012285B-5B9E-4BA8-8346-A056EA74866E}"/>
    <cellStyle name="Ratio 158" xfId="17760" xr:uid="{2767F548-A871-4595-8C79-3C44868EF99A}"/>
    <cellStyle name="Ratio 159" xfId="17761" xr:uid="{68DDC8B1-EDC1-4ACE-A273-AA88AC021904}"/>
    <cellStyle name="Ratio 16" xfId="17762" xr:uid="{06E33BD7-E3E3-4C03-BFE3-4007CEDFE8CC}"/>
    <cellStyle name="Ratio 160" xfId="17763" xr:uid="{7924DD7F-2EF5-4DAB-871F-85CF34D20859}"/>
    <cellStyle name="Ratio 161" xfId="17764" xr:uid="{5DD8218D-B0E1-418F-A227-C77D93B431DC}"/>
    <cellStyle name="Ratio 162" xfId="17765" xr:uid="{284091AF-839A-436F-A90A-39E953E2DACD}"/>
    <cellStyle name="Ratio 17" xfId="17766" xr:uid="{D18128AC-4C4F-42BD-813A-6CBDB267B203}"/>
    <cellStyle name="Ratio 18" xfId="17767" xr:uid="{06CD1522-7028-4459-8AB5-36B5F73E7F36}"/>
    <cellStyle name="Ratio 19" xfId="17768" xr:uid="{B64524AF-3FE1-416E-97B5-C88A3DF35879}"/>
    <cellStyle name="Ratio 2" xfId="624" xr:uid="{00000000-0005-0000-0000-000016030000}"/>
    <cellStyle name="Ratio 2 2" xfId="17769" xr:uid="{8FD7D944-8991-437B-9E9F-239E489B5B0A}"/>
    <cellStyle name="Ratio 2 2 2" xfId="17770" xr:uid="{DCB20126-7CC4-4FEB-A6A7-EFCB0E322F10}"/>
    <cellStyle name="Ratio 2 2_2018 v 2019 Nominal" xfId="17771" xr:uid="{F4192A59-3842-4CD1-B179-AB4CDCDD7277}"/>
    <cellStyle name="Ratio 2 3" xfId="17772" xr:uid="{CD65157A-7CCE-4C54-892C-E6129D21C5A1}"/>
    <cellStyle name="Ratio 2_2018 v 2019 Nominal" xfId="17773" xr:uid="{2AF51434-C655-4C2C-B1D6-79943B9C5B7A}"/>
    <cellStyle name="Ratio 20" xfId="17774" xr:uid="{73CE7825-7D6B-4C4A-A885-FAE90A31DD1D}"/>
    <cellStyle name="Ratio 21" xfId="17775" xr:uid="{B5C93780-1736-461C-B763-35B6103C9788}"/>
    <cellStyle name="Ratio 21 2" xfId="17776" xr:uid="{E26DB0B0-C596-4F5F-ABCB-887E85F1ACD9}"/>
    <cellStyle name="Ratio 21_2018 v 2019 Nominal" xfId="17777" xr:uid="{DA497784-06AD-48C6-BB9E-61850510EA54}"/>
    <cellStyle name="Ratio 22" xfId="17778" xr:uid="{6AB5FC5B-BEEC-441B-B127-D582FE25A88F}"/>
    <cellStyle name="Ratio 22 2" xfId="17779" xr:uid="{AA9B5527-2FA9-4580-A6FB-30624682D871}"/>
    <cellStyle name="Ratio 22_2018 v 2019 Nominal" xfId="17780" xr:uid="{B0C2456C-5264-47B3-84CC-E7A14D8E3407}"/>
    <cellStyle name="Ratio 23" xfId="17781" xr:uid="{3B8B1EF4-A979-4303-BF1D-D878C853CB0D}"/>
    <cellStyle name="Ratio 24" xfId="17782" xr:uid="{46393179-B9DA-4E9A-A7F9-1BB29B9424CD}"/>
    <cellStyle name="Ratio 25" xfId="17783" xr:uid="{62C61F59-4351-4985-A5BB-E50D291438E4}"/>
    <cellStyle name="Ratio 26" xfId="17784" xr:uid="{86942FA7-7806-4882-BEFF-1B77C8B93864}"/>
    <cellStyle name="Ratio 27" xfId="17785" xr:uid="{44AF615B-DDE3-451C-8614-CF943BB9F0C7}"/>
    <cellStyle name="Ratio 28" xfId="17786" xr:uid="{98664046-D49A-47E8-AED9-6A16F434733C}"/>
    <cellStyle name="Ratio 29" xfId="17787" xr:uid="{08CADA40-D768-4170-8866-4546A8847BC5}"/>
    <cellStyle name="Ratio 3" xfId="17788" xr:uid="{63E7C913-4A77-4408-B4C2-F2D44F79AA12}"/>
    <cellStyle name="Ratio 3 2" xfId="17789" xr:uid="{34F1EA3E-069E-40BB-8241-76A68797B928}"/>
    <cellStyle name="Ratio 3 2 2" xfId="17790" xr:uid="{1B8274C8-B017-4F2D-ABED-E244B7F08C96}"/>
    <cellStyle name="Ratio 3 2_2018 v 2019 Nominal" xfId="17791" xr:uid="{5FAA4784-362D-4788-8B4F-37F5B5E6AF8F}"/>
    <cellStyle name="Ratio 3 3" xfId="17792" xr:uid="{8896CDA1-B8C8-4849-9A37-EB5BBCF8A556}"/>
    <cellStyle name="Ratio 3_2018 v 2019 Nominal" xfId="17793" xr:uid="{7B39E699-55CB-40B5-A7CA-495551FE8951}"/>
    <cellStyle name="Ratio 30" xfId="17794" xr:uid="{32390503-7178-4926-AEFB-B1B562DBFB7C}"/>
    <cellStyle name="Ratio 31" xfId="17795" xr:uid="{73D4DBFD-F531-4E9D-B225-FE45A41550EB}"/>
    <cellStyle name="Ratio 32" xfId="17796" xr:uid="{EAF64C30-172A-44D0-9910-3B805F331F2B}"/>
    <cellStyle name="Ratio 33" xfId="17797" xr:uid="{BE1D53BE-CB87-473B-82F4-CE9CC097D8DA}"/>
    <cellStyle name="Ratio 34" xfId="17798" xr:uid="{E900CC8F-3379-423F-822A-4F9C3A05C31A}"/>
    <cellStyle name="Ratio 35" xfId="17799" xr:uid="{EFCC35AC-FEDF-408E-879E-7A4E181DA62A}"/>
    <cellStyle name="Ratio 36" xfId="17800" xr:uid="{9A8650C6-2782-4B92-A61C-84C30011BFDC}"/>
    <cellStyle name="Ratio 37" xfId="17801" xr:uid="{5BAD1C64-A98E-45A1-A210-E36C7429EBA4}"/>
    <cellStyle name="Ratio 38" xfId="17802" xr:uid="{B05DF0B0-A73E-489A-87A2-DBA0DE269442}"/>
    <cellStyle name="Ratio 39" xfId="17803" xr:uid="{D6EAA8B3-9D88-42B6-B96C-798C81EA83A8}"/>
    <cellStyle name="Ratio 4" xfId="17804" xr:uid="{840BAADB-0455-4D1D-B19A-5FE11F406D67}"/>
    <cellStyle name="Ratio 4 2" xfId="17805" xr:uid="{FDCD8A98-FB2F-4223-8F49-C9552CA6DF59}"/>
    <cellStyle name="Ratio 4 2 2" xfId="17806" xr:uid="{799DEBAB-5493-4571-8B6F-AB35FBEBDF99}"/>
    <cellStyle name="Ratio 4 2_2018 v 2019 Nominal" xfId="17807" xr:uid="{315D6D07-7B7A-4AAB-9ED2-8A4DF451EF96}"/>
    <cellStyle name="Ratio 4 3" xfId="17808" xr:uid="{921E6EEE-3159-4C0B-9911-7C47A0854531}"/>
    <cellStyle name="Ratio 4_2018 v 2019 Nominal" xfId="17809" xr:uid="{7082DD02-DFA1-411A-A9BB-590F248DE37F}"/>
    <cellStyle name="Ratio 40" xfId="17810" xr:uid="{E0286C7E-A0FF-4E48-AC42-3BC0C7D9D99F}"/>
    <cellStyle name="Ratio 41" xfId="17811" xr:uid="{7434A516-6188-4A57-923C-AB1207E54C66}"/>
    <cellStyle name="Ratio 42" xfId="17812" xr:uid="{76021154-1B13-4C51-889C-EFD7A98C1C71}"/>
    <cellStyle name="Ratio 43" xfId="17813" xr:uid="{62FE7770-3435-4B53-9EB1-C2431E6F83FA}"/>
    <cellStyle name="Ratio 44" xfId="17814" xr:uid="{15196CDC-359A-4DBF-9010-0165F9A2DB24}"/>
    <cellStyle name="Ratio 45" xfId="17815" xr:uid="{6DB06CD4-5E7C-4686-A9D1-1ADBA7DC8590}"/>
    <cellStyle name="Ratio 46" xfId="17816" xr:uid="{D86216C9-3323-4A9E-A777-30CCCE202141}"/>
    <cellStyle name="Ratio 47" xfId="17817" xr:uid="{A8AA9969-7368-4CE5-8948-91D5091CD496}"/>
    <cellStyle name="Ratio 48" xfId="17818" xr:uid="{340E36CC-D51B-4BE7-B482-BED5C9CCC584}"/>
    <cellStyle name="Ratio 49" xfId="17819" xr:uid="{340B9FF6-C9CF-4D2B-AAA7-7925F8734039}"/>
    <cellStyle name="Ratio 5" xfId="17820" xr:uid="{41C0593F-5B10-432C-B555-985E399BD07A}"/>
    <cellStyle name="Ratio 5 2" xfId="17821" xr:uid="{E5E4CD32-98F4-43F9-AD0C-32AC87099405}"/>
    <cellStyle name="Ratio 5 2 2" xfId="17822" xr:uid="{CF07A0F4-CA09-4218-B5FA-8FD8BDFCA726}"/>
    <cellStyle name="Ratio 5 2_2018 v 2019 Nominal" xfId="17823" xr:uid="{39630A5E-F1F8-43A2-8491-14CFBE402819}"/>
    <cellStyle name="Ratio 5 3" xfId="17824" xr:uid="{C3FFC408-BD3B-434E-950C-095245272DA6}"/>
    <cellStyle name="Ratio 5_2018 v 2019 Nominal" xfId="17825" xr:uid="{80B0B4B8-8FD1-445E-ADF0-02DCD3E950F1}"/>
    <cellStyle name="Ratio 50" xfId="17826" xr:uid="{75E00D98-2E81-4C94-B3BB-888F3B1150DD}"/>
    <cellStyle name="Ratio 51" xfId="17827" xr:uid="{5559886E-C69A-423A-BDE3-83B0CC329AE0}"/>
    <cellStyle name="Ratio 52" xfId="17828" xr:uid="{D0C7CE74-E5CD-437A-AEBC-D8D4585625CE}"/>
    <cellStyle name="Ratio 53" xfId="17829" xr:uid="{26066416-DB13-4D57-8810-C9C17725A33C}"/>
    <cellStyle name="Ratio 54" xfId="17830" xr:uid="{B2F4383D-FEA9-4CDA-80F9-C454CA292F55}"/>
    <cellStyle name="Ratio 55" xfId="17831" xr:uid="{A2FEAA25-1395-495D-BAB2-7BBE4A18DCB5}"/>
    <cellStyle name="Ratio 56" xfId="17832" xr:uid="{9C9012CC-A68C-479D-BD14-88E295396988}"/>
    <cellStyle name="Ratio 57" xfId="17833" xr:uid="{BC59B87A-B605-4A65-A79F-A92FCB20F402}"/>
    <cellStyle name="Ratio 58" xfId="17834" xr:uid="{44E2F8E6-4DDE-47F4-91F9-F2371DCCC7B0}"/>
    <cellStyle name="Ratio 59" xfId="17835" xr:uid="{BE05B0A6-BAC8-4D27-84C5-C0B8BCDE845F}"/>
    <cellStyle name="Ratio 6" xfId="17836" xr:uid="{A80512AF-7195-40BA-B4D6-53FA8F86C8A0}"/>
    <cellStyle name="Ratio 6 2" xfId="17837" xr:uid="{FBD52D78-42EB-4167-BC0B-0D43A48D4A51}"/>
    <cellStyle name="Ratio 6 2 2" xfId="17838" xr:uid="{708F6FDE-02DA-408F-8E44-EE5BB3651627}"/>
    <cellStyle name="Ratio 6 2_2018 v 2019 Nominal" xfId="17839" xr:uid="{9CD10203-A8C3-4126-A71B-E83096D3207F}"/>
    <cellStyle name="Ratio 6 3" xfId="17840" xr:uid="{2743BA3E-99D9-4C9F-A70F-17C682FCD73B}"/>
    <cellStyle name="Ratio 6_2018 v 2019 Nominal" xfId="17841" xr:uid="{B85FC981-02F5-4813-BB22-2112AFE9E786}"/>
    <cellStyle name="Ratio 60" xfId="17842" xr:uid="{785AF953-57EC-4846-A6FB-B9808F0B6E8A}"/>
    <cellStyle name="Ratio 61" xfId="17843" xr:uid="{5B12C502-8AE9-4CBC-9DEF-5977C5B4D87C}"/>
    <cellStyle name="Ratio 62" xfId="17844" xr:uid="{53445DF8-0E30-4E83-9F32-0197BEC72986}"/>
    <cellStyle name="Ratio 63" xfId="17845" xr:uid="{636FE912-EC42-4C42-84CB-A5CB6ADC5072}"/>
    <cellStyle name="Ratio 64" xfId="17846" xr:uid="{46D3D587-2C48-443D-A600-D7E172ED04B0}"/>
    <cellStyle name="Ratio 65" xfId="17847" xr:uid="{F241914E-2C81-4E17-8112-943B429D16AF}"/>
    <cellStyle name="Ratio 66" xfId="17848" xr:uid="{99DE6D66-E2CB-46CB-8A90-17038BC8CD05}"/>
    <cellStyle name="Ratio 67" xfId="17849" xr:uid="{A29C407D-22F1-4094-9EEB-FDE540685EE5}"/>
    <cellStyle name="Ratio 68" xfId="17850" xr:uid="{397C1DE9-86AA-4F31-92CF-0B073B16733A}"/>
    <cellStyle name="Ratio 69" xfId="17851" xr:uid="{94ADE493-320B-49F7-8E5A-C89DBEF12FA5}"/>
    <cellStyle name="Ratio 7" xfId="17852" xr:uid="{2323DA9A-0EE3-4FB5-AC1A-2678D25CD3EA}"/>
    <cellStyle name="Ratio 7 2" xfId="17853" xr:uid="{5537CA6C-9817-4172-A372-BD4504CA3FE8}"/>
    <cellStyle name="Ratio 7 2 2" xfId="17854" xr:uid="{A9F51B7E-D84B-4B77-9FC4-73E93D4D2275}"/>
    <cellStyle name="Ratio 7 2_2018 v 2019 Nominal" xfId="17855" xr:uid="{AACC959B-3FC7-4F45-911D-233A0AF543E8}"/>
    <cellStyle name="Ratio 7 3" xfId="17856" xr:uid="{B4655DEC-7E66-4A41-9FCE-521BAA7E1675}"/>
    <cellStyle name="Ratio 7_2018 v 2019 Nominal" xfId="17857" xr:uid="{C5D8890D-684B-4EE1-BE82-0C8C604954DD}"/>
    <cellStyle name="Ratio 70" xfId="17858" xr:uid="{19D90451-1097-49E9-8A38-CB770BB0AC92}"/>
    <cellStyle name="Ratio 71" xfId="17859" xr:uid="{36A73656-01EA-4945-BB5B-D5D4786675FB}"/>
    <cellStyle name="Ratio 72" xfId="17860" xr:uid="{D0817801-5D7D-40F5-8FC2-3AB88BD25679}"/>
    <cellStyle name="Ratio 73" xfId="17861" xr:uid="{84FF4F54-2DC7-4F6E-9EE6-4BB145F98A22}"/>
    <cellStyle name="Ratio 74" xfId="17862" xr:uid="{FB0B729A-70FB-4896-AC2B-8912DB7D6A7E}"/>
    <cellStyle name="Ratio 75" xfId="17863" xr:uid="{1EF2661E-DFAC-44EC-BBB9-B506214FC160}"/>
    <cellStyle name="Ratio 76" xfId="17864" xr:uid="{F1090BF3-00E9-4109-9F76-E8090FBCB0EA}"/>
    <cellStyle name="Ratio 77" xfId="17865" xr:uid="{C1340320-1EC4-4163-A98C-219CAA156227}"/>
    <cellStyle name="Ratio 78" xfId="17866" xr:uid="{4E70EFE9-906F-4F2A-915B-28723D8EBA1A}"/>
    <cellStyle name="Ratio 79" xfId="17867" xr:uid="{CFB1EB88-0650-4FC6-89E6-775C4E2DB44B}"/>
    <cellStyle name="Ratio 8" xfId="17868" xr:uid="{062043CE-E14F-4DA2-892D-143E6213B590}"/>
    <cellStyle name="Ratio 8 2" xfId="17869" xr:uid="{1B657B68-6742-4D11-941F-D43322D74EE1}"/>
    <cellStyle name="Ratio 8 2 2" xfId="17870" xr:uid="{34D80050-E17B-48BB-B1B6-E64D0D00569B}"/>
    <cellStyle name="Ratio 8 2_2018 v 2019 Nominal" xfId="17871" xr:uid="{77ED4BB9-A1A7-4B0C-80A8-FA7BFB8F3DBD}"/>
    <cellStyle name="Ratio 8 3" xfId="17872" xr:uid="{5D76EF10-87D2-4DBE-B822-44D20071EAA1}"/>
    <cellStyle name="Ratio 8_2018 v 2019 Nominal" xfId="17873" xr:uid="{62D178B7-70BA-49A7-A896-1523B823F868}"/>
    <cellStyle name="Ratio 80" xfId="17874" xr:uid="{5CD3B750-87BC-45FE-A36D-160D8B695CB6}"/>
    <cellStyle name="Ratio 81" xfId="17875" xr:uid="{5FDDA739-1521-4411-B592-48125A3DBA32}"/>
    <cellStyle name="Ratio 82" xfId="17876" xr:uid="{3DE56B04-BEB2-4DDF-8F28-00F5B4BBFA44}"/>
    <cellStyle name="Ratio 83" xfId="17877" xr:uid="{818BD408-3558-4B0D-B493-A8BB1C83A973}"/>
    <cellStyle name="Ratio 84" xfId="17878" xr:uid="{133323A6-5579-4A34-80B3-D00F8588A15F}"/>
    <cellStyle name="Ratio 85" xfId="17879" xr:uid="{4A95D8D5-D906-41DE-BE0C-AF38F66DCAF0}"/>
    <cellStyle name="Ratio 86" xfId="17880" xr:uid="{2E244880-AD2F-472F-B4C7-414ED407DFC8}"/>
    <cellStyle name="Ratio 87" xfId="17881" xr:uid="{566E1C84-6747-4075-8CFA-F506D1FFABA9}"/>
    <cellStyle name="Ratio 88" xfId="17882" xr:uid="{483A0CF7-D1EE-4734-937C-BEE8A68A9A4D}"/>
    <cellStyle name="Ratio 89" xfId="17883" xr:uid="{3D85A7B3-F64C-42D1-883B-DBDE96CD4F0E}"/>
    <cellStyle name="Ratio 9" xfId="17884" xr:uid="{4C985F6B-31F6-4D26-BD76-E60F13CB7E6D}"/>
    <cellStyle name="Ratio 9 2" xfId="17885" xr:uid="{4659849A-2195-4358-9412-4FF0A9AC6363}"/>
    <cellStyle name="Ratio 9 2 2" xfId="17886" xr:uid="{F98CA48A-01CA-4281-B429-3DA119B53284}"/>
    <cellStyle name="Ratio 9 2_2018 v 2019 Nominal" xfId="17887" xr:uid="{1F81CAD9-20D9-434D-8D92-8ED49E2D307C}"/>
    <cellStyle name="Ratio 9 3" xfId="17888" xr:uid="{5B883CD7-328F-4111-A7B3-D3C200B2B407}"/>
    <cellStyle name="Ratio 9_2018 v 2019 Nominal" xfId="17889" xr:uid="{444F9FEF-DE96-4134-B174-58AC38897150}"/>
    <cellStyle name="Ratio 90" xfId="17890" xr:uid="{9D8DF0A7-B227-4332-9EB8-CC75CDFD265A}"/>
    <cellStyle name="Ratio 91" xfId="17891" xr:uid="{8700442D-69F0-4972-AC10-FF922076AEBC}"/>
    <cellStyle name="Ratio 92" xfId="17892" xr:uid="{9C1FEB63-A50C-47D1-909A-8B9EABC02403}"/>
    <cellStyle name="Ratio 93" xfId="17893" xr:uid="{AE00966A-7410-4436-BADE-0F2C45C50FB7}"/>
    <cellStyle name="Ratio 94" xfId="17894" xr:uid="{162B0015-9BC6-4D5B-BAE7-1E7994D44771}"/>
    <cellStyle name="Ratio 95" xfId="17895" xr:uid="{14C27109-ADA4-49AC-87FC-0789B070830C}"/>
    <cellStyle name="Ratio 96" xfId="17896" xr:uid="{229EA2E8-6DD3-4A3C-988E-1ED1819EF14A}"/>
    <cellStyle name="Ratio 97" xfId="17897" xr:uid="{F63432B5-15E2-477E-8F51-A044976B64EE}"/>
    <cellStyle name="Ratio 98" xfId="17898" xr:uid="{3A96E914-5591-423F-ABAC-37A504C589E8}"/>
    <cellStyle name="Ratio 99" xfId="17899" xr:uid="{7D2E0936-611E-4016-9278-8230B8AA7C6D}"/>
    <cellStyle name="Ratio_1106 v1.4 MGH Corporate Model Hybrid v5c" xfId="17900" xr:uid="{DD8D8E01-3371-4084-9931-194D3F5C4CC9}"/>
    <cellStyle name="RevList" xfId="17901" xr:uid="{96CA9FF5-5AE9-4671-A215-3D7974E068C9}"/>
    <cellStyle name="Right" xfId="17902" xr:uid="{C3178AAB-0E42-4B8F-BEE0-822372853DA3}"/>
    <cellStyle name="Right Currency" xfId="17903" xr:uid="{CBC139E1-390C-4D1A-BDAD-7612FD37AE6D}"/>
    <cellStyle name="Right Currency 2" xfId="17904" xr:uid="{5388495B-D535-4D98-A8B9-071CB8144E2C}"/>
    <cellStyle name="Right Currency_2018 v 2019 Nominal" xfId="17905" xr:uid="{CB7B6E72-C6D4-4DFA-9548-E1ABFF974602}"/>
    <cellStyle name="Right Date" xfId="625" xr:uid="{00000000-0005-0000-0000-000018030000}"/>
    <cellStyle name="Right Date 2" xfId="17906" xr:uid="{B23164E1-347E-4B7B-9D99-95431E8B18FB}"/>
    <cellStyle name="Right Date_2018 v 2019 Nominal" xfId="17907" xr:uid="{8E3D18F0-B0BC-4913-937D-262B393942E1}"/>
    <cellStyle name="Right Multiple" xfId="17908" xr:uid="{03AB7438-F6D9-4AFA-A458-8FD15BBEA04D}"/>
    <cellStyle name="Right Number" xfId="626" xr:uid="{00000000-0005-0000-0000-000019030000}"/>
    <cellStyle name="Right Percentage" xfId="17909" xr:uid="{553F9F61-0B0E-4DE0-9B35-8B13F32C0A48}"/>
    <cellStyle name="Right Year" xfId="627" xr:uid="{00000000-0005-0000-0000-00001A030000}"/>
    <cellStyle name="Right Year 2" xfId="17910" xr:uid="{5FF80742-1FBD-442B-9FE4-B2C78C39C841}"/>
    <cellStyle name="Right Year_2018 v 2019 Nominal" xfId="17911" xr:uid="{EA6A4365-AE59-49EC-AE79-24E728E3811A}"/>
    <cellStyle name="Right_2018 v 2019 Nominal" xfId="17912" xr:uid="{8D171684-1721-46DC-B3D3-E3EE4CF1A990}"/>
    <cellStyle name="RIN_Input$_3dp" xfId="628" xr:uid="{00000000-0005-0000-0000-00001B030000}"/>
    <cellStyle name="ROUNDED" xfId="17913" xr:uid="{8E6BE721-AFAA-4852-B6C1-53D7BEC758A9}"/>
    <cellStyle name="RowHead" xfId="17914" xr:uid="{B625ED30-3F98-4138-B4A0-DDEE74026EDE}"/>
    <cellStyle name="rt" xfId="17915" xr:uid="{46FD3258-4C5C-40C5-BF67-F83E82FEA3E8}"/>
    <cellStyle name="Salomon Logo" xfId="17916" xr:uid="{FD6D813D-6C90-4AE2-A887-99DC5CC92B30}"/>
    <cellStyle name="Salomon Logo 2" xfId="17917" xr:uid="{718429F8-CE72-4190-B969-60258E8B81AB}"/>
    <cellStyle name="Salomon Logo 2 2" xfId="17918" xr:uid="{9E6F1E55-0520-4B1A-9F2A-7976B20502CF}"/>
    <cellStyle name="Salomon Logo 2 2 2" xfId="17919" xr:uid="{427F4539-4F9A-499F-96F0-45B093FBED15}"/>
    <cellStyle name="Salomon Logo 2 2 2 2" xfId="17920" xr:uid="{854FBCC3-4CE0-4EFF-9096-8D6A40027E71}"/>
    <cellStyle name="Salomon Logo 2 2 2_2018 v 2019 Nominal" xfId="17921" xr:uid="{E18C5765-6B8A-4473-80EF-DA5727694B9D}"/>
    <cellStyle name="Salomon Logo 2 2 3" xfId="17922" xr:uid="{106B94BE-ACB7-4D90-9C97-EF813AB7F5C1}"/>
    <cellStyle name="Salomon Logo 2 2_2018 v 2019 Nominal" xfId="17923" xr:uid="{C128AC91-689C-40A8-B53A-5B2DF051F116}"/>
    <cellStyle name="Salomon Logo 2 3" xfId="17924" xr:uid="{C7891B53-6AD3-424A-96C8-03E76F00B237}"/>
    <cellStyle name="Salomon Logo 2 3 2" xfId="17925" xr:uid="{F7D5FFD1-02E9-4180-9477-1696D55DFB51}"/>
    <cellStyle name="Salomon Logo 2 3 2 2" xfId="17926" xr:uid="{4310EFE2-053D-4BA5-B31C-6F2C535FEF00}"/>
    <cellStyle name="Salomon Logo 2 3 2_2018 v 2019 Nominal" xfId="17927" xr:uid="{76B78245-09E0-4223-9DC4-0E22DC07381E}"/>
    <cellStyle name="Salomon Logo 2 3 3" xfId="17928" xr:uid="{60EB5F38-43FA-44E7-8494-DE4D7BDE6BD1}"/>
    <cellStyle name="Salomon Logo 2 3_2018 v 2019 Nominal" xfId="17929" xr:uid="{4DD27AC4-CCE7-4967-BE5E-13C93019B4EF}"/>
    <cellStyle name="Salomon Logo 2 4" xfId="17930" xr:uid="{1C6ED8D4-A8EF-4F78-B795-49DF2AF9D16E}"/>
    <cellStyle name="Salomon Logo 2 4 2" xfId="17931" xr:uid="{3F4C7178-FFC0-42E9-8F90-EEFE32DDC13D}"/>
    <cellStyle name="Salomon Logo 2 4_2018 v 2019 Nominal" xfId="17932" xr:uid="{0CCC6285-D415-4B4C-9E12-AEF204D06AF6}"/>
    <cellStyle name="Salomon Logo 2_2018 v 2019 Nominal" xfId="17933" xr:uid="{06070E08-C7B9-4A5D-BC13-B6137B05E29A}"/>
    <cellStyle name="Salomon Logo 3" xfId="17934" xr:uid="{49A505EA-9C60-4A6D-8431-55A40A91AD1E}"/>
    <cellStyle name="Salomon Logo 3 2" xfId="17935" xr:uid="{E39C4F47-CF98-4E59-81FA-C106CC119C29}"/>
    <cellStyle name="Salomon Logo 3_2018 v 2019 Nominal" xfId="17936" xr:uid="{8FA28C59-AC40-40F1-90D1-7A76444BB1A4}"/>
    <cellStyle name="Salomon Logo_2018 v 2019 Nominal" xfId="17937" xr:uid="{FE9D842D-3777-4BC7-B359-10F4DDD32496}"/>
    <cellStyle name="SAPBEXaggData" xfId="17938" xr:uid="{0E4463C9-D3F6-401C-8972-75DF5E0DDD41}"/>
    <cellStyle name="SAPBEXaggData 2" xfId="17939" xr:uid="{23EA87D5-3D12-41E4-B2FF-7D9855D225FA}"/>
    <cellStyle name="SAPBEXaggData 3" xfId="17940" xr:uid="{C8AB7F8D-D894-4B22-A2DD-83236C5E007B}"/>
    <cellStyle name="SAPBEXaggData 3 2" xfId="17941" xr:uid="{D67BB67F-0123-4244-9976-FAC42D9E8EF3}"/>
    <cellStyle name="SAPBEXaggData 3_2018 v 2019 Nominal" xfId="17942" xr:uid="{A62C9A59-16E0-4321-9C42-1F43C53C8E4F}"/>
    <cellStyle name="SAPBEXaggData_2018 v 2019 Nominal" xfId="17943" xr:uid="{9DC42A5D-445B-4B29-96B9-F62099740E04}"/>
    <cellStyle name="SAPBEXaggDataEmph" xfId="17944" xr:uid="{81C36D0F-04D3-45C1-A7A8-18091B401DD0}"/>
    <cellStyle name="SAPBEXaggDataEmph 2" xfId="17945" xr:uid="{66DD1306-5EFB-4660-A216-B9C016A06EF9}"/>
    <cellStyle name="SAPBEXaggDataEmph 3" xfId="17946" xr:uid="{9A9C4E38-A316-4B46-9F34-AACF9EEF206C}"/>
    <cellStyle name="SAPBEXaggDataEmph 3 2" xfId="17947" xr:uid="{5B452182-B6C2-4572-9A70-723B302780D7}"/>
    <cellStyle name="SAPBEXaggDataEmph 3_2018 v 2019 Nominal" xfId="17948" xr:uid="{F0E68DC2-BABA-46CE-92D2-E079C1404273}"/>
    <cellStyle name="SAPBEXaggDataEmph_2018 v 2019 Nominal" xfId="17949" xr:uid="{5D8B60F6-BD1B-4238-ABD8-D43B289798BA}"/>
    <cellStyle name="SAPBEXaggItem" xfId="17950" xr:uid="{68A8FEAB-9AF6-40CE-9B5C-BE32259BCA01}"/>
    <cellStyle name="SAPBEXaggItem 2" xfId="17951" xr:uid="{FDA5A7AD-02EE-40EB-8FA4-A6E9AB69F62B}"/>
    <cellStyle name="SAPBEXaggItem 3" xfId="17952" xr:uid="{98ED9961-7650-40CB-9A1E-0E50AB5A0BB9}"/>
    <cellStyle name="SAPBEXaggItem 3 2" xfId="17953" xr:uid="{20D0426E-8F41-4620-90C0-FA4DFA97E9CA}"/>
    <cellStyle name="SAPBEXaggItem 3_2018 v 2019 Nominal" xfId="17954" xr:uid="{DCDF30B6-EA8B-49E9-9147-3661C29BF29D}"/>
    <cellStyle name="SAPBEXaggItem_2018 v 2019 Nominal" xfId="17955" xr:uid="{1125E566-4D51-4BF7-AA50-57DCE07307FB}"/>
    <cellStyle name="SAPBEXaggItemX" xfId="17956" xr:uid="{E4CB4B67-367A-4019-8C8E-94D0197CBD4F}"/>
    <cellStyle name="SAPBEXaggItemX 2" xfId="17957" xr:uid="{218249A5-7B69-40FE-8BC7-9523E8DF50E3}"/>
    <cellStyle name="SAPBEXaggItemX 3" xfId="17958" xr:uid="{1678624D-2D14-415E-816B-74036B7E1F19}"/>
    <cellStyle name="SAPBEXaggItemX 3 2" xfId="17959" xr:uid="{D33B6503-A6DD-49A8-9546-B826A2AC6BEB}"/>
    <cellStyle name="SAPBEXaggItemX 3_2018 v 2019 Nominal" xfId="17960" xr:uid="{BE9FF329-ABE9-4108-ACEB-A34524C5961A}"/>
    <cellStyle name="SAPBEXaggItemX_2018 v 2019 Nominal" xfId="17961" xr:uid="{4EC6D255-FEA0-46DD-AD47-E1B2D8DFA68D}"/>
    <cellStyle name="SAPBEXchaText" xfId="17962" xr:uid="{0F5228BB-30D8-4A9A-BD8D-3D7CE474E00C}"/>
    <cellStyle name="SAPBEXchaText 2" xfId="17963" xr:uid="{25AB925E-B339-416C-A45C-2CDDD73EAD1F}"/>
    <cellStyle name="SAPBEXchaText_2018 v 2019 Nominal" xfId="17964" xr:uid="{DE97C7B3-EFD8-4DB3-9C25-D78F74F26B9F}"/>
    <cellStyle name="SAPBEXexcBad7" xfId="17965" xr:uid="{FC2B9182-0354-4826-ABFA-425ECA5EAD3D}"/>
    <cellStyle name="SAPBEXexcBad7 2" xfId="17966" xr:uid="{CF80F822-8A98-4558-ACB1-154651DA8AC3}"/>
    <cellStyle name="SAPBEXexcBad7 3" xfId="17967" xr:uid="{4C0196D5-95F4-488D-AB1E-D73F08A8BC21}"/>
    <cellStyle name="SAPBEXexcBad7 3 2" xfId="17968" xr:uid="{C48D750B-0397-43A3-9E37-7775C5020466}"/>
    <cellStyle name="SAPBEXexcBad7 3_2018 v 2019 Nominal" xfId="17969" xr:uid="{1ADBF576-762E-4E9D-9181-584424DEA136}"/>
    <cellStyle name="SAPBEXexcBad7_2018 v 2019 Nominal" xfId="17970" xr:uid="{CB6CEE28-1721-4CD3-89A1-342579B39B9E}"/>
    <cellStyle name="SAPBEXexcBad8" xfId="17971" xr:uid="{FD0447E7-B3E9-4F7C-9D4F-756A3B1E4462}"/>
    <cellStyle name="SAPBEXexcBad8 2" xfId="17972" xr:uid="{F567A02A-B02C-4BA8-9C66-CCE346828FE3}"/>
    <cellStyle name="SAPBEXexcBad8 3" xfId="17973" xr:uid="{1F5B1338-CCDF-40DB-80E3-CB1C248D2BAD}"/>
    <cellStyle name="SAPBEXexcBad8 3 2" xfId="17974" xr:uid="{3EA699B8-B0F9-4564-BE39-1DBDE8245FC8}"/>
    <cellStyle name="SAPBEXexcBad8 3_2018 v 2019 Nominal" xfId="17975" xr:uid="{D1BAE4E8-78D1-4685-8557-A2CB60BD46F6}"/>
    <cellStyle name="SAPBEXexcBad8_2018 v 2019 Nominal" xfId="17976" xr:uid="{4F016539-D3DD-45C0-9B9F-BF6E6D707FB3}"/>
    <cellStyle name="SAPBEXexcBad9" xfId="17977" xr:uid="{DAA380B7-C2C4-40F7-B3D9-6F9463F26D88}"/>
    <cellStyle name="SAPBEXexcBad9 2" xfId="17978" xr:uid="{A38FEAE6-4761-4AE3-A8AD-4B8FF08CB0AD}"/>
    <cellStyle name="SAPBEXexcBad9 3" xfId="17979" xr:uid="{EF6A5602-54E6-4B78-90F6-05DDB61FE776}"/>
    <cellStyle name="SAPBEXexcBad9 3 2" xfId="17980" xr:uid="{E8988CA1-59B2-4C76-91FD-A426BBC27EBE}"/>
    <cellStyle name="SAPBEXexcBad9 3_2018 v 2019 Nominal" xfId="17981" xr:uid="{099614C1-5E77-4FD8-91B9-783837BE05A1}"/>
    <cellStyle name="SAPBEXexcBad9_2018 v 2019 Nominal" xfId="17982" xr:uid="{838F631C-E5BC-4F31-BAFB-307C4ACC8A21}"/>
    <cellStyle name="SAPBEXexcCritical4" xfId="17983" xr:uid="{57FCC69F-81BD-4568-AFF6-253E13F66F82}"/>
    <cellStyle name="SAPBEXexcCritical4 2" xfId="17984" xr:uid="{A7CD7908-98F9-48CF-98A0-BB38DED65E93}"/>
    <cellStyle name="SAPBEXexcCritical4 3" xfId="17985" xr:uid="{53991DBE-1B83-40D9-BF31-D129A46B6186}"/>
    <cellStyle name="SAPBEXexcCritical4 3 2" xfId="17986" xr:uid="{38C89041-565C-4168-A15D-0800258701CF}"/>
    <cellStyle name="SAPBEXexcCritical4 3_2018 v 2019 Nominal" xfId="17987" xr:uid="{E1BCD4D0-7502-49D9-BC50-00EE46BF31AC}"/>
    <cellStyle name="SAPBEXexcCritical4_2018 v 2019 Nominal" xfId="17988" xr:uid="{A923FA54-4172-422A-979F-F55500AAE090}"/>
    <cellStyle name="SAPBEXexcCritical5" xfId="17989" xr:uid="{9250A4A9-86DF-4D77-B8FF-B629917E7652}"/>
    <cellStyle name="SAPBEXexcCritical5 2" xfId="17990" xr:uid="{57251F9C-3CD4-48F1-A3F9-3D2B35CEB520}"/>
    <cellStyle name="SAPBEXexcCritical5 3" xfId="17991" xr:uid="{8E673EFC-1566-4E2F-BECF-3E6AF57CD016}"/>
    <cellStyle name="SAPBEXexcCritical5 3 2" xfId="17992" xr:uid="{DBF14B20-8DE4-4AE2-BB9D-61C58A381FD5}"/>
    <cellStyle name="SAPBEXexcCritical5 3_2018 v 2019 Nominal" xfId="17993" xr:uid="{1655422A-2164-4C0A-8701-AF9FEF5D9D4C}"/>
    <cellStyle name="SAPBEXexcCritical5_2018 v 2019 Nominal" xfId="17994" xr:uid="{96C8E021-678B-4C05-B4F0-81795947BC6C}"/>
    <cellStyle name="SAPBEXexcCritical6" xfId="17995" xr:uid="{174D33D5-31AC-4828-A6A3-FE86530A9005}"/>
    <cellStyle name="SAPBEXexcCritical6 2" xfId="17996" xr:uid="{CA856F9C-242C-42BA-91C7-5148F0995014}"/>
    <cellStyle name="SAPBEXexcCritical6 3" xfId="17997" xr:uid="{2DA0488A-9776-41CA-93A4-6B5A59C4FD1C}"/>
    <cellStyle name="SAPBEXexcCritical6 3 2" xfId="17998" xr:uid="{C1405385-68BF-410D-A8BE-06C676AE5855}"/>
    <cellStyle name="SAPBEXexcCritical6 3_2018 v 2019 Nominal" xfId="17999" xr:uid="{400A0810-8DD3-4F35-89EC-38E6894A3F66}"/>
    <cellStyle name="SAPBEXexcCritical6_2018 v 2019 Nominal" xfId="18000" xr:uid="{1BC88E0B-5FF9-4061-937B-9064571E0EE9}"/>
    <cellStyle name="SAPBEXexcGood1" xfId="18001" xr:uid="{CDC2299E-1B06-4C99-BBE9-C3EA0D1BC0EB}"/>
    <cellStyle name="SAPBEXexcGood1 2" xfId="18002" xr:uid="{41192AB2-ACFE-4DB9-BF30-DAFAA9DDCAA9}"/>
    <cellStyle name="SAPBEXexcGood1 3" xfId="18003" xr:uid="{07A7970F-CF0E-417C-97FC-2AE88128EE9F}"/>
    <cellStyle name="SAPBEXexcGood1 3 2" xfId="18004" xr:uid="{5F71AD0C-7F25-4E56-8F2A-50D396272148}"/>
    <cellStyle name="SAPBEXexcGood1 3_2018 v 2019 Nominal" xfId="18005" xr:uid="{2AA4F369-B25A-4D83-98D4-401DF3BC93F6}"/>
    <cellStyle name="SAPBEXexcGood1_2018 v 2019 Nominal" xfId="18006" xr:uid="{BDBA123E-B73F-4121-B53A-D729B86CCBBD}"/>
    <cellStyle name="SAPBEXexcGood2" xfId="18007" xr:uid="{3734FD6C-1E24-49F4-BAF8-C10B4E9F0F05}"/>
    <cellStyle name="SAPBEXexcGood2 2" xfId="18008" xr:uid="{6E0065C7-B388-4701-A54E-CFDFE066EB39}"/>
    <cellStyle name="SAPBEXexcGood2 3" xfId="18009" xr:uid="{1E25CBB9-6445-438F-98A4-ABD6779133B4}"/>
    <cellStyle name="SAPBEXexcGood2 3 2" xfId="18010" xr:uid="{13268078-830C-4809-99C7-146AB52EAEAF}"/>
    <cellStyle name="SAPBEXexcGood2 3_2018 v 2019 Nominal" xfId="18011" xr:uid="{2B74EB81-1604-415C-AFA7-0706D73BF396}"/>
    <cellStyle name="SAPBEXexcGood2_2018 v 2019 Nominal" xfId="18012" xr:uid="{72ACA77B-8E93-4213-AE9C-2C58168F4198}"/>
    <cellStyle name="SAPBEXexcGood3" xfId="18013" xr:uid="{D78B92A7-7481-4120-8CB8-1891989F52E1}"/>
    <cellStyle name="SAPBEXexcGood3 2" xfId="18014" xr:uid="{B625CB8E-6A07-44B5-9158-DD753E9442C2}"/>
    <cellStyle name="SAPBEXexcGood3 3" xfId="18015" xr:uid="{934FBC28-08C3-4DF3-A81E-DAAA3B8FBB66}"/>
    <cellStyle name="SAPBEXexcGood3 3 2" xfId="18016" xr:uid="{044B279A-7E82-42C1-9310-C874282C8F9F}"/>
    <cellStyle name="SAPBEXexcGood3 3_2018 v 2019 Nominal" xfId="18017" xr:uid="{D43FF4AC-D487-46F8-9C9B-309DB5C2B5EF}"/>
    <cellStyle name="SAPBEXexcGood3_2018 v 2019 Nominal" xfId="18018" xr:uid="{6817261F-9506-4DB6-A4FE-C9BE1CFEDFB7}"/>
    <cellStyle name="SAPBEXfilterDrill" xfId="18019" xr:uid="{871EE102-1B82-46E6-BC89-DCA650BBD4AA}"/>
    <cellStyle name="SAPBEXfilterDrill 2" xfId="18020" xr:uid="{2C832B50-CFB1-4EBC-BCB5-753FB072C227}"/>
    <cellStyle name="SAPBEXfilterDrill 2 2" xfId="18021" xr:uid="{ED844846-7792-466F-AD4D-550AF52998CB}"/>
    <cellStyle name="SAPBEXfilterDrill 2_2018 v 2019 Nominal" xfId="18022" xr:uid="{A1B57E32-4BE9-4889-9282-ED4C957CF55F}"/>
    <cellStyle name="SAPBEXfilterDrill 3" xfId="18023" xr:uid="{A1DABC6D-8CCA-49F3-A2BF-8BB5798605E1}"/>
    <cellStyle name="SAPBEXfilterDrill 3 2" xfId="18024" xr:uid="{E6732B58-CE00-415A-BE49-6E51827DB15A}"/>
    <cellStyle name="SAPBEXfilterDrill 3_2018 v 2019 Nominal" xfId="18025" xr:uid="{AD90B1B3-A63D-43DC-A775-DDF73A4B951F}"/>
    <cellStyle name="SAPBEXfilterDrill_2018 v 2019 Nominal" xfId="18026" xr:uid="{8F12CC08-056C-448B-B422-C036806C1FF1}"/>
    <cellStyle name="SAPBEXfilterItem" xfId="18027" xr:uid="{07D2D257-FC1F-4194-B176-EAA2676F5995}"/>
    <cellStyle name="SAPBEXfilterItem 2" xfId="18028" xr:uid="{4CD2AA00-FF80-4496-8ABB-D26526DC6A00}"/>
    <cellStyle name="SAPBEXfilterItem_2018 v 2019 Nominal" xfId="18029" xr:uid="{6A9C919E-76CC-48C1-ABA7-14E8531B13CB}"/>
    <cellStyle name="SAPBEXfilterText" xfId="18030" xr:uid="{737A9F78-B375-483D-AAB6-9EC10A771B91}"/>
    <cellStyle name="SAPBEXfilterText 2" xfId="18031" xr:uid="{83643EF1-F8D4-45A9-93D3-6149CE77C416}"/>
    <cellStyle name="SAPBEXfilterText_2018 v 2019 Nominal" xfId="18032" xr:uid="{0C38B223-58D0-4A98-8880-3707DDBE1B54}"/>
    <cellStyle name="SAPBEXformats" xfId="18033" xr:uid="{9D03A6B7-D090-4DC9-A5FA-89B86A8B013B}"/>
    <cellStyle name="SAPBEXformats 2" xfId="18034" xr:uid="{019F672C-D982-4DA2-AC63-E34BB04CD24F}"/>
    <cellStyle name="SAPBEXformats 3" xfId="18035" xr:uid="{9BEF4E47-316D-48CD-8DA2-849710E5D7EC}"/>
    <cellStyle name="SAPBEXformats 3 2" xfId="18036" xr:uid="{034AC07C-077D-4D5F-9CBB-F0636E8FD09F}"/>
    <cellStyle name="SAPBEXformats 3_2018 v 2019 Nominal" xfId="18037" xr:uid="{FFE8F2A3-20CA-4198-8B5D-0B2594E0CDDA}"/>
    <cellStyle name="SAPBEXformats_2018 v 2019 Nominal" xfId="18038" xr:uid="{198131F2-4858-45F0-8403-C6900EE58B0E}"/>
    <cellStyle name="SAPBEXheaderItem" xfId="18039" xr:uid="{851A392E-5A35-461A-B2FA-7B81F618827F}"/>
    <cellStyle name="SAPBEXheaderItem 2" xfId="18040" xr:uid="{68921AB0-C4E9-4C57-9E4E-F69184BBC888}"/>
    <cellStyle name="SAPBEXheaderItem_2018 v 2019 Nominal" xfId="18041" xr:uid="{CD6E152D-896E-47AC-BD8E-7404DC8A17A2}"/>
    <cellStyle name="SAPBEXheaderText" xfId="18042" xr:uid="{A5A3CE03-2CDD-4D57-B00F-A3841AB6D3FE}"/>
    <cellStyle name="SAPBEXheaderText 2" xfId="18043" xr:uid="{DA80AC6B-E3E0-4F02-891B-D285637F50A8}"/>
    <cellStyle name="SAPBEXheaderText_2018 v 2019 Nominal" xfId="18044" xr:uid="{5E1CD9B4-202E-41F0-9FA2-251C19F0CDB8}"/>
    <cellStyle name="SAPBEXHLevel0" xfId="18045" xr:uid="{1E99C806-A80E-4526-9A55-303BFAA21B54}"/>
    <cellStyle name="SAPBEXHLevel0 2" xfId="18046" xr:uid="{4FE27C61-3DF2-46E9-9548-E2486D635EB7}"/>
    <cellStyle name="SAPBEXHLevel0 2 2" xfId="18047" xr:uid="{4DD1D099-268B-498B-BF4E-B9021171BBFE}"/>
    <cellStyle name="SAPBEXHLevel0 2 2 2" xfId="18048" xr:uid="{FEB96016-C21E-4745-B5DE-7221CB37C64F}"/>
    <cellStyle name="SAPBEXHLevel0 2 2_2018 v 2019 Nominal" xfId="18049" xr:uid="{92C06B8A-4296-4FDE-ACDB-F01654D88CE5}"/>
    <cellStyle name="SAPBEXHLevel0 2 3" xfId="18050" xr:uid="{BA899607-8A35-4C55-B9B3-1E2396B954FE}"/>
    <cellStyle name="SAPBEXHLevel0 2 4" xfId="18051" xr:uid="{7CDC0F40-797F-4A99-8977-75D754E7D436}"/>
    <cellStyle name="SAPBEXHLevel0 2 4 2" xfId="18052" xr:uid="{BB73C13D-99AC-46EC-AC84-DB2E88111E20}"/>
    <cellStyle name="SAPBEXHLevel0 2 4_2018 v 2019 Nominal" xfId="18053" xr:uid="{F485090C-A0B0-4C94-B321-2E595AD8A290}"/>
    <cellStyle name="SAPBEXHLevel0 2_2018 v 2019 Nominal" xfId="18054" xr:uid="{D19EEBFC-5A40-484C-9B62-2636D093D284}"/>
    <cellStyle name="SAPBEXHLevel0 3" xfId="18055" xr:uid="{70E461F3-639B-43A0-B2B9-5706E166F898}"/>
    <cellStyle name="SAPBEXHLevel0 3 2" xfId="18056" xr:uid="{11E69E77-ED10-4F23-BA23-9B8C4B91F5D3}"/>
    <cellStyle name="SAPBEXHLevel0 3 2 2" xfId="18057" xr:uid="{2BB21FEE-8CD6-4972-BF2E-9A42DB05C1C4}"/>
    <cellStyle name="SAPBEXHLevel0 3 2_2018 v 2019 Nominal" xfId="18058" xr:uid="{88A22F90-8379-4A14-8B94-8C8B755DB51D}"/>
    <cellStyle name="SAPBEXHLevel0 3 3" xfId="18059" xr:uid="{1C054FAA-C7B1-4F30-B770-60C1928A2790}"/>
    <cellStyle name="SAPBEXHLevel0 3 4" xfId="18060" xr:uid="{A6D1FC04-72BF-4BEA-B708-325107AF40AA}"/>
    <cellStyle name="SAPBEXHLevel0 3 4 2" xfId="18061" xr:uid="{5BB1D9C2-7F17-4F01-B0DA-DF913D5F75BF}"/>
    <cellStyle name="SAPBEXHLevel0 3 4_2018 v 2019 Nominal" xfId="18062" xr:uid="{D06E8EFA-4CD7-46C3-9971-55BAFD25231B}"/>
    <cellStyle name="SAPBEXHLevel0 3_2018 v 2019 Nominal" xfId="18063" xr:uid="{158A6A1F-5EC8-4528-9D6D-1C59EDA05986}"/>
    <cellStyle name="SAPBEXHLevel0 4" xfId="18064" xr:uid="{232D5BC4-7F02-43EF-B66D-492A46E53AB1}"/>
    <cellStyle name="SAPBEXHLevel0 4 2" xfId="18065" xr:uid="{C61D533E-3311-42EA-8C9B-B527D87C8483}"/>
    <cellStyle name="SAPBEXHLevel0 4_2018 v 2019 Nominal" xfId="18066" xr:uid="{985B3622-A8D4-4CD0-8856-A10227BEFCEB}"/>
    <cellStyle name="SAPBEXHLevel0 5" xfId="18067" xr:uid="{6A48CF54-70A1-4756-A0FE-D69445EF65A8}"/>
    <cellStyle name="SAPBEXHLevel0 6" xfId="18068" xr:uid="{972A2264-7B85-4242-8525-4B372F78DAE8}"/>
    <cellStyle name="SAPBEXHLevel0 6 2" xfId="18069" xr:uid="{F8118B95-06D8-42E6-89C0-08436A508E22}"/>
    <cellStyle name="SAPBEXHLevel0 6_2018 v 2019 Nominal" xfId="18070" xr:uid="{46DCC90C-98B4-4D14-8709-A9BE20827BE7}"/>
    <cellStyle name="SAPBEXHLevel0_2018 v 2019 Nominal" xfId="18071" xr:uid="{7ED65046-F9DF-4199-B96B-D6ADE426B44B}"/>
    <cellStyle name="SAPBEXHLevel0X" xfId="18072" xr:uid="{60E2463E-7F9B-421E-B203-5F22E7334B4F}"/>
    <cellStyle name="SAPBEXHLevel0X 2" xfId="18073" xr:uid="{E4A04014-B5C3-45BA-A609-A5D9F614D925}"/>
    <cellStyle name="SAPBEXHLevel0X 2 2" xfId="18074" xr:uid="{8921D48A-07B3-4A59-9A9D-5F8AC567C7D3}"/>
    <cellStyle name="SAPBEXHLevel0X 2 2 2" xfId="18075" xr:uid="{DA7A9FFC-4A8C-4094-8E84-F4B542F684C8}"/>
    <cellStyle name="SAPBEXHLevel0X 2 2_2018 v 2019 Nominal" xfId="18076" xr:uid="{625B6D0A-F1BC-4461-9DA8-0FA1B2ECBAC2}"/>
    <cellStyle name="SAPBEXHLevel0X 2 3" xfId="18077" xr:uid="{50A600EB-F376-4236-A2CA-9D9A268AF7BA}"/>
    <cellStyle name="SAPBEXHLevel0X 2 4" xfId="18078" xr:uid="{C1EE2948-3F9F-4C43-86D1-5184C7A4E3A8}"/>
    <cellStyle name="SAPBEXHLevel0X 2 4 2" xfId="18079" xr:uid="{B6626560-93DB-47D6-A2B3-90E70BFD6006}"/>
    <cellStyle name="SAPBEXHLevel0X 2 4_2018 v 2019 Nominal" xfId="18080" xr:uid="{36176DF2-4298-46FF-B7E3-0F3F7F93EA98}"/>
    <cellStyle name="SAPBEXHLevel0X 2_2018 v 2019 Nominal" xfId="18081" xr:uid="{2FB3F327-F37E-40C0-8D4F-59B5DDBA16EF}"/>
    <cellStyle name="SAPBEXHLevel0X 3" xfId="18082" xr:uid="{9A1CC27E-C43F-46A6-AC45-8EE6CDF3C769}"/>
    <cellStyle name="SAPBEXHLevel0X 3 2" xfId="18083" xr:uid="{E95F34FC-EF9F-4F98-8A20-59C444709FBF}"/>
    <cellStyle name="SAPBEXHLevel0X 3 2 2" xfId="18084" xr:uid="{F8271BE2-C8C5-40A7-89E5-092E8BE718AC}"/>
    <cellStyle name="SAPBEXHLevel0X 3 2_2018 v 2019 Nominal" xfId="18085" xr:uid="{F7C7AD5C-DD32-4E98-9B56-5F432BD92AE8}"/>
    <cellStyle name="SAPBEXHLevel0X 3 3" xfId="18086" xr:uid="{1DF12992-F3F5-4135-8EB7-A84E7BD7B81C}"/>
    <cellStyle name="SAPBEXHLevel0X 3 4" xfId="18087" xr:uid="{0B3604F9-75B5-42BF-B9F6-2809100262B4}"/>
    <cellStyle name="SAPBEXHLevel0X 3 4 2" xfId="18088" xr:uid="{3AB850CC-13DA-4E86-B2E4-EE0E1F163994}"/>
    <cellStyle name="SAPBEXHLevel0X 3 4_2018 v 2019 Nominal" xfId="18089" xr:uid="{48174AED-D664-4885-98CF-A72565148BB2}"/>
    <cellStyle name="SAPBEXHLevel0X 3_2018 v 2019 Nominal" xfId="18090" xr:uid="{E93C260E-836A-4E0A-A8D4-B35EFDE6F0A6}"/>
    <cellStyle name="SAPBEXHLevel0X 4" xfId="18091" xr:uid="{42D89BC0-DEF1-41B4-9459-64361FFAFCB4}"/>
    <cellStyle name="SAPBEXHLevel0X 4 2" xfId="18092" xr:uid="{0A594524-69BA-4764-8875-0B1AFC544507}"/>
    <cellStyle name="SAPBEXHLevel0X 4_2018 v 2019 Nominal" xfId="18093" xr:uid="{4314E472-91CB-48EB-B52B-26C7B7081542}"/>
    <cellStyle name="SAPBEXHLevel0X 5" xfId="18094" xr:uid="{2FDE64A0-70DD-4732-A316-6057E9E7E102}"/>
    <cellStyle name="SAPBEXHLevel0X 6" xfId="18095" xr:uid="{0FE40CBC-8F03-4589-94F8-C88E7396D4AB}"/>
    <cellStyle name="SAPBEXHLevel0X 6 2" xfId="18096" xr:uid="{E2A9E44A-ACA3-4847-8FD2-3491CCB4A1AB}"/>
    <cellStyle name="SAPBEXHLevel0X 6_2018 v 2019 Nominal" xfId="18097" xr:uid="{FF9CCD5D-C823-4D03-8B0F-EEAC68876094}"/>
    <cellStyle name="SAPBEXHLevel0X_2018 v 2019 Nominal" xfId="18098" xr:uid="{C253F002-94B3-4FFB-BCE5-53042FA7EA43}"/>
    <cellStyle name="SAPBEXHLevel1" xfId="18099" xr:uid="{853E7940-FC7A-4581-9956-754559D2AFEB}"/>
    <cellStyle name="SAPBEXHLevel1 2" xfId="18100" xr:uid="{5F87E21C-03DA-472F-ABD7-270C7332EB37}"/>
    <cellStyle name="SAPBEXHLevel1 2 2" xfId="18101" xr:uid="{97AC959A-0C7E-4C03-8E71-5C5E2C20724C}"/>
    <cellStyle name="SAPBEXHLevel1 2 2 2" xfId="18102" xr:uid="{958D2E21-4DF9-42B5-B08A-18C9FE61B9E0}"/>
    <cellStyle name="SAPBEXHLevel1 2 2_2018 v 2019 Nominal" xfId="18103" xr:uid="{CB55C182-9C95-465D-9A0F-51530E728D23}"/>
    <cellStyle name="SAPBEXHLevel1 2 3" xfId="18104" xr:uid="{7F1014D8-649A-44B5-9DC2-10ADDC98C18B}"/>
    <cellStyle name="SAPBEXHLevel1 2 4" xfId="18105" xr:uid="{AA49D475-DD35-40CC-A830-94E039711D57}"/>
    <cellStyle name="SAPBEXHLevel1 2 4 2" xfId="18106" xr:uid="{123E6BFB-0768-499B-9F61-4BA2E376A7DF}"/>
    <cellStyle name="SAPBEXHLevel1 2 4_2018 v 2019 Nominal" xfId="18107" xr:uid="{7D27F5E8-81C9-43FF-9A97-658914A649E9}"/>
    <cellStyle name="SAPBEXHLevel1 2_2018 v 2019 Nominal" xfId="18108" xr:uid="{C1B1F57D-44E4-48D0-9DD5-8E5E94CE964D}"/>
    <cellStyle name="SAPBEXHLevel1 3" xfId="18109" xr:uid="{DA0DAC8C-740F-47F1-9718-0BB3B0B4F82C}"/>
    <cellStyle name="SAPBEXHLevel1 3 2" xfId="18110" xr:uid="{79401E92-D40F-4982-B5DC-828BA5BD12CF}"/>
    <cellStyle name="SAPBEXHLevel1 3 2 2" xfId="18111" xr:uid="{14424FC8-BB2C-417E-AFEA-A57CB3FD01EE}"/>
    <cellStyle name="SAPBEXHLevel1 3 2_2018 v 2019 Nominal" xfId="18112" xr:uid="{16237546-4017-44E0-BD6D-5235E31802CE}"/>
    <cellStyle name="SAPBEXHLevel1 3 3" xfId="18113" xr:uid="{5AF6C70D-32F8-4617-8F64-2638FE97972A}"/>
    <cellStyle name="SAPBEXHLevel1 3 4" xfId="18114" xr:uid="{A774DCF0-9985-4080-80CB-3810D5C79E6D}"/>
    <cellStyle name="SAPBEXHLevel1 3 4 2" xfId="18115" xr:uid="{A6D05952-1729-41C6-9B69-EA747FCDD752}"/>
    <cellStyle name="SAPBEXHLevel1 3 4_2018 v 2019 Nominal" xfId="18116" xr:uid="{8DC0F649-543D-4D20-964C-831F11490058}"/>
    <cellStyle name="SAPBEXHLevel1 3_2018 v 2019 Nominal" xfId="18117" xr:uid="{79C41AE4-8FCA-489F-8F53-BC56C9C4716A}"/>
    <cellStyle name="SAPBEXHLevel1 4" xfId="18118" xr:uid="{439C2BF7-4E4E-4AE7-B82B-047766CC998E}"/>
    <cellStyle name="SAPBEXHLevel1 4 2" xfId="18119" xr:uid="{C992C47A-0268-415D-8BB1-6E9550C2B39B}"/>
    <cellStyle name="SAPBEXHLevel1 4_2018 v 2019 Nominal" xfId="18120" xr:uid="{9ECDA5EC-65E0-4E98-A7F8-1B19063FCA43}"/>
    <cellStyle name="SAPBEXHLevel1 5" xfId="18121" xr:uid="{67BA6D04-A16B-412B-9785-9F9EF3BD8034}"/>
    <cellStyle name="SAPBEXHLevel1 6" xfId="18122" xr:uid="{50961F99-4121-4E81-B794-ADFACF1A0D7A}"/>
    <cellStyle name="SAPBEXHLevel1 6 2" xfId="18123" xr:uid="{413D3D55-E614-4028-8F06-2196632DD196}"/>
    <cellStyle name="SAPBEXHLevel1 6_2018 v 2019 Nominal" xfId="18124" xr:uid="{33F661A6-5464-4B6A-B30A-74D209AA5B04}"/>
    <cellStyle name="SAPBEXHLevel1_2018 v 2019 Nominal" xfId="18125" xr:uid="{C6D43991-D9F7-4016-9282-6ADA4FBC623C}"/>
    <cellStyle name="SAPBEXHLevel1X" xfId="18126" xr:uid="{F60E8E95-8AB8-45F0-BBEA-E6CB6C2CC3FF}"/>
    <cellStyle name="SAPBEXHLevel1X 2" xfId="18127" xr:uid="{497CE635-7D0A-440C-B496-BCB14E35B08C}"/>
    <cellStyle name="SAPBEXHLevel1X 2 2" xfId="18128" xr:uid="{0A04632C-55F0-434F-9A45-4E469D3CB152}"/>
    <cellStyle name="SAPBEXHLevel1X 2 2 2" xfId="18129" xr:uid="{0EE804BE-6708-4A93-AE79-D41F468E69C7}"/>
    <cellStyle name="SAPBEXHLevel1X 2 2_2018 v 2019 Nominal" xfId="18130" xr:uid="{4AB51E15-0BD9-474F-A968-39F4E6AAAC90}"/>
    <cellStyle name="SAPBEXHLevel1X 2 3" xfId="18131" xr:uid="{2848C1AB-26EE-4087-B5CE-33993B1E1BFA}"/>
    <cellStyle name="SAPBEXHLevel1X 2 4" xfId="18132" xr:uid="{DF37DD14-0086-460B-8AC1-3ED1F0FAE0F3}"/>
    <cellStyle name="SAPBEXHLevel1X 2 4 2" xfId="18133" xr:uid="{AE26CA27-BEC3-40F5-ACE4-ED87782CB6D1}"/>
    <cellStyle name="SAPBEXHLevel1X 2 4_2018 v 2019 Nominal" xfId="18134" xr:uid="{6EE712DF-F857-458F-A88F-6E2DE57E42C0}"/>
    <cellStyle name="SAPBEXHLevel1X 2_2018 v 2019 Nominal" xfId="18135" xr:uid="{A88579BF-4F08-4832-9868-16816DEFEEC1}"/>
    <cellStyle name="SAPBEXHLevel1X 3" xfId="18136" xr:uid="{577DA5D6-26B0-4776-8E21-CB452A481348}"/>
    <cellStyle name="SAPBEXHLevel1X 3 2" xfId="18137" xr:uid="{8B94964A-D392-42C1-9C13-EA2C9E78DF07}"/>
    <cellStyle name="SAPBEXHLevel1X 3 2 2" xfId="18138" xr:uid="{38760C01-9B60-4C67-8DD3-9DF1FC72E674}"/>
    <cellStyle name="SAPBEXHLevel1X 3 2_2018 v 2019 Nominal" xfId="18139" xr:uid="{E37D5597-82A8-48E2-AB40-AF1B496F95F7}"/>
    <cellStyle name="SAPBEXHLevel1X 3 3" xfId="18140" xr:uid="{35BBBBD2-CF58-4CAB-8EB3-03538EBC9041}"/>
    <cellStyle name="SAPBEXHLevel1X 3 4" xfId="18141" xr:uid="{6C87CF31-4C23-4397-9D3C-602FFCEC87E5}"/>
    <cellStyle name="SAPBEXHLevel1X 3 4 2" xfId="18142" xr:uid="{C0462DE6-E5A8-4D0B-B719-154F029C75B0}"/>
    <cellStyle name="SAPBEXHLevel1X 3 4_2018 v 2019 Nominal" xfId="18143" xr:uid="{2250C376-6E02-47EF-9812-ECCEDA0F1728}"/>
    <cellStyle name="SAPBEXHLevel1X 3_2018 v 2019 Nominal" xfId="18144" xr:uid="{3B06CEEE-22F1-4570-BD07-991B2B3E4C9B}"/>
    <cellStyle name="SAPBEXHLevel1X 4" xfId="18145" xr:uid="{062FEEA4-C5F0-4035-8BF1-0516FF780107}"/>
    <cellStyle name="SAPBEXHLevel1X 4 2" xfId="18146" xr:uid="{78DFB2C8-4775-4822-94B1-FC8A989FAC6C}"/>
    <cellStyle name="SAPBEXHLevel1X 4_2018 v 2019 Nominal" xfId="18147" xr:uid="{83D7793A-636E-42E0-B7B4-D62283EAAD0D}"/>
    <cellStyle name="SAPBEXHLevel1X 5" xfId="18148" xr:uid="{7C2398A9-8CDD-40FD-B6EF-E665902A9332}"/>
    <cellStyle name="SAPBEXHLevel1X 6" xfId="18149" xr:uid="{639AA398-EEE9-4711-9FA8-DE30E35016A3}"/>
    <cellStyle name="SAPBEXHLevel1X 6 2" xfId="18150" xr:uid="{74F784C2-A70F-4E20-BC42-6467065CA659}"/>
    <cellStyle name="SAPBEXHLevel1X 6_2018 v 2019 Nominal" xfId="18151" xr:uid="{F41B7CFD-BD7D-4437-9E05-2397705E63C4}"/>
    <cellStyle name="SAPBEXHLevel1X_2018 v 2019 Nominal" xfId="18152" xr:uid="{9D12012F-D567-4F44-AE2D-D2D614B6B9F8}"/>
    <cellStyle name="SAPBEXHLevel2" xfId="18153" xr:uid="{2ADF9B85-DFF4-4E94-B771-0EA0852790E3}"/>
    <cellStyle name="SAPBEXHLevel2 2" xfId="18154" xr:uid="{8FA5004E-2EED-4BB4-AAB6-B4B40FBEEEB4}"/>
    <cellStyle name="SAPBEXHLevel2 2 2" xfId="18155" xr:uid="{6D76ED5F-218C-4BC8-9511-99F5FE3870BE}"/>
    <cellStyle name="SAPBEXHLevel2 2 2 2" xfId="18156" xr:uid="{FDC151FA-20E5-4FAB-9206-4226CFB84EB8}"/>
    <cellStyle name="SAPBEXHLevel2 2 2_2018 v 2019 Nominal" xfId="18157" xr:uid="{B7C38998-0932-47F4-A921-1090635513B3}"/>
    <cellStyle name="SAPBEXHLevel2 2 3" xfId="18158" xr:uid="{854A024C-4F4D-4CE3-8FF6-69239B0EAAFD}"/>
    <cellStyle name="SAPBEXHLevel2 2 4" xfId="18159" xr:uid="{75E984D2-CF4F-4427-A20E-D6F045FDA189}"/>
    <cellStyle name="SAPBEXHLevel2 2 4 2" xfId="18160" xr:uid="{1F85783B-ACC7-4A39-A302-1BD7AD3F681E}"/>
    <cellStyle name="SAPBEXHLevel2 2 4_2018 v 2019 Nominal" xfId="18161" xr:uid="{22EE38A6-2EC5-4FBE-A74B-4F95AD528262}"/>
    <cellStyle name="SAPBEXHLevel2 2_2018 v 2019 Nominal" xfId="18162" xr:uid="{4935455F-3EA7-4F19-BD3A-8E44CE56C0D8}"/>
    <cellStyle name="SAPBEXHLevel2 3" xfId="18163" xr:uid="{A1E92284-512A-4D77-B0A1-D6ACBE6D8CC8}"/>
    <cellStyle name="SAPBEXHLevel2 3 2" xfId="18164" xr:uid="{C7BE2721-9205-41B5-ADCE-6E0315992F49}"/>
    <cellStyle name="SAPBEXHLevel2 3 2 2" xfId="18165" xr:uid="{45C980A1-4637-4AF9-A8C1-474A5C93492A}"/>
    <cellStyle name="SAPBEXHLevel2 3 2_2018 v 2019 Nominal" xfId="18166" xr:uid="{0D619721-374B-4DEA-8E7E-1C8ADEDB8713}"/>
    <cellStyle name="SAPBEXHLevel2 3 3" xfId="18167" xr:uid="{A0D1131C-345F-4F5A-A757-99AC8FBD8AF9}"/>
    <cellStyle name="SAPBEXHLevel2 3 4" xfId="18168" xr:uid="{60230D8C-5C5D-4BAC-9493-37AABE575841}"/>
    <cellStyle name="SAPBEXHLevel2 3 4 2" xfId="18169" xr:uid="{C357C79B-B6D9-43CD-9096-2D0D579BD34C}"/>
    <cellStyle name="SAPBEXHLevel2 3 4_2018 v 2019 Nominal" xfId="18170" xr:uid="{792E59B8-AA66-4EFA-B055-266EF4594F31}"/>
    <cellStyle name="SAPBEXHLevel2 3_2018 v 2019 Nominal" xfId="18171" xr:uid="{1ECEFAC9-89D3-4122-A876-48EEE7BB39AD}"/>
    <cellStyle name="SAPBEXHLevel2 4" xfId="18172" xr:uid="{7AC300DD-21CE-49E3-BBF8-3E6E88163697}"/>
    <cellStyle name="SAPBEXHLevel2 4 2" xfId="18173" xr:uid="{7B469B26-B550-4F7B-8763-1B33E579547C}"/>
    <cellStyle name="SAPBEXHLevel2 4_2018 v 2019 Nominal" xfId="18174" xr:uid="{B3754DBC-A477-49AB-8446-15CE5C2C4B9E}"/>
    <cellStyle name="SAPBEXHLevel2 5" xfId="18175" xr:uid="{4A234E62-341C-4726-B545-84831F7BC3E6}"/>
    <cellStyle name="SAPBEXHLevel2 6" xfId="18176" xr:uid="{0659FDA8-7780-4211-9724-C83ECD355BAF}"/>
    <cellStyle name="SAPBEXHLevel2 6 2" xfId="18177" xr:uid="{0EE55CA0-795E-4AD7-9B2A-BA9F09877488}"/>
    <cellStyle name="SAPBEXHLevel2 6_2018 v 2019 Nominal" xfId="18178" xr:uid="{E2B71A10-DE03-49FC-B92C-C5749414DC74}"/>
    <cellStyle name="SAPBEXHLevel2_2018 v 2019 Nominal" xfId="18179" xr:uid="{21216FBC-6390-4B74-A08C-66A1A59D183F}"/>
    <cellStyle name="SAPBEXHLevel2X" xfId="18180" xr:uid="{BF94B736-7D3E-4928-9EF9-2367910B6CE5}"/>
    <cellStyle name="SAPBEXHLevel2X 2" xfId="18181" xr:uid="{79393072-D78D-495C-8580-82C6B99C6210}"/>
    <cellStyle name="SAPBEXHLevel2X 2 2" xfId="18182" xr:uid="{850BD36C-03D0-49C9-A841-351DC5EA1F8F}"/>
    <cellStyle name="SAPBEXHLevel2X 2 2 2" xfId="18183" xr:uid="{EF8691F1-1A5F-488F-BFCD-31CC410BC6A0}"/>
    <cellStyle name="SAPBEXHLevel2X 2 2_2018 v 2019 Nominal" xfId="18184" xr:uid="{4D9943BD-DFE7-495A-B7E4-4B73E21C3BA1}"/>
    <cellStyle name="SAPBEXHLevel2X 2 3" xfId="18185" xr:uid="{7B1127D8-3447-417F-8F53-A93E6498FF9B}"/>
    <cellStyle name="SAPBEXHLevel2X 2 4" xfId="18186" xr:uid="{C29820A5-C4B6-453E-9110-6E612BA05095}"/>
    <cellStyle name="SAPBEXHLevel2X 2 4 2" xfId="18187" xr:uid="{B27FC082-35A6-4630-8D50-8982B9E62BC4}"/>
    <cellStyle name="SAPBEXHLevel2X 2 4_2018 v 2019 Nominal" xfId="18188" xr:uid="{ECC8886D-9420-4413-B587-56656F76D461}"/>
    <cellStyle name="SAPBEXHLevel2X 2_2018 v 2019 Nominal" xfId="18189" xr:uid="{2F586EA0-AD02-4AC6-8EB3-99CECEE75D30}"/>
    <cellStyle name="SAPBEXHLevel2X 3" xfId="18190" xr:uid="{94ECE2AD-3DED-4A33-9212-269CC24E0EB6}"/>
    <cellStyle name="SAPBEXHLevel2X 3 2" xfId="18191" xr:uid="{252965C2-25EF-4E48-B239-161B7EF3F5C7}"/>
    <cellStyle name="SAPBEXHLevel2X 3 2 2" xfId="18192" xr:uid="{23E3B408-8DB9-42BD-8BF3-978212AD4192}"/>
    <cellStyle name="SAPBEXHLevel2X 3 2_2018 v 2019 Nominal" xfId="18193" xr:uid="{A2E79F20-7E38-4586-A369-2A2687001B7B}"/>
    <cellStyle name="SAPBEXHLevel2X 3 3" xfId="18194" xr:uid="{C13BA9E6-215F-4A44-B66B-CEE708F79B5E}"/>
    <cellStyle name="SAPBEXHLevel2X 3 4" xfId="18195" xr:uid="{89164C65-9FD2-4E64-9945-6862C146A734}"/>
    <cellStyle name="SAPBEXHLevel2X 3 4 2" xfId="18196" xr:uid="{74EB70C3-C6C2-404F-9FFD-F257166ED88A}"/>
    <cellStyle name="SAPBEXHLevel2X 3 4_2018 v 2019 Nominal" xfId="18197" xr:uid="{53D0447D-CEDE-4EBB-B619-1C5B4B5DE1BE}"/>
    <cellStyle name="SAPBEXHLevel2X 3_2018 v 2019 Nominal" xfId="18198" xr:uid="{EF21A83B-CF51-4AD5-A21E-BEB20B67FF14}"/>
    <cellStyle name="SAPBEXHLevel2X 4" xfId="18199" xr:uid="{818ABC49-551C-4C1A-AA64-173E4776E6F3}"/>
    <cellStyle name="SAPBEXHLevel2X 4 2" xfId="18200" xr:uid="{764A0860-EDAA-4113-8E64-5A17C9556985}"/>
    <cellStyle name="SAPBEXHLevel2X 4_2018 v 2019 Nominal" xfId="18201" xr:uid="{07E9CA6D-4D59-4C16-AEDE-8C1BB0F5EE33}"/>
    <cellStyle name="SAPBEXHLevel2X 5" xfId="18202" xr:uid="{D158BA09-8A8A-41F3-A5A7-B160E26D7FAA}"/>
    <cellStyle name="SAPBEXHLevel2X 6" xfId="18203" xr:uid="{EDC7F370-79CF-4B93-B010-A3B9F3CE8659}"/>
    <cellStyle name="SAPBEXHLevel2X 6 2" xfId="18204" xr:uid="{C2BA0A48-646F-4B4D-A2BA-ED1F8AF042CF}"/>
    <cellStyle name="SAPBEXHLevel2X 6_2018 v 2019 Nominal" xfId="18205" xr:uid="{F85985AD-C0DB-405E-9017-66B6F4D4C8FD}"/>
    <cellStyle name="SAPBEXHLevel2X_2018 v 2019 Nominal" xfId="18206" xr:uid="{1E697623-2403-4722-80E4-C7624169E0F1}"/>
    <cellStyle name="SAPBEXHLevel3" xfId="18207" xr:uid="{CCEE316F-FBAF-4353-A0BE-BE31EB4D6A56}"/>
    <cellStyle name="SAPBEXHLevel3 2" xfId="18208" xr:uid="{4489115D-A9ED-4F03-AA80-EF4059397C16}"/>
    <cellStyle name="SAPBEXHLevel3 2 2" xfId="18209" xr:uid="{CC60B7CC-E4FB-481C-995F-C09F1F461F86}"/>
    <cellStyle name="SAPBEXHLevel3 2 2 2" xfId="18210" xr:uid="{39CE27B7-CF82-410F-8B35-85443CEEAF40}"/>
    <cellStyle name="SAPBEXHLevel3 2 2_2018 v 2019 Nominal" xfId="18211" xr:uid="{CE72D0BA-6609-4609-8909-0912424E8D45}"/>
    <cellStyle name="SAPBEXHLevel3 2 3" xfId="18212" xr:uid="{C1ED885D-3F2A-40FD-9F32-33741C7EF98E}"/>
    <cellStyle name="SAPBEXHLevel3 2 4" xfId="18213" xr:uid="{DEB28602-08AD-4539-89C3-80A2E03F8EDF}"/>
    <cellStyle name="SAPBEXHLevel3 2 4 2" xfId="18214" xr:uid="{F92B6531-4596-4786-A8D8-38E91A578E69}"/>
    <cellStyle name="SAPBEXHLevel3 2 4_2018 v 2019 Nominal" xfId="18215" xr:uid="{9359681E-923A-4FE2-8B1A-ED88FFB2B13A}"/>
    <cellStyle name="SAPBEXHLevel3 2_2018 v 2019 Nominal" xfId="18216" xr:uid="{7D0D29A1-B47D-4AEB-9E55-0D331E324988}"/>
    <cellStyle name="SAPBEXHLevel3 3" xfId="18217" xr:uid="{B308562B-DFFB-4EC8-9F1A-537A61ECC4CF}"/>
    <cellStyle name="SAPBEXHLevel3 3 2" xfId="18218" xr:uid="{3589336F-15F4-4047-9172-5EDF31C54A63}"/>
    <cellStyle name="SAPBEXHLevel3 3 2 2" xfId="18219" xr:uid="{2D27F8EE-5700-4B32-B861-5924579A7425}"/>
    <cellStyle name="SAPBEXHLevel3 3 2_2018 v 2019 Nominal" xfId="18220" xr:uid="{A789243D-1004-4872-83D1-06C43D01E224}"/>
    <cellStyle name="SAPBEXHLevel3 3 3" xfId="18221" xr:uid="{5B222A13-12FF-4C72-A59D-5EB0F72AFD7D}"/>
    <cellStyle name="SAPBEXHLevel3 3 4" xfId="18222" xr:uid="{DB932F65-4B3E-40F2-9CAD-A3A05713C7C3}"/>
    <cellStyle name="SAPBEXHLevel3 3 4 2" xfId="18223" xr:uid="{75D77BA5-6EB6-456D-B59F-354759623334}"/>
    <cellStyle name="SAPBEXHLevel3 3 4_2018 v 2019 Nominal" xfId="18224" xr:uid="{2F7D10F2-B14F-48AF-B7D8-537D46260D8B}"/>
    <cellStyle name="SAPBEXHLevel3 3_2018 v 2019 Nominal" xfId="18225" xr:uid="{2A044675-0F54-49BA-B4F0-44B6663C8D65}"/>
    <cellStyle name="SAPBEXHLevel3 4" xfId="18226" xr:uid="{1212F8A3-ABC8-437C-AAD8-DE9B4514DCB6}"/>
    <cellStyle name="SAPBEXHLevel3 4 2" xfId="18227" xr:uid="{E47728C9-88D3-4EDB-AE6C-C7E7912450FB}"/>
    <cellStyle name="SAPBEXHLevel3 4_2018 v 2019 Nominal" xfId="18228" xr:uid="{6A3B0AE8-3360-4ED1-86E0-BC7C2261A593}"/>
    <cellStyle name="SAPBEXHLevel3 5" xfId="18229" xr:uid="{AB6BF9E5-7183-4BCD-99DD-B3EB199677A0}"/>
    <cellStyle name="SAPBEXHLevel3 6" xfId="18230" xr:uid="{CB1EBC67-EACA-4566-B0C0-F5F1726320AF}"/>
    <cellStyle name="SAPBEXHLevel3 6 2" xfId="18231" xr:uid="{E33E7144-C6EA-4707-B152-66CD0A3B2332}"/>
    <cellStyle name="SAPBEXHLevel3 6_2018 v 2019 Nominal" xfId="18232" xr:uid="{6C1BDC9C-274B-43A9-83DB-53CF84117F92}"/>
    <cellStyle name="SAPBEXHLevel3_2018 v 2019 Nominal" xfId="18233" xr:uid="{DC61DC27-7D91-4226-8C7E-FFB18DCA37DE}"/>
    <cellStyle name="SAPBEXHLevel3X" xfId="18234" xr:uid="{FDE02EA7-B9F2-46CE-AE67-A3553FDDFA2E}"/>
    <cellStyle name="SAPBEXHLevel3X 2" xfId="18235" xr:uid="{58FA5949-DB12-49BE-A815-8F22D67D8B96}"/>
    <cellStyle name="SAPBEXHLevel3X 2 2" xfId="18236" xr:uid="{5B0064AE-E1C0-4C03-9A54-743628056C1E}"/>
    <cellStyle name="SAPBEXHLevel3X 2 2 2" xfId="18237" xr:uid="{EE9E481A-7B6F-4020-B876-B8369D346492}"/>
    <cellStyle name="SAPBEXHLevel3X 2 2_2018 v 2019 Nominal" xfId="18238" xr:uid="{2B2B79D5-8F79-48C1-8393-4650095CCE18}"/>
    <cellStyle name="SAPBEXHLevel3X 2 3" xfId="18239" xr:uid="{4309D727-704F-49C6-9B20-4E335E06C4A1}"/>
    <cellStyle name="SAPBEXHLevel3X 2 4" xfId="18240" xr:uid="{6FBCF59E-7B40-4A9F-9B14-0D5CD12C4C61}"/>
    <cellStyle name="SAPBEXHLevel3X 2 4 2" xfId="18241" xr:uid="{AF55AC9C-D26A-48E6-8665-F5A2E6630443}"/>
    <cellStyle name="SAPBEXHLevel3X 2 4_2018 v 2019 Nominal" xfId="18242" xr:uid="{E3A647C0-8363-4BD1-9FA9-7A0CAD657305}"/>
    <cellStyle name="SAPBEXHLevel3X 2_2018 v 2019 Nominal" xfId="18243" xr:uid="{FE85DEF7-5B00-4372-B92B-584B87D90843}"/>
    <cellStyle name="SAPBEXHLevel3X 3" xfId="18244" xr:uid="{3D775E19-66E7-4A93-84C1-38A6C88DC7A4}"/>
    <cellStyle name="SAPBEXHLevel3X 3 2" xfId="18245" xr:uid="{CD73447A-0017-4E2E-990B-770FBAB48F0D}"/>
    <cellStyle name="SAPBEXHLevel3X 3 2 2" xfId="18246" xr:uid="{85AA3285-DD05-4E45-AF2D-F3C7F3907D9F}"/>
    <cellStyle name="SAPBEXHLevel3X 3 2_2018 v 2019 Nominal" xfId="18247" xr:uid="{1AE4021B-9655-4752-98A5-47880B2938CD}"/>
    <cellStyle name="SAPBEXHLevel3X 3 3" xfId="18248" xr:uid="{7CC3B784-CC72-4A6E-8F0F-FF46DC3EB6E5}"/>
    <cellStyle name="SAPBEXHLevel3X 3 4" xfId="18249" xr:uid="{8F530679-5396-418B-940E-8B271FA5A93E}"/>
    <cellStyle name="SAPBEXHLevel3X 3 4 2" xfId="18250" xr:uid="{DC3FFFEF-D3D5-4C8C-B7EB-0460D51A755B}"/>
    <cellStyle name="SAPBEXHLevel3X 3 4_2018 v 2019 Nominal" xfId="18251" xr:uid="{D6343904-C768-4B95-B194-CC69F80E28FB}"/>
    <cellStyle name="SAPBEXHLevel3X 3_2018 v 2019 Nominal" xfId="18252" xr:uid="{2D663D0A-D512-405D-A65E-1B985E18E083}"/>
    <cellStyle name="SAPBEXHLevel3X 4" xfId="18253" xr:uid="{87425DCE-7AFD-466E-BDFB-364B955011FC}"/>
    <cellStyle name="SAPBEXHLevel3X 4 2" xfId="18254" xr:uid="{D79C74E5-DB30-4EE0-BDF0-EC82C1D3532A}"/>
    <cellStyle name="SAPBEXHLevel3X 4_2018 v 2019 Nominal" xfId="18255" xr:uid="{2FA20778-1DEE-41F2-BEE3-1AFAC0FD6AC1}"/>
    <cellStyle name="SAPBEXHLevel3X 5" xfId="18256" xr:uid="{BB55AD4C-2560-4D0E-8414-03736B693604}"/>
    <cellStyle name="SAPBEXHLevel3X 6" xfId="18257" xr:uid="{C0399C84-FE06-4013-811F-165B95C3D05E}"/>
    <cellStyle name="SAPBEXHLevel3X 6 2" xfId="18258" xr:uid="{6EA09A81-0E7C-421B-8BBC-8413D54AA683}"/>
    <cellStyle name="SAPBEXHLevel3X 6_2018 v 2019 Nominal" xfId="18259" xr:uid="{763DACD5-324A-4A13-BD31-C49193886B10}"/>
    <cellStyle name="SAPBEXHLevel3X_2018 v 2019 Nominal" xfId="18260" xr:uid="{EE0D472F-BCD2-4D5A-A954-8512EBB0A6AE}"/>
    <cellStyle name="SAPBEXresData" xfId="18261" xr:uid="{CB3D2BAA-179A-4FA9-A95E-D428B298F245}"/>
    <cellStyle name="SAPBEXresData 2" xfId="18262" xr:uid="{E7292FB5-71FB-4122-A5D5-6C44E6125D43}"/>
    <cellStyle name="SAPBEXresData 3" xfId="18263" xr:uid="{939E9C37-E3AC-45EB-905C-A17AD0D8B18D}"/>
    <cellStyle name="SAPBEXresData 3 2" xfId="18264" xr:uid="{672C3171-EC6C-405F-BCEE-FC095184B4A1}"/>
    <cellStyle name="SAPBEXresData 3_2018 v 2019 Nominal" xfId="18265" xr:uid="{EED7B0C5-5379-4C4C-BCAA-DB94D98611E7}"/>
    <cellStyle name="SAPBEXresData_2018 v 2019 Nominal" xfId="18266" xr:uid="{C2467E11-F9DA-4C80-B133-3990DE6F2AD1}"/>
    <cellStyle name="SAPBEXresDataEmph" xfId="18267" xr:uid="{76C54199-89B0-4B6F-B5B3-5FACB2EB8391}"/>
    <cellStyle name="SAPBEXresDataEmph 2" xfId="18268" xr:uid="{2BAE7157-B1C4-44E4-863B-E551593E0933}"/>
    <cellStyle name="SAPBEXresDataEmph 3" xfId="18269" xr:uid="{B2C2DAB4-4CDE-4044-9936-4A43FC97FF01}"/>
    <cellStyle name="SAPBEXresDataEmph 3 2" xfId="18270" xr:uid="{0360B8C3-4EE1-4A39-B334-4C7BE8287FC9}"/>
    <cellStyle name="SAPBEXresDataEmph 3_2018 v 2019 Nominal" xfId="18271" xr:uid="{622A43B2-37D5-453D-9688-1760A6E6C43B}"/>
    <cellStyle name="SAPBEXresDataEmph_2018 v 2019 Nominal" xfId="18272" xr:uid="{041E3694-C1CE-4423-AAC9-B761D3E09654}"/>
    <cellStyle name="SAPBEXresItem" xfId="18273" xr:uid="{EE27167F-EA1B-4114-9236-20E82E73AA90}"/>
    <cellStyle name="SAPBEXresItem 2" xfId="18274" xr:uid="{1F67DDD4-E650-415F-B4EC-1A1BC0FB3F4C}"/>
    <cellStyle name="SAPBEXresItem 3" xfId="18275" xr:uid="{A631A5B1-A670-4B70-ACBB-60E2E474FF80}"/>
    <cellStyle name="SAPBEXresItem 3 2" xfId="18276" xr:uid="{B4C6F5FD-B6F5-4650-B369-24CFC6C3621A}"/>
    <cellStyle name="SAPBEXresItem 3_2018 v 2019 Nominal" xfId="18277" xr:uid="{893AF085-2D3E-4A64-989F-00E7B08DE561}"/>
    <cellStyle name="SAPBEXresItem_2018 v 2019 Nominal" xfId="18278" xr:uid="{D782F8C3-662F-4546-AC9A-5C2CF449993D}"/>
    <cellStyle name="SAPBEXresItemX" xfId="18279" xr:uid="{BB19825B-4541-4EED-898A-E9898877348E}"/>
    <cellStyle name="SAPBEXresItemX 2" xfId="18280" xr:uid="{F1A3ABB5-D0F9-4FD8-8032-4EAA431C33A4}"/>
    <cellStyle name="SAPBEXresItemX 3" xfId="18281" xr:uid="{66899756-1B3B-41F4-90BE-888CA29382F2}"/>
    <cellStyle name="SAPBEXresItemX 3 2" xfId="18282" xr:uid="{1779561B-9D47-4668-9BB5-A394CD7C3A00}"/>
    <cellStyle name="SAPBEXresItemX 3_2018 v 2019 Nominal" xfId="18283" xr:uid="{773D4F13-A168-4909-8A43-5E928C5AF9A4}"/>
    <cellStyle name="SAPBEXresItemX_2018 v 2019 Nominal" xfId="18284" xr:uid="{8AF678DF-8EC5-49F8-9A9C-239BEA0A2063}"/>
    <cellStyle name="SAPBEXstdData" xfId="18285" xr:uid="{98621872-AF36-43AC-A65F-DE998F1E3A15}"/>
    <cellStyle name="SAPBEXstdData 2" xfId="18286" xr:uid="{E780BD4D-5A50-4DEF-8432-ABE6748CE8D9}"/>
    <cellStyle name="SAPBEXstdData 3" xfId="18287" xr:uid="{9AF57C7A-CBA5-4FC1-B775-815D79D2CC98}"/>
    <cellStyle name="SAPBEXstdData 3 2" xfId="18288" xr:uid="{503BA7BD-8319-43CD-A212-EC2F8CED665E}"/>
    <cellStyle name="SAPBEXstdData 3_2018 v 2019 Nominal" xfId="18289" xr:uid="{CC038E8C-57B7-496C-A4A6-49F07F08A70B}"/>
    <cellStyle name="SAPBEXstdData_2018 v 2019 Nominal" xfId="18290" xr:uid="{CA12A3E3-00F0-4EA8-99A6-D67DDFDC9418}"/>
    <cellStyle name="SAPBEXstdDataEmph" xfId="18291" xr:uid="{2E637EDD-941B-474F-9507-9C7DA1F4F4D8}"/>
    <cellStyle name="SAPBEXstdDataEmph 2" xfId="18292" xr:uid="{3E0B2405-1763-452F-97D5-3CF950071EF6}"/>
    <cellStyle name="SAPBEXstdDataEmph 3" xfId="18293" xr:uid="{43EF2208-F36F-4A18-89A4-4C13D40A6465}"/>
    <cellStyle name="SAPBEXstdDataEmph 3 2" xfId="18294" xr:uid="{F3F7C8C1-BED5-4F09-8801-2FE6F22326AC}"/>
    <cellStyle name="SAPBEXstdDataEmph 3_2018 v 2019 Nominal" xfId="18295" xr:uid="{247ABD02-E19B-4EE9-ACA0-7C69BDD58706}"/>
    <cellStyle name="SAPBEXstdDataEmph_2018 v 2019 Nominal" xfId="18296" xr:uid="{B1A3092B-1C90-4355-B9CE-B3D31FB1AC82}"/>
    <cellStyle name="SAPBEXstdItem" xfId="18297" xr:uid="{2601062A-74F4-45C5-B2D8-24FF15974EAB}"/>
    <cellStyle name="SAPBEXstdItem 2" xfId="18298" xr:uid="{928CB17E-D865-4691-B274-F12424C33619}"/>
    <cellStyle name="SAPBEXstdItem 3" xfId="18299" xr:uid="{D423E89B-D41C-4EDA-95C8-CB23DD152465}"/>
    <cellStyle name="SAPBEXstdItem 3 2" xfId="18300" xr:uid="{34C00AC4-6C17-43E0-BBF5-8CF78157991D}"/>
    <cellStyle name="SAPBEXstdItem 3_2018 v 2019 Nominal" xfId="18301" xr:uid="{B2C72D0B-0602-4F80-B024-30FAFBBDF123}"/>
    <cellStyle name="SAPBEXstdItem_2018 v 2019 Nominal" xfId="18302" xr:uid="{48CFE5BB-65AF-4BA0-8BAF-A408AF2DFEDB}"/>
    <cellStyle name="SAPBEXstdItemX" xfId="18303" xr:uid="{23FAFFD2-ADAD-4BE6-8D85-AE47A56C2E80}"/>
    <cellStyle name="SAPBEXstdItemX 2" xfId="18304" xr:uid="{F98508EB-55F0-4411-B8D6-F38F45CF7F16}"/>
    <cellStyle name="SAPBEXstdItemX 3" xfId="18305" xr:uid="{08092FDB-2B2A-4175-9942-3F66ED3C4073}"/>
    <cellStyle name="SAPBEXstdItemX 3 2" xfId="18306" xr:uid="{28F7F637-C95F-49AF-8310-1AAB0FDB02DB}"/>
    <cellStyle name="SAPBEXstdItemX 3_2018 v 2019 Nominal" xfId="18307" xr:uid="{FDEFC773-0BFB-4B8F-819A-A43DF9352772}"/>
    <cellStyle name="SAPBEXstdItemX_2018 v 2019 Nominal" xfId="18308" xr:uid="{72B54526-8E70-48A6-BC44-2C891D554E07}"/>
    <cellStyle name="SAPBEXtitle" xfId="18309" xr:uid="{A48A8619-F459-4666-AAC0-D1D63A209407}"/>
    <cellStyle name="SAPBEXtitle 2" xfId="18310" xr:uid="{6C431010-B6FA-49FB-A082-04B8D84A2B47}"/>
    <cellStyle name="SAPBEXtitle_2018 v 2019 Nominal" xfId="18311" xr:uid="{6FAC9A4C-BB9A-4658-8BB7-002D6518F767}"/>
    <cellStyle name="SAPBEXundefined" xfId="18312" xr:uid="{DDC6102C-7115-474D-A729-58F69910ABA2}"/>
    <cellStyle name="SAPBEXundefined 2" xfId="18313" xr:uid="{193C4A31-EDCE-4683-A4EE-B0B222870796}"/>
    <cellStyle name="SAPBEXundefined 3" xfId="18314" xr:uid="{11F80653-8A09-41DB-8946-581FC00F4D21}"/>
    <cellStyle name="SAPBEXundefined 3 2" xfId="18315" xr:uid="{9D40B9B4-4F49-4995-B114-F064D8502830}"/>
    <cellStyle name="SAPBEXundefined 3_2018 v 2019 Nominal" xfId="18316" xr:uid="{50804073-0AEF-4159-A01C-704B2A0A7544}"/>
    <cellStyle name="SAPBEXundefined_2018 v 2019 Nominal" xfId="18317" xr:uid="{DEC6970A-BD5B-4E7D-958A-F8A39D0096A5}"/>
    <cellStyle name="SAPError" xfId="629" xr:uid="{00000000-0005-0000-0000-00001C030000}"/>
    <cellStyle name="SAPError 2" xfId="630" xr:uid="{00000000-0005-0000-0000-00001D030000}"/>
    <cellStyle name="SAPError 2 2" xfId="18318" xr:uid="{6FA27EF2-98D7-4047-AC60-B79F1E3E199B}"/>
    <cellStyle name="SAPError 2 2 2" xfId="18319" xr:uid="{53B0B40A-8310-484B-A396-5B4845627EDE}"/>
    <cellStyle name="SAPError 2 2_2018 v 2019 Nominal" xfId="18320" xr:uid="{72F8D956-BCBD-4AE4-8CA5-9F5110777559}"/>
    <cellStyle name="SAPError 2 3" xfId="18321" xr:uid="{5DE3C531-106A-4691-BBAD-324BD1390F68}"/>
    <cellStyle name="SAPError 2_2018 v 2019 Nominal" xfId="18322" xr:uid="{F2A3C0A0-2641-4E51-8687-236723EB25D1}"/>
    <cellStyle name="SAPError 3" xfId="18323" xr:uid="{69135D52-A5D0-43AA-8956-B9EE81A7BA2E}"/>
    <cellStyle name="SAPError 3 2" xfId="18324" xr:uid="{D46D0EC7-54FC-47FC-B52C-F91255151900}"/>
    <cellStyle name="SAPError 3 2 2" xfId="18325" xr:uid="{8B181FA9-8669-4345-BE44-2FD2FDAD4B6D}"/>
    <cellStyle name="SAPError 3 2_2018 v 2019 Nominal" xfId="18326" xr:uid="{46FF518B-2EBF-4213-AEB7-6445402659D7}"/>
    <cellStyle name="SAPError 3 3" xfId="18327" xr:uid="{9E5A79F4-1528-4ED5-AC61-68AAA7733E96}"/>
    <cellStyle name="SAPError 3_2018 v 2019 Nominal" xfId="18328" xr:uid="{12F3526D-644D-4024-9FD1-70F6BCB4E341}"/>
    <cellStyle name="SAPError 4" xfId="18329" xr:uid="{05EC1F35-B6F5-4F64-866D-E773AB1C51A9}"/>
    <cellStyle name="SAPError 4 2" xfId="18330" xr:uid="{BD8FA991-878B-4A66-B759-FA1A403BA666}"/>
    <cellStyle name="SAPError 4_2018 v 2019 Nominal" xfId="18331" xr:uid="{A9021B90-D962-4E44-9B2A-8F256BA14633}"/>
    <cellStyle name="SAPError 5" xfId="18332" xr:uid="{181E3073-3B39-474F-9FEA-C17325EA4E2F}"/>
    <cellStyle name="SAPError_2018 v 2019 Nominal" xfId="18333" xr:uid="{E6E1AF42-FA49-41B0-A093-E40DA2C3F76C}"/>
    <cellStyle name="SAPKey" xfId="631" xr:uid="{00000000-0005-0000-0000-00001E030000}"/>
    <cellStyle name="SAPKey 2" xfId="632" xr:uid="{00000000-0005-0000-0000-00001F030000}"/>
    <cellStyle name="SAPKey 2 2" xfId="18334" xr:uid="{F9557CB6-9617-4276-8B4B-440DF57404F9}"/>
    <cellStyle name="SAPKey 2 2 2" xfId="18335" xr:uid="{462ED9C3-10AF-47E0-9DD5-5EAB5E3166EE}"/>
    <cellStyle name="SAPKey 2 2_2018 v 2019 Nominal" xfId="18336" xr:uid="{E587C927-8691-448C-ABF5-40195618A6FF}"/>
    <cellStyle name="SAPKey 2 3" xfId="18337" xr:uid="{51BEBF12-5CD6-4CCB-AF85-BD6E4D01B09C}"/>
    <cellStyle name="SAPKey 2_2018 v 2019 Nominal" xfId="18338" xr:uid="{6CD5A9D4-1F38-44E9-88F6-F9368E39D573}"/>
    <cellStyle name="SAPKey 3" xfId="18339" xr:uid="{8324A85D-7C91-4D91-A1C8-E9F9ECFF1212}"/>
    <cellStyle name="SAPKey 3 2" xfId="18340" xr:uid="{AC37F848-3CFA-4A13-921F-65192F3B4C6D}"/>
    <cellStyle name="SAPKey 3 2 2" xfId="18341" xr:uid="{AF2CD72C-D5F0-45C9-BCFB-EE6DC702C8ED}"/>
    <cellStyle name="SAPKey 3 2_2018 v 2019 Nominal" xfId="18342" xr:uid="{C4723E58-C7D4-405B-9DC0-858557DBADE4}"/>
    <cellStyle name="SAPKey 3 3" xfId="18343" xr:uid="{808DE285-81F9-461A-BE10-1144AB06A693}"/>
    <cellStyle name="SAPKey 3_2018 v 2019 Nominal" xfId="18344" xr:uid="{E73B9EFE-E66A-48F3-A846-65FE92A60DCA}"/>
    <cellStyle name="SAPKey 4" xfId="18345" xr:uid="{16ADCA2E-8AFE-42DB-94F2-A5BF334CE5F2}"/>
    <cellStyle name="SAPKey 4 2" xfId="18346" xr:uid="{89F844B3-C71F-4766-9CB7-9DAE5F276E4F}"/>
    <cellStyle name="SAPKey 4_2018 v 2019 Nominal" xfId="18347" xr:uid="{F86724BF-9141-4FB1-863E-64646D00EC7C}"/>
    <cellStyle name="SAPKey 5" xfId="18348" xr:uid="{07D79840-DBA8-4D22-8199-1C98D52E6BC7}"/>
    <cellStyle name="SAPKey_2018 v 2019 Nominal" xfId="18349" xr:uid="{DE6C0405-83F5-4940-A657-2D9B2434CEFE}"/>
    <cellStyle name="SAPLocked" xfId="633" xr:uid="{00000000-0005-0000-0000-000020030000}"/>
    <cellStyle name="SAPLocked 2" xfId="634" xr:uid="{00000000-0005-0000-0000-000021030000}"/>
    <cellStyle name="SAPLocked 2 2" xfId="18350" xr:uid="{22F98F62-C643-4AED-8499-1B49F2E783F3}"/>
    <cellStyle name="SAPLocked 2 2 2" xfId="18351" xr:uid="{694607EF-57AE-4B91-9ADC-7260175757E9}"/>
    <cellStyle name="SAPLocked 2 2_2018 v 2019 Nominal" xfId="18352" xr:uid="{1A542927-15AD-4423-9EF3-675A244FDBE8}"/>
    <cellStyle name="SAPLocked 2 3" xfId="18353" xr:uid="{D488612E-C994-4EDD-AE88-BAD2722DB86B}"/>
    <cellStyle name="SAPLocked 2_2018 v 2019 Nominal" xfId="18354" xr:uid="{0FA2FBB2-D6D5-43A8-8B7B-D269075528B0}"/>
    <cellStyle name="SAPLocked 3" xfId="18355" xr:uid="{6AFD1249-A8A9-4BBB-840E-053BE1589A52}"/>
    <cellStyle name="SAPLocked 3 2" xfId="18356" xr:uid="{176EF271-F872-4D5F-AD31-ED736B354FC6}"/>
    <cellStyle name="SAPLocked 3 2 2" xfId="18357" xr:uid="{5C384BD0-701C-4340-A828-77E5D3E95AC0}"/>
    <cellStyle name="SAPLocked 3 2_2018 v 2019 Nominal" xfId="18358" xr:uid="{FB7B1A6D-29D7-4A75-9A77-5564D4CCBDBD}"/>
    <cellStyle name="SAPLocked 3 3" xfId="18359" xr:uid="{2DDBB0CF-154E-436A-8BD9-1EF5ECF61F4C}"/>
    <cellStyle name="SAPLocked 3_2018 v 2019 Nominal" xfId="18360" xr:uid="{AA1EC035-E7FF-45C4-8ED2-03EBAC10B956}"/>
    <cellStyle name="SAPLocked 4" xfId="18361" xr:uid="{12C0883C-EEA6-4BC7-9FE5-19052D21DE5B}"/>
    <cellStyle name="SAPLocked 4 2" xfId="18362" xr:uid="{1E226E4B-674C-4335-BE0A-E807BAA36693}"/>
    <cellStyle name="SAPLocked 4_2018 v 2019 Nominal" xfId="18363" xr:uid="{DF11F7D6-AB83-4B9E-A127-11FB86580694}"/>
    <cellStyle name="SAPLocked 5" xfId="18364" xr:uid="{20705ADC-9D6E-4B60-B998-BAFCB59875BD}"/>
    <cellStyle name="SAPLocked_2018 v 2019 Nominal" xfId="18365" xr:uid="{FB7C3EFA-30D1-4C34-AB3D-AF05DAEFBC2C}"/>
    <cellStyle name="SAPOutput" xfId="635" xr:uid="{00000000-0005-0000-0000-000022030000}"/>
    <cellStyle name="SAPOutput 2" xfId="636" xr:uid="{00000000-0005-0000-0000-000023030000}"/>
    <cellStyle name="SAPOutput 2 2" xfId="18366" xr:uid="{4E5215B4-DFF4-48CF-BE9F-84152AD8DBCB}"/>
    <cellStyle name="SAPOutput 2 2 2" xfId="18367" xr:uid="{4858B92B-DC92-4939-BC9F-744DBEA6350F}"/>
    <cellStyle name="SAPOutput 2 2_2018 v 2019 Nominal" xfId="18368" xr:uid="{D9EC8F6E-40AE-40D8-BAFB-95F55F333F80}"/>
    <cellStyle name="SAPOutput 2 3" xfId="18369" xr:uid="{17CC6498-2EC2-4F2F-B45D-8839BAD697CA}"/>
    <cellStyle name="SAPOutput 2_2018 v 2019 Nominal" xfId="18370" xr:uid="{7B505D76-4F43-40E2-BBCC-0539226A2E46}"/>
    <cellStyle name="SAPOutput 3" xfId="18371" xr:uid="{833989C0-AD28-4026-B415-01BBA896E7D4}"/>
    <cellStyle name="SAPOutput 3 2" xfId="18372" xr:uid="{37CEF812-460B-420F-9769-1D2EF15D9296}"/>
    <cellStyle name="SAPOutput 3 2 2" xfId="18373" xr:uid="{A3EC58E8-1829-4D51-A4F3-410246D7BE3B}"/>
    <cellStyle name="SAPOutput 3 2_2018 v 2019 Nominal" xfId="18374" xr:uid="{BC38C815-CE21-40A4-A469-66B55A2C941F}"/>
    <cellStyle name="SAPOutput 3 3" xfId="18375" xr:uid="{89363E57-9CFA-4B0D-8430-211365BA7E53}"/>
    <cellStyle name="SAPOutput 3_2018 v 2019 Nominal" xfId="18376" xr:uid="{B3CA65B1-56A0-4D2E-8CA8-79B2103A5578}"/>
    <cellStyle name="SAPOutput 4" xfId="18377" xr:uid="{90F596CD-B4BA-46BF-8190-A6A28568ABB1}"/>
    <cellStyle name="SAPOutput 4 2" xfId="18378" xr:uid="{9E5A5860-9FA9-4F1C-ACC3-151B24B668C1}"/>
    <cellStyle name="SAPOutput 4_2018 v 2019 Nominal" xfId="18379" xr:uid="{E84B7786-8A1F-4220-9634-2A5733C7B5C6}"/>
    <cellStyle name="SAPOutput 5" xfId="18380" xr:uid="{397C5F10-A347-490C-8A98-307165E18CDF}"/>
    <cellStyle name="SAPOutput_2018 v 2019 Nominal" xfId="18381" xr:uid="{CD9813C8-4612-4556-A620-A19656AB651D}"/>
    <cellStyle name="SAPSpace" xfId="637" xr:uid="{00000000-0005-0000-0000-000024030000}"/>
    <cellStyle name="SAPSpace 2" xfId="638" xr:uid="{00000000-0005-0000-0000-000025030000}"/>
    <cellStyle name="SAPSpace 2 2" xfId="18382" xr:uid="{47947342-AD16-43CB-B3D8-9F8DB3C1DEA2}"/>
    <cellStyle name="SAPSpace 2 2 2" xfId="18383" xr:uid="{9DA222D1-07E8-4EB1-8F9C-0784A17C11F6}"/>
    <cellStyle name="SAPSpace 2 2_2018 v 2019 Nominal" xfId="18384" xr:uid="{F67DE996-C9C5-4A80-BB72-877DA212DC6C}"/>
    <cellStyle name="SAPSpace 2 3" xfId="18385" xr:uid="{DC47597C-CFB4-495B-98AF-E4889038E6F6}"/>
    <cellStyle name="SAPSpace 2_2018 v 2019 Nominal" xfId="18386" xr:uid="{E60C5B20-D26F-46D7-B1EC-7B86A35103C1}"/>
    <cellStyle name="SAPSpace 3" xfId="18387" xr:uid="{CEAC6791-4671-4606-BDFD-8FA7F975D239}"/>
    <cellStyle name="SAPSpace 3 2" xfId="18388" xr:uid="{35AB0DEC-D819-4D80-9C25-6854CF99998C}"/>
    <cellStyle name="SAPSpace 3 2 2" xfId="18389" xr:uid="{50F1BFBB-DECB-4CB0-8532-161F0EB998B4}"/>
    <cellStyle name="SAPSpace 3 2_2018 v 2019 Nominal" xfId="18390" xr:uid="{4EFE8BA4-57CA-425A-8B6D-7120383E9304}"/>
    <cellStyle name="SAPSpace 3 3" xfId="18391" xr:uid="{74E5884F-D0EB-4621-B06A-E0AB34354047}"/>
    <cellStyle name="SAPSpace 3_2018 v 2019 Nominal" xfId="18392" xr:uid="{F991F443-8448-4E7C-AC28-9912962068F3}"/>
    <cellStyle name="SAPSpace 4" xfId="18393" xr:uid="{54851D03-B9E9-4B74-A124-9A1BCE01FD20}"/>
    <cellStyle name="SAPSpace 4 2" xfId="18394" xr:uid="{F6A1C51D-BCC5-4CBA-A3ED-C0A3403310CF}"/>
    <cellStyle name="SAPSpace 4_2018 v 2019 Nominal" xfId="18395" xr:uid="{98C1BC37-6E89-4EEC-A843-88CF1BFA2FEB}"/>
    <cellStyle name="SAPSpace 5" xfId="18396" xr:uid="{8F6B22EB-4825-480B-9A73-D88D32600C73}"/>
    <cellStyle name="SAPSpace_2018 v 2019 Nominal" xfId="18397" xr:uid="{A8F6E18B-1B09-49E0-BF4D-1F207B8C5B79}"/>
    <cellStyle name="SAPText" xfId="639" xr:uid="{00000000-0005-0000-0000-000026030000}"/>
    <cellStyle name="SAPText 2" xfId="640" xr:uid="{00000000-0005-0000-0000-000027030000}"/>
    <cellStyle name="SAPText 2 2" xfId="18398" xr:uid="{F51FA36D-5428-4579-A4BB-6AEC1DF945B5}"/>
    <cellStyle name="SAPText 2 2 2" xfId="18399" xr:uid="{E8697897-C814-46A6-827D-AD7A5E9A0C70}"/>
    <cellStyle name="SAPText 2 2_2018 v 2019 Nominal" xfId="18400" xr:uid="{449C8004-05D8-404C-BCF1-6E70DD638E52}"/>
    <cellStyle name="SAPText 2 3" xfId="18401" xr:uid="{3A6AD482-4C06-4B79-9C5D-1A3603CFD868}"/>
    <cellStyle name="SAPText 2_2018 v 2019 Nominal" xfId="18402" xr:uid="{8FFA2F19-C75B-4198-BDE1-35E31670CBC4}"/>
    <cellStyle name="SAPText 3" xfId="18403" xr:uid="{A3A02172-4E33-453C-A4B1-243890A6C653}"/>
    <cellStyle name="SAPText 3 2" xfId="18404" xr:uid="{0D921464-0877-414A-BAF4-2F35B2B80AB7}"/>
    <cellStyle name="SAPText 3 2 2" xfId="18405" xr:uid="{FCDE6730-7203-4A73-830C-B45A398E37F7}"/>
    <cellStyle name="SAPText 3 2_2018 v 2019 Nominal" xfId="18406" xr:uid="{1D09AAC5-C24E-45BA-8F69-42A77A7EB26B}"/>
    <cellStyle name="SAPText 3 3" xfId="18407" xr:uid="{4D07F726-D575-465C-A283-97F6893B8FB4}"/>
    <cellStyle name="SAPText 3_2018 v 2019 Nominal" xfId="18408" xr:uid="{80FB6020-0F04-43F4-88A6-8820876C72D8}"/>
    <cellStyle name="SAPText 4" xfId="18409" xr:uid="{1C650AC9-8C2D-4EC7-B8CD-9CB08F852539}"/>
    <cellStyle name="SAPText 4 2" xfId="18410" xr:uid="{6FD428D5-AA71-4BFB-8DA1-290350612DE4}"/>
    <cellStyle name="SAPText 4_2018 v 2019 Nominal" xfId="18411" xr:uid="{05CC0F1A-6629-4D42-AA21-3BFE2FC363A8}"/>
    <cellStyle name="SAPText 5" xfId="18412" xr:uid="{F312B5F7-5ECC-4974-9639-B26FCB425973}"/>
    <cellStyle name="SAPText_2018 v 2019 Nominal" xfId="18413" xr:uid="{B7FFAA97-E52E-4B22-9D3D-5632BFF8D84E}"/>
    <cellStyle name="SAPUnLocked" xfId="641" xr:uid="{00000000-0005-0000-0000-000028030000}"/>
    <cellStyle name="SAPUnLocked 2" xfId="642" xr:uid="{00000000-0005-0000-0000-000029030000}"/>
    <cellStyle name="SAPUnLocked 2 2" xfId="18414" xr:uid="{3E267875-BF2F-49F2-AF8E-2C6A68FF8872}"/>
    <cellStyle name="SAPUnLocked 2 2 2" xfId="18415" xr:uid="{6A1F67AB-3D1E-4E8F-BC8C-B3274477B94C}"/>
    <cellStyle name="SAPUnLocked 2 2_2018 v 2019 Nominal" xfId="18416" xr:uid="{194DD6CE-A2D4-4820-A280-8F11D161A62B}"/>
    <cellStyle name="SAPUnLocked 2 3" xfId="18417" xr:uid="{D6282F79-243C-4A79-987E-EC3A7944715B}"/>
    <cellStyle name="SAPUnLocked 2_2018 v 2019 Nominal" xfId="18418" xr:uid="{500B6E6E-76CD-4D03-BB63-E8B648F9B435}"/>
    <cellStyle name="SAPUnLocked 3" xfId="18419" xr:uid="{30BDE36C-A5AD-4261-A035-4A5C77A48642}"/>
    <cellStyle name="SAPUnLocked 3 2" xfId="18420" xr:uid="{4E4A03FC-E4DE-4613-8186-531289F0A465}"/>
    <cellStyle name="SAPUnLocked 3 2 2" xfId="18421" xr:uid="{C6C315DF-274C-4708-A47D-562BECAD0C32}"/>
    <cellStyle name="SAPUnLocked 3 2_2018 v 2019 Nominal" xfId="18422" xr:uid="{94F0F606-EAA0-4B28-AA40-58015B4A9722}"/>
    <cellStyle name="SAPUnLocked 3 3" xfId="18423" xr:uid="{A0452D98-3D7C-490A-ABFC-AD7D35CFB769}"/>
    <cellStyle name="SAPUnLocked 3_2018 v 2019 Nominal" xfId="18424" xr:uid="{512A5BC3-591F-46B8-9469-CB32CB7D00FC}"/>
    <cellStyle name="SAPUnLocked 4" xfId="18425" xr:uid="{C9317B16-D3F1-4CD7-ADA5-40B49787E4B9}"/>
    <cellStyle name="SAPUnLocked 4 2" xfId="18426" xr:uid="{BA4BCDC9-CCAC-48C9-8793-1F013C6FE495}"/>
    <cellStyle name="SAPUnLocked 4_2018 v 2019 Nominal" xfId="18427" xr:uid="{58F18FE7-11C4-480B-8A0E-1651AF030413}"/>
    <cellStyle name="SAPUnLocked 5" xfId="18428" xr:uid="{C11D396F-35D6-4450-9B67-7B85F3527A4B}"/>
    <cellStyle name="SAPUnLocked_2018 v 2019 Nominal" xfId="18429" xr:uid="{F0863929-C7AE-4441-A7EF-8B148D681D20}"/>
    <cellStyle name="sbt2" xfId="18430" xr:uid="{2830B531-CCEC-4B94-9115-A46A63F64C15}"/>
    <cellStyle name="sbt2 2" xfId="18431" xr:uid="{F0370EA5-D102-493C-ACA7-071CFC18406F}"/>
    <cellStyle name="sbt2 2 2" xfId="18432" xr:uid="{E9760510-5C78-4401-A2CD-B9458435D074}"/>
    <cellStyle name="sbt2 2_2018 v 2019 Nominal" xfId="18433" xr:uid="{DE3783D9-9503-4285-B6FE-1B967E332AB2}"/>
    <cellStyle name="sbt2 3" xfId="18434" xr:uid="{2DB97BF5-763D-4170-9DE1-E7C3B04F1E5F}"/>
    <cellStyle name="sbt2 3 2" xfId="18435" xr:uid="{88AA7E4C-B99B-4AA1-B104-CCFB445C7841}"/>
    <cellStyle name="sbt2 3 2 2" xfId="18436" xr:uid="{EC9B613F-1533-48EB-B1C8-25CB5C2E0B59}"/>
    <cellStyle name="sbt2 3 2_2018 v 2019 Nominal" xfId="18437" xr:uid="{166A7153-964C-4D95-B219-221FB910551D}"/>
    <cellStyle name="sbt2 3 3" xfId="18438" xr:uid="{6032E32A-E7F0-444C-B238-148D3D67E10C}"/>
    <cellStyle name="sbt2 3 4" xfId="18439" xr:uid="{CFEF4299-6B7B-4319-9EF1-A9491EAD367F}"/>
    <cellStyle name="sbt2 3 4 2" xfId="18440" xr:uid="{389B99D1-0FA3-4074-A699-58201A2728A7}"/>
    <cellStyle name="sbt2 3 4_2018 v 2019 Nominal" xfId="18441" xr:uid="{0E54B518-38CD-4E90-BF7A-5B82CC0E7DC5}"/>
    <cellStyle name="sbt2 3 5" xfId="18442" xr:uid="{2D0C0FF8-B89D-48D5-B4D7-06CD5CB3902D}"/>
    <cellStyle name="sbt2 3 5 2" xfId="18443" xr:uid="{6F37D79D-3236-46EB-BB01-F40566197095}"/>
    <cellStyle name="sbt2 3 5 2 2" xfId="18444" xr:uid="{A9EEA473-A3E5-440A-AF03-D4DBCA28134C}"/>
    <cellStyle name="sbt2 3 5 2_2018 v 2019 Nominal" xfId="18445" xr:uid="{BADA0669-9C39-4D67-A884-3AE47CEAE564}"/>
    <cellStyle name="sbt2 3 5_2018 v 2019 Nominal" xfId="18446" xr:uid="{A15318C5-6FC7-43F9-98D6-C514E7BD98F7}"/>
    <cellStyle name="sbt2 3_2018 v 2019 Nominal" xfId="18447" xr:uid="{45F16C5E-2E5A-438B-A9E5-EC752EC9ED29}"/>
    <cellStyle name="sbt2 4" xfId="18448" xr:uid="{56C03C1B-FEB6-47C5-A96C-97592ED4D8D6}"/>
    <cellStyle name="sbt2 4 2" xfId="18449" xr:uid="{AEC2A927-1965-4200-A099-2F0B72DDBCB3}"/>
    <cellStyle name="sbt2 4_2018 v 2019 Nominal" xfId="18450" xr:uid="{79B4F5E5-7733-4CF1-B216-56BEAFB32075}"/>
    <cellStyle name="sbt2 5" xfId="18451" xr:uid="{56160D6D-A6BF-4C0C-9CB9-E3E9042BC9CB}"/>
    <cellStyle name="sbt2 6" xfId="18452" xr:uid="{40D48A0A-E2BA-4A2C-859D-1F73A7D3CE5B}"/>
    <cellStyle name="sbt2_2018 v 2019 Nominal" xfId="18453" xr:uid="{FA572968-5E88-43FB-8DDB-BE495F876716}"/>
    <cellStyle name="Scorecard_Flag" xfId="18454" xr:uid="{9CE360D7-8B19-43C3-A9AD-E46232A581B8}"/>
    <cellStyle name="SDate" xfId="18455" xr:uid="{D9497A94-3788-4756-8235-691EAC8901B0}"/>
    <cellStyle name="Section Number" xfId="18456" xr:uid="{52B86042-CCD8-4EBA-BBB2-D4ED73E2E232}"/>
    <cellStyle name="Section Number." xfId="18457" xr:uid="{65891D85-BE1D-41BA-B039-A8B6F38A787F}"/>
    <cellStyle name="Section Number_2018 v 2019 Nominal" xfId="18458" xr:uid="{438D8D2E-4C72-486E-8224-9E97170265A5}"/>
    <cellStyle name="Sen_%1" xfId="18459" xr:uid="{6EF645DA-B605-408E-A8CF-0EB20E067516}"/>
    <cellStyle name="Shaded" xfId="18460" xr:uid="{6CB435F0-F673-4BE7-A198-7458222A3D5E}"/>
    <cellStyle name="shading" xfId="18461" xr:uid="{B7415C52-0A63-4C7F-96C8-5D3B670623EA}"/>
    <cellStyle name="Sheet Title" xfId="643" xr:uid="{00000000-0005-0000-0000-00002A030000}"/>
    <cellStyle name="Sheet Title." xfId="18462" xr:uid="{E1703955-5047-42F0-9324-C508385A7ADF}"/>
    <cellStyle name="Sheet Title_2018 v 2019 Nominal" xfId="18463" xr:uid="{6EF832AC-626B-4924-9B8D-A3B63FD161BC}"/>
    <cellStyle name="Sheet_Header" xfId="18464" xr:uid="{925F753E-4799-4FD2-AE94-5F81AFB5D2B8}"/>
    <cellStyle name="SheetHeader1" xfId="644" xr:uid="{00000000-0005-0000-0000-00002B030000}"/>
    <cellStyle name="Short_Date" xfId="18465" xr:uid="{E2FA78EF-E313-4563-B70E-C637823C1E1D}"/>
    <cellStyle name="ShortDate" xfId="18466" xr:uid="{E21B0ADA-38E7-4E44-BFF3-5609D0AA3332}"/>
    <cellStyle name="SMALL HEADINGS" xfId="18467" xr:uid="{5303AD4C-2F8A-40C8-8017-6478316F6F93}"/>
    <cellStyle name="Standard" xfId="18468" xr:uid="{552A7E6E-CFE9-4436-B765-C9CA47B4A350}"/>
    <cellStyle name="Standard 2" xfId="18469" xr:uid="{99C25927-A105-4DA7-9983-4B359B6509F2}"/>
    <cellStyle name="Standard 3" xfId="18470" xr:uid="{ACB0DA7E-089A-4D8A-9347-66F55B3810D3}"/>
    <cellStyle name="Standard_2018 v 2019 Nominal" xfId="18471" xr:uid="{ED77D816-8400-4508-AA10-C81C6A6F2EA7}"/>
    <cellStyle name="std" xfId="18472" xr:uid="{13061314-45B1-4BEF-A235-91FB29D0E6E1}"/>
    <cellStyle name="std 2" xfId="18473" xr:uid="{9EFCC841-B555-4735-A7A8-D55FD6DEA9A6}"/>
    <cellStyle name="std 3" xfId="18474" xr:uid="{2B16F757-B36B-4A08-9AE7-3BE478B4A191}"/>
    <cellStyle name="Std_%" xfId="18475" xr:uid="{F20F489B-248F-4977-B591-BA0A80B43AC1}"/>
    <cellStyle name="Style 1" xfId="645" xr:uid="{00000000-0005-0000-0000-00002C030000}"/>
    <cellStyle name="Style 1 2" xfId="646" xr:uid="{00000000-0005-0000-0000-00002D030000}"/>
    <cellStyle name="Style 1 2 2" xfId="647" xr:uid="{00000000-0005-0000-0000-00002E030000}"/>
    <cellStyle name="Style 1 2 3" xfId="18476" xr:uid="{3371422C-0384-4320-AF2F-60B13FA5C4D0}"/>
    <cellStyle name="Style 1 2_2018 v 2019 Nominal" xfId="18477" xr:uid="{13EA1476-7B6B-4642-9A47-DE720AEA3D42}"/>
    <cellStyle name="Style 1 3" xfId="648" xr:uid="{00000000-0005-0000-0000-00002F030000}"/>
    <cellStyle name="Style 1 3 2" xfId="649" xr:uid="{00000000-0005-0000-0000-000030030000}"/>
    <cellStyle name="Style 1 3 2 2" xfId="18478" xr:uid="{8CDA4C2B-19C4-4BA8-80F8-82B1A7F367B5}"/>
    <cellStyle name="Style 1 3 2_2018 v 2019 Nominal" xfId="18479" xr:uid="{DFE83DE5-8E13-4C41-829C-81DDCB5F5B04}"/>
    <cellStyle name="Style 1 3 3" xfId="650" xr:uid="{00000000-0005-0000-0000-000031030000}"/>
    <cellStyle name="Style 1 3_2018 v 2019 Nominal" xfId="18480" xr:uid="{27B80413-11BB-42EE-96E2-08746BF85058}"/>
    <cellStyle name="Style 1 4" xfId="651" xr:uid="{00000000-0005-0000-0000-000032030000}"/>
    <cellStyle name="Style 1 4 2" xfId="18481" xr:uid="{56AF55D2-5EA7-4351-A88F-2690353A7295}"/>
    <cellStyle name="Style 1 4_2018 v 2019 Nominal" xfId="18482" xr:uid="{4E18D295-BF7D-42F6-A0A2-F2C4F4FF5E82}"/>
    <cellStyle name="Style 1 5" xfId="18483" xr:uid="{9725AF3E-D75D-48D7-90A2-FBBF902A12B3}"/>
    <cellStyle name="Style 1 6" xfId="18484" xr:uid="{C8056081-B1A1-4F79-9CD8-0911E6FC9433}"/>
    <cellStyle name="Style 1_2018 v 2019 Nominal" xfId="18485" xr:uid="{130C6535-FF2D-47C9-8F6E-C35DE1EAD136}"/>
    <cellStyle name="STYLE1" xfId="18486" xr:uid="{5535C73D-108D-4647-A2B4-70E431B00F83}"/>
    <cellStyle name="STYLE1 10" xfId="18487" xr:uid="{BD18E2F4-FB98-45A5-BBF4-BF686105EA90}"/>
    <cellStyle name="style1 11" xfId="18488" xr:uid="{6E9C89ED-6E96-4986-871A-0F836A9BB900}"/>
    <cellStyle name="style1 12" xfId="18489" xr:uid="{AF4E4397-2622-4182-93B1-C034ADAFEE0F}"/>
    <cellStyle name="style1 13" xfId="18490" xr:uid="{C76C2084-BAA2-48DD-8A7D-AEE7CB3F014C}"/>
    <cellStyle name="style1 14" xfId="18491" xr:uid="{1AC0B251-3378-457F-AE94-7A476D7C45F7}"/>
    <cellStyle name="style1 15" xfId="18492" xr:uid="{BE46C85C-ED00-4C00-A2CF-921DA981FA1D}"/>
    <cellStyle name="style1 16" xfId="18493" xr:uid="{AFD1B70D-1DDB-48AC-8359-42A3CF2AACCA}"/>
    <cellStyle name="style1 17" xfId="18494" xr:uid="{AF87931A-10DE-405B-91B8-A6EDCA9F2E8D}"/>
    <cellStyle name="style1 18" xfId="18495" xr:uid="{A5302AB9-D489-4364-8C7F-1A1C3A226CEE}"/>
    <cellStyle name="style1 19" xfId="18496" xr:uid="{42AEDB2B-4A23-4BB2-8F19-509360DB8495}"/>
    <cellStyle name="style1 2" xfId="18497" xr:uid="{BEA12AC6-7704-471F-8D71-FD301A81B38E}"/>
    <cellStyle name="style1 2 2" xfId="18498" xr:uid="{7E7523E7-F17F-44F9-B054-42203033A2AB}"/>
    <cellStyle name="style1 2 2 2" xfId="18499" xr:uid="{C2761DD7-E45C-4576-8346-4E515B376735}"/>
    <cellStyle name="style1 2 2_2018 v 2019 Nominal" xfId="18500" xr:uid="{70E0545D-7F64-4F49-A5D2-3C1EAA4C1305}"/>
    <cellStyle name="style1 2 3" xfId="18501" xr:uid="{F1D35B13-3049-48CC-B9B0-7C457E6D52E1}"/>
    <cellStyle name="style1 2_2018 v 2019 Nominal" xfId="18502" xr:uid="{9BCBFC87-9127-423F-8D0D-7D04B2392037}"/>
    <cellStyle name="style1 20" xfId="18503" xr:uid="{810B6AC8-17D5-495A-B756-54DC332BD5A5}"/>
    <cellStyle name="style1 21" xfId="18504" xr:uid="{A0463C7D-EFCA-4B47-AD1F-CBB0DB30AA5F}"/>
    <cellStyle name="style1 22" xfId="18505" xr:uid="{2103E1D4-7526-42A0-94BA-1C10A80D3EA9}"/>
    <cellStyle name="style1 23" xfId="18506" xr:uid="{682ABE9B-0104-4379-A9A4-DBAF28F29455}"/>
    <cellStyle name="style1 24" xfId="18507" xr:uid="{CE5EE74B-8F91-41AA-9F2C-DE5C0F2F0884}"/>
    <cellStyle name="style1 25" xfId="18508" xr:uid="{2759F005-99DC-4E41-B6E5-9C6A05817A4A}"/>
    <cellStyle name="style1 26" xfId="18509" xr:uid="{1F632FE0-5931-493E-97F8-4234AE4C78F0}"/>
    <cellStyle name="style1 27" xfId="18510" xr:uid="{9928BBE3-A69F-484F-9949-4DB28D6A9718}"/>
    <cellStyle name="style1 28" xfId="18511" xr:uid="{8551FFAB-29A0-473E-9B1F-A34C0F589DBD}"/>
    <cellStyle name="style1 29" xfId="18512" xr:uid="{F7D9022A-70D1-4E32-A391-C233B46A51E4}"/>
    <cellStyle name="style1 3" xfId="18513" xr:uid="{73C2B3A1-9493-4D46-8BA5-122B81E40B20}"/>
    <cellStyle name="style1 3 2" xfId="18514" xr:uid="{1B32AB19-6556-45F1-A47D-5A6545B06531}"/>
    <cellStyle name="style1 3 2 2" xfId="18515" xr:uid="{FBCC72B6-940B-4F1B-A795-87147ADE49B7}"/>
    <cellStyle name="style1 3 2_2018 v 2019 Nominal" xfId="18516" xr:uid="{D1E5A6FC-4EE6-4EAC-9380-A0497732A080}"/>
    <cellStyle name="style1 3 3" xfId="18517" xr:uid="{9339FB52-5EC6-4AF7-8A3F-D4BED0CA609C}"/>
    <cellStyle name="style1 3_2018 v 2019 Nominal" xfId="18518" xr:uid="{E6247A4F-0842-4BB1-B2F3-24B4763EFB5E}"/>
    <cellStyle name="style1 30" xfId="18519" xr:uid="{E93391AC-A88F-404B-9DFC-307A932425E2}"/>
    <cellStyle name="style1 31" xfId="18520" xr:uid="{064E992A-3F89-4DFC-B24E-BD76A441432C}"/>
    <cellStyle name="style1 32" xfId="18521" xr:uid="{5920D5A3-6596-47A2-8473-C7D8C6810498}"/>
    <cellStyle name="style1 33" xfId="18522" xr:uid="{F2730124-1473-4F92-A1CE-8BD785114D13}"/>
    <cellStyle name="style1 34" xfId="18523" xr:uid="{79AA4E2B-25A8-49F0-AD4F-324B22305EDD}"/>
    <cellStyle name="style1 35" xfId="18524" xr:uid="{20F8DE66-51B9-4C78-B883-DA8FC16B0AE6}"/>
    <cellStyle name="style1 36" xfId="18525" xr:uid="{FE163768-A804-4012-9086-8493DAABDCC1}"/>
    <cellStyle name="style1 37" xfId="18526" xr:uid="{FD51994A-BE91-4402-B6B9-F2A0EFDECD0B}"/>
    <cellStyle name="style1 38" xfId="18527" xr:uid="{46BC4EC4-D177-4CF9-8136-EF8647339110}"/>
    <cellStyle name="style1 39" xfId="18528" xr:uid="{4B0C96D3-9408-4CE6-83B3-36D1411687ED}"/>
    <cellStyle name="style1 4" xfId="18529" xr:uid="{FC334E27-DE69-4B09-AD63-E0A6F5AF244D}"/>
    <cellStyle name="style1 4 2" xfId="18530" xr:uid="{D9B0F161-FF5B-41E9-8A31-4A512D6241B4}"/>
    <cellStyle name="style1 4_2018 v 2019 Nominal" xfId="18531" xr:uid="{C180B279-BFF3-4BA9-84A5-566B0627B0BD}"/>
    <cellStyle name="style1 40" xfId="18532" xr:uid="{0203786E-3F5A-43B5-93AF-109CD923D5A2}"/>
    <cellStyle name="style1 41" xfId="18533" xr:uid="{609190F7-69B2-4241-9E79-BB43D81D94DB}"/>
    <cellStyle name="style1 42" xfId="18534" xr:uid="{F33D4705-9346-4DE2-98FC-3F086440037C}"/>
    <cellStyle name="STYLE1 5" xfId="18535" xr:uid="{96B61D59-50FA-41A8-986D-C93C223D319A}"/>
    <cellStyle name="STYLE1 6" xfId="18536" xr:uid="{25269373-C74A-4C7D-8500-57FB2E2F6AAB}"/>
    <cellStyle name="STYLE1 7" xfId="18537" xr:uid="{21C10446-7B03-4136-86DD-44FD68FB8EAF}"/>
    <cellStyle name="STYLE1 8" xfId="18538" xr:uid="{2B2FAA35-D8C8-4473-B9D2-AA6D5D5DEF29}"/>
    <cellStyle name="STYLE1 9" xfId="18539" xr:uid="{C3DB64F3-8760-4141-B995-71EB3C404229}"/>
    <cellStyle name="STYLE1_2018 v 2019 Nominal" xfId="18540" xr:uid="{5162C35F-085A-4E63-A5C6-9D77A7202064}"/>
    <cellStyle name="style1a" xfId="18541" xr:uid="{3FCF5275-960B-4E67-8154-8629C170C19F}"/>
    <cellStyle name="Style2" xfId="652" xr:uid="{00000000-0005-0000-0000-000034030000}"/>
    <cellStyle name="STYLE2 10" xfId="18542" xr:uid="{3CA15B2B-88B2-4AD2-AC89-25EDAD49458B}"/>
    <cellStyle name="Style2 11" xfId="18543" xr:uid="{C566A5B0-E3B6-491F-A1CB-6406D53BD197}"/>
    <cellStyle name="Style2 12" xfId="18544" xr:uid="{0130DC2A-0835-48C5-A599-1F43A2C34118}"/>
    <cellStyle name="Style2 13" xfId="18545" xr:uid="{602AE3E6-4462-4E46-AEC1-5F2DAA69F060}"/>
    <cellStyle name="Style2 14" xfId="18546" xr:uid="{73DA3D3C-B242-4D5A-BCBD-5352BE756BE1}"/>
    <cellStyle name="Style2 15" xfId="18547" xr:uid="{BDB8BDA8-8F48-4BC9-A8A9-4670A3C33A39}"/>
    <cellStyle name="Style2 16" xfId="18548" xr:uid="{940066F8-7F4F-4566-9576-72FA1133EB89}"/>
    <cellStyle name="Style2 17" xfId="18549" xr:uid="{2DCD6396-5C81-488A-B8FF-3E08E29B1921}"/>
    <cellStyle name="Style2 18" xfId="18550" xr:uid="{9991A97C-4F22-4DD7-A574-EA4F15D8B164}"/>
    <cellStyle name="Style2 19" xfId="18551" xr:uid="{8DDF58AB-301A-4231-8A51-A720D5BF84EE}"/>
    <cellStyle name="Style2 2" xfId="18552" xr:uid="{066EE082-1420-4488-9E27-AA37FBEBBBDD}"/>
    <cellStyle name="Style2 20" xfId="18553" xr:uid="{EE2D6A88-438D-44BD-9E18-57706E44B1D4}"/>
    <cellStyle name="Style2 21" xfId="18554" xr:uid="{1C7182F7-CA16-43B1-A0E1-FFB65F84A58B}"/>
    <cellStyle name="Style2 22" xfId="18555" xr:uid="{78606FB7-E2B3-45A0-8F79-B4E6A94EE9AC}"/>
    <cellStyle name="Style2 23" xfId="18556" xr:uid="{31A87F0A-87D3-4F5C-AFB3-8A25924B3306}"/>
    <cellStyle name="Style2 24" xfId="18557" xr:uid="{E1B0182B-1E85-472C-919B-94D2248E6E32}"/>
    <cellStyle name="Style2 25" xfId="18558" xr:uid="{403F84E5-EACF-4CFB-84AE-218A6F730883}"/>
    <cellStyle name="Style2 26" xfId="18559" xr:uid="{A0242D81-77FA-4E28-8834-DFBF7F8D4DA7}"/>
    <cellStyle name="Style2 27" xfId="18560" xr:uid="{76D5CA03-6FC5-41AC-AC2A-F5B7804739E1}"/>
    <cellStyle name="Style2 28" xfId="18561" xr:uid="{DBCCACF4-FF9C-4CD8-89EE-42BB9149C543}"/>
    <cellStyle name="Style2 29" xfId="18562" xr:uid="{DD0B7508-817C-43DA-84B4-FFAD039AAF0A}"/>
    <cellStyle name="STYLE2 3" xfId="18563" xr:uid="{6718D6D5-3E33-464F-9BE0-9CFB3ADECFAB}"/>
    <cellStyle name="Style2 3 2" xfId="18564" xr:uid="{5D593ECD-2A57-479B-A25A-4C462F5164ED}"/>
    <cellStyle name="STYLE2 3_2018 v 2019 Nominal" xfId="18565" xr:uid="{47532D06-A435-4A61-A6AC-DDE3F65C8CEE}"/>
    <cellStyle name="Style2 30" xfId="18566" xr:uid="{816DC0ED-5A89-4367-8134-31F8B383125C}"/>
    <cellStyle name="Style2 31" xfId="18567" xr:uid="{784B86B3-89EE-4E43-8CCC-B2F2C10CDB13}"/>
    <cellStyle name="Style2 32" xfId="18568" xr:uid="{BE56F06A-4497-4E0B-8748-876A050E7CB5}"/>
    <cellStyle name="Style2 33" xfId="18569" xr:uid="{A881A3EE-1280-4DD1-A3AB-6C326C499B4C}"/>
    <cellStyle name="Style2 34" xfId="18570" xr:uid="{A11255E6-B5D0-483C-B2D0-A23F20832C4F}"/>
    <cellStyle name="Style2 35" xfId="18571" xr:uid="{4A794C32-73F9-4DDC-970F-B28C12F69DC5}"/>
    <cellStyle name="Style2 36" xfId="18572" xr:uid="{1B82EE43-11B8-4DEF-B5A8-70A46E408836}"/>
    <cellStyle name="Style2 37" xfId="18573" xr:uid="{525C1B14-2005-46B3-AA89-FD8803E72839}"/>
    <cellStyle name="Style2 38" xfId="18574" xr:uid="{76DAC2D1-9B3D-46A4-977A-C463350E2E48}"/>
    <cellStyle name="Style2 39" xfId="18575" xr:uid="{C0FFACCE-28AB-4DC4-B263-2BF8C9D08F50}"/>
    <cellStyle name="STYLE2 4" xfId="18576" xr:uid="{C3146787-ED4F-456E-88C3-C78CBD6ABE79}"/>
    <cellStyle name="Style2 4 2" xfId="18577" xr:uid="{CE23F20F-B012-4038-95B9-A1EADB84D44F}"/>
    <cellStyle name="STYLE2 4_2018 v 2019 Nominal" xfId="18578" xr:uid="{0B1C6DA5-6454-47B5-8184-D1ED26C7AEAE}"/>
    <cellStyle name="Style2 40" xfId="18579" xr:uid="{0D87D7E9-05C8-42C2-B5B4-E57BFE8E4AFA}"/>
    <cellStyle name="Style2 41" xfId="18580" xr:uid="{0E1408BE-AA8A-4E6D-8E08-E2A4C64AB9CD}"/>
    <cellStyle name="Style2 42" xfId="18581" xr:uid="{661A97BC-1472-4DC6-8DCB-FB1A69DBC451}"/>
    <cellStyle name="STYLE2 5" xfId="18582" xr:uid="{C86FEAB5-B41C-416D-9A20-EAEECC965AE7}"/>
    <cellStyle name="STYLE2 6" xfId="18583" xr:uid="{BF85C1D5-5663-4C24-96BB-D64D881D5998}"/>
    <cellStyle name="STYLE2 7" xfId="18584" xr:uid="{B75338AA-76A8-4C35-8B52-BF3A8B8F119F}"/>
    <cellStyle name="STYLE2 8" xfId="18585" xr:uid="{271D15D9-3999-471B-B73B-F90AEB198DFA}"/>
    <cellStyle name="STYLE2 9" xfId="18586" xr:uid="{00D75152-9F30-467C-B6E2-94A4EEBB6283}"/>
    <cellStyle name="STYLE2_2018 v 2019 Nominal" xfId="18587" xr:uid="{2BF3E22A-EF0A-4F04-A156-670B6BA7C8E6}"/>
    <cellStyle name="Style3" xfId="653" xr:uid="{00000000-0005-0000-0000-000035030000}"/>
    <cellStyle name="STYLE3 10" xfId="18588" xr:uid="{CBE4CE30-E7AC-4522-87A2-CE0907B3F611}"/>
    <cellStyle name="Style3 11" xfId="18589" xr:uid="{C2300932-DC1F-4E9F-85A0-F5695352DE76}"/>
    <cellStyle name="Style3 12" xfId="18590" xr:uid="{CC913889-3FB2-41CD-99CE-BACDC5B2B45E}"/>
    <cellStyle name="Style3 13" xfId="18591" xr:uid="{35298760-F922-4019-9501-51D1DC97DD1C}"/>
    <cellStyle name="Style3 14" xfId="18592" xr:uid="{8AF0FB5C-819D-4D04-BCC6-0F3CAB9DA8FC}"/>
    <cellStyle name="Style3 15" xfId="18593" xr:uid="{3EB90FC5-DE2D-46F2-88AE-3F2B9480FF76}"/>
    <cellStyle name="Style3 16" xfId="18594" xr:uid="{9B45DECE-1C49-4C22-8F7A-FB28C2AC2DA5}"/>
    <cellStyle name="Style3 17" xfId="18595" xr:uid="{80EF25BF-4635-4793-869D-64FF481FB8E1}"/>
    <cellStyle name="Style3 18" xfId="18596" xr:uid="{A5782A5A-E264-4D12-BFD6-08652722E8CF}"/>
    <cellStyle name="Style3 19" xfId="18597" xr:uid="{1E92BE75-BA5E-4838-BCEC-4B1F0244F43D}"/>
    <cellStyle name="Style3 2" xfId="18598" xr:uid="{3EE4F470-ADA6-4DB9-822C-79F517C7F595}"/>
    <cellStyle name="Style3 20" xfId="18599" xr:uid="{0BC98633-4EE9-49DB-B26E-A1480012C4BA}"/>
    <cellStyle name="Style3 21" xfId="18600" xr:uid="{1FD2E725-EB5B-4E33-8DDC-5DC0FCB35059}"/>
    <cellStyle name="Style3 22" xfId="18601" xr:uid="{10578B17-DC5D-4EFA-8FC2-E468F60C3F6E}"/>
    <cellStyle name="Style3 23" xfId="18602" xr:uid="{0484F77D-4CA3-43E0-A388-33A08D08321F}"/>
    <cellStyle name="Style3 24" xfId="18603" xr:uid="{002CE04D-7049-4C93-B57E-77AE971D3FA4}"/>
    <cellStyle name="Style3 25" xfId="18604" xr:uid="{0B2AD08C-6755-4B2A-AD49-875DE1DD4E47}"/>
    <cellStyle name="Style3 26" xfId="18605" xr:uid="{8DF7069A-298F-4D38-8626-45C758A1915E}"/>
    <cellStyle name="Style3 27" xfId="18606" xr:uid="{6403909F-73CD-4A7F-93FE-FA0C5B90D58E}"/>
    <cellStyle name="Style3 28" xfId="18607" xr:uid="{6175BD15-8414-4D85-8A13-EFF565DDED97}"/>
    <cellStyle name="Style3 29" xfId="18608" xr:uid="{E09BB54E-53CF-4DB8-A625-E4FE4BA57609}"/>
    <cellStyle name="STYLE3 3" xfId="18609" xr:uid="{35B96626-CFF0-420E-994B-8475AAC783FB}"/>
    <cellStyle name="Style3 3 2" xfId="18610" xr:uid="{3107C165-C4C7-4996-8216-E58635EE4700}"/>
    <cellStyle name="STYLE3 3_2018 v 2019 Nominal" xfId="18611" xr:uid="{143F3C25-1567-4BD3-BA78-A5D2C304F0C6}"/>
    <cellStyle name="Style3 30" xfId="18612" xr:uid="{340FEC2B-7986-4872-866C-2F6895E3FBC2}"/>
    <cellStyle name="Style3 31" xfId="18613" xr:uid="{3E603B8E-BF53-4891-A269-3E42D7C48F4E}"/>
    <cellStyle name="Style3 32" xfId="18614" xr:uid="{227B553E-E92F-4D54-9F45-385719670AB2}"/>
    <cellStyle name="Style3 33" xfId="18615" xr:uid="{1BA4CA42-DC47-445D-AB8E-340EF42BFE74}"/>
    <cellStyle name="Style3 34" xfId="18616" xr:uid="{D8960FF4-92BB-444F-BDF2-94AC079F1CB1}"/>
    <cellStyle name="Style3 35" xfId="18617" xr:uid="{8BC669D2-5BA8-4DB3-8BA2-8DD6FA376D96}"/>
    <cellStyle name="Style3 36" xfId="18618" xr:uid="{81872B53-F0E3-4348-9D65-9E6FD1AE7723}"/>
    <cellStyle name="Style3 37" xfId="18619" xr:uid="{D40EE7BA-AE2C-4580-A352-41EF43DB9D27}"/>
    <cellStyle name="Style3 38" xfId="18620" xr:uid="{2695014A-C7D6-4281-B04E-90BC65CEE3EC}"/>
    <cellStyle name="Style3 39" xfId="18621" xr:uid="{D9AB6B56-6837-47A7-82EE-2457581AD435}"/>
    <cellStyle name="STYLE3 4" xfId="18622" xr:uid="{6D1D8C24-0D79-4134-98EB-3C209C16BF7E}"/>
    <cellStyle name="Style3 4 2" xfId="18623" xr:uid="{28413F07-7FF5-41AB-B411-7F5F4DDDC941}"/>
    <cellStyle name="STYLE3 4_2018 v 2019 Nominal" xfId="18624" xr:uid="{0F34009C-3CDE-448C-86A9-EA523A429317}"/>
    <cellStyle name="Style3 40" xfId="18625" xr:uid="{816F618D-F6D3-496B-BEC0-6044BB9A6DFF}"/>
    <cellStyle name="Style3 41" xfId="18626" xr:uid="{6178D592-990A-47BA-93B8-5D2AFFAAC06A}"/>
    <cellStyle name="Style3 42" xfId="18627" xr:uid="{A4C8F0E9-6089-4281-A6A8-1270F41CB5CB}"/>
    <cellStyle name="STYLE3 5" xfId="18628" xr:uid="{5E3D50D2-B71D-4DD2-8CF7-B0F92520BE80}"/>
    <cellStyle name="STYLE3 6" xfId="18629" xr:uid="{AB45ABBF-B569-40C5-8817-DD23945E82E4}"/>
    <cellStyle name="STYLE3 7" xfId="18630" xr:uid="{44EACAFD-B4EF-446F-A887-AB82F5D53212}"/>
    <cellStyle name="STYLE3 8" xfId="18631" xr:uid="{5FAF1AE6-36E3-4CD1-B136-48B56077430E}"/>
    <cellStyle name="STYLE3 9" xfId="18632" xr:uid="{EB6A0291-8F4F-411F-AD2C-50B06AF77F3A}"/>
    <cellStyle name="STYLE3_2018 v 2019 Nominal" xfId="18633" xr:uid="{77CD7E62-2B9F-4D11-8FE4-2263F7F30202}"/>
    <cellStyle name="Style4" xfId="654" xr:uid="{00000000-0005-0000-0000-000036030000}"/>
    <cellStyle name="STYLE4 10" xfId="18634" xr:uid="{70039400-D08C-4DAD-A211-642F813C70BE}"/>
    <cellStyle name="Style4 11" xfId="18635" xr:uid="{1195C6B3-2F48-4213-A165-8E0AFCA115D2}"/>
    <cellStyle name="Style4 12" xfId="18636" xr:uid="{1EEF74E9-DAFB-45AA-8430-FABF0E76AB0E}"/>
    <cellStyle name="Style4 13" xfId="18637" xr:uid="{7D04CF1B-6715-479A-969C-9C197E3A3D76}"/>
    <cellStyle name="Style4 14" xfId="18638" xr:uid="{F1CB1594-9762-48B1-A3FC-C491739B23BB}"/>
    <cellStyle name="Style4 15" xfId="18639" xr:uid="{5494A07C-C0F8-46C6-9174-6618960F91CE}"/>
    <cellStyle name="Style4 16" xfId="18640" xr:uid="{4186CD63-9F89-4668-8CD5-27944F72A9CE}"/>
    <cellStyle name="Style4 17" xfId="18641" xr:uid="{F66C5702-4400-442B-8501-D556EF19062B}"/>
    <cellStyle name="Style4 18" xfId="18642" xr:uid="{27F5FAAB-9877-40B7-AB00-4093D92996DF}"/>
    <cellStyle name="Style4 19" xfId="18643" xr:uid="{504598AE-E0CF-43C3-B167-3B605F17C961}"/>
    <cellStyle name="Style4 2" xfId="655" xr:uid="{00000000-0005-0000-0000-000037030000}"/>
    <cellStyle name="Style4 2 2" xfId="18644" xr:uid="{89A231C0-C30C-4066-BFA3-A61A33FABBAA}"/>
    <cellStyle name="Style4 2 2 2" xfId="18645" xr:uid="{9F1100E8-0B06-46E2-BED4-2F7AC5AFB286}"/>
    <cellStyle name="Style4 2 2_2018 v 2019 Nominal" xfId="18646" xr:uid="{44237332-8656-4E5D-814C-7661EF091BDE}"/>
    <cellStyle name="Style4 2 3" xfId="18647" xr:uid="{E7D03890-ACC6-4C05-A9AD-23528A0DC2A7}"/>
    <cellStyle name="Style4 2_2018 v 2019 Nominal" xfId="18648" xr:uid="{7453B142-6FF7-47A2-AB18-1F4AC99A7FD6}"/>
    <cellStyle name="Style4 20" xfId="18649" xr:uid="{F3AD1658-9D96-47CA-AD18-EBA5262B46AA}"/>
    <cellStyle name="Style4 21" xfId="18650" xr:uid="{A56FE3B4-512F-4777-8532-1967DCC49C73}"/>
    <cellStyle name="Style4 22" xfId="18651" xr:uid="{B4F75703-9E86-40F6-A7DF-3A0649503904}"/>
    <cellStyle name="Style4 23" xfId="18652" xr:uid="{AEE9F082-1A8B-4B76-8FD5-0A77651070A4}"/>
    <cellStyle name="Style4 24" xfId="18653" xr:uid="{676902A4-62DD-405E-8FBC-A9793FA06DB2}"/>
    <cellStyle name="Style4 25" xfId="18654" xr:uid="{77046285-B3E8-4366-BDFC-9D15B1CE9C5D}"/>
    <cellStyle name="Style4 26" xfId="18655" xr:uid="{D995E3CD-69E5-4C8D-905A-9DB968F32F7D}"/>
    <cellStyle name="Style4 27" xfId="18656" xr:uid="{98089900-39B4-4270-A604-CDF69CCD6588}"/>
    <cellStyle name="Style4 28" xfId="18657" xr:uid="{DEE15F81-9E8C-431F-87FF-346F88C11C11}"/>
    <cellStyle name="Style4 29" xfId="18658" xr:uid="{D8D43030-6B30-44EA-B945-7A6443D907B7}"/>
    <cellStyle name="Style4 3" xfId="18659" xr:uid="{E1D30D68-2B09-4AE9-9EAD-6833E67DEE88}"/>
    <cellStyle name="Style4 3 2" xfId="18660" xr:uid="{D2C134AC-0109-459F-89AF-09FC44B8D220}"/>
    <cellStyle name="Style4 3 2 2" xfId="18661" xr:uid="{E088C1B2-4EC1-4E8E-B164-2B0E930D3225}"/>
    <cellStyle name="Style4 3 2_2018 v 2019 Nominal" xfId="18662" xr:uid="{7E5C8432-16D7-4E6B-9DCD-B8F8EB25A5A7}"/>
    <cellStyle name="Style4 3 3" xfId="18663" xr:uid="{C99AF300-8253-4114-ACFB-E113F8874DA1}"/>
    <cellStyle name="Style4 3_2018 v 2019 Nominal" xfId="18664" xr:uid="{C168B312-6FF6-44F3-92D2-722E6653F95C}"/>
    <cellStyle name="Style4 30" xfId="18665" xr:uid="{FE679576-D57A-4B67-9457-734B3C08269E}"/>
    <cellStyle name="Style4 31" xfId="18666" xr:uid="{F615853C-789D-44A2-88B2-6F7170503DB2}"/>
    <cellStyle name="Style4 32" xfId="18667" xr:uid="{95C3B9BC-2FA3-4F8F-A730-5815F3A55C89}"/>
    <cellStyle name="Style4 33" xfId="18668" xr:uid="{5982434A-4B3E-497C-BAAB-6F8F1DE2F114}"/>
    <cellStyle name="Style4 34" xfId="18669" xr:uid="{0C36940A-C583-426A-9D56-37DDD98483F1}"/>
    <cellStyle name="Style4 35" xfId="18670" xr:uid="{A573E405-94CE-42ED-8DB7-47F10B4F50FC}"/>
    <cellStyle name="Style4 36" xfId="18671" xr:uid="{A11F250D-B17F-415A-A2E5-9B7CBBA08E2F}"/>
    <cellStyle name="Style4 37" xfId="18672" xr:uid="{44F9CE22-4E69-4BF1-AA11-429DF15CD57E}"/>
    <cellStyle name="Style4 38" xfId="18673" xr:uid="{482DDE17-F607-43E7-9A47-4224467DE0A1}"/>
    <cellStyle name="Style4 39" xfId="18674" xr:uid="{5670C649-8B93-44E1-9767-ED871CE4238F}"/>
    <cellStyle name="Style4 4" xfId="18675" xr:uid="{E9B4E5B5-C532-4E9C-ACA7-211CAA1F73BE}"/>
    <cellStyle name="Style4 4 2" xfId="18676" xr:uid="{7A40E053-1532-4F07-B4BC-7680B964D12C}"/>
    <cellStyle name="Style4 4_2018 v 2019 Nominal" xfId="18677" xr:uid="{A61685F0-8AF8-4A20-B5D6-112CFC64CEDB}"/>
    <cellStyle name="Style4 40" xfId="18678" xr:uid="{E5EC4455-F1FC-41BD-BE7A-44A9F892F798}"/>
    <cellStyle name="Style4 41" xfId="18679" xr:uid="{85446D00-7E56-424A-9AE7-665D962A8E00}"/>
    <cellStyle name="Style4 42" xfId="18680" xr:uid="{62046280-3853-4972-878C-F22C06927CAF}"/>
    <cellStyle name="STYLE4 5" xfId="18681" xr:uid="{AA4ABD13-E556-4090-83C2-57AF7B716F88}"/>
    <cellStyle name="STYLE4 6" xfId="18682" xr:uid="{F8552A3C-3984-4C30-8C9C-D8F4CB7028DC}"/>
    <cellStyle name="STYLE4 7" xfId="18683" xr:uid="{6123F13F-4BB2-4E82-B3FD-3E304DA8152D}"/>
    <cellStyle name="STYLE4 8" xfId="18684" xr:uid="{BFDE6510-A703-417A-BCCE-B55260B9F3E8}"/>
    <cellStyle name="STYLE4 9" xfId="18685" xr:uid="{7D91538F-B70A-4CB4-9859-08D30864465C}"/>
    <cellStyle name="STYLE4_2018 v 2019 Nominal" xfId="18686" xr:uid="{30602CE1-449B-4FA1-8D7E-C58F530B8577}"/>
    <cellStyle name="Style5" xfId="656" xr:uid="{00000000-0005-0000-0000-000039030000}"/>
    <cellStyle name="STYLE5 10" xfId="18687" xr:uid="{34E244CB-5542-4943-810C-B15DA5CFB8E1}"/>
    <cellStyle name="Style5 11" xfId="18688" xr:uid="{194DD278-3EC2-4279-8C81-8E2203D512D8}"/>
    <cellStyle name="Style5 12" xfId="18689" xr:uid="{30A1BD8A-258C-4180-8D66-04B97711AB7D}"/>
    <cellStyle name="Style5 13" xfId="18690" xr:uid="{E06AFABD-FEC3-4F6A-B102-5F6DCD43A972}"/>
    <cellStyle name="Style5 14" xfId="18691" xr:uid="{028B7E87-4A91-4792-99D9-0D72B1761D99}"/>
    <cellStyle name="Style5 15" xfId="18692" xr:uid="{9A624950-0629-4BE0-801D-69CC3B7D270D}"/>
    <cellStyle name="Style5 16" xfId="18693" xr:uid="{8A46E720-2C2B-4AEB-86BE-04D160B854FE}"/>
    <cellStyle name="Style5 17" xfId="18694" xr:uid="{749FD37E-C228-461A-B018-42523A12A01A}"/>
    <cellStyle name="Style5 18" xfId="18695" xr:uid="{0ACBE00E-E404-4671-9EEB-9DC9AADBAEB4}"/>
    <cellStyle name="Style5 19" xfId="18696" xr:uid="{D77572B5-901D-483F-A635-67FB48CB0250}"/>
    <cellStyle name="Style5 2" xfId="657" xr:uid="{00000000-0005-0000-0000-00003A030000}"/>
    <cellStyle name="Style5 2 2" xfId="18697" xr:uid="{20163DB8-1503-487D-9A39-E728B6BF5617}"/>
    <cellStyle name="Style5 2 2 2" xfId="18698" xr:uid="{FABE0C22-6A1E-459D-821D-2DD2B0878DEF}"/>
    <cellStyle name="Style5 2 2_2018 v 2019 Nominal" xfId="18699" xr:uid="{0416B64F-E479-41F6-BB81-3E6C5CF28F66}"/>
    <cellStyle name="Style5 2 3" xfId="18700" xr:uid="{7BDBEFB0-A23B-473B-BCA3-6B071B1EB7F9}"/>
    <cellStyle name="Style5 2_2018 v 2019 Nominal" xfId="18701" xr:uid="{A61F7BF5-29D5-481E-ACAA-F74762A4C7D4}"/>
    <cellStyle name="Style5 20" xfId="18702" xr:uid="{81D1CA0F-A22A-415D-A8BD-88462460154A}"/>
    <cellStyle name="Style5 21" xfId="18703" xr:uid="{CAB5C5AA-B4AD-460A-B3E8-7E9C84A68052}"/>
    <cellStyle name="Style5 22" xfId="18704" xr:uid="{3EA42380-C735-4B1F-89AB-E674D5945C0F}"/>
    <cellStyle name="Style5 23" xfId="18705" xr:uid="{8FAF1176-0102-464C-A5AB-A27740770518}"/>
    <cellStyle name="Style5 24" xfId="18706" xr:uid="{6C26D2B3-31A6-4C9A-B425-73A8D46FCDFF}"/>
    <cellStyle name="Style5 25" xfId="18707" xr:uid="{912E0FF4-697F-416F-BD3F-4381391E568B}"/>
    <cellStyle name="Style5 26" xfId="18708" xr:uid="{FEF7C831-71F0-42AB-A992-4981ABF55989}"/>
    <cellStyle name="Style5 27" xfId="18709" xr:uid="{F94594B7-4B10-4C53-A9C2-56446F079DAF}"/>
    <cellStyle name="Style5 28" xfId="18710" xr:uid="{397EDF29-B8B2-4814-93D4-8A57E5087EEE}"/>
    <cellStyle name="Style5 29" xfId="18711" xr:uid="{1BF2CB0B-2512-4983-B79E-822045F10FE1}"/>
    <cellStyle name="Style5 3" xfId="18712" xr:uid="{540DAF49-C7C3-4BC2-9128-E73B20B2123D}"/>
    <cellStyle name="Style5 3 2" xfId="18713" xr:uid="{872BFF5D-6E7E-49BC-A8E1-9EDED400EACE}"/>
    <cellStyle name="Style5 3 2 2" xfId="18714" xr:uid="{205794F0-0F57-4DE0-8B39-F38657E156F0}"/>
    <cellStyle name="Style5 3 2_2018 v 2019 Nominal" xfId="18715" xr:uid="{0E742C38-7C72-4F5E-B281-1858A0DA7E3A}"/>
    <cellStyle name="Style5 3 3" xfId="18716" xr:uid="{90983A3F-6589-4C19-A95D-439C6BD07485}"/>
    <cellStyle name="Style5 3_2018 v 2019 Nominal" xfId="18717" xr:uid="{57ADFF1E-8518-4B79-ACBC-C5482CC726B7}"/>
    <cellStyle name="Style5 30" xfId="18718" xr:uid="{78EBCAA4-D607-4FFF-B295-71E859FAF9C9}"/>
    <cellStyle name="Style5 31" xfId="18719" xr:uid="{5D9BAD32-885D-4A10-AADB-EA864214A0A2}"/>
    <cellStyle name="Style5 32" xfId="18720" xr:uid="{851A0F73-0C58-464C-9D5C-69FB639951BB}"/>
    <cellStyle name="Style5 33" xfId="18721" xr:uid="{F5B264AB-E9BA-4B46-8BF0-4E3FF3D760AF}"/>
    <cellStyle name="Style5 34" xfId="18722" xr:uid="{55A7A51C-76AA-4CDB-B547-E6A24CF0F62D}"/>
    <cellStyle name="Style5 35" xfId="18723" xr:uid="{722DF867-1F2B-493E-BB5F-7B0BC880BB38}"/>
    <cellStyle name="Style5 36" xfId="18724" xr:uid="{F6D71F08-A24A-4605-8B3A-4FBEDFF568A5}"/>
    <cellStyle name="Style5 37" xfId="18725" xr:uid="{D66C94CA-B1CB-42C1-A02B-1FC3FDAA369F}"/>
    <cellStyle name="Style5 38" xfId="18726" xr:uid="{B4582D1E-19C7-4FA0-9D36-DA9913B89EED}"/>
    <cellStyle name="Style5 39" xfId="18727" xr:uid="{0EDE2DA1-32A8-484B-91A8-91F56D0615C5}"/>
    <cellStyle name="Style5 4" xfId="18728" xr:uid="{922D432D-588A-450F-99F5-F5E4394804D7}"/>
    <cellStyle name="Style5 4 2" xfId="18729" xr:uid="{58575EBD-00D3-4B1F-B7D5-F40777B5572D}"/>
    <cellStyle name="Style5 4_2018 v 2019 Nominal" xfId="18730" xr:uid="{0A7236C4-12A1-4CDC-BE1A-C2401F38F69A}"/>
    <cellStyle name="Style5 40" xfId="18731" xr:uid="{6A47B20C-6DF2-4232-AB01-A55B7A574D4C}"/>
    <cellStyle name="Style5 41" xfId="18732" xr:uid="{93FB33B1-C0CD-439F-B329-95D302A3206E}"/>
    <cellStyle name="Style5 42" xfId="18733" xr:uid="{996F861F-7FA0-439C-83A1-1DBC9D5B9BF1}"/>
    <cellStyle name="STYLE5 5" xfId="18734" xr:uid="{D8C3F876-A2ED-4D91-8C6A-51E48CDE110B}"/>
    <cellStyle name="STYLE5 6" xfId="18735" xr:uid="{FABBE417-F111-49CC-88CB-DE06F2D30500}"/>
    <cellStyle name="STYLE5 7" xfId="18736" xr:uid="{7795108B-85CD-42D8-B9A5-C801DC9BF0E7}"/>
    <cellStyle name="STYLE5 8" xfId="18737" xr:uid="{653C2036-82EC-4CAC-8AE8-427C297CB2F0}"/>
    <cellStyle name="STYLE5 9" xfId="18738" xr:uid="{2EF22BC5-6CCE-45C6-BE70-44A9C279294F}"/>
    <cellStyle name="STYLE5_2018 v 2019 Nominal" xfId="18739" xr:uid="{D9F1D6A7-E46F-4B7C-AB72-0B12D219AFC4}"/>
    <cellStyle name="STYLE6" xfId="18740" xr:uid="{74BA5515-52A0-40D2-A1E1-8E221151E4C3}"/>
    <cellStyle name="STYLE7" xfId="18741" xr:uid="{B5B07B3B-BAA2-42AA-A30A-C6EA0131C993}"/>
    <cellStyle name="style9" xfId="18742" xr:uid="{E01C98AE-6E77-43B1-A94F-ADD118A8014F}"/>
    <cellStyle name="style9 2" xfId="18743" xr:uid="{9B95A9EC-B922-4D92-AABC-E7B752B5BA85}"/>
    <cellStyle name="style9 2 2" xfId="18744" xr:uid="{D20091BB-6B7C-4243-8645-AE4E5091342E}"/>
    <cellStyle name="style9 2_2018 v 2019 Nominal" xfId="18745" xr:uid="{88F1BFC5-F309-4F88-A440-212BACBBC580}"/>
    <cellStyle name="style9 3" xfId="18746" xr:uid="{F4DAAC9A-EA6B-49CA-9507-A040EE5B6D05}"/>
    <cellStyle name="style9 3 2" xfId="18747" xr:uid="{35D25D60-A749-42BD-82D6-7942B370701A}"/>
    <cellStyle name="style9 3 2 2" xfId="18748" xr:uid="{AD1D8C0E-8901-48C4-A728-CCBE9319DBF6}"/>
    <cellStyle name="style9 3 2_2018 v 2019 Nominal" xfId="18749" xr:uid="{36315D36-3487-4B3C-BEA2-399C352F176C}"/>
    <cellStyle name="style9 3 3" xfId="18750" xr:uid="{292D943F-3790-4666-B099-5FC2757C7990}"/>
    <cellStyle name="style9 3 4" xfId="18751" xr:uid="{E3B65707-8DEE-466B-ACF7-F4AD917CD36C}"/>
    <cellStyle name="style9 3 4 2" xfId="18752" xr:uid="{FF517C25-F631-41C2-B7F8-42655230ABEA}"/>
    <cellStyle name="style9 3 4_2018 v 2019 Nominal" xfId="18753" xr:uid="{FDE7D407-FA8A-4BB5-9BCD-6720B2C9437F}"/>
    <cellStyle name="style9 3 5" xfId="18754" xr:uid="{B8A82BC3-6F00-4E1D-9986-2F9963AE9880}"/>
    <cellStyle name="style9 3 5 2" xfId="18755" xr:uid="{1F91D7E3-F7F8-427C-A559-55140BF3D938}"/>
    <cellStyle name="style9 3 5 2 2" xfId="18756" xr:uid="{044CAE8C-CF66-4A5B-92DE-7DBD9A72BD98}"/>
    <cellStyle name="style9 3 5 2_2018 v 2019 Nominal" xfId="18757" xr:uid="{F94A83F0-09D6-4DE7-BA63-2E93D2D942E7}"/>
    <cellStyle name="style9 3 5_2018 v 2019 Nominal" xfId="18758" xr:uid="{709629A7-DA60-4C3B-ACF4-C057EDA8BCA7}"/>
    <cellStyle name="style9 3_2018 v 2019 Nominal" xfId="18759" xr:uid="{F929B4E9-E9EF-4D20-9CAE-7A3560E3844A}"/>
    <cellStyle name="style9 4" xfId="18760" xr:uid="{13AA5EC5-4B31-4B60-9691-0E5E91E49FB2}"/>
    <cellStyle name="style9 4 2" xfId="18761" xr:uid="{1B03E1EF-F63F-4595-B167-50D0F279EF59}"/>
    <cellStyle name="style9 4_2018 v 2019 Nominal" xfId="18762" xr:uid="{43862311-44C6-43A8-B89C-8734DDE10EAA}"/>
    <cellStyle name="style9 5" xfId="18763" xr:uid="{300E5CC2-451B-4F38-B252-FB049B55B9CC}"/>
    <cellStyle name="style9 6" xfId="18764" xr:uid="{36252F25-53E5-4C37-B2B7-F9A57A2C022D}"/>
    <cellStyle name="style9_2018 v 2019 Nominal" xfId="18765" xr:uid="{F4FBAD73-EFD4-4B01-ACAA-8C8996C396B3}"/>
    <cellStyle name="SUB HEADING" xfId="18766" xr:uid="{6A1F523E-7FEC-452E-A138-D6FFB59A230A}"/>
    <cellStyle name="Sub Total." xfId="18767" xr:uid="{4D922D17-26DE-404B-985A-E8CC1516CF47}"/>
    <cellStyle name="Sub totals" xfId="18768" xr:uid="{9D28E3CC-0D97-4F9A-B154-45A3DABA8AB1}"/>
    <cellStyle name="Sub totals 2" xfId="18769" xr:uid="{43292840-5593-4DD4-94C7-5A3988EF3D23}"/>
    <cellStyle name="Sub totals 2 2" xfId="18770" xr:uid="{83ED80D7-90A3-4BDE-8553-F9F9D95FBADE}"/>
    <cellStyle name="Sub totals 2 2 2" xfId="18771" xr:uid="{45B6BFA0-AFB9-4725-A657-8E3F5A0C905F}"/>
    <cellStyle name="Sub totals 2 2_2018 v 2019 Nominal" xfId="18772" xr:uid="{74004747-6187-403D-9509-D2284A0892BF}"/>
    <cellStyle name="Sub totals 2 3" xfId="18773" xr:uid="{157F754A-917C-461A-8576-C41B40AABE8F}"/>
    <cellStyle name="Sub totals 2 4" xfId="18774" xr:uid="{D3E2CE23-45AB-49A0-A21F-4C8EE2CC497E}"/>
    <cellStyle name="Sub totals 2_2018 v 2019 Nominal" xfId="18775" xr:uid="{9657BA2E-E23D-4041-8035-30EFA7A21F18}"/>
    <cellStyle name="Sub totals 3" xfId="18776" xr:uid="{53CBDAC2-FE38-4736-90F5-8FA03FC6DDD9}"/>
    <cellStyle name="Sub totals 3 2" xfId="18777" xr:uid="{6BA2065E-2B80-4845-BAD3-FE6F1B1D6E59}"/>
    <cellStyle name="Sub totals 3 2 2" xfId="18778" xr:uid="{65260141-55A4-4E7E-B0A7-8CA7953AC308}"/>
    <cellStyle name="Sub totals 3 2_2018 v 2019 Nominal" xfId="18779" xr:uid="{4889D6FC-4660-4A4F-9539-8564C455BBE0}"/>
    <cellStyle name="Sub totals 3 3" xfId="18780" xr:uid="{4984AF4B-B350-4D27-872A-47D70E9A2E0B}"/>
    <cellStyle name="Sub totals 3_2018 v 2019 Nominal" xfId="18781" xr:uid="{892CDC8A-16A4-4272-89A4-8F3DF377C850}"/>
    <cellStyle name="Sub totals 4" xfId="18782" xr:uid="{306C5934-91F2-4E6F-A7F1-64B7B37336BD}"/>
    <cellStyle name="Sub totals 4 2" xfId="18783" xr:uid="{B527F5A3-E2CB-4BC7-9F1A-10AAAE9EF465}"/>
    <cellStyle name="Sub totals 4_2018 v 2019 Nominal" xfId="18784" xr:uid="{4F16B169-F60B-4AE2-BDA7-BC6CBEFD6053}"/>
    <cellStyle name="Sub totals 5" xfId="18785" xr:uid="{84B77C71-1B73-4CF0-844E-3F223957EC98}"/>
    <cellStyle name="Sub totals 6" xfId="18786" xr:uid="{C51EA692-4BF6-425F-91E4-69BB7076C347}"/>
    <cellStyle name="Sub totals 7" xfId="18787" xr:uid="{C00F3CA5-D404-4D24-993F-82B265A9F77D}"/>
    <cellStyle name="Sub totals_2018 v 2019 Nominal" xfId="18788" xr:uid="{E8AF7A9A-1B15-4726-BFD3-04D30B4BEEE3}"/>
    <cellStyle name="SubHeaderLine" xfId="18789" xr:uid="{5303123B-44AF-43E3-AF8D-EAED9E4CD63E}"/>
    <cellStyle name="Subheading" xfId="18790" xr:uid="{459EE055-11D9-4F90-8FD6-5FF2B2C8E368}"/>
    <cellStyle name="subt1" xfId="18791" xr:uid="{5008BF1D-D4F2-48DA-946F-FECCC29EDC4B}"/>
    <cellStyle name="subt1 2" xfId="18792" xr:uid="{6FF720C3-2758-4B7D-9C33-860B01B00D2C}"/>
    <cellStyle name="subt1 2 2" xfId="18793" xr:uid="{0ACE1ECE-4DEA-450A-9B99-E6D0983EFACE}"/>
    <cellStyle name="subt1 2 2 2" xfId="18794" xr:uid="{F24B3754-C504-4A8D-B717-238174D3C346}"/>
    <cellStyle name="subt1 2 2_2018 v 2019 Nominal" xfId="18795" xr:uid="{6B103E7A-9D58-4DF5-B04E-6DAEE46B8BA1}"/>
    <cellStyle name="subt1 2_2018 v 2019 Nominal" xfId="18796" xr:uid="{C6D78D39-6BD8-4F5F-8B53-1FF87314F2B3}"/>
    <cellStyle name="subt1 3" xfId="18797" xr:uid="{048BD7B1-0624-4EAF-9163-CC776373D2B2}"/>
    <cellStyle name="subt1 3 2" xfId="18798" xr:uid="{0B154DDE-74AC-47B8-9BD5-F023B0C87DDF}"/>
    <cellStyle name="subt1 3 2 2" xfId="18799" xr:uid="{F1FDE217-E645-481C-BA3D-8A3B1082D90E}"/>
    <cellStyle name="subt1 3 2_2018 v 2019 Nominal" xfId="18800" xr:uid="{2A02D58E-F25D-498E-82AD-1E40BC82917E}"/>
    <cellStyle name="subt1 3_2018 v 2019 Nominal" xfId="18801" xr:uid="{96989784-B9B9-4773-8AEB-1156BC3EBBCB}"/>
    <cellStyle name="subt1 4" xfId="18802" xr:uid="{E2AAC608-21AE-4B03-8F9D-0DC2DDDEEEF7}"/>
    <cellStyle name="subt1_2018 v 2019 Nominal" xfId="18803" xr:uid="{71D2435C-5F73-458F-ABC3-3D8795CF9F6D}"/>
    <cellStyle name="Subtitle" xfId="9" xr:uid="{00000000-0005-0000-0000-00003C030000}"/>
    <cellStyle name="Subtotal" xfId="18804" xr:uid="{D8DB6116-2B13-4F2B-BF0E-BAAEAFE04F60}"/>
    <cellStyle name="Summary" xfId="18805" xr:uid="{4C4AE11C-5DEC-4018-989C-72A8650E6687}"/>
    <cellStyle name="SwitchLine" xfId="18806" xr:uid="{61119602-D077-4143-A56E-CF22629E4E0C}"/>
    <cellStyle name="Table Col Head" xfId="18807" xr:uid="{AF501B18-E1C0-44B8-8D62-24275C2BA85C}"/>
    <cellStyle name="Table Head" xfId="18808" xr:uid="{1EEAEA0F-9D77-4E4A-8413-1D3B04C74671}"/>
    <cellStyle name="Table Head Aligned" xfId="18809" xr:uid="{E335FB94-560B-4B81-84CE-3E53FEC68F91}"/>
    <cellStyle name="Table Head Aligned 2" xfId="19306" xr:uid="{C1358968-20C6-4AFE-AA92-3A267F8B6875}"/>
    <cellStyle name="Table Head Aligned_Bottom-up" xfId="19317" xr:uid="{AF4CED4E-A873-4959-9E75-45FA16469EFA}"/>
    <cellStyle name="Table Head Blue" xfId="18810" xr:uid="{D8B842A5-134C-42D8-9135-BE15632DDD89}"/>
    <cellStyle name="Table Head Green" xfId="658" xr:uid="{00000000-0005-0000-0000-00003D030000}"/>
    <cellStyle name="Table Head Green 2" xfId="19307" xr:uid="{372A4097-6831-4ECF-9F13-7A2FD2D29380}"/>
    <cellStyle name="Table Head_2018 v 2019 Nominal" xfId="18811" xr:uid="{D527737B-15DD-452E-A863-EB4378897C98}"/>
    <cellStyle name="Table Header" xfId="18812" xr:uid="{DA211217-B10B-4802-952A-238C8617541C}"/>
    <cellStyle name="Table Heading" xfId="7" xr:uid="{00000000-0005-0000-0000-00003F030000}"/>
    <cellStyle name="Table Heading 2" xfId="19308" xr:uid="{92D3CCD6-65C7-4483-B3D2-D3A10EB75ED8}"/>
    <cellStyle name="Table Heading 3" xfId="19309" xr:uid="{26FAFBE0-E69F-418B-8FFA-B2919438BE6B}"/>
    <cellStyle name="Table Heading_Bottom-up" xfId="19318" xr:uid="{DAA6B6E8-7987-41A2-B1A9-1A8A9E87DDFE}"/>
    <cellStyle name="Table Source" xfId="659" xr:uid="{00000000-0005-0000-0000-000040030000}"/>
    <cellStyle name="Table Sub Head" xfId="18813" xr:uid="{4CA76DB1-F311-4994-B701-169E8B1266AA}"/>
    <cellStyle name="Table Text" xfId="11" xr:uid="{00000000-0005-0000-0000-000041030000}"/>
    <cellStyle name="Table Text 2" xfId="18814" xr:uid="{1A7FC593-28AE-44C6-9B56-ACCE0DE53230}"/>
    <cellStyle name="Table Text With Lines" xfId="8" xr:uid="{00000000-0005-0000-0000-000042030000}"/>
    <cellStyle name="Table Text With Lines/Fill" xfId="6" xr:uid="{00000000-0005-0000-0000-000043030000}"/>
    <cellStyle name="Table Text_2018 v 2019 Nominal" xfId="18815" xr:uid="{6B62A32E-CAE9-48BA-88A0-8CB80A853290}"/>
    <cellStyle name="Table Title" xfId="18816" xr:uid="{B9A03A0A-ABDE-4094-8481-A50C4F0C41B9}"/>
    <cellStyle name="Table Total Row" xfId="10" xr:uid="{00000000-0005-0000-0000-000044030000}"/>
    <cellStyle name="Table Units" xfId="660" xr:uid="{00000000-0005-0000-0000-000045030000}"/>
    <cellStyle name="Table Units 2" xfId="18817" xr:uid="{1AE06979-6D20-4645-91CE-97D530729B37}"/>
    <cellStyle name="Table Units_2018 v 2019 Nominal" xfId="18818" xr:uid="{657DD2D1-65F2-45D6-A460-2272A9D742AE}"/>
    <cellStyle name="Table-#" xfId="18819" xr:uid="{B9ED1AFF-0810-42E8-8C14-C7FF50EA0B20}"/>
    <cellStyle name="TableBase" xfId="18820" xr:uid="{765BD019-BE1F-46A0-8B9A-5BCF96370F95}"/>
    <cellStyle name="TableColumnHeading" xfId="18821" xr:uid="{B5951E1B-74C0-4D2C-9BCC-71150E4B1B80}"/>
    <cellStyle name="Table-Footnotes" xfId="18822" xr:uid="{187D689C-86BE-471C-8855-A095A7DBBE8E}"/>
    <cellStyle name="TableHead" xfId="18823" xr:uid="{FBF05982-E642-480F-BFE5-4F58EE2E272C}"/>
    <cellStyle name="Table-Head-Bottom" xfId="18824" xr:uid="{966001C2-B30E-4A27-A966-F14E49F7A691}"/>
    <cellStyle name="Table-Headings" xfId="18825" xr:uid="{A6FEB064-6B81-4ECF-AFD6-5F6290AB8B84}"/>
    <cellStyle name="Table-Head-Title" xfId="18826" xr:uid="{01DFD023-68EB-40E8-91C9-EA8C70A776E3}"/>
    <cellStyle name="TableLvl2" xfId="661" xr:uid="{00000000-0005-0000-0000-000046030000}"/>
    <cellStyle name="TableLvl3" xfId="662" xr:uid="{00000000-0005-0000-0000-000047030000}"/>
    <cellStyle name="TableSubTitleItalic" xfId="18827" xr:uid="{DCCD0E47-6332-4781-B21B-6203DF345047}"/>
    <cellStyle name="TableText" xfId="18828" xr:uid="{06BE4EF7-4BF4-4C58-962C-D9B31405BA79}"/>
    <cellStyle name="TableTitle" xfId="18829" xr:uid="{7A6244FC-6A11-4AAF-804C-ED5962F1711C}"/>
    <cellStyle name="Table-Titles" xfId="18830" xr:uid="{AD8E660B-70B9-4834-B11F-F3CD1858DE12}"/>
    <cellStyle name="Tech input" xfId="18831" xr:uid="{DC250809-C4BF-4580-BCD3-A320AECA30B5}"/>
    <cellStyle name="Technical_Input" xfId="18832" xr:uid="{831964FB-2100-4984-A889-BF4CEFB3B316}"/>
    <cellStyle name="Text" xfId="663" xr:uid="{00000000-0005-0000-0000-000048030000}"/>
    <cellStyle name="Text 1" xfId="18833" xr:uid="{BD0EE735-6C7C-4A40-BC89-E48B42F6C2F3}"/>
    <cellStyle name="Text 2" xfId="664" xr:uid="{00000000-0005-0000-0000-000049030000}"/>
    <cellStyle name="Text 3" xfId="665" xr:uid="{00000000-0005-0000-0000-00004A030000}"/>
    <cellStyle name="Text 3 2" xfId="18834" xr:uid="{C100A829-0AC0-4562-A590-D2534599E3C5}"/>
    <cellStyle name="Text 3 2 2" xfId="18835" xr:uid="{BD1B7FB0-AAAA-454F-944D-061B27D8513F}"/>
    <cellStyle name="Text 3 2 2 2" xfId="18836" xr:uid="{EB4EDAD5-905C-4F19-925E-FCD359764C9B}"/>
    <cellStyle name="Text 3 2 2_2018 v 2019 Nominal" xfId="18837" xr:uid="{72B15E13-73B1-420A-9021-D8265409917D}"/>
    <cellStyle name="Text 3 2 3" xfId="18838" xr:uid="{8F549A05-0E72-485F-A963-455859433AB8}"/>
    <cellStyle name="Text 3 2_2018 v 2019 Nominal" xfId="18839" xr:uid="{9A3B26D3-F41C-4866-A05B-34C6B9474328}"/>
    <cellStyle name="Text 3 3" xfId="18840" xr:uid="{F0D47629-1C6E-4F80-9672-23A56C0BF62F}"/>
    <cellStyle name="Text 3 3 2" xfId="18841" xr:uid="{DFE83254-4413-4AD5-8CB6-A6946CD95CD6}"/>
    <cellStyle name="Text 3 3_2018 v 2019 Nominal" xfId="18842" xr:uid="{D2832A8D-00F9-4821-97B4-472AFCA77C75}"/>
    <cellStyle name="Text 3 4" xfId="18843" xr:uid="{9B2C1479-CCE1-41A2-A2B7-8598702D6BB4}"/>
    <cellStyle name="Text 3_2018 v 2019 Nominal" xfId="18844" xr:uid="{DFE6ADFE-392B-44CF-8772-D1AF354639AC}"/>
    <cellStyle name="Text 4" xfId="18845" xr:uid="{17825913-FCB6-4AEA-8AD2-90B8ADA05D3D}"/>
    <cellStyle name="Text 4 2" xfId="18846" xr:uid="{D7244497-E00F-4136-BB3E-49F99E98C9E3}"/>
    <cellStyle name="Text 4 2 2" xfId="18847" xr:uid="{4A350D79-1AA5-4B33-AB49-EEC775CA9E44}"/>
    <cellStyle name="Text 4 2_2018 v 2019 Nominal" xfId="18848" xr:uid="{AC8AD387-0DFF-4B2E-9DEA-4903F617E259}"/>
    <cellStyle name="Text 4 3" xfId="18849" xr:uid="{6B7D5278-6489-490D-AEEA-6BCC7D4991D0}"/>
    <cellStyle name="Text 4_2018 v 2019 Nominal" xfId="18850" xr:uid="{D5C16970-A21F-4984-8DAF-EFC3B945402E}"/>
    <cellStyle name="Text 5" xfId="18851" xr:uid="{8EABDD44-90EC-446F-AF72-227A035D931B}"/>
    <cellStyle name="Text 5 2" xfId="18852" xr:uid="{545527F2-D2BF-42EA-AE31-E62D7D814191}"/>
    <cellStyle name="Text 5_2018 v 2019 Nominal" xfId="18853" xr:uid="{C5D89062-349F-49C7-B183-EFDD55EB7579}"/>
    <cellStyle name="Text 6" xfId="18854" xr:uid="{C3ABAC5B-DC12-424B-BE01-837E4E8D6E5F}"/>
    <cellStyle name="Text Head 1" xfId="666" xr:uid="{00000000-0005-0000-0000-00004B030000}"/>
    <cellStyle name="Text Head 2" xfId="667" xr:uid="{00000000-0005-0000-0000-00004C030000}"/>
    <cellStyle name="Text Indent 1" xfId="18855" xr:uid="{8D033085-1781-4868-86D3-E95B78F56B70}"/>
    <cellStyle name="Text Indent 2" xfId="668" xr:uid="{00000000-0005-0000-0000-00004D030000}"/>
    <cellStyle name="Text Indent A" xfId="18856" xr:uid="{4F8CDA3D-636D-4C16-9428-C8B95AF8B15F}"/>
    <cellStyle name="Text Indent A 2" xfId="18857" xr:uid="{5E3AC824-4126-47D9-891B-D6682E590255}"/>
    <cellStyle name="Text Indent A_2018 v 2019 Nominal" xfId="18858" xr:uid="{75BBE255-410A-4100-A602-673DFE1AE607}"/>
    <cellStyle name="Text Indent B" xfId="18859" xr:uid="{0C2D03C4-A92C-4BD2-814A-597626CEB64E}"/>
    <cellStyle name="Text Indent B 2" xfId="18860" xr:uid="{CBEC2DC1-BD45-4FC3-A634-196422DCAF58}"/>
    <cellStyle name="Text Indent B_2018 v 2019 Nominal" xfId="18861" xr:uid="{222923AA-A429-40DE-9CAA-6E45888601F3}"/>
    <cellStyle name="Text Indent C" xfId="18862" xr:uid="{B92875A1-9FA4-45E9-83AE-C4BEEC7D265E}"/>
    <cellStyle name="Text Indent C 2" xfId="18863" xr:uid="{0CE0D770-D95D-45AF-8D10-1945C4864DAB}"/>
    <cellStyle name="Text Indent C_2018 v 2019 Nominal" xfId="18864" xr:uid="{8CCED521-A621-400D-A582-C8674F368194}"/>
    <cellStyle name="Text/Name" xfId="19310" xr:uid="{FA9A6EAF-AD69-4F3D-ACA3-2355D6FB465A}"/>
    <cellStyle name="Text_158041_29" xfId="18865" xr:uid="{A11293CA-334A-41ED-9E30-C9171185F024}"/>
    <cellStyle name="Theirs" xfId="669" xr:uid="{00000000-0005-0000-0000-00004E030000}"/>
    <cellStyle name="Thousands" xfId="18866" xr:uid="{316D0D54-EF53-4E7D-88F3-C983CF5F0402}"/>
    <cellStyle name="Thousands 2" xfId="18867" xr:uid="{057B23A7-0F3D-4887-89EA-D6491D177256}"/>
    <cellStyle name="Thousands 3" xfId="18868" xr:uid="{9ADF3D1A-5F09-4357-A427-7E845278E7D3}"/>
    <cellStyle name="Thousands 4" xfId="18869" xr:uid="{D54688BE-85C9-430D-B3A1-9915DF15DFC7}"/>
    <cellStyle name="Thousands_2018 v 2019 Nominal" xfId="18870" xr:uid="{865B58BD-F105-487A-9002-DF7FF7C11621}"/>
    <cellStyle name="Time" xfId="18871" xr:uid="{57DC197C-3834-4A27-82CF-5C08EE4E9790}"/>
    <cellStyle name="Times 10" xfId="18872" xr:uid="{6D71B660-7B8F-427C-9428-9F9696D8DB2E}"/>
    <cellStyle name="Title" xfId="15" builtinId="15" customBuiltin="1"/>
    <cellStyle name="Title - PROJECT" xfId="18873" xr:uid="{30A6A761-01F0-4F6F-8D95-7E08CA79E855}"/>
    <cellStyle name="Title - Underline" xfId="18874" xr:uid="{98E2407D-E3AF-4621-B66C-8F9B5A62B865}"/>
    <cellStyle name="Title 1" xfId="18875" xr:uid="{CD0B00FC-9853-4691-854D-DFA294A8FB76}"/>
    <cellStyle name="Title 10" xfId="18876" xr:uid="{E7EA32DD-D851-4E8F-84DA-D4E6E486B9CB}"/>
    <cellStyle name="Title 11" xfId="18877" xr:uid="{1812FA60-3B76-4F37-A8A1-4729887B2DF2}"/>
    <cellStyle name="Title 12" xfId="18878" xr:uid="{23F456FD-1345-4B08-B233-0B5B666DDA9B}"/>
    <cellStyle name="Title 13" xfId="18879" xr:uid="{9E945EDB-75F3-4CA4-8006-A0113E03CC4B}"/>
    <cellStyle name="Title 14" xfId="18880" xr:uid="{513DE7EE-F16E-4114-A41D-2849CB1EB622}"/>
    <cellStyle name="Title 15" xfId="18881" xr:uid="{102289C7-5045-44F0-847C-30097CDDA314}"/>
    <cellStyle name="Title 16" xfId="18882" xr:uid="{5C805DBF-68E2-4AF2-8D15-1B96A7D58261}"/>
    <cellStyle name="Title 17" xfId="18883" xr:uid="{F096CF62-60BD-499B-A33E-2D3493D348FC}"/>
    <cellStyle name="Title 18" xfId="18884" xr:uid="{BA0C31F2-6BF2-4E85-86A5-B1E3A379192B}"/>
    <cellStyle name="Title 19" xfId="18885" xr:uid="{4D03E654-8E6F-4267-B69D-262AB42F3AC5}"/>
    <cellStyle name="Title 2" xfId="670" xr:uid="{00000000-0005-0000-0000-000050030000}"/>
    <cellStyle name="Title 2 2" xfId="18886" xr:uid="{DD8FD927-73D0-45A5-93EE-3F2EF1B79C43}"/>
    <cellStyle name="Title 2 2 2" xfId="18887" xr:uid="{383A61F9-A7C8-49A5-B73E-B46781B036B8}"/>
    <cellStyle name="Title 2 2_2018 v 2019 Nominal" xfId="18888" xr:uid="{93CA5546-B0A7-4625-A363-DD6A58F26CAB}"/>
    <cellStyle name="Title 2 3" xfId="18889" xr:uid="{65E70125-DF9D-4074-9927-A2F2BB253774}"/>
    <cellStyle name="Title 2_2018 v 2019 Nominal" xfId="18890" xr:uid="{B968C82A-A5A0-4591-8AAE-2589510083F5}"/>
    <cellStyle name="Title 20" xfId="18891" xr:uid="{DC3B686F-DE74-4EA6-BB40-2A9746CD683B}"/>
    <cellStyle name="Title 21" xfId="18892" xr:uid="{531ACEFB-AA52-44C7-AF4C-9ABB92F3D4AE}"/>
    <cellStyle name="Title 22" xfId="18893" xr:uid="{F8F86B76-0A7E-4DBC-9625-9A2EB37EB6D7}"/>
    <cellStyle name="Title 23" xfId="18894" xr:uid="{BA1053F6-F85B-468B-881D-2BEC4281C122}"/>
    <cellStyle name="Title 24" xfId="18895" xr:uid="{E3F3FD52-1861-466F-9E91-AB06BB17DF48}"/>
    <cellStyle name="Title 25" xfId="18896" xr:uid="{319B6D44-5580-40C4-8D32-27386F86907F}"/>
    <cellStyle name="Title 26" xfId="18897" xr:uid="{C927DEB3-5840-4B95-89A5-0284BA13F165}"/>
    <cellStyle name="Title 27" xfId="18898" xr:uid="{414FE9F2-5FB7-44F9-A2D2-0533CFF0DAD2}"/>
    <cellStyle name="Title 28" xfId="18899" xr:uid="{D3C838CD-8BC8-4E0F-914C-447540FBB1C0}"/>
    <cellStyle name="Title 29" xfId="18900" xr:uid="{3D33B272-955E-424E-A64B-7A59FDB90CA3}"/>
    <cellStyle name="Title 3" xfId="18901" xr:uid="{B34BA7CC-40E6-4CB7-8610-BE58FA8A32A6}"/>
    <cellStyle name="Title 3 2" xfId="18902" xr:uid="{64AF2E1C-AF67-4E1F-9535-B3B0DEB7273A}"/>
    <cellStyle name="Title 3 3" xfId="18903" xr:uid="{C22987C8-2E80-4EE9-AE40-3EF6EFFA6201}"/>
    <cellStyle name="Title 3_2018 v 2019 Nominal" xfId="18904" xr:uid="{2E035640-12DF-4753-8672-4AC36A15C0FB}"/>
    <cellStyle name="Title 30" xfId="18905" xr:uid="{BFF1ADD3-6152-44CA-954D-D67BA24DAAD5}"/>
    <cellStyle name="Title 31" xfId="18906" xr:uid="{3B3DC8A7-5271-4D80-BEAD-D25F2FB64BE5}"/>
    <cellStyle name="Title 32" xfId="18907" xr:uid="{07FD2AAA-7BC8-488B-A713-210C6A2953C9}"/>
    <cellStyle name="Title 33" xfId="18908" xr:uid="{4478B0FA-D199-4B8D-8D4A-DD85A485D9D9}"/>
    <cellStyle name="Title 34" xfId="18909" xr:uid="{34915A0F-7EFA-43EA-B8E3-727F2205BA4A}"/>
    <cellStyle name="Title 35" xfId="18910" xr:uid="{7AE92EF8-D981-426C-AE33-F6AC682778D2}"/>
    <cellStyle name="Title 36" xfId="18911" xr:uid="{ED494DC3-58B1-48DD-89E9-47EA1774852B}"/>
    <cellStyle name="Title 37" xfId="18912" xr:uid="{8FDE0167-3747-4A6D-A5BF-75EFFAA9CB00}"/>
    <cellStyle name="Title 38" xfId="18913" xr:uid="{4C543EF1-E470-4982-8820-76BEAA850FC2}"/>
    <cellStyle name="Title 39" xfId="18914" xr:uid="{D08D45B8-79F6-41BA-911F-9C76D0257B46}"/>
    <cellStyle name="Title 4" xfId="18915" xr:uid="{9042BA74-8928-4F0E-8608-239D645FF9BB}"/>
    <cellStyle name="Title 40" xfId="18916" xr:uid="{C72D5D00-1C86-49D3-9ACC-832178A9C17D}"/>
    <cellStyle name="Title 41" xfId="18917" xr:uid="{B9A702D2-A21C-4DF9-A8A8-3FF7028DBDC4}"/>
    <cellStyle name="Title 42" xfId="18918" xr:uid="{F83B9076-B810-42DC-8A99-C3CFE22B8637}"/>
    <cellStyle name="Title 43" xfId="18919" xr:uid="{EADF1ADC-4D4A-4C37-B09D-9FD92C5905AA}"/>
    <cellStyle name="Title 44" xfId="18920" xr:uid="{27BAB520-4887-416B-9348-12C3F33E2EF6}"/>
    <cellStyle name="Title 45" xfId="18921" xr:uid="{3368F303-A76E-4725-99FB-058CF39680C8}"/>
    <cellStyle name="Title 5" xfId="18922" xr:uid="{C677ABC7-5DE9-4519-9402-B217404CA4D8}"/>
    <cellStyle name="Title 6" xfId="18923" xr:uid="{3CB7A012-1675-4256-BAA8-78E02FBA7232}"/>
    <cellStyle name="Title 7" xfId="18924" xr:uid="{0803D204-C93E-4883-8B39-EF08EED34D38}"/>
    <cellStyle name="Title 8" xfId="18925" xr:uid="{E7329B23-1D0B-4868-87E7-49CA9BC13D9E}"/>
    <cellStyle name="Title 9" xfId="18926" xr:uid="{082B2FEB-10A0-4CB4-B34F-5C37ED1CCCC4}"/>
    <cellStyle name="title1" xfId="18927" xr:uid="{DFE4CDA2-FBD7-4DF7-BFC6-CD60312835F1}"/>
    <cellStyle name="title2" xfId="18928" xr:uid="{F72DC800-2327-4D11-89B4-8B2CC672D0D7}"/>
    <cellStyle name="Title8" xfId="18929" xr:uid="{1A369453-4E15-44A2-89AA-3A8D9A7DE292}"/>
    <cellStyle name="Titles" xfId="18930" xr:uid="{16D6CB84-6CAB-47C2-9BB8-B6DF4F242F50}"/>
    <cellStyle name="Titles - Col. Headings" xfId="18931" xr:uid="{EE3152BF-98F9-4A90-8835-43690A383F66}"/>
    <cellStyle name="Titles - Other" xfId="18932" xr:uid="{A92D4B6E-552B-43B0-848F-438059A6FA22}"/>
    <cellStyle name="Titles 1" xfId="18933" xr:uid="{4DA242BE-B18B-4472-BF0F-6F823F03F468}"/>
    <cellStyle name="Titles 2" xfId="18934" xr:uid="{14D8BB26-E0A2-4A37-BC2E-64F3E648CC1C}"/>
    <cellStyle name="Titles_2018 v 2019 Nominal" xfId="18935" xr:uid="{375F91C7-1DB1-4D9D-8A98-20DA4789A247}"/>
    <cellStyle name="TOC 1" xfId="671" xr:uid="{00000000-0005-0000-0000-000051030000}"/>
    <cellStyle name="TOC 1 2" xfId="19311" xr:uid="{EC40704A-F6D4-49AE-BE8C-D237B9849775}"/>
    <cellStyle name="TOC 1_Bottom-up" xfId="19319" xr:uid="{8C886F20-FF8D-4FAC-A937-051AEBB81672}"/>
    <cellStyle name="TOC 2" xfId="672" xr:uid="{00000000-0005-0000-0000-000052030000}"/>
    <cellStyle name="TOC 3" xfId="673" xr:uid="{00000000-0005-0000-0000-000053030000}"/>
    <cellStyle name="TOC 4" xfId="18936" xr:uid="{B40D6F6B-39E2-4DB6-91FD-BC0F4D273902}"/>
    <cellStyle name="Tonnes" xfId="18937" xr:uid="{9C587C12-7295-4574-8676-DF0BF61B340A}"/>
    <cellStyle name="Tonnes 2" xfId="18938" xr:uid="{E29095A8-69BE-4D49-BF0E-FCB02004C8F4}"/>
    <cellStyle name="Tonnes_2018 v 2019 Nominal" xfId="18939" xr:uid="{F874F5D6-0129-45B4-883C-8B430E172429}"/>
    <cellStyle name="Total" xfId="20" builtinId="25" customBuiltin="1"/>
    <cellStyle name="Total 1" xfId="18940" xr:uid="{02B2F260-2FAB-46BD-8BB3-D38B28052D1C}"/>
    <cellStyle name="Total 1 2" xfId="18941" xr:uid="{56BA90BB-BB2F-4D37-A412-0FBE3DBB667C}"/>
    <cellStyle name="Total 1 2 2" xfId="18942" xr:uid="{26894276-575E-441B-8BEE-26065D666B0C}"/>
    <cellStyle name="Total 1 2 2 2" xfId="18943" xr:uid="{A3D6430D-7F42-41C1-A03F-ED9710953305}"/>
    <cellStyle name="Total 1 2 2 3" xfId="18944" xr:uid="{7C7B7C8E-9957-41E5-9985-7EC231DD5507}"/>
    <cellStyle name="Total 1 2 2_2018 v 2019 Nominal" xfId="18945" xr:uid="{70912562-A7BF-4A8A-84DA-E37F0A1D09EC}"/>
    <cellStyle name="Total 1 2 3" xfId="18946" xr:uid="{3B263D18-521B-4C97-9523-DECEE1E95770}"/>
    <cellStyle name="Total 1 2 4" xfId="18947" xr:uid="{DFAAB4D3-9397-4EA8-9B43-5375ED9B5E01}"/>
    <cellStyle name="Total 1 2 5" xfId="18948" xr:uid="{9BE571A8-8ECB-4876-83FD-0C36A00B19FC}"/>
    <cellStyle name="Total 1 2 6" xfId="18949" xr:uid="{A5AAB4FC-85D5-4A9A-B45E-CCB04690B5C8}"/>
    <cellStyle name="Total 1 2_2018 v 2019 Nominal" xfId="18950" xr:uid="{35B33A0C-AE66-453D-BF14-B54AAF7D570C}"/>
    <cellStyle name="Total 1 3" xfId="18951" xr:uid="{13C0CADC-04D3-44BC-83EE-018F92DF8B41}"/>
    <cellStyle name="Total 1 3 2" xfId="18952" xr:uid="{E39F0363-3A40-4725-B38F-EF0C43D0DA8C}"/>
    <cellStyle name="Total 1 3 2 2" xfId="18953" xr:uid="{596775E0-10AD-4AFB-BB3B-66F770776E52}"/>
    <cellStyle name="Total 1 3 2_2018 v 2019 Nominal" xfId="18954" xr:uid="{A795D8C0-5827-426D-9C8C-CDF86879C2CF}"/>
    <cellStyle name="Total 1 3 3" xfId="18955" xr:uid="{A744EA3B-9249-44BB-9DD6-C3CC01E274F3}"/>
    <cellStyle name="Total 1 3 4" xfId="18956" xr:uid="{E772340A-F99B-42F4-9BB4-F88B735797F3}"/>
    <cellStyle name="Total 1 3 4 2" xfId="18957" xr:uid="{F3F85139-8F00-4091-BA6D-85B438101C32}"/>
    <cellStyle name="Total 1 3 4_2018 v 2019 Nominal" xfId="18958" xr:uid="{46B3E113-CA5B-44E6-BB65-73658BF95AF0}"/>
    <cellStyle name="Total 1 3 5" xfId="18959" xr:uid="{A8311145-91EE-4A72-A8EB-AD3415FDF670}"/>
    <cellStyle name="Total 1 3 5 2" xfId="18960" xr:uid="{BA4AE489-1EE7-41EB-B014-2AE278A05252}"/>
    <cellStyle name="Total 1 3 5 2 2" xfId="18961" xr:uid="{4A2E7CEC-27B1-479F-8B56-E02B6850A3CB}"/>
    <cellStyle name="Total 1 3 5 2_2018 v 2019 Nominal" xfId="18962" xr:uid="{6D8FDC8D-C828-4BF5-BB8B-29D73F48FAE8}"/>
    <cellStyle name="Total 1 3 5_2018 v 2019 Nominal" xfId="18963" xr:uid="{7FB34143-860A-42C7-8B8B-C73DAD6FF1B1}"/>
    <cellStyle name="Total 1 3_2018 v 2019 Nominal" xfId="18964" xr:uid="{76F3E873-F06C-4DB3-AB81-BB60E2AAA946}"/>
    <cellStyle name="Total 1 4" xfId="18965" xr:uid="{27BFB927-81F2-45B9-BBFE-023CF82E4651}"/>
    <cellStyle name="Total 1 4 2" xfId="18966" xr:uid="{B169931F-8BC4-42C4-8964-DC822C132CE1}"/>
    <cellStyle name="Total 1 4_2018 v 2019 Nominal" xfId="18967" xr:uid="{CD1BAA2B-8022-477B-8EF7-82B8710516B8}"/>
    <cellStyle name="Total 1 5" xfId="18968" xr:uid="{5D2774BA-ED9F-44BF-9AE0-FB782CBA33E7}"/>
    <cellStyle name="Total 1 6" xfId="18969" xr:uid="{91F79B06-D90C-44D3-A9A7-8CAF767CC116}"/>
    <cellStyle name="Total 1_2018 v 2019 Nominal" xfId="18970" xr:uid="{726B224A-52AD-4704-B330-C6B266C8A5F1}"/>
    <cellStyle name="Total 2" xfId="674" xr:uid="{00000000-0005-0000-0000-000055030000}"/>
    <cellStyle name="Total 2 2" xfId="675" xr:uid="{00000000-0005-0000-0000-000056030000}"/>
    <cellStyle name="Total 2 2 2" xfId="676" xr:uid="{00000000-0005-0000-0000-000057030000}"/>
    <cellStyle name="Total 2 2 2 2" xfId="18971" xr:uid="{F03788A7-E266-4E85-8F3C-BDC3DABB7366}"/>
    <cellStyle name="Total 2 2 2_2018 v 2019 Nominal" xfId="18972" xr:uid="{C07A9195-AAF4-4BD3-9676-58EE9F37C364}"/>
    <cellStyle name="Total 2 2 3" xfId="18973" xr:uid="{0DD0F778-AFFF-4BA6-B9EE-A3F8C4964DBD}"/>
    <cellStyle name="Total 2 2 4" xfId="18974" xr:uid="{B7FD8066-720F-4989-8322-B9AAEB4D3192}"/>
    <cellStyle name="Total 2 2 5" xfId="18975" xr:uid="{5BD39F58-039C-48C2-A17F-361969CC55B8}"/>
    <cellStyle name="Total 2 2 6" xfId="18976" xr:uid="{7C3E00C4-E2B5-4283-8B8E-4BDB1FD81D52}"/>
    <cellStyle name="Total 2 2_2018 v 2019 Nominal" xfId="18977" xr:uid="{56B99906-45C7-4C4B-AC3E-E9305CBC82BA}"/>
    <cellStyle name="Total 2 3" xfId="677" xr:uid="{00000000-0005-0000-0000-000058030000}"/>
    <cellStyle name="Total 2 3 2" xfId="678" xr:uid="{00000000-0005-0000-0000-000059030000}"/>
    <cellStyle name="Total 2 3 3" xfId="679" xr:uid="{00000000-0005-0000-0000-00005A030000}"/>
    <cellStyle name="Total 2 3_2018 v 2019 Nominal" xfId="18978" xr:uid="{F7668C35-07AE-4F58-AA38-A2B01EE7FDCA}"/>
    <cellStyle name="Total 2 4" xfId="680" xr:uid="{00000000-0005-0000-0000-00005B030000}"/>
    <cellStyle name="Total 2 4 2" xfId="18979" xr:uid="{0AF8FB75-A422-4F07-9E54-33CF6E6C79D9}"/>
    <cellStyle name="Total 2 4_2018 v 2019 Nominal" xfId="18980" xr:uid="{DA0E99AF-8724-4CD2-BA72-58A41C630C15}"/>
    <cellStyle name="Total 2 5" xfId="18981" xr:uid="{15D68A6C-68AB-4957-AF56-ACB51E8820E7}"/>
    <cellStyle name="Total 2 6" xfId="18982" xr:uid="{91F44A3B-8319-4C56-B16A-B4C4195E67DB}"/>
    <cellStyle name="Total 2 7" xfId="18983" xr:uid="{AFA7D4D4-B6E5-4FAF-84E3-55D6423A8EDD}"/>
    <cellStyle name="Total 2_2018 v 2019 Nominal" xfId="18984" xr:uid="{3CA30C68-78A1-4CB2-A9DF-0CD5F14F1CA2}"/>
    <cellStyle name="Total 3" xfId="18985" xr:uid="{8ED55FD9-629F-4326-9B6F-77B962D00299}"/>
    <cellStyle name="Total 3 2" xfId="18986" xr:uid="{B82D6EA3-092A-4071-AD62-C613D19F1B90}"/>
    <cellStyle name="Total 3 2 2" xfId="18987" xr:uid="{A9A7A997-BF06-4040-9703-6495D811464C}"/>
    <cellStyle name="Total 3 2 2 2" xfId="18988" xr:uid="{E88EF740-150B-47B4-934F-E1482B5B186C}"/>
    <cellStyle name="Total 3 2 2 3" xfId="18989" xr:uid="{DBA0E40B-2480-4608-B5A3-48BFD56A98D5}"/>
    <cellStyle name="Total 3 2 2_2018 v 2019 Nominal" xfId="18990" xr:uid="{D5F6D569-C5DA-4288-9301-E424788F4AF0}"/>
    <cellStyle name="Total 3 2 3" xfId="18991" xr:uid="{291BF6EC-2733-4DC9-B686-5E760AB3EA4C}"/>
    <cellStyle name="Total 3 2 4" xfId="18992" xr:uid="{61F6CE00-4EA7-4353-A583-27B5400A3AA0}"/>
    <cellStyle name="Total 3 2 5" xfId="18993" xr:uid="{78BD575E-8351-440A-8572-19F0D9DA2283}"/>
    <cellStyle name="Total 3 2 6" xfId="18994" xr:uid="{87AB1A16-B767-4773-8755-C7F540FCF161}"/>
    <cellStyle name="Total 3 2_2018 v 2019 Nominal" xfId="18995" xr:uid="{273AF02C-2D96-4119-956B-A2F6E6B5894A}"/>
    <cellStyle name="Total 3 3" xfId="18996" xr:uid="{C44B0470-32AB-4277-9306-F386F150C37D}"/>
    <cellStyle name="Total 3 3 2" xfId="18997" xr:uid="{893BC9D3-3E74-4543-911B-6AB05AC0F98C}"/>
    <cellStyle name="Total 3 3 2 2" xfId="18998" xr:uid="{D12C46BB-BBA3-493A-B3D4-AA79C209D533}"/>
    <cellStyle name="Total 3 3 2_2018 v 2019 Nominal" xfId="18999" xr:uid="{48F7AB99-977F-4091-9020-4EB7C400FE76}"/>
    <cellStyle name="Total 3 3 3" xfId="19000" xr:uid="{62ED8F00-BF94-4AB3-9A99-5675DD310BAA}"/>
    <cellStyle name="Total 3 3 4" xfId="19001" xr:uid="{52B77F8C-DE7A-4B65-85C3-87AC8E26A3C2}"/>
    <cellStyle name="Total 3 3 4 2" xfId="19002" xr:uid="{667B5425-9589-40AE-8F09-273F16526385}"/>
    <cellStyle name="Total 3 3 4_2018 v 2019 Nominal" xfId="19003" xr:uid="{DD79FF17-97EA-4C71-B813-128BB29B708F}"/>
    <cellStyle name="Total 3 3 5" xfId="19004" xr:uid="{1580AF86-EEAC-4176-9C1C-65022D01B589}"/>
    <cellStyle name="Total 3 3 5 2" xfId="19005" xr:uid="{A850E642-087E-4F77-ABEB-F9B7A86A40CB}"/>
    <cellStyle name="Total 3 3 5 2 2" xfId="19006" xr:uid="{F176DAE8-9CC0-4B6C-93BD-4FF1E8A55B50}"/>
    <cellStyle name="Total 3 3 5 2_2018 v 2019 Nominal" xfId="19007" xr:uid="{E3201ADC-4F77-4993-9AFA-913D41609FB0}"/>
    <cellStyle name="Total 3 3 5_2018 v 2019 Nominal" xfId="19008" xr:uid="{1BF47D45-8330-43ED-A7C2-165D60E6D4A4}"/>
    <cellStyle name="Total 3 3_2018 v 2019 Nominal" xfId="19009" xr:uid="{E8865438-71FF-4F73-ABC1-BDD7393D841E}"/>
    <cellStyle name="Total 3 4" xfId="19010" xr:uid="{27BDBD21-7D85-4019-A1F2-36B76A22D2EF}"/>
    <cellStyle name="Total 3 4 2" xfId="19011" xr:uid="{558AFDF8-1823-414B-8E2B-FDDF3ABEB05D}"/>
    <cellStyle name="Total 3 4_2018 v 2019 Nominal" xfId="19012" xr:uid="{BD255FCD-944B-46F3-8950-2518E169C653}"/>
    <cellStyle name="Total 3 5" xfId="19013" xr:uid="{40C4032C-E439-49FE-9BE1-492EA93A81CC}"/>
    <cellStyle name="Total 3 6" xfId="19014" xr:uid="{CDC4D573-9578-448C-9B91-03F9DFCCCFBE}"/>
    <cellStyle name="Total 3_2018 v 2019 Nominal" xfId="19015" xr:uid="{067A013A-D153-430C-A7B3-CAC8DB50569D}"/>
    <cellStyle name="Total 4" xfId="19016" xr:uid="{BF6B7F26-BDE8-4FB9-9BCB-AFC84578C092}"/>
    <cellStyle name="Total 4 2" xfId="19017" xr:uid="{9D923A43-660F-482B-BC36-7884DB3AEF0C}"/>
    <cellStyle name="Total 4 2 2" xfId="19018" xr:uid="{24A7919F-6A15-4C47-A4EF-9851B16D58CE}"/>
    <cellStyle name="Total 4 2 2 2" xfId="19019" xr:uid="{174EB8B9-6F13-4A2B-873B-A063DC096FE3}"/>
    <cellStyle name="Total 4 2 2 3" xfId="19020" xr:uid="{2AB6B37D-4168-49E0-A3EE-E62BF06D6A18}"/>
    <cellStyle name="Total 4 2 2_2018 v 2019 Nominal" xfId="19021" xr:uid="{200F4E7F-371B-44DB-900E-C60A9A217538}"/>
    <cellStyle name="Total 4 2 3" xfId="19022" xr:uid="{DD603B80-2FDA-4382-ABB6-62F004B9C012}"/>
    <cellStyle name="Total 4 2_2018 v 2019 Nominal" xfId="19023" xr:uid="{B6024B84-B96E-40D6-8818-121B97A825E5}"/>
    <cellStyle name="Total 4 3" xfId="19024" xr:uid="{468A9A5E-D020-44E7-8552-B8794DC610E9}"/>
    <cellStyle name="Total 4 3 2" xfId="19025" xr:uid="{1C82A01F-9450-47B2-A8DD-9F2E305FFE30}"/>
    <cellStyle name="Total 4 3_2018 v 2019 Nominal" xfId="19026" xr:uid="{5C91EBD5-70B4-4BD0-870D-5E09F2558687}"/>
    <cellStyle name="Total 4 4" xfId="19027" xr:uid="{6776252F-DB58-41E3-965D-14C26385195F}"/>
    <cellStyle name="Total 4 4 2" xfId="19028" xr:uid="{A2429980-80C1-484B-A06A-04CF03BA5596}"/>
    <cellStyle name="Total 4 4_2018 v 2019 Nominal" xfId="19029" xr:uid="{13D548DF-F2C7-4A41-8AE1-9DB9BF08F872}"/>
    <cellStyle name="Total 4 5" xfId="19030" xr:uid="{9BCBBB67-908F-48E3-B49D-7DF6EC63DDA5}"/>
    <cellStyle name="Total 4 6" xfId="19031" xr:uid="{B5B3558B-1FB5-4DC3-A7E3-FEBD97459B68}"/>
    <cellStyle name="Total 4 7" xfId="19032" xr:uid="{12253E5D-4F54-439D-AEF6-E97728945593}"/>
    <cellStyle name="Total 4_2018 v 2019 Nominal" xfId="19033" xr:uid="{B0BF044F-00A7-4EE2-B1F4-95CC8AA4E98A}"/>
    <cellStyle name="Total 5" xfId="19034" xr:uid="{6DB1F9F4-EC8D-4F3A-A91A-A4A08E0AA22D}"/>
    <cellStyle name="Total 5 2" xfId="19035" xr:uid="{BCE18B27-9750-41E4-A4B7-C4F7A884F77A}"/>
    <cellStyle name="Total 5 3" xfId="19036" xr:uid="{2FB841FF-2DBB-4156-BCAF-32AE9932936A}"/>
    <cellStyle name="Total 5_2018 v 2019 Nominal" xfId="19037" xr:uid="{11C82584-5250-46A6-A81D-B9FE92052089}"/>
    <cellStyle name="Total 6" xfId="19038" xr:uid="{AA381EB7-C389-4381-81BF-C7CB330A5EF3}"/>
    <cellStyle name="Total 6 2" xfId="19039" xr:uid="{1A3C8619-D117-45A8-80F2-EEA171F40270}"/>
    <cellStyle name="Total 6 2 2" xfId="19040" xr:uid="{ABEC4130-E77C-42AC-A080-976A629D014A}"/>
    <cellStyle name="Total 6 2 2 2" xfId="19041" xr:uid="{BD67F5C7-2A3D-4449-B1BC-F67D1F2613D9}"/>
    <cellStyle name="Total 6 2 2_2018 v 2019 Nominal" xfId="19042" xr:uid="{47839E6E-2C43-46A3-A0F6-03CD83DDC362}"/>
    <cellStyle name="Total 6 2 3" xfId="19043" xr:uid="{450459FC-132D-433A-A4C8-FE27C62AC70E}"/>
    <cellStyle name="Total 6 2 4" xfId="19044" xr:uid="{B217C246-6F21-4927-A1C0-0EF99772BC6D}"/>
    <cellStyle name="Total 6 2 4 2" xfId="19045" xr:uid="{3A021B9D-119A-44A1-AA30-F2E1ECEAC0A5}"/>
    <cellStyle name="Total 6 2 4_2018 v 2019 Nominal" xfId="19046" xr:uid="{2BFFC08B-365B-4FC1-BCDD-DF6A47025729}"/>
    <cellStyle name="Total 6 2_2018 v 2019 Nominal" xfId="19047" xr:uid="{B908CA48-43E4-47F9-AD0F-77C7BF115CA3}"/>
    <cellStyle name="Total 6 3" xfId="19048" xr:uid="{01582354-1511-4244-A7EA-084F1E90F1DF}"/>
    <cellStyle name="Total 6 3 2" xfId="19049" xr:uid="{EC69BE68-8AAE-4A0A-AECE-639D980C11BB}"/>
    <cellStyle name="Total 6 3_2018 v 2019 Nominal" xfId="19050" xr:uid="{0C9FA0E3-A1FD-46ED-8F4C-70AE48FCD7F0}"/>
    <cellStyle name="Total 6 4" xfId="19051" xr:uid="{36F77BFB-BFAA-4842-9162-9500B7B2A7AF}"/>
    <cellStyle name="Total 6 4 2" xfId="19052" xr:uid="{38A89414-E8CB-4167-8A6A-440222765B7C}"/>
    <cellStyle name="Total 6 4_2018 v 2019 Nominal" xfId="19053" xr:uid="{229A48A0-A067-426A-8D9E-A2CEB2702CFF}"/>
    <cellStyle name="Total 6 5" xfId="19054" xr:uid="{66C02887-B7D5-456A-9F34-0D36318EFA4D}"/>
    <cellStyle name="Total 6_2018 v 2019 Nominal" xfId="19055" xr:uid="{1347B7CA-1F69-46EC-AB23-915E7ACE07C6}"/>
    <cellStyle name="Total 7" xfId="19056" xr:uid="{9AA374CC-9EBC-4DB0-B5BF-258321F0C24F}"/>
    <cellStyle name="Total 7 2" xfId="19057" xr:uid="{5C904612-1A87-4A34-8688-79608D3749C7}"/>
    <cellStyle name="Total 7 2 2" xfId="19058" xr:uid="{CD5202DB-86F5-4C94-A07B-B68524CD43EF}"/>
    <cellStyle name="Total 7 2_2018 v 2019 Nominal" xfId="19059" xr:uid="{7780FDA5-13C7-4CCD-BC28-4F5DF62BD593}"/>
    <cellStyle name="Total 7 3" xfId="19060" xr:uid="{9D74A7FF-307C-4B28-A83A-2A2CC3173AB2}"/>
    <cellStyle name="Total 7 3 2" xfId="19061" xr:uid="{AA6F778C-6A8F-4D69-9688-209A5427DF69}"/>
    <cellStyle name="Total 7 3_2018 v 2019 Nominal" xfId="19062" xr:uid="{A3CEFCA6-B3EB-4D1F-86BD-C5E2E325BEB4}"/>
    <cellStyle name="Total 7_2018 v 2019 Nominal" xfId="19063" xr:uid="{CB1DAFB6-B0FC-479C-A5F7-3ACC83F8BEF4}"/>
    <cellStyle name="Total 8" xfId="19064" xr:uid="{A9DCDCBD-7062-45E9-BB2D-C782C2AA921C}"/>
    <cellStyle name="Total 9" xfId="19065" xr:uid="{664A7008-B9BE-4B96-A167-7EEDD9E9ACA4}"/>
    <cellStyle name="Totals" xfId="19066" xr:uid="{7DE994CA-EBC4-46B6-A874-2FE29A5F35CB}"/>
    <cellStyle name="Totals 2" xfId="19067" xr:uid="{B3229FE1-00AD-4AD1-8DAF-B858A224E777}"/>
    <cellStyle name="Totals 2 2" xfId="19068" xr:uid="{3491A5FE-0705-410D-B914-5B7D16A022E9}"/>
    <cellStyle name="Totals 2 2 2" xfId="19069" xr:uid="{BEF2A0B3-E4A2-485F-B4DE-04EE5B729B8F}"/>
    <cellStyle name="Totals 2 2 3" xfId="19070" xr:uid="{ADCEDFF9-C799-4FAF-9D3D-AE4047D3522F}"/>
    <cellStyle name="Totals 2 2 3 2" xfId="19071" xr:uid="{86FD6280-D312-491B-AB11-F52642FB692E}"/>
    <cellStyle name="Totals 2 2 3_2018 v 2019 Nominal" xfId="19072" xr:uid="{0F3D66A5-74B4-4EE6-8CA2-55080DB14132}"/>
    <cellStyle name="Totals 2 2_2018 v 2019 Nominal" xfId="19073" xr:uid="{A2E96ED2-04C1-4C07-9C76-0F9F4FD61ABF}"/>
    <cellStyle name="Totals 2 3" xfId="19074" xr:uid="{383D1DA8-D3B5-4E21-B0E3-04CBEFB9FB8E}"/>
    <cellStyle name="Totals 2 3 2" xfId="19075" xr:uid="{0277D535-A58E-43E5-8578-88EA1E9AC734}"/>
    <cellStyle name="Totals 2 3_2018 v 2019 Nominal" xfId="19076" xr:uid="{4FC1396D-98AF-4E70-A058-A6E13256DFA8}"/>
    <cellStyle name="Totals 2 4" xfId="19077" xr:uid="{A79AE530-A4C3-4765-9F9F-477AF5200F78}"/>
    <cellStyle name="Totals 2 5" xfId="19078" xr:uid="{6085CE16-3AF7-4BE8-A247-2FD2B2447B2A}"/>
    <cellStyle name="Totals 2 5 2" xfId="19079" xr:uid="{F46F82F2-277F-4504-AA3A-25B407A6E185}"/>
    <cellStyle name="Totals 2 5_2018 v 2019 Nominal" xfId="19080" xr:uid="{4A65BB50-541A-4EAD-85A4-D2913E786E2B}"/>
    <cellStyle name="Totals 2_2018 v 2019 Nominal" xfId="19081" xr:uid="{D5BA7D46-19EA-4F9D-A721-25E17A202B6B}"/>
    <cellStyle name="Totals 3" xfId="19082" xr:uid="{FDAF5588-0E26-4516-B870-1A2529AA9999}"/>
    <cellStyle name="Totals 3 2" xfId="19083" xr:uid="{54755702-A872-495A-A9AA-FA41CC672AF5}"/>
    <cellStyle name="Totals 3 3" xfId="19084" xr:uid="{4A2891F4-A9C5-411E-9FAA-DDFF5AF093F7}"/>
    <cellStyle name="Totals 3 3 2" xfId="19085" xr:uid="{8260C917-B8E6-4D4E-BE91-7AAF42BC724C}"/>
    <cellStyle name="Totals 3 3_2018 v 2019 Nominal" xfId="19086" xr:uid="{EA93BE0D-F85D-417D-AC19-ABAA646B7829}"/>
    <cellStyle name="Totals 3_2018 v 2019 Nominal" xfId="19087" xr:uid="{3D0468C0-96E5-4DFD-AD34-A02768AB7C6D}"/>
    <cellStyle name="Totals 4" xfId="19088" xr:uid="{549C4878-7E7A-44C8-850C-D09584C60CC6}"/>
    <cellStyle name="Totals 4 2" xfId="19089" xr:uid="{BA6FEDBA-E5CB-45C6-BEAE-3D64DF70F2A5}"/>
    <cellStyle name="Totals 4_2018 v 2019 Nominal" xfId="19090" xr:uid="{7548626F-A879-48FB-BE7D-3213BBCFAAE2}"/>
    <cellStyle name="Totals_2018 v 2019 Nominal" xfId="19091" xr:uid="{D8EC6EE8-4F65-48CF-AD45-60D6A905CB52}"/>
    <cellStyle name="ú_x001f__x000b_" xfId="19092" xr:uid="{C404A01A-9490-496B-959F-4E9B341CD210}"/>
    <cellStyle name="ubordinated Debt" xfId="19093" xr:uid="{D2B83CCD-6500-4A3A-8B61-2D721817031F}"/>
    <cellStyle name="uk" xfId="19094" xr:uid="{C0947360-2341-4691-A3D6-B539D51AF6CB}"/>
    <cellStyle name="Un" xfId="19095" xr:uid="{C31F8212-ADEA-4E90-9878-A33FDA3E6033}"/>
    <cellStyle name="Units" xfId="19096" xr:uid="{F9D1C5A2-D7AA-468B-86B3-BEFDCC866CCF}"/>
    <cellStyle name="Units 2" xfId="19097" xr:uid="{4F08443B-556F-428E-BE70-EFD8C7546059}"/>
    <cellStyle name="Units 3" xfId="19098" xr:uid="{92287DCA-14AA-4DDF-90D4-E942B7847844}"/>
    <cellStyle name="Units_2018 v 2019 Nominal" xfId="19099" xr:uid="{2A73AAC2-E5DF-4F6F-93B8-3503403A19C8}"/>
    <cellStyle name="UNLocked" xfId="19100" xr:uid="{8B0445AF-6BBB-4446-A8FA-7FD125661C4E}"/>
    <cellStyle name="Unprot" xfId="19101" xr:uid="{5A83EBB7-DFDC-4124-B12F-8846773D089E}"/>
    <cellStyle name="Unprot$" xfId="19102" xr:uid="{82E82C80-15AB-45D9-9F5A-35E7A1EB7E16}"/>
    <cellStyle name="Unprot_01 Cambria" xfId="19103" xr:uid="{AC68F979-C2EB-4302-88AC-BE1BB0BD5045}"/>
    <cellStyle name="Unprotect" xfId="19104" xr:uid="{722F80AD-8781-4430-BDF2-3B2501E8C01C}"/>
    <cellStyle name="UnProtectedCalc" xfId="19105" xr:uid="{C8B73FD0-05C7-4AA8-9607-7F10C71E9169}"/>
    <cellStyle name="UNSHADED" xfId="19106" xr:uid="{7A218EBF-7FF3-402E-A50F-77E106ED1F30}"/>
    <cellStyle name="Unsure" xfId="19107" xr:uid="{2C3F7EA9-0FA2-42D5-AD9F-5DB61766E16E}"/>
    <cellStyle name="User_Defined_D" xfId="19108" xr:uid="{EDF16C2A-0423-46AA-8EC7-D2891D325ECC}"/>
    <cellStyle name="Velký nadpis" xfId="19109" xr:uid="{C8000452-E848-4382-AD30-683639BF786B}"/>
    <cellStyle name="Vpershare" xfId="19110" xr:uid="{AB175D8D-2720-4155-A525-0D2FC78B42CD}"/>
    <cellStyle name="Vstandard" xfId="19111" xr:uid="{BEF4FDA1-9BC7-4FD7-99F3-A8B1ED6BA358}"/>
    <cellStyle name="Währung [0]_Compiling Utility Macros" xfId="19112" xr:uid="{6196D282-29CD-4C75-8B1C-A72792A1813D}"/>
    <cellStyle name="Währung_Compiling Utility Macros" xfId="19113" xr:uid="{9571250F-02AD-4444-8165-A37388405560}"/>
    <cellStyle name="Warning" xfId="19114" xr:uid="{F4F3DC68-F1EA-4383-80C6-966636960D56}"/>
    <cellStyle name="Warning 2" xfId="19115" xr:uid="{1060DBE2-02F7-4196-811D-8BBAACA99B25}"/>
    <cellStyle name="Warning Text 2" xfId="681" xr:uid="{00000000-0005-0000-0000-00005C030000}"/>
    <cellStyle name="Warning Text 2 2" xfId="19116" xr:uid="{A096DBF0-F917-4149-A013-CEC09C4FDFBA}"/>
    <cellStyle name="Warning Text 2 3" xfId="19117" xr:uid="{272E2E69-9644-4E5A-8CC4-C39786EA58B9}"/>
    <cellStyle name="Warning Text 2 4" xfId="19118" xr:uid="{77926C63-13D7-4098-AEB1-291359544876}"/>
    <cellStyle name="Warning Text 2_2018 v 2019 Nominal" xfId="19119" xr:uid="{6FE262FA-8C59-4D7B-914B-14D5B0ACA2CB}"/>
    <cellStyle name="Warning Text 3" xfId="19120" xr:uid="{8DA7CD46-B6F4-45DE-8EC7-55D3EA74C348}"/>
    <cellStyle name="Warning Text 3 2" xfId="19121" xr:uid="{CAF36DED-EA38-4EE5-97F8-4FF49E0B5BDE}"/>
    <cellStyle name="Warning Text 3 3" xfId="19122" xr:uid="{0320EB26-D148-4675-95AD-ED0260AE606F}"/>
    <cellStyle name="Warning Text 3_2018 v 2019 Nominal" xfId="19123" xr:uid="{AEBDA2D3-4F95-4855-B1FE-75EC3DA5F1A7}"/>
    <cellStyle name="Warning Text 4" xfId="19124" xr:uid="{A834B208-CE02-458B-B927-87D6C536EA16}"/>
    <cellStyle name="Warning Text 5" xfId="19125" xr:uid="{A6BD4D0D-D781-40F6-8E38-C2685ED44CEF}"/>
    <cellStyle name="Warning Text 6" xfId="19126" xr:uid="{7FEC2D66-2AB5-47ED-8CCE-DEE872BC564F}"/>
    <cellStyle name="Warning Text 7" xfId="19127" xr:uid="{9D12DA42-D3B5-4402-94A8-568FB6A7ADDF}"/>
    <cellStyle name="Warning Text 8" xfId="19128" xr:uid="{17FB83AE-F78E-4C45-AB61-9D4895E938CE}"/>
    <cellStyle name="Warning Text 9" xfId="19129" xr:uid="{4B7C5B96-F3F7-460C-9BBC-A941B3223EFE}"/>
    <cellStyle name="WhitePattern" xfId="19130" xr:uid="{C4205C43-7F95-44EB-8CBF-B8BBA79E387C}"/>
    <cellStyle name="WhitePattern1" xfId="19131" xr:uid="{A91A008F-18F9-441A-9995-0D5889B265E2}"/>
    <cellStyle name="WhiteText" xfId="19132" xr:uid="{C5B233E0-9F79-471C-9B9A-79810CA26815}"/>
    <cellStyle name="WIP" xfId="19133" xr:uid="{DC605BEB-1E54-413D-88CD-516B672DB760}"/>
    <cellStyle name="Word_Formula" xfId="19134" xr:uid="{75ABA7CD-369C-4542-B00F-7E5885CF13B1}"/>
    <cellStyle name="year" xfId="682" xr:uid="{00000000-0005-0000-0000-00005D030000}"/>
    <cellStyle name="year 2" xfId="683" xr:uid="{00000000-0005-0000-0000-00005E030000}"/>
    <cellStyle name="year 3" xfId="19135" xr:uid="{47269671-A3CE-4129-BE20-08D74319469A}"/>
    <cellStyle name="year 3 2" xfId="19136" xr:uid="{20DBC1B4-CB58-4354-A79F-A5A20CA29FD9}"/>
    <cellStyle name="year 3_2018 v 2019 Nominal" xfId="19137" xr:uid="{341EE731-17D2-4AA7-9340-D7BF61DEF0FC}"/>
    <cellStyle name="year 4" xfId="19312" xr:uid="{A30C2E32-6815-40E9-A1C2-A2F5BF9214B9}"/>
    <cellStyle name="Year A" xfId="19138" xr:uid="{A85507AB-AD24-49A3-8B9A-16825C1C84A0}"/>
    <cellStyle name="Year." xfId="19139" xr:uid="{44AA4FDC-D0D1-4F59-B6BE-CBF91AC12358}"/>
    <cellStyle name="Year_070124 Alinta Network Holdings - Model Review Queries v1" xfId="19140" xr:uid="{EE1D9EF2-585B-4560-99E6-3C5A2CEF4924}"/>
    <cellStyle name="yellow" xfId="19141" xr:uid="{215DBE03-1AD4-4A27-8219-17DD53C0AEB8}"/>
    <cellStyle name="YR_MTH" xfId="19142" xr:uid="{6F05DA7C-A9A6-45F8-B41A-1EF230F71A05}"/>
    <cellStyle name="Záhlaví" xfId="19143" xr:uid="{FCD48AA6-3EBE-4896-8C9E-60E23C6BB608}"/>
    <cellStyle name="쉼표 [0]_수정사항" xfId="19144" xr:uid="{EE0E9A74-56E9-442B-9C0E-666CF1C2564A}"/>
    <cellStyle name="콤냡?&lt;_x000f_$??:_x0009_`1_1 " xfId="19145" xr:uid="{0B50C226-41A4-4150-9FF6-E047A5AAD8E7}"/>
    <cellStyle name="콤마 [0]_10월2주 " xfId="19146" xr:uid="{948ECB49-B03A-498C-A0CA-20FFCD90278D}"/>
    <cellStyle name="콤마_10월2주 " xfId="19147" xr:uid="{A4DB8F42-859F-4171-ADAD-289BC05C874C}"/>
    <cellStyle name="표준_AF" xfId="19148" xr:uid="{929CEC93-B750-4F56-959D-9C28B055092A}"/>
    <cellStyle name="常规_合并" xfId="19149" xr:uid="{F425A268-62C5-4D1D-924E-E3E373E4ECFA}"/>
    <cellStyle name="桁区切り [0.00]_PETTY CASH" xfId="19150" xr:uid="{18B534C9-6EA3-4A0B-B10A-BC7C3EF37EAC}"/>
    <cellStyle name="桁区切り_PETTY CASH" xfId="19151" xr:uid="{B93BC10D-FA29-428E-B0EB-795297236135}"/>
    <cellStyle name="標準_EXP-MAR" xfId="19152" xr:uid="{ABF7E4DB-4CE3-4F49-BFB7-FD22CA830876}"/>
    <cellStyle name="通貨 [0.00]_PETTY CASH" xfId="19153" xr:uid="{DDF7AEC8-8F77-4214-BC9F-C27BB668D376}"/>
    <cellStyle name="通貨_PETTY CASH" xfId="19154" xr:uid="{371EDBF1-1ED3-4DF6-9C6F-29FBB614FD7A}"/>
  </cellStyles>
  <dxfs count="3">
    <dxf>
      <fill>
        <patternFill>
          <bgColor theme="2"/>
        </patternFill>
      </fill>
    </dxf>
    <dxf>
      <font>
        <b/>
        <i val="0"/>
        <color rgb="FFFFFFFF"/>
      </font>
      <fill>
        <patternFill>
          <bgColor theme="3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  <horizontal style="thin">
          <color theme="1"/>
        </horizontal>
      </border>
    </dxf>
    <dxf>
      <font>
        <b val="0"/>
        <i val="0"/>
        <color theme="1"/>
        <name val="Calibri"/>
        <scheme val="minor"/>
      </font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Western Power Table Grid" pivot="0" count="3" xr9:uid="{00000000-0011-0000-FFFF-FFFF00000000}">
      <tableStyleElement type="wholeTable" dxfId="2"/>
      <tableStyleElement type="headerRow" dxfId="1"/>
      <tableStyleElement type="secondRowStripe" dxfId="0"/>
    </tableStyle>
  </tableStyles>
  <colors>
    <mruColors>
      <color rgb="FFC2F7F8"/>
      <color rgb="FF43B02A"/>
      <color rgb="FFF2A900"/>
      <color rgb="FF9E007E"/>
      <color rgb="FF615E9B"/>
      <color rgb="FFDFA0C9"/>
      <color rgb="FF00A3E0"/>
      <color rgb="FF003C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3.xml"/><Relationship Id="rId21" Type="http://schemas.openxmlformats.org/officeDocument/2006/relationships/externalLink" Target="externalLinks/externalLink8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50.xml"/><Relationship Id="rId68" Type="http://schemas.openxmlformats.org/officeDocument/2006/relationships/externalLink" Target="externalLinks/externalLink55.xml"/><Relationship Id="rId84" Type="http://schemas.openxmlformats.org/officeDocument/2006/relationships/externalLink" Target="externalLinks/externalLink71.xml"/><Relationship Id="rId89" Type="http://schemas.openxmlformats.org/officeDocument/2006/relationships/externalLink" Target="externalLinks/externalLink76.xml"/><Relationship Id="rId16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53" Type="http://schemas.openxmlformats.org/officeDocument/2006/relationships/externalLink" Target="externalLinks/externalLink40.xml"/><Relationship Id="rId58" Type="http://schemas.openxmlformats.org/officeDocument/2006/relationships/externalLink" Target="externalLinks/externalLink45.xml"/><Relationship Id="rId74" Type="http://schemas.openxmlformats.org/officeDocument/2006/relationships/externalLink" Target="externalLinks/externalLink61.xml"/><Relationship Id="rId79" Type="http://schemas.openxmlformats.org/officeDocument/2006/relationships/externalLink" Target="externalLinks/externalLink66.xml"/><Relationship Id="rId10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7.xml"/><Relationship Id="rId95" Type="http://schemas.openxmlformats.org/officeDocument/2006/relationships/externalLink" Target="externalLinks/externalLink82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64" Type="http://schemas.openxmlformats.org/officeDocument/2006/relationships/externalLink" Target="externalLinks/externalLink51.xml"/><Relationship Id="rId69" Type="http://schemas.openxmlformats.org/officeDocument/2006/relationships/externalLink" Target="externalLinks/externalLink56.xml"/><Relationship Id="rId80" Type="http://schemas.openxmlformats.org/officeDocument/2006/relationships/externalLink" Target="externalLinks/externalLink67.xml"/><Relationship Id="rId85" Type="http://schemas.openxmlformats.org/officeDocument/2006/relationships/externalLink" Target="externalLinks/externalLink72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46.xml"/><Relationship Id="rId67" Type="http://schemas.openxmlformats.org/officeDocument/2006/relationships/externalLink" Target="externalLinks/externalLink54.xml"/><Relationship Id="rId103" Type="http://schemas.openxmlformats.org/officeDocument/2006/relationships/customXml" Target="../customXml/item3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54" Type="http://schemas.openxmlformats.org/officeDocument/2006/relationships/externalLink" Target="externalLinks/externalLink41.xml"/><Relationship Id="rId62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57.xml"/><Relationship Id="rId75" Type="http://schemas.openxmlformats.org/officeDocument/2006/relationships/externalLink" Target="externalLinks/externalLink62.xml"/><Relationship Id="rId83" Type="http://schemas.openxmlformats.org/officeDocument/2006/relationships/externalLink" Target="externalLinks/externalLink70.xml"/><Relationship Id="rId88" Type="http://schemas.openxmlformats.org/officeDocument/2006/relationships/externalLink" Target="externalLinks/externalLink75.xml"/><Relationship Id="rId91" Type="http://schemas.openxmlformats.org/officeDocument/2006/relationships/externalLink" Target="externalLinks/externalLink78.xml"/><Relationship Id="rId96" Type="http://schemas.openxmlformats.org/officeDocument/2006/relationships/externalLink" Target="externalLinks/externalLink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36.xml"/><Relationship Id="rId57" Type="http://schemas.openxmlformats.org/officeDocument/2006/relationships/externalLink" Target="externalLinks/externalLink4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47.xml"/><Relationship Id="rId65" Type="http://schemas.openxmlformats.org/officeDocument/2006/relationships/externalLink" Target="externalLinks/externalLink52.xml"/><Relationship Id="rId73" Type="http://schemas.openxmlformats.org/officeDocument/2006/relationships/externalLink" Target="externalLinks/externalLink60.xml"/><Relationship Id="rId78" Type="http://schemas.openxmlformats.org/officeDocument/2006/relationships/externalLink" Target="externalLinks/externalLink65.xml"/><Relationship Id="rId81" Type="http://schemas.openxmlformats.org/officeDocument/2006/relationships/externalLink" Target="externalLinks/externalLink68.xml"/><Relationship Id="rId86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1.xml"/><Relationship Id="rId99" Type="http://schemas.openxmlformats.org/officeDocument/2006/relationships/sharedStrings" Target="sharedStrings.xml"/><Relationship Id="rId10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9" Type="http://schemas.openxmlformats.org/officeDocument/2006/relationships/externalLink" Target="externalLinks/externalLink26.xml"/><Relationship Id="rId34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76" Type="http://schemas.openxmlformats.org/officeDocument/2006/relationships/externalLink" Target="externalLinks/externalLink63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8.xml"/><Relationship Id="rId92" Type="http://schemas.openxmlformats.org/officeDocument/2006/relationships/externalLink" Target="externalLinks/externalLink7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6.xml"/><Relationship Id="rId24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66" Type="http://schemas.openxmlformats.org/officeDocument/2006/relationships/externalLink" Target="externalLinks/externalLink53.xml"/><Relationship Id="rId87" Type="http://schemas.openxmlformats.org/officeDocument/2006/relationships/externalLink" Target="externalLinks/externalLink74.xml"/><Relationship Id="rId61" Type="http://schemas.openxmlformats.org/officeDocument/2006/relationships/externalLink" Target="externalLinks/externalLink48.xml"/><Relationship Id="rId82" Type="http://schemas.openxmlformats.org/officeDocument/2006/relationships/externalLink" Target="externalLinks/externalLink69.xml"/><Relationship Id="rId1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56" Type="http://schemas.openxmlformats.org/officeDocument/2006/relationships/externalLink" Target="externalLinks/externalLink43.xml"/><Relationship Id="rId77" Type="http://schemas.openxmlformats.org/officeDocument/2006/relationships/externalLink" Target="externalLinks/externalLink64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72" Type="http://schemas.openxmlformats.org/officeDocument/2006/relationships/externalLink" Target="externalLinks/externalLink59.xml"/><Relationship Id="rId93" Type="http://schemas.openxmlformats.org/officeDocument/2006/relationships/externalLink" Target="externalLinks/externalLink80.xml"/><Relationship Id="rId98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07772757424115"/>
          <c:y val="0.11944619017692205"/>
          <c:w val="0.64309673182972193"/>
          <c:h val="0.81037908553388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3C71"/>
              </a:solidFill>
              <a:ln w="19050">
                <a:solidFill>
                  <a:srgbClr val="003C7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795-4EB0-AAB3-4E910A0664B7}"/>
              </c:ext>
            </c:extLst>
          </c:dPt>
          <c:dPt>
            <c:idx val="1"/>
            <c:bubble3D val="0"/>
            <c:spPr>
              <a:solidFill>
                <a:srgbClr val="F2A900"/>
              </a:solidFill>
              <a:ln w="19050"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0795-4EB0-AAB3-4E910A0664B7}"/>
              </c:ext>
            </c:extLst>
          </c:dPt>
          <c:dPt>
            <c:idx val="2"/>
            <c:bubble3D val="0"/>
            <c:spPr>
              <a:solidFill>
                <a:srgbClr val="9E007E"/>
              </a:solidFill>
              <a:ln w="19050">
                <a:solidFill>
                  <a:srgbClr val="9E007E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795-4EB0-AAB3-4E910A0664B7}"/>
              </c:ext>
            </c:extLst>
          </c:dPt>
          <c:dPt>
            <c:idx val="3"/>
            <c:bubble3D val="0"/>
            <c:spPr>
              <a:solidFill>
                <a:srgbClr val="43B02A"/>
              </a:solidFill>
              <a:ln w="19050">
                <a:solidFill>
                  <a:srgbClr val="43B02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0795-4EB0-AAB3-4E910A0664B7}"/>
              </c:ext>
            </c:extLst>
          </c:dPt>
          <c:dPt>
            <c:idx val="4"/>
            <c:bubble3D val="0"/>
            <c:spPr>
              <a:solidFill>
                <a:srgbClr val="333333"/>
              </a:solidFill>
              <a:ln w="19050">
                <a:solidFill>
                  <a:srgbClr val="33333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0795-4EB0-AAB3-4E910A0664B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795-4EB0-AAB3-4E910A0664B7}"/>
              </c:ext>
            </c:extLst>
          </c:dPt>
          <c:dPt>
            <c:idx val="6"/>
            <c:bubble3D val="0"/>
            <c:spPr>
              <a:solidFill>
                <a:srgbClr val="615E9B"/>
              </a:solidFill>
              <a:ln w="19050">
                <a:solidFill>
                  <a:srgbClr val="615E9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795-4EB0-AAB3-4E910A0664B7}"/>
              </c:ext>
            </c:extLst>
          </c:dPt>
          <c:dPt>
            <c:idx val="7"/>
            <c:bubble3D val="0"/>
            <c:spPr>
              <a:solidFill>
                <a:srgbClr val="DFA0C9"/>
              </a:solidFill>
              <a:ln w="19050">
                <a:solidFill>
                  <a:srgbClr val="DFA0C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0795-4EB0-AAB3-4E910A0664B7}"/>
              </c:ext>
            </c:extLst>
          </c:dPt>
          <c:dPt>
            <c:idx val="8"/>
            <c:bubble3D val="0"/>
            <c:spPr>
              <a:solidFill>
                <a:srgbClr val="00A3E0"/>
              </a:solidFill>
              <a:ln w="19050">
                <a:solidFill>
                  <a:srgbClr val="00A3E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795-4EB0-AAB3-4E910A0664B7}"/>
              </c:ext>
            </c:extLst>
          </c:dPt>
          <c:dLbls>
            <c:dLbl>
              <c:idx val="0"/>
              <c:layout>
                <c:manualLayout>
                  <c:x val="-0.20346736522009928"/>
                  <c:y val="0.16417649766253628"/>
                </c:manualLayout>
              </c:layout>
              <c:tx>
                <c:rich>
                  <a:bodyPr/>
                  <a:lstStyle/>
                  <a:p>
                    <a:fld id="{9EA7176E-FCE5-4674-8FCC-3F9E3DCA2D69}" type="CATEGORYNAME">
                      <a:rPr lang="en-US"/>
                      <a:pPr/>
                      <a:t>[CATEGORY NAME]</a:t>
                    </a:fld>
                    <a:endParaRPr lang="en-US" baseline="0"/>
                  </a:p>
                  <a:p>
                    <a:r>
                      <a:rPr lang="en-US" baseline="0"/>
                      <a:t>$</a:t>
                    </a:r>
                    <a:fld id="{8B028BF7-A8A2-448D-9D4C-788FB34624C0}" type="VALUE">
                      <a:rPr lang="en-US" baseline="0"/>
                      <a:pPr/>
                      <a:t>[VALUE]</a:t>
                    </a:fld>
                    <a:r>
                      <a:rPr lang="en-US" baseline="0"/>
                      <a:t> m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795-4EB0-AAB3-4E910A0664B7}"/>
                </c:ext>
              </c:extLst>
            </c:dLbl>
            <c:dLbl>
              <c:idx val="1"/>
              <c:layout>
                <c:manualLayout>
                  <c:x val="-0.1246172252627024"/>
                  <c:y val="-0.1821461030947599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>
                      <a:defRPr sz="13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6350338-C071-4C4D-B71C-35F98AB6A4C0}" type="CATEGORYNAME">
                      <a:rPr lang="en-US"/>
                      <a:pPr algn="ctr">
                        <a:defRPr b="1">
                          <a:solidFill>
                            <a:schemeClr val="bg1"/>
                          </a:solidFill>
                        </a:defRPr>
                      </a:pPr>
                      <a:t>[CATEGORY NAME]</a:t>
                    </a:fld>
                    <a:endParaRPr lang="en-US"/>
                  </a:p>
                  <a:p>
                    <a:pPr algn="ctr">
                      <a:defRPr b="1">
                        <a:solidFill>
                          <a:schemeClr val="bg1"/>
                        </a:solidFill>
                      </a:defRPr>
                    </a:pPr>
                    <a:r>
                      <a:rPr lang="en-US" baseline="0"/>
                      <a:t>$</a:t>
                    </a:r>
                    <a:fld id="{B67673FF-3E14-4D67-A7F1-387AFC3DEF93}" type="VALUE">
                      <a:rPr lang="en-US" baseline="0"/>
                      <a:pPr algn="ctr">
                        <a:defRPr b="1">
                          <a:solidFill>
                            <a:schemeClr val="bg1"/>
                          </a:solidFill>
                        </a:defRPr>
                      </a:pPr>
                      <a:t>[VALUE]</a:t>
                    </a:fld>
                    <a:r>
                      <a:rPr lang="en-US" baseline="0"/>
                      <a:t> m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>
                    <a:defRPr sz="13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267646335069106"/>
                      <c:h val="0.1681570409602108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795-4EB0-AAB3-4E910A0664B7}"/>
                </c:ext>
              </c:extLst>
            </c:dLbl>
            <c:dLbl>
              <c:idx val="2"/>
              <c:layout>
                <c:manualLayout>
                  <c:x val="0.1575046138251613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3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DF66DED-5D18-4D3D-99A3-CD84493700C8}" type="CATEGORYNAM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b="1"/>
                      </a:pPr>
                      <a:t>[CATEGORY NAME]</a:t>
                    </a:fld>
                    <a:endParaRPr lang="en-US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b="1"/>
                    </a:pP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$</a:t>
                    </a:r>
                    <a:fld id="{8CFAD3D2-C734-4FB6-A32D-34F023D3F425}" type="VALUE">
                      <a:rPr lang="en-US" baseline="0">
                        <a:solidFill>
                          <a:sysClr val="windowText" lastClr="000000"/>
                        </a:solidFill>
                      </a:rPr>
                      <a:pPr>
                        <a:defRPr b="1"/>
                      </a:pPr>
                      <a:t>[VALUE]</a:t>
                    </a:fld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m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3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795-4EB0-AAB3-4E910A0664B7}"/>
                </c:ext>
              </c:extLst>
            </c:dLbl>
            <c:dLbl>
              <c:idx val="3"/>
              <c:layout>
                <c:manualLayout>
                  <c:x val="0.12469010340798119"/>
                  <c:y val="-0.120359708416896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3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63A1C59-ED45-41D5-BFD4-DE7049A85BD4}" type="CATEGORYNAME">
                      <a:rPr lang="en-US"/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[CATEGORY NAME]</a:t>
                    </a:fld>
                    <a:endParaRPr lang="en-US" baseline="0"/>
                  </a:p>
                  <a:p>
                    <a:pPr>
                      <a:defRPr b="1">
                        <a:solidFill>
                          <a:schemeClr val="bg1"/>
                        </a:solidFill>
                      </a:defRPr>
                    </a:pPr>
                    <a:r>
                      <a:rPr lang="en-US" baseline="0"/>
                      <a:t>$</a:t>
                    </a:r>
                    <a:fld id="{4814846E-7C7A-431E-A1A8-223C9F71A2ED}" type="VALUE">
                      <a:rPr lang="en-US" baseline="0"/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[VALUE]</a:t>
                    </a:fld>
                    <a:r>
                      <a:rPr lang="en-US" baseline="0"/>
                      <a:t> m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3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26932683081535"/>
                      <c:h val="0.2160088939284664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0795-4EB0-AAB3-4E910A0664B7}"/>
                </c:ext>
              </c:extLst>
            </c:dLbl>
            <c:dLbl>
              <c:idx val="4"/>
              <c:layout>
                <c:manualLayout>
                  <c:x val="0.1529403110739892"/>
                  <c:y val="-8.3396733878098234E-2"/>
                </c:manualLayout>
              </c:layout>
              <c:tx>
                <c:rich>
                  <a:bodyPr/>
                  <a:lstStyle/>
                  <a:p>
                    <a:fld id="{2E05C153-7BC7-431E-A9AF-1CEA4BBEB236}" type="CATEGORYNAME">
                      <a:rPr lang="en-US"/>
                      <a:pPr/>
                      <a:t>[CATEGORY NAME]</a:t>
                    </a:fld>
                    <a:endParaRPr lang="en-US" baseline="0"/>
                  </a:p>
                  <a:p>
                    <a:r>
                      <a:rPr lang="en-US" baseline="0"/>
                      <a:t>$</a:t>
                    </a:r>
                    <a:fld id="{71A9383E-E93D-4DB1-AFC2-237D759985A4}" type="VALUE">
                      <a:rPr lang="en-US" baseline="0"/>
                      <a:pPr/>
                      <a:t>[VALUE]</a:t>
                    </a:fld>
                    <a:r>
                      <a:rPr lang="en-US" baseline="0"/>
                      <a:t> m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795-4EB0-AAB3-4E910A0664B7}"/>
                </c:ext>
              </c:extLst>
            </c:dLbl>
            <c:dLbl>
              <c:idx val="5"/>
              <c:layout>
                <c:manualLayout>
                  <c:x val="-4.7402956639616039E-3"/>
                  <c:y val="1.934488977903314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3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4381803-1234-4F60-9A88-49CA942DB46F}" type="CATEGORYNAM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b="1"/>
                      </a:pPr>
                      <a:t>[CATEGORY NAME]</a:t>
                    </a:fld>
                    <a:endParaRPr lang="en-US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b="1"/>
                    </a:pP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$</a:t>
                    </a:r>
                    <a:fld id="{698B121E-A6F6-41A4-8EE6-93C635ACC8AA}" type="VALUE">
                      <a:rPr lang="en-US" baseline="0">
                        <a:solidFill>
                          <a:sysClr val="windowText" lastClr="000000"/>
                        </a:solidFill>
                      </a:rPr>
                      <a:pPr>
                        <a:defRPr b="1"/>
                      </a:pPr>
                      <a:t>[VALUE]</a:t>
                    </a:fld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m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3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795-4EB0-AAB3-4E910A0664B7}"/>
                </c:ext>
              </c:extLst>
            </c:dLbl>
            <c:dLbl>
              <c:idx val="6"/>
              <c:layout>
                <c:manualLayout>
                  <c:x val="0.18121115975746027"/>
                  <c:y val="7.6410358091385008E-2"/>
                </c:manualLayout>
              </c:layout>
              <c:tx>
                <c:rich>
                  <a:bodyPr/>
                  <a:lstStyle/>
                  <a:p>
                    <a:fld id="{42CA4079-523F-4613-A75E-BC01A6BD2665}" type="CATEGORYNAME">
                      <a:rPr lang="en-US"/>
                      <a:pPr/>
                      <a:t>[CATEGORY NAME]</a:t>
                    </a:fld>
                    <a:endParaRPr lang="en-US"/>
                  </a:p>
                  <a:p>
                    <a:r>
                      <a:rPr lang="en-US" baseline="0"/>
                      <a:t>$</a:t>
                    </a:r>
                    <a:fld id="{17422D11-B74A-407D-899C-1F2F3314CA39}" type="VALUE">
                      <a:rPr lang="en-US" baseline="0"/>
                      <a:pPr/>
                      <a:t>[VALUE]</a:t>
                    </a:fld>
                    <a:r>
                      <a:rPr lang="en-US" baseline="0"/>
                      <a:t> m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795-4EB0-AAB3-4E910A0664B7}"/>
                </c:ext>
              </c:extLst>
            </c:dLbl>
            <c:dLbl>
              <c:idx val="7"/>
              <c:layout>
                <c:manualLayout>
                  <c:x val="-1.4151601538105999E-2"/>
                  <c:y val="2.247753702096932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3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012D774-4BB0-45D6-90AC-E0976C26064E}" type="CATEGORYNAM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b="1"/>
                      </a:pPr>
                      <a:t>[CATEGORY NAME]</a:t>
                    </a:fld>
                    <a:endParaRPr lang="en-US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b="1"/>
                    </a:pP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$</a:t>
                    </a:r>
                    <a:fld id="{1B9EFF6B-0EF4-4E4F-AC42-CD6103D0203E}" type="VALUE">
                      <a:rPr lang="en-US" baseline="0">
                        <a:solidFill>
                          <a:sysClr val="windowText" lastClr="000000"/>
                        </a:solidFill>
                      </a:rPr>
                      <a:pPr>
                        <a:defRPr b="1"/>
                      </a:pPr>
                      <a:t>[VALUE]</a:t>
                    </a:fld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m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3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946050735861765"/>
                      <c:h val="0.1890961996478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795-4EB0-AAB3-4E910A0664B7}"/>
                </c:ext>
              </c:extLst>
            </c:dLbl>
            <c:dLbl>
              <c:idx val="8"/>
              <c:layout>
                <c:manualLayout>
                  <c:x val="4.7305982644280327E-2"/>
                  <c:y val="0.1273541936973856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3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Overhauls</a:t>
                    </a:r>
                  </a:p>
                  <a:p>
                    <a:pPr>
                      <a:defRPr b="1">
                        <a:solidFill>
                          <a:schemeClr val="bg1"/>
                        </a:solidFill>
                      </a:defRPr>
                    </a:pPr>
                    <a:r>
                      <a:rPr lang="en-US" baseline="0"/>
                      <a:t>$</a:t>
                    </a:r>
                    <a:fld id="{D924B70C-8347-4012-874D-5E1E2A7C32FD}" type="VALUE">
                      <a:rPr lang="en-US" baseline="0"/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[VALUE]</a:t>
                    </a:fld>
                    <a:r>
                      <a:rPr lang="en-US" baseline="0"/>
                      <a:t> m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3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947621719202472"/>
                      <c:h val="0.174152596655645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0795-4EB0-AAB3-4E910A066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3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'Expenditure Pie Charts'!$A$5:$A$13</c:f>
              <c:strCache>
                <c:ptCount val="9"/>
                <c:pt idx="0">
                  <c:v> Wages &amp; salaries </c:v>
                </c:pt>
                <c:pt idx="1">
                  <c:v> Field expenses </c:v>
                </c:pt>
                <c:pt idx="2">
                  <c:v> Real labour escalation </c:v>
                </c:pt>
                <c:pt idx="3">
                  <c:v> Non-field expenses </c:v>
                </c:pt>
                <c:pt idx="4">
                  <c:v> Government charges </c:v>
                </c:pt>
                <c:pt idx="5">
                  <c:v> Reactive maintenance </c:v>
                </c:pt>
                <c:pt idx="6">
                  <c:v> System use gas </c:v>
                </c:pt>
                <c:pt idx="7">
                  <c:v> Inspections &amp; other asset management </c:v>
                </c:pt>
                <c:pt idx="8">
                  <c:v> Overhauls </c:v>
                </c:pt>
              </c:strCache>
            </c:strRef>
          </c:cat>
          <c:val>
            <c:numRef>
              <c:f>'Expenditure Pie Charts'!$P$5:$P$13</c:f>
              <c:numCache>
                <c:formatCode>#,##0</c:formatCode>
                <c:ptCount val="9"/>
                <c:pt idx="0">
                  <c:v>229.76</c:v>
                </c:pt>
                <c:pt idx="1">
                  <c:v>70.2</c:v>
                </c:pt>
                <c:pt idx="2">
                  <c:v>6.7939541336987519</c:v>
                </c:pt>
                <c:pt idx="3">
                  <c:v>96.558024031799988</c:v>
                </c:pt>
                <c:pt idx="4">
                  <c:v>53.52</c:v>
                </c:pt>
                <c:pt idx="5">
                  <c:v>5.2</c:v>
                </c:pt>
                <c:pt idx="6">
                  <c:v>94.46</c:v>
                </c:pt>
                <c:pt idx="7">
                  <c:v>33.005095000000004</c:v>
                </c:pt>
                <c:pt idx="8">
                  <c:v>32.783999999999999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95-4EB0-AAB3-4E910A0664B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3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b="0">
                <a:solidFill>
                  <a:schemeClr val="tx1">
                    <a:lumMod val="50000"/>
                    <a:lumOff val="50000"/>
                  </a:schemeClr>
                </a:solidFill>
              </a:rPr>
              <a:t>AA5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607772757424115"/>
          <c:y val="0.11936007369686864"/>
          <c:w val="0.65864283379832034"/>
          <c:h val="0.82236742871616519"/>
        </c:manualLayout>
      </c:layout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003C7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86-4453-841A-CE55ABCA01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086-4453-841A-CE55ABCA019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086-4453-841A-CE55ABCA019C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 w="19050">
                <a:solidFill>
                  <a:srgbClr val="43B02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086-4453-841A-CE55ABCA019C}"/>
              </c:ext>
            </c:extLst>
          </c:dPt>
          <c:dPt>
            <c:idx val="4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86-4453-841A-CE55ABCA019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086-4453-841A-CE55ABCA019C}"/>
              </c:ext>
            </c:extLst>
          </c:dPt>
          <c:dPt>
            <c:idx val="6"/>
            <c:bubble3D val="0"/>
            <c:spPr>
              <a:solidFill>
                <a:srgbClr val="615E9B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086-4453-841A-CE55ABCA019C}"/>
              </c:ext>
            </c:extLst>
          </c:dPt>
          <c:dPt>
            <c:idx val="7"/>
            <c:bubble3D val="0"/>
            <c:spPr>
              <a:solidFill>
                <a:srgbClr val="DFA0C9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086-4453-841A-CE55ABCA019C}"/>
              </c:ext>
            </c:extLst>
          </c:dPt>
          <c:dPt>
            <c:idx val="8"/>
            <c:bubble3D val="0"/>
            <c:spPr>
              <a:solidFill>
                <a:schemeClr val="bg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98C-4717-A88E-E9FD2B9CA6FB}"/>
              </c:ext>
            </c:extLst>
          </c:dPt>
          <c:dLbls>
            <c:dLbl>
              <c:idx val="0"/>
              <c:layout>
                <c:manualLayout>
                  <c:x val="-0.2210799325414515"/>
                  <c:y val="0.15924090454742182"/>
                </c:manualLayout>
              </c:layout>
              <c:tx>
                <c:rich>
                  <a:bodyPr/>
                  <a:lstStyle/>
                  <a:p>
                    <a:fld id="{A0CF5053-B811-4A08-92D0-A016EAD6545D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 </a:t>
                    </a:r>
                  </a:p>
                  <a:p>
                    <a:fld id="{B3954829-7C0D-4996-8281-46A0A7383AA7}" type="VALUE">
                      <a:rPr lang="en-US" baseline="0"/>
                      <a:pPr/>
                      <a:t>[VALUE]</a:t>
                    </a:fld>
                    <a:r>
                      <a:rPr lang="en-US" baseline="0"/>
                      <a:t> m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642621292902596"/>
                      <c:h val="0.1459490912784668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086-4453-841A-CE55ABCA019C}"/>
                </c:ext>
              </c:extLst>
            </c:dLbl>
            <c:dLbl>
              <c:idx val="1"/>
              <c:layout>
                <c:manualLayout>
                  <c:x val="-0.1301226726227348"/>
                  <c:y val="-0.1662129686924045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3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4CAB9F1-6CF4-4152-AD1B-E9C78B7F7A6C}" type="CATEGORYNAME">
                      <a:rPr lang="en-US"/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[CATEGORY NAME]</a:t>
                    </a:fld>
                    <a:r>
                      <a:rPr lang="en-US" baseline="0"/>
                      <a:t> </a:t>
                    </a:r>
                    <a:fld id="{DE03C8BD-7E06-4E71-923D-BA07F4B420AD}" type="VALUE">
                      <a:rPr lang="en-US" baseline="0"/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[VALUE]</a:t>
                    </a:fld>
                    <a:r>
                      <a:rPr lang="en-US" baseline="0"/>
                      <a:t> m</a:t>
                    </a:r>
                  </a:p>
                </c:rich>
              </c:tx>
              <c:numFmt formatCode="&quot;$&quot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3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903021296463782"/>
                      <c:h val="0.1862816514044785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086-4453-841A-CE55ABCA019C}"/>
                </c:ext>
              </c:extLst>
            </c:dLbl>
            <c:dLbl>
              <c:idx val="3"/>
              <c:layout>
                <c:manualLayout>
                  <c:x val="3.6541884040464934E-2"/>
                  <c:y val="-0.1137203049399430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3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29B35B5-2CD0-4B0F-9118-8EB760C13FC4}" type="CATEGORYNAME">
                      <a:rPr lang="en-US"/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[CATEGORY NAME]</a:t>
                    </a:fld>
                    <a:r>
                      <a:rPr lang="en-US" baseline="0"/>
                      <a:t> </a:t>
                    </a:r>
                  </a:p>
                  <a:p>
                    <a:pPr>
                      <a:defRPr b="1">
                        <a:solidFill>
                          <a:schemeClr val="bg1"/>
                        </a:solidFill>
                      </a:defRPr>
                    </a:pPr>
                    <a:fld id="{52384541-14A4-4708-B290-E98811B989BA}" type="VALUE">
                      <a:rPr lang="en-US" baseline="0"/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[VALUE]</a:t>
                    </a:fld>
                    <a:r>
                      <a:rPr lang="en-US" baseline="0"/>
                      <a:t> m</a:t>
                    </a:r>
                  </a:p>
                </c:rich>
              </c:tx>
              <c:numFmt formatCode="&quot;$&quot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3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12280853245281"/>
                      <c:h val="0.1607429939562824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086-4453-841A-CE55ABCA019C}"/>
                </c:ext>
              </c:extLst>
            </c:dLbl>
            <c:dLbl>
              <c:idx val="4"/>
              <c:layout>
                <c:manualLayout>
                  <c:x val="0.14388888135907257"/>
                  <c:y val="-0.1449696753675872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3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Government charges</a:t>
                    </a:r>
                  </a:p>
                  <a:p>
                    <a:pPr>
                      <a:defRPr b="1">
                        <a:solidFill>
                          <a:schemeClr val="bg1"/>
                        </a:solidFill>
                      </a:defRPr>
                    </a:pPr>
                    <a:r>
                      <a:rPr lang="en-US" baseline="0"/>
                      <a:t> </a:t>
                    </a:r>
                    <a:fld id="{48EC312A-090A-4339-83E2-C98483DA059F}" type="VALUE">
                      <a:rPr lang="en-US" baseline="0"/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[VALUE]</a:t>
                    </a:fld>
                    <a:r>
                      <a:rPr lang="en-US" baseline="0"/>
                      <a:t> m</a:t>
                    </a:r>
                  </a:p>
                </c:rich>
              </c:tx>
              <c:numFmt formatCode="&quot;$&quot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3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043634921341802"/>
                      <c:h val="0.1608240507155815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086-4453-841A-CE55ABCA019C}"/>
                </c:ext>
              </c:extLst>
            </c:dLbl>
            <c:dLbl>
              <c:idx val="5"/>
              <c:layout>
                <c:manualLayout>
                  <c:x val="4.1093197500002366E-3"/>
                  <c:y val="2.321544221810369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3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951DE12-8D43-4D7D-B53D-422BA1DF35CB}" type="CATEGORYNAME">
                      <a:rPr lang="en-US"/>
                      <a:pPr>
                        <a:defRPr b="1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/>
                  </a:p>
                  <a:p>
                    <a:pPr>
                      <a:defRPr b="1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 baseline="0"/>
                      <a:t> </a:t>
                    </a:r>
                    <a:fld id="{87B00B98-C959-4A45-93C0-20847B1798C7}" type="VALUE">
                      <a:rPr lang="en-US" baseline="0"/>
                      <a:pPr>
                        <a:defRPr b="1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baseline="0"/>
                      <a:t> m</a:t>
                    </a:r>
                  </a:p>
                </c:rich>
              </c:tx>
              <c:numFmt formatCode="&quot;$&quot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3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66837215218674"/>
                      <c:h val="0.1913639289816162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4086-4453-841A-CE55ABCA019C}"/>
                </c:ext>
              </c:extLst>
            </c:dLbl>
            <c:dLbl>
              <c:idx val="6"/>
              <c:layout>
                <c:manualLayout>
                  <c:x val="0.20521729883115236"/>
                  <c:y val="5.7701703913366417E-2"/>
                </c:manualLayout>
              </c:layout>
              <c:tx>
                <c:rich>
                  <a:bodyPr/>
                  <a:lstStyle/>
                  <a:p>
                    <a:fld id="{281A912A-EA5C-422B-8B8A-406341A5EE1D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 </a:t>
                    </a:r>
                    <a:fld id="{D5BA8323-ABE2-409A-9399-05882A311E50}" type="VALUE">
                      <a:rPr lang="en-US" baseline="0"/>
                      <a:pPr/>
                      <a:t>[VALUE]</a:t>
                    </a:fld>
                    <a:r>
                      <a:rPr lang="en-US" baseline="0"/>
                      <a:t> m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4086-4453-841A-CE55ABCA019C}"/>
                </c:ext>
              </c:extLst>
            </c:dLbl>
            <c:dLbl>
              <c:idx val="7"/>
              <c:layout>
                <c:manualLayout>
                  <c:x val="-2.2266210762557428E-3"/>
                  <c:y val="5.352020545103757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3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05FEA8E-B245-43B9-BB07-930DE2D9379A}" type="CATEGORYNAME">
                      <a:rPr lang="en-US"/>
                      <a:pPr>
                        <a:defRPr b="1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/>
                      <a:t>   </a:t>
                    </a:r>
                    <a:r>
                      <a:rPr lang="en-US" baseline="0"/>
                      <a:t>      </a:t>
                    </a:r>
                  </a:p>
                  <a:p>
                    <a:pPr>
                      <a:defRPr b="1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 baseline="0"/>
                      <a:t>  </a:t>
                    </a:r>
                    <a:fld id="{ACBD91AC-7003-4FC4-817E-D37EB3F6AE11}" type="VALUE">
                      <a:rPr lang="en-US" baseline="0"/>
                      <a:pPr>
                        <a:defRPr b="1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baseline="0"/>
                      <a:t> m</a:t>
                    </a:r>
                  </a:p>
                </c:rich>
              </c:tx>
              <c:numFmt formatCode="&quot;$&quot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3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499863239087529"/>
                      <c:h val="0.1855830500704809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4086-4453-841A-CE55ABCA019C}"/>
                </c:ext>
              </c:extLst>
            </c:dLbl>
            <c:dLbl>
              <c:idx val="8"/>
              <c:layout>
                <c:manualLayout>
                  <c:x val="5.7623333796216342E-2"/>
                  <c:y val="0.1406190720858442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3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A000010-56D2-4241-825D-23A9C4770B50}" type="CATEGORYNAME">
                      <a:rPr lang="en-US">
                        <a:solidFill>
                          <a:schemeClr val="bg1"/>
                        </a:solidFill>
                      </a:rPr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[CATEGORY NAME]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 </a:t>
                    </a:r>
                    <a:fld id="{257AA056-7D47-49D4-82E8-75F99799F7D9}" type="VALUE">
                      <a:rPr lang="en-US" baseline="0">
                        <a:solidFill>
                          <a:schemeClr val="bg1"/>
                        </a:solidFill>
                      </a:rPr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[VALUE]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 m</a:t>
                    </a:r>
                  </a:p>
                </c:rich>
              </c:tx>
              <c:numFmt formatCode="&quot;$&quot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3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140096476057021"/>
                      <c:h val="0.1398642396146501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F98C-4717-A88E-E9FD2B9CA6FB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3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'Expenditure Pie Charts'!$A$5:$A$13</c:f>
              <c:strCache>
                <c:ptCount val="9"/>
                <c:pt idx="0">
                  <c:v> Wages &amp; salaries </c:v>
                </c:pt>
                <c:pt idx="1">
                  <c:v> Field expenses </c:v>
                </c:pt>
                <c:pt idx="2">
                  <c:v> Real labour escalation </c:v>
                </c:pt>
                <c:pt idx="3">
                  <c:v> Non-field expenses </c:v>
                </c:pt>
                <c:pt idx="4">
                  <c:v> Government charges </c:v>
                </c:pt>
                <c:pt idx="5">
                  <c:v> Reactive maintenance </c:v>
                </c:pt>
                <c:pt idx="6">
                  <c:v> System use gas </c:v>
                </c:pt>
                <c:pt idx="7">
                  <c:v> Inspections &amp; other asset management </c:v>
                </c:pt>
                <c:pt idx="8">
                  <c:v> Overhauls </c:v>
                </c:pt>
              </c:strCache>
            </c:strRef>
          </c:cat>
          <c:val>
            <c:numRef>
              <c:f>'Expenditure Pie Charts'!$G$5:$G$13</c:f>
              <c:numCache>
                <c:formatCode>#,##0</c:formatCode>
                <c:ptCount val="9"/>
                <c:pt idx="0">
                  <c:v>187.98852654532007</c:v>
                </c:pt>
                <c:pt idx="1">
                  <c:v>60.928992136111788</c:v>
                </c:pt>
                <c:pt idx="2">
                  <c:v>0</c:v>
                </c:pt>
                <c:pt idx="3">
                  <c:v>74.120332296463914</c:v>
                </c:pt>
                <c:pt idx="4">
                  <c:v>46.783595459581576</c:v>
                </c:pt>
                <c:pt idx="5">
                  <c:v>6.8634621803343947</c:v>
                </c:pt>
                <c:pt idx="6">
                  <c:v>123.39081334604474</c:v>
                </c:pt>
                <c:pt idx="7">
                  <c:v>18.739676007794163</c:v>
                </c:pt>
                <c:pt idx="8">
                  <c:v>33.483448710856536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086-4453-841A-CE55ABCA01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3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466724</xdr:colOff>
      <xdr:row>48</xdr:row>
      <xdr:rowOff>149224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641FE437-4980-4328-8002-B67F6D962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53124" cy="8836024"/>
        </a:xfrm>
        <a:prstGeom prst="rect">
          <a:avLst/>
        </a:prstGeom>
      </xdr:spPr>
    </xdr:pic>
    <xdr:clientData/>
  </xdr:twoCellAnchor>
  <xdr:oneCellAnchor>
    <xdr:from>
      <xdr:col>0</xdr:col>
      <xdr:colOff>423370</xdr:colOff>
      <xdr:row>2</xdr:row>
      <xdr:rowOff>158532</xdr:rowOff>
    </xdr:from>
    <xdr:ext cx="5572125" cy="3762375"/>
    <xdr:sp macro="" textlink="">
      <xdr:nvSpPr>
        <xdr:cNvPr id="21" name="TextBox 4">
          <a:extLst>
            <a:ext uri="{FF2B5EF4-FFF2-40B4-BE49-F238E27FC236}">
              <a16:creationId xmlns:a16="http://schemas.microsoft.com/office/drawing/2014/main" id="{F66860EC-40C0-48A5-9645-01868081909E}"/>
            </a:ext>
            <a:ext uri="{147F2762-F138-4A5C-976F-8EAC2B608ADB}">
              <a16:predDERef xmlns:a16="http://schemas.microsoft.com/office/drawing/2014/main" pred="{641FE437-4980-4328-8002-B67F6D962E22}"/>
            </a:ext>
          </a:extLst>
        </xdr:cNvPr>
        <xdr:cNvSpPr txBox="1"/>
      </xdr:nvSpPr>
      <xdr:spPr>
        <a:xfrm>
          <a:off x="423370" y="530773"/>
          <a:ext cx="5572125" cy="376237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2000">
              <a:solidFill>
                <a:schemeClr val="bg1"/>
              </a:solidFill>
              <a:effectLst/>
              <a:latin typeface="Bree Serif" panose="02000503040000020004" pitchFamily="2" charset="0"/>
              <a:ea typeface="+mn-ea"/>
              <a:cs typeface="+mn-cs"/>
            </a:rPr>
            <a:t>Attachment 8.1A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AU" sz="1800" b="0" baseline="0">
            <a:solidFill>
              <a:schemeClr val="bg1"/>
            </a:solidFill>
            <a:latin typeface="Bree Serif" panose="02000503040000020004" pitchFamily="2" charset="0"/>
            <a:ea typeface="+mn-ea"/>
            <a:cs typeface="+mn-cs"/>
          </a:endParaRPr>
        </a:p>
        <a:p>
          <a:r>
            <a:rPr lang="en-AU" sz="1800" b="0" baseline="0">
              <a:solidFill>
                <a:schemeClr val="bg1"/>
              </a:solidFill>
              <a:latin typeface="Bree Serif" panose="02000503040000020004" pitchFamily="2" charset="0"/>
              <a:ea typeface="+mn-ea"/>
              <a:cs typeface="+mn-cs"/>
            </a:rPr>
            <a:t>Response to Draft Decision</a:t>
          </a:r>
        </a:p>
        <a:p>
          <a:r>
            <a:rPr lang="en-AU" sz="1800" b="0" baseline="0">
              <a:solidFill>
                <a:schemeClr val="bg1"/>
              </a:solidFill>
              <a:latin typeface="Bree Serif" panose="02000503040000020004" pitchFamily="2" charset="0"/>
              <a:ea typeface="+mn-ea"/>
              <a:cs typeface="+mn-cs"/>
            </a:rPr>
            <a:t>Operating Expenditure Model 2026-30</a:t>
          </a:r>
        </a:p>
        <a:p>
          <a:endParaRPr lang="en-AU" sz="1800" b="0" baseline="0">
            <a:solidFill>
              <a:schemeClr val="bg1"/>
            </a:solidFill>
            <a:latin typeface="Bree Serif" panose="02000503040000020004" pitchFamily="2" charset="0"/>
            <a:ea typeface="+mn-ea"/>
            <a:cs typeface="+mn-cs"/>
          </a:endParaRPr>
        </a:p>
        <a:p>
          <a:endParaRPr lang="en-AU" sz="1800" b="0" baseline="0">
            <a:solidFill>
              <a:schemeClr val="bg1"/>
            </a:solidFill>
            <a:latin typeface="Bree Serif" panose="02000503040000020004" pitchFamily="2" charset="0"/>
          </a:endParaRPr>
        </a:p>
        <a:p>
          <a:r>
            <a:rPr lang="en-AU" sz="1800" b="0" baseline="0">
              <a:solidFill>
                <a:schemeClr val="bg1"/>
              </a:solidFill>
              <a:latin typeface="Bree Serif" panose="02000503040000020004" pitchFamily="2" charset="0"/>
            </a:rPr>
            <a:t>August 2025</a:t>
          </a:r>
        </a:p>
        <a:p>
          <a:endParaRPr lang="en-AU" sz="1800" baseline="0">
            <a:solidFill>
              <a:schemeClr val="bg1"/>
            </a:solidFill>
            <a:latin typeface="Bree Serif" panose="02000503040000020004" pitchFamily="2" charset="0"/>
          </a:endParaRPr>
        </a:p>
        <a:p>
          <a:endParaRPr lang="en-AU" sz="1800" baseline="0">
            <a:solidFill>
              <a:schemeClr val="bg1"/>
            </a:solidFill>
            <a:latin typeface="Bree Serif" panose="02000503040000020004" pitchFamily="2" charset="0"/>
          </a:endParaRPr>
        </a:p>
        <a:p>
          <a:endParaRPr lang="en-AU" sz="1800" baseline="0">
            <a:solidFill>
              <a:schemeClr val="bg1"/>
            </a:solidFill>
            <a:latin typeface="Bree Serif" panose="02000503040000020004" pitchFamily="2" charset="0"/>
          </a:endParaRPr>
        </a:p>
        <a:p>
          <a:endParaRPr lang="en-AU" sz="1800" baseline="0">
            <a:solidFill>
              <a:schemeClr val="bg1"/>
            </a:solidFill>
            <a:latin typeface="Bree Serif" panose="02000503040000020004" pitchFamily="2" charset="0"/>
          </a:endParaRPr>
        </a:p>
        <a:p>
          <a:r>
            <a:rPr lang="en-AU" sz="1800" baseline="0">
              <a:solidFill>
                <a:srgbClr val="00B0F0"/>
              </a:solidFill>
              <a:latin typeface="Bree Serif" panose="02000503040000020004" pitchFamily="2" charset="0"/>
            </a:rPr>
            <a:t>Public</a:t>
          </a:r>
        </a:p>
      </xdr:txBody>
    </xdr:sp>
    <xdr:clientData/>
  </xdr:oneCellAnchor>
  <xdr:twoCellAnchor editAs="oneCell">
    <xdr:from>
      <xdr:col>0</xdr:col>
      <xdr:colOff>136525</xdr:colOff>
      <xdr:row>41</xdr:row>
      <xdr:rowOff>104775</xdr:rowOff>
    </xdr:from>
    <xdr:to>
      <xdr:col>4</xdr:col>
      <xdr:colOff>575873</xdr:colOff>
      <xdr:row>46</xdr:row>
      <xdr:rowOff>95166</xdr:rowOff>
    </xdr:to>
    <xdr:pic>
      <xdr:nvPicPr>
        <xdr:cNvPr id="6" name="Picture 5" descr="A black background with white text&#10;&#10;Description automatically generated">
          <a:extLst>
            <a:ext uri="{FF2B5EF4-FFF2-40B4-BE49-F238E27FC236}">
              <a16:creationId xmlns:a16="http://schemas.microsoft.com/office/drawing/2014/main" id="{83DDF3C4-3F59-481E-814E-BB4CBEA57CDB}"/>
            </a:ext>
            <a:ext uri="{147F2762-F138-4A5C-976F-8EAC2B608ADB}">
              <a16:predDERef xmlns:a16="http://schemas.microsoft.com/office/drawing/2014/main" pred="{E335DD80-1A6F-1E56-D9FF-D5AE3F3F7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" y="7394575"/>
          <a:ext cx="2877748" cy="94289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15</xdr:row>
      <xdr:rowOff>35762</xdr:rowOff>
    </xdr:from>
    <xdr:to>
      <xdr:col>8</xdr:col>
      <xdr:colOff>66675</xdr:colOff>
      <xdr:row>15</xdr:row>
      <xdr:rowOff>83387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E02055-2E34-21AC-CBED-FCBA0103CEA3}"/>
            </a:ext>
            <a:ext uri="{147F2762-F138-4A5C-976F-8EAC2B608ADB}">
              <a16:predDERef xmlns:a16="http://schemas.microsoft.com/office/drawing/2014/main" pred="{83DDF3C4-3F59-481E-814E-BB4CBEA57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0" y="2827572"/>
          <a:ext cx="4590503" cy="47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12343</xdr:colOff>
      <xdr:row>15</xdr:row>
      <xdr:rowOff>116577</xdr:rowOff>
    </xdr:from>
    <xdr:to>
      <xdr:col>16</xdr:col>
      <xdr:colOff>60054</xdr:colOff>
      <xdr:row>39</xdr:row>
      <xdr:rowOff>33024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A95126E-E47D-0972-188C-40B0EFF3E128}"/>
            </a:ext>
            <a:ext uri="{147F2762-F138-4A5C-976F-8EAC2B608ADB}">
              <a16:predDERef xmlns:a16="http://schemas.microsoft.com/office/drawing/2014/main" pred="{00000000-0008-0000-0A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</xdr:colOff>
      <xdr:row>15</xdr:row>
      <xdr:rowOff>111238</xdr:rowOff>
    </xdr:from>
    <xdr:to>
      <xdr:col>6</xdr:col>
      <xdr:colOff>1010580</xdr:colOff>
      <xdr:row>39</xdr:row>
      <xdr:rowOff>32798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AD86EA6-ED07-40C4-9C79-8B987F7E6776}"/>
            </a:ext>
            <a:ext uri="{147F2762-F138-4A5C-976F-8EAC2B608ADB}">
              <a16:predDERef xmlns:a16="http://schemas.microsoft.com/office/drawing/2014/main" pred="{6A95126E-E47D-0972-188C-40B0EFF3E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0.46533</cdr:x>
      <cdr:y>0.00825</cdr:y>
    </cdr:from>
    <cdr:to>
      <cdr:x>0.57197</cdr:x>
      <cdr:y>0.08602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5B8B4A03-C9DF-77DD-CEC0-250EB1A1F5F7}"/>
            </a:ext>
          </a:extLst>
        </cdr:cNvPr>
        <cdr:cNvSpPr txBox="1"/>
      </cdr:nvSpPr>
      <cdr:spPr>
        <a:xfrm xmlns:a="http://schemas.openxmlformats.org/drawingml/2006/main">
          <a:off x="2710707" y="37481"/>
          <a:ext cx="621220" cy="3535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560" kern="1200">
              <a:solidFill>
                <a:schemeClr val="tx1">
                  <a:lumMod val="50000"/>
                  <a:lumOff val="50000"/>
                </a:schemeClr>
              </a:solidFill>
            </a:rPr>
            <a:t>AA6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rawr01/Local%20Settings/Temporary%20Internet%20Files/OLK33/SA%20AA%20Revenue%20&amp;%20Tariff%20Model%20(30%20Sep%202005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\Multinet25July%20I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G\ACC\Fum\Isg%20Accounts\RECONCIL\MIML\Mi0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Temp\GMT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PRM8\Offline%20Records%20(TP)\DBNGP%20-%20Access%20Arrangement%20-%202016%20-%202021%20-%20Models%20-%20GAS%20ACCESS%20-%20ANALYSIS(2)\DBNGP-DBP-AA4-D134746-CONFIDENTIAL-proposal%20tariff%20model%20-2015%20-%20141215-BT.XLSM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microsoft.com/office/2019/04/relationships/externalLinkLongPath" Target="https://agig365.sharepoint.com/Finance%20&amp;%20Administration/DBNGP/Financial%20Reporting/3.%20Statutory%20Reporting/2.%20Half%20Year%20End%20Reporting/1210%20December%202010%20Half%20Year%20End/DUET%20Pack%20and%20Workings/DBP%2031%20Dec%2010%20Asset%20Pack%20Final%20(DUET).XLS?49359929" TargetMode="External"/><Relationship Id="rId1" Type="http://schemas.openxmlformats.org/officeDocument/2006/relationships/externalLinkPath" Target="file:///\\49359929\DBP%2031%20Dec%2010%20Asset%20Pack%20Final%20(DUET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gig365.sharepoint.com/Budget%20&amp;%20Works%20Programme/2004/Gas/Capex/Gas%20Capex%20Budget%202004%20-%20v3seasonalise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gig365.sharepoint.com/Silvana%20Alessandro/Misc/AGP%20AA%20capex%20model%20-%20201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mleco\Local%20Settings\Temporary%20Internet%20Files\OLK25AE\2010%2006%2028%20-%20AA%20-%20Template%20for%20data%20collecti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noble1\Local%20Settings\Temporary%20Internet%20Files\OLK7\51150_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p.net.au\data\NrPortbl\iManage_ISF\JSOON\320955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Taylor\FASSETS\Ytdmar99\99DEP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as\GDS\AA4\!FD4\FD3%20Amendment\GDS-ATCO-AA4-D145106-ERA%20GDS%20Tariff%20Model%20-%20September%202015%20-%20Amended-FD3%20-%20WORKING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work\Business%20Planning\BP%202007\Budget%20Outlook%20Feb%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%20&amp;%20Information%20Technology\DBNGP\Business%20Analysis\Corporate%20Models\Budget%20Model%20CY-2019\DBP%20Corporate%20Model-180728-debt%20-%20New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07\PIES\Financial%20models\UED%20Development%20ST\RW%20UEDH%20model%20for%20Jones%20v30%20%20040604%20GL21090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al\Lisannes%20DBNGP%20models\Financial%20Models\DBNGP%20Syndication%20Model%20-%20FINAL\DBNGP%20-%20Financial%20Model%20-%2028%20October%202004%20-%20UPDATED%20FOR%20PAYMENT%20MATRIX%20AND%20SWAP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C\GL-RDunn\1998%20-%20R%20Dunn\Legal\UCU-99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gig365.sharepoint.com/Program%20Management/2004%20Gas%20owner%20WP%20seasonalisatio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LENDING\SCRAWFOR\IFM\ITA\MGT_AC\MGT_AC\ITAACCF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07\PIES\Financial%20models\Development%20ST\UED%20model%2026-5-04%20M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rch%2005%20%20-%20Group%20Valuation%20Mod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gig365.sharepoint.com/ManAcc02/Snapshot%20YE31Dec01/Reports/E02_CON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05\Snapshot%20YE31Dec05\Info\0305\ESF\ESF%20Forecas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data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gig365.sharepoint.com/Users/arushmer/AppData/Local/Microsoft/Windows/INetCache/Content.Outlook/KDCTAVL7/Budget%20CY2019%20Master%20-%20051118%20Version%205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FPG\RTimbs\model\M2GRPCF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\UED30June%20I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gig365.sharepoint.com/Users/muldrewa/AppData/Local/Microsoft/Windows/Temporary%20Internet%20Files/Content.Outlook/RUEV4R2R/Final%20RIN%20-%20AGN%20SA%20-%20Regulatory%20templates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gig365.sharepoint.com/TEMP/Inputs%20UEI%20Curren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gig365.sharepoint.com/Users/alhall/AppData/Local/Microsoft/Windows/Temporary%20Internet%20Files/Content.Outlook/6NTHJU9B/Statutory%20Accounts%20Pro%20Forma%2030%20June%202014%20consolidated%20AB%20v3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LENDING\MPANIKIA\CFLSCOYS\1998\9804\CORO980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Iluka%20Corporate%20Forecasting%20Mode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gig365.sharepoint.com/Users/ajusli/AppData/Local/Microsoft/Windows/Temporary%20Internet%20Files/Content.Outlook/EKQWP3XN/Analysis/AA15%20-%20JGN%20Opex%20Forecast%20Model%20-%20v18%20-%2010%20Jan%2014%20-%20Reg%20Analysis.xlsb" TargetMode="External"/></Relationships>
</file>

<file path=xl/externalLinks/_rels/externalLink40.xml.rels><?xml version="1.0" encoding="UTF-8" standalone="yes"?>
<Relationships xmlns="http://schemas.openxmlformats.org/package/2006/relationships"><Relationship Id="rId2" Type="http://schemas.microsoft.com/office/2019/04/relationships/externalLinkLongPath" Target="https://agig365.sharepoint.com/Finance%20&amp;%20Administration/DBNGP/Financial%20Reporting/1.%20Month%20End%20Reporting/6.%20FY2011-2012/P06%20December%202011/01.%20Operating%20Report/Maint%20&amp;%20Corp%20Fin%20Admin/Monthly%20Reports/CC%20report%20Dec11%20Maint%20Final.xls?8FE2A5D7" TargetMode="External"/><Relationship Id="rId1" Type="http://schemas.openxmlformats.org/officeDocument/2006/relationships/externalLinkPath" Target="file:///\\8FE2A5D7\CC%20report%20Dec11%20Maint%20Fin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gig365.sharepoint.com/Report2007/ANS/Current%20Month/Cash%20Flow/AAM%20Cash%20Flow%20Model%202007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W%20EOM%20Accounting%20200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dbp.net.au\shares\ManAcc02\Snapshot%20YE31Dec01\Reports\E02_CON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030211%20Mineral%20Sands%20Planning%20Mode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Will%20Chivell/DBP/Copy%20of%20RSC%2022102018%20CONFIDENTIAL-DBNGP-DBP-AA5-Tariff%20Model%20(ERA%20based)%20Version%2014%20(ext)%20Will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06\Budget\FY2006\ESF\1.Reports\ESF%20Q3%20Forecast\1281-Business&amp;Risk\1281-Business&amp;Risk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lamden\Local%20Settings\Temporary%20Internet%20Files\OLK139\Budget%20Forecast%20200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6.8%20STPIS%20Exclusion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Kjo\Local%20Settings\Temporary%20Internet%20Files\OLK7B3\ARC%20Compliance%20Model%20-%202010-11%20ActewAG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Will%20Chivell/SA%20AA%2021/Preliminary%20Modelling/SA%2021%20-%2026%20PTRM%2003072019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ownload%20Sheet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dagnew1\Local%20Settings\Temporary%20Internet%20Files\OLK1\AASB7%20Sensitivities%20(2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cheney\Local%20Settings\Temporary%20Internet%20Files\OLKC1\117546_2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M_V5_Ekati%20(Test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M_V4.031_Ekati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rforJA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pats\Group%20tax%202000\Payroll%201st%20Jul%202000%20to%2030th%20June%20200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l%202005%20Annual%20Plan%20Production%20(v6.1%20send%2012kt%20ZCC%20Cables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puts%20Ikon%20Curren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p.net.au\data\Documents%20and%20Settings\jferrei\Local%20Settings\Temporary%20Internet%20Files\OLK8F\Comp-Stats_DBNGP%20futuristic%20C%20(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Will%20Chivell/DBP/Opex/Draft%20Plan%20Opex%20forecast%20$334m%20$2020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gig365.sharepoint.com/Report2005/ANS/Feb%20Reforecast/ANS_Works_Program_2005_Gas_March_fcas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050811%20Fabio%20MB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TRIMDATA\TRIM\TEMP\CONTEXT.2816\AER11%202074%20%20Aurora%202012%20-%20multiple%20issues%20addressed%20%20-%20AER%20regulatory%20proposal%20-%20-%20RIN%20template%20confidential(2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dm.westernpower.com.au/csdav/nodes/41884709/WE_n10454617_TREASURY_-_INTERST_COST_MODEL_SCENARIO_40_VS_S17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dm.westernpower.com.au/csdav/nodes/41884709/120702%20Long%20Term%20Financial%20Model.xlsb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gig365.sharepoint.com/Budget%20&amp;%20Works%20Programme/2004/Works%20Program/Gas/Fixed%20Price%20Project%20Report%20-%20Ga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G\ACC\Fum\Isg%20Accounts\RECONCIL\MIML\MBL%20DE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asey.condran\Desktop\Excel%20info\Financials\2006%20Mgmt\07-2006%20Financials\2006-07%20Board%20Review%20Pack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Will%20Chivell/DBP/Kim%20Read%20info%20$GJ%20and%20Tax%20Depreciation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_syd07\DOWNLOAD\PS_GL_REPORT\ivaccts\Adhoc\tb\2002-08-26\AHD508BD\MBLGR_MIMLFSMASAU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st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gig365.sharepoint.com/Ashley%20Muldrew/SA%20AA/Reset%20RIN/Final%20RIN/Final%20from%20KPMG/Final%20from%20KPMG%20-%20for%20checking/Final%20RIN%20-%20AGN%20SA%20-%20Regulatory%20templates_apa_SPM_Recat_OH%2010%205v3%20-%20for%20KPMG.xlsm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yd07\shared\DATA\LENDING\MLEONG\MIML\REC09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G\ACC\ISF\ISF\Monthly%20Accounts\Audit2003\July%202002\Expenses%20listings\ETR%20TOTAL%20070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npdata.dbp.net.au\augtest\IKON~Tranche~Current~Juneaa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LENDING\JCONN\ACCOUNTS\RES1\STC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Minerals%20EOM%20Accounting%20Report%20June%20%2020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BESL/Commercial%20Services/Commercial%20Services%20(NEW)/Haulage/Haulage%200708/200707/Month%20End/QLD_Demand_PostFRC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Minerals%20Supp%20Data%20-%20May0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31002%20Joint%20IS%20%20ISB%20Capex%20Budget%20-%2020Oct03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lord\Local%20Settings\Temporary%20Internet%20Files\OLK2\Budget%202004\07_Jul04\2004%20Capex%20Budget%20-%20Jul04_CH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gig365.sharepoint.com/Documents%20and%20Settings/mgrant/Local%20Settings/Temporary%20Internet%20Files/OLK28C/Capex_AOwise_Jan07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gig365.sharepoint.com/DOCUME~1/ccottom1/LOCALS~1/Temp/Temporary%20Directory%201%20for%20Asset%20packs.zip/CPH%20asset%20pack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orary%20Internet%20Files\OLK12\ProjectAmortisatio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16\FINANCE\Finance_Ops\Invoicing\OSA%20charge%20from%20ANS%20to%20asset%20co\Feb%2004\gas%20maqs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gig365.sharepoint.com/ManAcc04/Budget/5am/Mods/Alinta34emu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gig365.sharepoint.com/AER/Opex%20modelling/Opex%20proposal%20decompositions/JGN%202014/JGN%20opex%20model%20-%20version%203%20-%20decomposed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ASSUMPTIONS"/>
      <sheetName val="AAI TABLES"/>
      <sheetName val="OPEX and CAPEX"/>
      <sheetName val="RAB"/>
      <sheetName val="REVENUE INPUTS"/>
      <sheetName val="REVENUE REQUIREMENT"/>
      <sheetName val="REFERENCE TARIFFS"/>
      <sheetName val="REFERENCE TARIFFS REVENUE"/>
      <sheetName val="DEMAND FORECASTS - TARIFF BLOCK"/>
      <sheetName val="SA AA Revenue &amp; Tariff Model (3"/>
      <sheetName val="IPP Cash Flow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Alinta"/>
      <sheetName val="Contents"/>
      <sheetName val="Assumptions Book"/>
      <sheetName val="Summary"/>
      <sheetName val="Checks"/>
      <sheetName val="Ip HUF"/>
      <sheetName val="Sensitivities"/>
      <sheetName val="Assumptions -Reg"/>
      <sheetName val="Assumptions"/>
      <sheetName val="Assumptions - Acq"/>
      <sheetName val="Assumptions-Fin"/>
      <sheetName val="Capex Diff"/>
      <sheetName val="X-Factor"/>
      <sheetName val="Eff. Carry Over"/>
      <sheetName val="Q-Depn"/>
      <sheetName val="A-Depn"/>
      <sheetName val="A-Ops"/>
      <sheetName val="M - WCap"/>
      <sheetName val="Q-Ops"/>
      <sheetName val="Q-Fin and Q-Cash"/>
      <sheetName val="A-Fin"/>
      <sheetName val="A-Cash"/>
      <sheetName val="EPG ENTITY"/>
      <sheetName val="NEWCO ENTITY"/>
      <sheetName val="NEWCO CON"/>
      <sheetName val="A - NEWCO CON"/>
      <sheetName val="Xp a"/>
      <sheetName val="Xp q"/>
      <sheetName val="Senior Debt"/>
      <sheetName val="Change Log"/>
      <sheetName val="C-5yr NPV"/>
      <sheetName val="Asset Value Analysis"/>
      <sheetName val="ANS Recon"/>
      <sheetName val="Assumpn - HEI2"/>
      <sheetName val="YTD Operations"/>
      <sheetName val="8. Hist P&amp;L"/>
      <sheetName val="5. Assum"/>
      <sheetName val="12. SensA"/>
      <sheetName val="15. Debt"/>
      <sheetName val="Parameters"/>
      <sheetName val="Ip_HUF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NoLinks"/>
      <sheetName val="MIML RECONCILIATIONS"/>
      <sheetName val="RAMM RECONCILIATIONS"/>
      <sheetName val="Control"/>
      <sheetName val="5060MBL MIML"/>
      <sheetName val="5090MBL MIML"/>
      <sheetName val="MIML INTERCO"/>
      <sheetName val="MIML STALE CHEQUES"/>
      <sheetName val="BSAL RECONCILIATIONS"/>
      <sheetName val="BSAL INTERCOY"/>
      <sheetName val="BSAL SUNDRY CREDITORS "/>
      <sheetName val="AIMM RECONCILIATIONS"/>
      <sheetName val="AIMM INTERCOY"/>
      <sheetName val="MEL RECS"/>
      <sheetName val="MLL RECONCILIATIONS"/>
      <sheetName val="MLL INTERCOY"/>
      <sheetName val="MBL IV RECONCILLIATIONS"/>
      <sheetName val="MBL IV INTERCOY"/>
      <sheetName val="MNZ IV INTERCOY"/>
      <sheetName val="RAMM INTERCOY"/>
      <sheetName val="BSTC RECONCILIATIONS "/>
      <sheetName val="BSTC INTERCO"/>
      <sheetName val="MISL RECONCIL"/>
      <sheetName val="MISL SUNDRY CREDITORS"/>
      <sheetName val="MISL INTERCO"/>
      <sheetName val="MRML RECONCIL"/>
      <sheetName val="MLSL RECONCILIATIONS"/>
      <sheetName val="MLSL INTERCOY"/>
      <sheetName val="AMCL"/>
      <sheetName val="AMCL INTERCOY "/>
      <sheetName val="Module1"/>
      <sheetName val="Module2"/>
      <sheetName val="Module3"/>
      <sheetName val="Module4"/>
      <sheetName val="Module5"/>
      <sheetName val="Module7"/>
      <sheetName val="Module6"/>
      <sheetName val="Mi0010"/>
      <sheetName val="#REF!"/>
      <sheetName val="#REF"/>
      <sheetName val="Monthly Adj"/>
      <sheetName val="BS Bals - Act"/>
      <sheetName val="BS Bals - Bud"/>
      <sheetName val="Manual Input"/>
      <sheetName val="PL Bals"/>
      <sheetName val="mapping"/>
      <sheetName val="Variance"/>
      <sheetName val="Assumptions"/>
      <sheetName val="Ip HUF"/>
      <sheetName val="REG."/>
      <sheetName val="Mi0010.xls"/>
      <sheetName val="acct-cntrl"/>
      <sheetName val="gl"/>
      <sheetName val="Ass"/>
      <sheetName val="PDM"/>
      <sheetName val="AHL_Old"/>
      <sheetName val="Detailed_Analysis"/>
      <sheetName val="IRR input"/>
      <sheetName val="Detailed"/>
      <sheetName val="Assumpn - HEI2"/>
      <sheetName val="P&amp;L"/>
      <sheetName val="Settlements"/>
      <sheetName val="Misc_Data"/>
      <sheetName val="AHL_New"/>
      <sheetName val="Funding_Data"/>
      <sheetName val="Reinvest_Income_Calc"/>
      <sheetName val="Originator_Data"/>
      <sheetName val="PUMA Mtgs - AHL"/>
      <sheetName val="Consolidated MMs"/>
      <sheetName val="PUMA Mtgs - WHL"/>
      <sheetName val="Additional Return"/>
      <sheetName val="Return"/>
      <sheetName val="Sales"/>
      <sheetName val="CF v P&amp;L"/>
      <sheetName val="Overheads Profit and Loss"/>
      <sheetName val="Macq. Mtgs - Pivot"/>
      <sheetName val="Admin &amp; Marketing"/>
      <sheetName val="Costs"/>
      <sheetName val="Split"/>
      <sheetName val="Project Description"/>
      <sheetName val="RECONCILIATIONS"/>
      <sheetName val="Balances"/>
      <sheetName val="Transactions"/>
    </sheetNames>
    <definedNames>
      <definedName name="Module1.AIMMPRINT"/>
    </definedNames>
    <sheetDataSet>
      <sheetData sheetId="0" refreshError="1">
        <row r="1">
          <cell r="A1" t="str">
            <v>MIML</v>
          </cell>
          <cell r="B1" t="str">
            <v xml:space="preserve">MONTH END:    </v>
          </cell>
          <cell r="C1">
            <v>36830</v>
          </cell>
          <cell r="D1">
            <v>0</v>
          </cell>
          <cell r="E1" t="str">
            <v xml:space="preserve">MONTH END:    </v>
          </cell>
          <cell r="F1">
            <v>36830</v>
          </cell>
        </row>
        <row r="2">
          <cell r="A2" t="str">
            <v>BUSUNIT IV, FSMAS, FSCSO</v>
          </cell>
        </row>
        <row r="3">
          <cell r="E3" t="str">
            <v>Balance Per Trial Bal</v>
          </cell>
          <cell r="F3" t="str">
            <v>Balance Per Rec</v>
          </cell>
          <cell r="G3" t="str">
            <v>Diff</v>
          </cell>
          <cell r="H3" t="str">
            <v xml:space="preserve">Method Of </v>
          </cell>
          <cell r="I3" t="str">
            <v xml:space="preserve">Frequency Of </v>
          </cell>
          <cell r="J3" t="str">
            <v>Prepared by</v>
          </cell>
          <cell r="K3" t="str">
            <v>Reviewed by</v>
          </cell>
          <cell r="L3" t="str">
            <v>Reviewed by</v>
          </cell>
        </row>
        <row r="4">
          <cell r="A4" t="str">
            <v>Statent</v>
          </cell>
          <cell r="B4" t="str">
            <v>Loc</v>
          </cell>
          <cell r="C4" t="str">
            <v>ACCT SUB</v>
          </cell>
          <cell r="D4" t="str">
            <v>ACCT Name</v>
          </cell>
          <cell r="E4" t="str">
            <v>DR/(CR)</v>
          </cell>
          <cell r="F4" t="str">
            <v>DR/(CR)</v>
          </cell>
          <cell r="G4" t="str">
            <v>DR/(CR)</v>
          </cell>
          <cell r="H4" t="str">
            <v>Reconciliation</v>
          </cell>
          <cell r="I4" t="str">
            <v>Reconciliation</v>
          </cell>
          <cell r="J4" t="str">
            <v>RC</v>
          </cell>
          <cell r="K4" t="str">
            <v>R.Thorpe</v>
          </cell>
          <cell r="L4" t="str">
            <v>Alan Corr</v>
          </cell>
        </row>
        <row r="5">
          <cell r="A5" t="str">
            <v>MIML</v>
          </cell>
          <cell r="B5" t="str">
            <v>UNA</v>
          </cell>
          <cell r="C5" t="str">
            <v>0005</v>
          </cell>
          <cell r="D5" t="str">
            <v>Fully Paid Ordinary Shares</v>
          </cell>
          <cell r="E5">
            <v>-5041000</v>
          </cell>
          <cell r="F5">
            <v>-5041000</v>
          </cell>
          <cell r="G5">
            <v>0</v>
          </cell>
          <cell r="H5" t="str">
            <v>Agree to Capital Sheets</v>
          </cell>
          <cell r="I5" t="str">
            <v>Monthly</v>
          </cell>
          <cell r="J5" t="str">
            <v>RC</v>
          </cell>
        </row>
        <row r="6">
          <cell r="A6" t="str">
            <v>MIML</v>
          </cell>
          <cell r="B6" t="str">
            <v>UNA</v>
          </cell>
          <cell r="C6" t="str">
            <v>0100</v>
          </cell>
          <cell r="D6" t="str">
            <v>Share Premium Reserve</v>
          </cell>
          <cell r="E6">
            <v>-760000</v>
          </cell>
          <cell r="F6">
            <v>-760000</v>
          </cell>
          <cell r="G6">
            <v>0</v>
          </cell>
          <cell r="H6" t="str">
            <v>Agree to prior year Fin Statements</v>
          </cell>
          <cell r="I6" t="str">
            <v>Monthly</v>
          </cell>
          <cell r="J6" t="str">
            <v>RC</v>
          </cell>
        </row>
        <row r="7">
          <cell r="A7" t="str">
            <v>MIML</v>
          </cell>
          <cell r="B7" t="str">
            <v>UNA</v>
          </cell>
          <cell r="C7" t="str">
            <v>0310PRIORYR</v>
          </cell>
          <cell r="D7" t="str">
            <v>Retained Earnings Prior Yr</v>
          </cell>
          <cell r="E7">
            <v>-3546127.15</v>
          </cell>
          <cell r="F7">
            <v>-3546127.15</v>
          </cell>
          <cell r="G7">
            <v>0</v>
          </cell>
          <cell r="H7" t="str">
            <v>Agree to prior year Fin Statements</v>
          </cell>
          <cell r="I7" t="str">
            <v>Monthly</v>
          </cell>
          <cell r="J7" t="str">
            <v>RC</v>
          </cell>
        </row>
        <row r="8">
          <cell r="A8" t="str">
            <v>MIML</v>
          </cell>
          <cell r="B8" t="str">
            <v>UNA</v>
          </cell>
          <cell r="C8">
            <v>1005</v>
          </cell>
          <cell r="D8" t="str">
            <v>Petty Cash</v>
          </cell>
          <cell r="E8">
            <v>1300</v>
          </cell>
          <cell r="F8">
            <v>1300</v>
          </cell>
          <cell r="G8">
            <v>0</v>
          </cell>
          <cell r="H8" t="str">
            <v>Counted Six Monthly</v>
          </cell>
          <cell r="I8" t="str">
            <v>Monthly</v>
          </cell>
          <cell r="J8" t="str">
            <v>RC</v>
          </cell>
        </row>
        <row r="9">
          <cell r="A9" t="str">
            <v>MIML</v>
          </cell>
          <cell r="B9" t="str">
            <v>UNA</v>
          </cell>
          <cell r="C9">
            <v>1100</v>
          </cell>
          <cell r="D9" t="str">
            <v>Bank</v>
          </cell>
          <cell r="E9">
            <v>40724.46</v>
          </cell>
          <cell r="F9">
            <v>40224.46</v>
          </cell>
          <cell r="G9">
            <v>500</v>
          </cell>
          <cell r="H9" t="str">
            <v>Agreed to Bank Statement</v>
          </cell>
          <cell r="I9" t="str">
            <v>Monthly</v>
          </cell>
          <cell r="J9" t="str">
            <v>LIN</v>
          </cell>
        </row>
        <row r="10">
          <cell r="A10" t="str">
            <v>MIML</v>
          </cell>
          <cell r="B10" t="str">
            <v>UNA</v>
          </cell>
          <cell r="C10" t="str">
            <v>1250GSTRECOV</v>
          </cell>
          <cell r="D10" t="str">
            <v>GST Recoverable</v>
          </cell>
          <cell r="E10">
            <v>-81.239999999999995</v>
          </cell>
          <cell r="F10">
            <v>-81.239999999999995</v>
          </cell>
          <cell r="G10">
            <v>0</v>
          </cell>
          <cell r="H10" t="str">
            <v>Review Monthly Movement</v>
          </cell>
          <cell r="I10" t="str">
            <v>Monthly</v>
          </cell>
          <cell r="J10" t="str">
            <v>RC</v>
          </cell>
        </row>
        <row r="11">
          <cell r="A11" t="str">
            <v>MIML</v>
          </cell>
          <cell r="B11" t="str">
            <v>UNA</v>
          </cell>
          <cell r="C11" t="str">
            <v>1250PENALTY</v>
          </cell>
          <cell r="D11" t="str">
            <v>Suspense Penalty Payments</v>
          </cell>
          <cell r="E11">
            <v>-369455.52</v>
          </cell>
          <cell r="F11">
            <v>-369455.52</v>
          </cell>
          <cell r="G11">
            <v>0</v>
          </cell>
          <cell r="H11" t="str">
            <v>Review Monthly Movement</v>
          </cell>
          <cell r="I11" t="str">
            <v>Monthly</v>
          </cell>
          <cell r="J11" t="str">
            <v>RC</v>
          </cell>
        </row>
        <row r="12">
          <cell r="A12" t="str">
            <v>MIML</v>
          </cell>
          <cell r="B12" t="str">
            <v>UNA</v>
          </cell>
          <cell r="C12" t="str">
            <v>1259X</v>
          </cell>
          <cell r="D12" t="str">
            <v>L&amp;D Clearing Cashless</v>
          </cell>
          <cell r="E12">
            <v>586796.56999999995</v>
          </cell>
          <cell r="F12">
            <v>586796.57000000007</v>
          </cell>
          <cell r="G12">
            <v>-1.1641532182693481E-10</v>
          </cell>
          <cell r="H12" t="str">
            <v>Review Monthly Movement</v>
          </cell>
          <cell r="I12" t="str">
            <v>Monthly</v>
          </cell>
          <cell r="J12" t="str">
            <v>RC</v>
          </cell>
        </row>
        <row r="13">
          <cell r="A13" t="str">
            <v>MIML</v>
          </cell>
          <cell r="B13" t="str">
            <v>UNA</v>
          </cell>
          <cell r="C13" t="str">
            <v>1250PROLLEXP</v>
          </cell>
          <cell r="D13" t="str">
            <v>Suspense Payroll Tax Expenses</v>
          </cell>
          <cell r="E13">
            <v>929.45</v>
          </cell>
          <cell r="F13">
            <v>929.45</v>
          </cell>
          <cell r="G13">
            <v>0</v>
          </cell>
          <cell r="H13" t="str">
            <v>Review Monthly Movement</v>
          </cell>
          <cell r="I13" t="str">
            <v>Monthly</v>
          </cell>
          <cell r="J13" t="str">
            <v>RC</v>
          </cell>
        </row>
        <row r="14">
          <cell r="A14" t="str">
            <v>MIML</v>
          </cell>
          <cell r="B14" t="str">
            <v>UNA</v>
          </cell>
          <cell r="C14" t="str">
            <v>1250SALARIES</v>
          </cell>
          <cell r="D14" t="str">
            <v>Suspense Salaries Clearing</v>
          </cell>
          <cell r="E14">
            <v>0</v>
          </cell>
          <cell r="F14">
            <v>586796.57000000007</v>
          </cell>
          <cell r="G14">
            <v>-586796.57000000007</v>
          </cell>
          <cell r="H14" t="str">
            <v>Review Monthly Movement</v>
          </cell>
          <cell r="I14" t="str">
            <v>Monthly</v>
          </cell>
          <cell r="J14" t="str">
            <v>RC</v>
          </cell>
        </row>
        <row r="15">
          <cell r="A15" t="str">
            <v>MIML</v>
          </cell>
          <cell r="B15" t="str">
            <v>UNA</v>
          </cell>
          <cell r="C15">
            <v>1411</v>
          </cell>
          <cell r="D15" t="str">
            <v>Int receivable Oth Banks Call</v>
          </cell>
          <cell r="E15">
            <v>0</v>
          </cell>
          <cell r="F15">
            <v>0</v>
          </cell>
          <cell r="G15">
            <v>0</v>
          </cell>
          <cell r="H15" t="str">
            <v>Review Monthly Movement</v>
          </cell>
          <cell r="I15" t="str">
            <v>Monthly</v>
          </cell>
          <cell r="J15" t="str">
            <v>RC</v>
          </cell>
        </row>
        <row r="16">
          <cell r="A16" t="str">
            <v>MIML</v>
          </cell>
          <cell r="B16" t="str">
            <v>UNA</v>
          </cell>
          <cell r="C16">
            <v>1770</v>
          </cell>
          <cell r="D16" t="str">
            <v>Other Investments</v>
          </cell>
          <cell r="E16">
            <v>2189595.7200000002</v>
          </cell>
          <cell r="F16">
            <v>2189595.7199999997</v>
          </cell>
          <cell r="G16">
            <v>4.6566128730773926E-10</v>
          </cell>
          <cell r="H16" t="str">
            <v>Review Monthly Movement</v>
          </cell>
          <cell r="I16" t="str">
            <v>Monthly</v>
          </cell>
          <cell r="J16" t="str">
            <v>RC</v>
          </cell>
        </row>
        <row r="17">
          <cell r="A17" t="str">
            <v>MIML</v>
          </cell>
          <cell r="B17" t="str">
            <v>UNA</v>
          </cell>
          <cell r="C17">
            <v>1800</v>
          </cell>
          <cell r="D17" t="str">
            <v>Other Debtors Admin</v>
          </cell>
          <cell r="E17">
            <v>2220684</v>
          </cell>
          <cell r="F17">
            <v>2220684</v>
          </cell>
          <cell r="G17">
            <v>0</v>
          </cell>
          <cell r="H17" t="str">
            <v>Agree to MIML Trusts</v>
          </cell>
          <cell r="I17" t="str">
            <v>Monthly</v>
          </cell>
          <cell r="J17" t="str">
            <v>RC</v>
          </cell>
        </row>
        <row r="18">
          <cell r="A18" t="str">
            <v>MIML</v>
          </cell>
          <cell r="B18" t="str">
            <v>UNA</v>
          </cell>
          <cell r="C18" t="str">
            <v>1800 APPLIC</v>
          </cell>
          <cell r="D18" t="str">
            <v>Other Debtors Applic Fees</v>
          </cell>
          <cell r="E18">
            <v>1148168.22</v>
          </cell>
          <cell r="F18">
            <v>1148168.22</v>
          </cell>
          <cell r="G18">
            <v>0</v>
          </cell>
          <cell r="H18" t="str">
            <v>Agree to MIML Trusts</v>
          </cell>
          <cell r="I18" t="str">
            <v>Monthly</v>
          </cell>
          <cell r="J18" t="str">
            <v>RC</v>
          </cell>
        </row>
        <row r="19">
          <cell r="A19" t="str">
            <v>MIML</v>
          </cell>
          <cell r="B19" t="str">
            <v>UNA</v>
          </cell>
          <cell r="C19" t="str">
            <v>1800 CLIENT</v>
          </cell>
          <cell r="D19" t="str">
            <v>Other Debtors Client</v>
          </cell>
          <cell r="E19">
            <v>123022.01</v>
          </cell>
          <cell r="F19">
            <v>123022.01</v>
          </cell>
          <cell r="G19">
            <v>0</v>
          </cell>
          <cell r="H19" t="str">
            <v>Review Monthly Movement</v>
          </cell>
          <cell r="I19" t="str">
            <v>Monthly</v>
          </cell>
          <cell r="J19" t="str">
            <v>RC</v>
          </cell>
        </row>
        <row r="20">
          <cell r="A20" t="str">
            <v>MIML</v>
          </cell>
          <cell r="B20" t="str">
            <v>UNA</v>
          </cell>
          <cell r="C20" t="str">
            <v>1800 EXPREC</v>
          </cell>
          <cell r="D20" t="str">
            <v>Other Debtors Expense Recov</v>
          </cell>
          <cell r="E20">
            <v>19236830.719999999</v>
          </cell>
          <cell r="F20">
            <v>19236830.719999999</v>
          </cell>
          <cell r="G20">
            <v>0</v>
          </cell>
          <cell r="H20" t="str">
            <v>Agree to MIML Trusts</v>
          </cell>
          <cell r="I20" t="str">
            <v>Monthly</v>
          </cell>
          <cell r="J20" t="str">
            <v>RC</v>
          </cell>
        </row>
        <row r="21">
          <cell r="A21" t="str">
            <v>MIML</v>
          </cell>
          <cell r="B21" t="str">
            <v>UNA</v>
          </cell>
          <cell r="C21" t="str">
            <v>1800 FISMGT</v>
          </cell>
          <cell r="D21" t="str">
            <v xml:space="preserve">Other Debtors Fixed Int Sep Mgd </v>
          </cell>
          <cell r="E21">
            <v>0</v>
          </cell>
          <cell r="F21">
            <v>0</v>
          </cell>
          <cell r="G21">
            <v>0</v>
          </cell>
          <cell r="H21" t="str">
            <v>Review Monthly Movement</v>
          </cell>
          <cell r="I21" t="str">
            <v>Monthly</v>
          </cell>
          <cell r="J21" t="str">
            <v>RC</v>
          </cell>
        </row>
        <row r="22">
          <cell r="A22" t="str">
            <v>MIML</v>
          </cell>
          <cell r="B22" t="str">
            <v>UNA</v>
          </cell>
          <cell r="C22" t="str">
            <v>1800MGTFEE</v>
          </cell>
          <cell r="D22" t="str">
            <v xml:space="preserve">Other Debtors Mgt Fees </v>
          </cell>
          <cell r="E22">
            <v>31125402.739999998</v>
          </cell>
          <cell r="F22">
            <v>31125402.739999998</v>
          </cell>
          <cell r="G22">
            <v>0</v>
          </cell>
          <cell r="H22" t="str">
            <v>Agree to MIML Trusts where avail</v>
          </cell>
          <cell r="I22" t="str">
            <v>Monthly</v>
          </cell>
          <cell r="J22" t="str">
            <v>RC</v>
          </cell>
        </row>
        <row r="23">
          <cell r="A23" t="str">
            <v>MIML</v>
          </cell>
          <cell r="B23" t="str">
            <v>UNA</v>
          </cell>
          <cell r="C23" t="str">
            <v>1800OTHER</v>
          </cell>
          <cell r="D23" t="str">
            <v xml:space="preserve">Other Debtors Other Fees </v>
          </cell>
          <cell r="E23">
            <v>8459412.8900000006</v>
          </cell>
          <cell r="F23">
            <v>8459412.8900000006</v>
          </cell>
          <cell r="G23">
            <v>0</v>
          </cell>
          <cell r="H23" t="str">
            <v>Review Monthly Movement</v>
          </cell>
          <cell r="I23" t="str">
            <v>Monthly</v>
          </cell>
          <cell r="J23" t="str">
            <v>RC</v>
          </cell>
        </row>
        <row r="24">
          <cell r="A24" t="str">
            <v>MIML</v>
          </cell>
          <cell r="B24" t="str">
            <v>UNA</v>
          </cell>
          <cell r="C24" t="str">
            <v>1800POOLED</v>
          </cell>
          <cell r="D24" t="str">
            <v>Other Debtors Admin</v>
          </cell>
          <cell r="E24">
            <v>4346808.47</v>
          </cell>
          <cell r="F24">
            <v>4346808.47</v>
          </cell>
          <cell r="G24">
            <v>0</v>
          </cell>
          <cell r="H24" t="str">
            <v>Review Monthly Movement</v>
          </cell>
          <cell r="I24" t="str">
            <v>Monthly</v>
          </cell>
          <cell r="J24" t="str">
            <v>RC</v>
          </cell>
        </row>
        <row r="25">
          <cell r="A25" t="str">
            <v>MIML</v>
          </cell>
          <cell r="B25" t="str">
            <v>UNA</v>
          </cell>
          <cell r="C25" t="str">
            <v>1800SEPMGD</v>
          </cell>
          <cell r="D25" t="str">
            <v>Other Debtors Admin</v>
          </cell>
          <cell r="E25">
            <v>3682658.33</v>
          </cell>
          <cell r="F25">
            <v>3682658.33</v>
          </cell>
          <cell r="G25">
            <v>0</v>
          </cell>
          <cell r="H25" t="str">
            <v>Review Monthly Movement</v>
          </cell>
          <cell r="I25" t="str">
            <v>Monthly</v>
          </cell>
          <cell r="J25" t="str">
            <v>RC</v>
          </cell>
        </row>
        <row r="26">
          <cell r="A26" t="str">
            <v>MIML</v>
          </cell>
          <cell r="B26" t="str">
            <v>UNA</v>
          </cell>
          <cell r="C26" t="str">
            <v>1800TRUSTEE</v>
          </cell>
          <cell r="D26" t="str">
            <v>Other Debtors Trustee Fees</v>
          </cell>
          <cell r="E26">
            <v>80814.509999999995</v>
          </cell>
          <cell r="F26">
            <v>80814.509999999995</v>
          </cell>
          <cell r="G26">
            <v>0</v>
          </cell>
          <cell r="H26" t="str">
            <v>Review Monthly Movement</v>
          </cell>
          <cell r="I26" t="str">
            <v>Monthly</v>
          </cell>
          <cell r="J26" t="str">
            <v>RC</v>
          </cell>
        </row>
        <row r="27">
          <cell r="A27" t="str">
            <v>MIML</v>
          </cell>
          <cell r="B27" t="str">
            <v>UNA</v>
          </cell>
          <cell r="C27" t="str">
            <v>1800TSTFEE</v>
          </cell>
          <cell r="D27" t="str">
            <v>Other Debtors Trustee Fees</v>
          </cell>
          <cell r="E27">
            <v>16345.36</v>
          </cell>
          <cell r="F27">
            <v>16345.36</v>
          </cell>
          <cell r="G27">
            <v>0</v>
          </cell>
          <cell r="H27" t="str">
            <v>Review Monthly Movement</v>
          </cell>
          <cell r="I27" t="str">
            <v>Monthly</v>
          </cell>
          <cell r="J27" t="str">
            <v>RC</v>
          </cell>
        </row>
        <row r="28">
          <cell r="A28" t="str">
            <v>MIML</v>
          </cell>
          <cell r="B28" t="str">
            <v>UNA</v>
          </cell>
          <cell r="C28">
            <v>1810</v>
          </cell>
          <cell r="D28" t="str">
            <v>Out of Pocket Expenses</v>
          </cell>
          <cell r="E28">
            <v>-65868.19</v>
          </cell>
          <cell r="F28">
            <v>-65868.19</v>
          </cell>
          <cell r="G28">
            <v>0</v>
          </cell>
          <cell r="H28" t="str">
            <v>Review Monthly Movement</v>
          </cell>
          <cell r="I28" t="str">
            <v>Monthly</v>
          </cell>
          <cell r="J28" t="str">
            <v>RC</v>
          </cell>
        </row>
        <row r="29">
          <cell r="A29" t="str">
            <v>MIML</v>
          </cell>
          <cell r="B29" t="str">
            <v>UNA</v>
          </cell>
          <cell r="C29">
            <v>1850</v>
          </cell>
          <cell r="D29" t="str">
            <v>Prepayments</v>
          </cell>
          <cell r="E29">
            <v>279435</v>
          </cell>
          <cell r="F29">
            <v>279435</v>
          </cell>
          <cell r="G29">
            <v>0</v>
          </cell>
          <cell r="H29" t="str">
            <v>Review Monthly Movement</v>
          </cell>
          <cell r="I29" t="str">
            <v>Monthly</v>
          </cell>
          <cell r="J29" t="str">
            <v>RC</v>
          </cell>
        </row>
        <row r="30">
          <cell r="A30" t="str">
            <v>MIML</v>
          </cell>
          <cell r="B30" t="str">
            <v>UNA</v>
          </cell>
          <cell r="C30" t="str">
            <v>1885ADF</v>
          </cell>
          <cell r="D30" t="str">
            <v>Redemptions ADF</v>
          </cell>
          <cell r="E30">
            <v>-110133.89</v>
          </cell>
          <cell r="F30">
            <v>-110130.81</v>
          </cell>
          <cell r="G30">
            <v>-3.0800000000017462</v>
          </cell>
          <cell r="H30" t="str">
            <v>Review Monthly Movement</v>
          </cell>
          <cell r="I30" t="str">
            <v>Monthly</v>
          </cell>
          <cell r="J30" t="str">
            <v>LIN</v>
          </cell>
        </row>
        <row r="31">
          <cell r="A31" t="str">
            <v>MIML</v>
          </cell>
          <cell r="B31" t="str">
            <v>UNA</v>
          </cell>
          <cell r="C31" t="str">
            <v>1885ALA</v>
          </cell>
          <cell r="D31" t="str">
            <v>Redemptions Clearing ALA</v>
          </cell>
          <cell r="E31">
            <v>16470.09</v>
          </cell>
          <cell r="F31">
            <v>0</v>
          </cell>
          <cell r="G31">
            <v>16470.09</v>
          </cell>
          <cell r="H31" t="str">
            <v>Review Monthly Movement</v>
          </cell>
          <cell r="I31" t="str">
            <v>Monthly</v>
          </cell>
          <cell r="J31" t="str">
            <v>LIN</v>
          </cell>
        </row>
        <row r="32">
          <cell r="A32" t="str">
            <v>MIML</v>
          </cell>
          <cell r="B32" t="str">
            <v>UNA</v>
          </cell>
          <cell r="C32" t="str">
            <v>1885CMT</v>
          </cell>
          <cell r="D32" t="str">
            <v>Redemptions Clearing CMT</v>
          </cell>
          <cell r="E32">
            <v>187009.43</v>
          </cell>
          <cell r="F32">
            <v>187009.43</v>
          </cell>
          <cell r="G32">
            <v>0</v>
          </cell>
          <cell r="H32" t="str">
            <v>Review Monthly Movement</v>
          </cell>
          <cell r="I32" t="str">
            <v>Monthly</v>
          </cell>
          <cell r="J32" t="str">
            <v>LIN</v>
          </cell>
        </row>
        <row r="33">
          <cell r="A33" t="str">
            <v>MIML</v>
          </cell>
          <cell r="B33" t="str">
            <v>UNA</v>
          </cell>
          <cell r="C33" t="str">
            <v>1885FIF</v>
          </cell>
          <cell r="D33" t="str">
            <v>Redemptions Clearing FIF</v>
          </cell>
          <cell r="E33">
            <v>0</v>
          </cell>
          <cell r="F33">
            <v>0</v>
          </cell>
          <cell r="G33">
            <v>0</v>
          </cell>
          <cell r="H33" t="str">
            <v>Review Monthly Movement</v>
          </cell>
          <cell r="I33" t="str">
            <v>Monthly</v>
          </cell>
          <cell r="J33" t="str">
            <v>RC</v>
          </cell>
        </row>
        <row r="34">
          <cell r="A34" t="str">
            <v>MIML</v>
          </cell>
          <cell r="B34" t="str">
            <v>UNA</v>
          </cell>
          <cell r="C34" t="str">
            <v>1885FRF</v>
          </cell>
          <cell r="D34" t="str">
            <v>Redemptions Clearing FRF</v>
          </cell>
          <cell r="E34">
            <v>0</v>
          </cell>
          <cell r="F34">
            <v>0</v>
          </cell>
          <cell r="G34">
            <v>0</v>
          </cell>
          <cell r="H34" t="str">
            <v>Review Monthly Movement</v>
          </cell>
          <cell r="I34" t="str">
            <v>Monthly</v>
          </cell>
          <cell r="J34" t="str">
            <v>RC</v>
          </cell>
        </row>
        <row r="35">
          <cell r="A35" t="str">
            <v>MIML</v>
          </cell>
          <cell r="B35" t="str">
            <v>UNA</v>
          </cell>
          <cell r="C35" t="str">
            <v>1885GEB</v>
          </cell>
          <cell r="D35" t="str">
            <v>Redemptions Clearing GEB</v>
          </cell>
          <cell r="E35">
            <v>-3449612.75</v>
          </cell>
          <cell r="F35">
            <v>-3449612.75</v>
          </cell>
          <cell r="G35">
            <v>0</v>
          </cell>
          <cell r="H35" t="str">
            <v>Review Monthly Movement</v>
          </cell>
          <cell r="I35" t="str">
            <v>Monthly</v>
          </cell>
          <cell r="J35" t="str">
            <v>RC</v>
          </cell>
        </row>
        <row r="36">
          <cell r="A36" t="str">
            <v>MIML</v>
          </cell>
          <cell r="B36" t="str">
            <v>UNA</v>
          </cell>
          <cell r="C36">
            <v>1990</v>
          </cell>
          <cell r="D36" t="str">
            <v>GST Paid of Acquisitions - Std</v>
          </cell>
          <cell r="E36">
            <v>525515.5</v>
          </cell>
          <cell r="F36">
            <v>525515.5</v>
          </cell>
          <cell r="G36">
            <v>0</v>
          </cell>
          <cell r="H36" t="str">
            <v>Review Monthly Movement</v>
          </cell>
          <cell r="I36" t="str">
            <v>Monthly</v>
          </cell>
          <cell r="J36" t="str">
            <v>RC</v>
          </cell>
        </row>
        <row r="37">
          <cell r="A37" t="str">
            <v>MIML</v>
          </cell>
          <cell r="B37" t="str">
            <v>UNA</v>
          </cell>
          <cell r="C37" t="str">
            <v>1990GSTRITC</v>
          </cell>
          <cell r="D37" t="str">
            <v>GST Paid of Acquisitions - RITC</v>
          </cell>
          <cell r="E37">
            <v>116084.12</v>
          </cell>
          <cell r="F37">
            <v>116084.12</v>
          </cell>
          <cell r="G37">
            <v>0</v>
          </cell>
          <cell r="H37" t="str">
            <v>Review Monthly Movement</v>
          </cell>
          <cell r="I37" t="str">
            <v>Monthly</v>
          </cell>
          <cell r="J37" t="str">
            <v>RC</v>
          </cell>
        </row>
        <row r="38">
          <cell r="A38" t="str">
            <v>MIML</v>
          </cell>
          <cell r="B38" t="str">
            <v>UNA</v>
          </cell>
          <cell r="C38" t="str">
            <v>1991GSTRITC</v>
          </cell>
          <cell r="D38" t="str">
            <v>GST Tsf'd on Recoveries - RITC</v>
          </cell>
          <cell r="E38">
            <v>74.53</v>
          </cell>
          <cell r="F38">
            <v>74.53</v>
          </cell>
          <cell r="G38">
            <v>0</v>
          </cell>
          <cell r="H38" t="str">
            <v>Review Monthly Movement</v>
          </cell>
          <cell r="I38" t="str">
            <v>Monthly</v>
          </cell>
          <cell r="J38" t="str">
            <v>RC</v>
          </cell>
        </row>
        <row r="39">
          <cell r="A39" t="str">
            <v>MIML</v>
          </cell>
          <cell r="B39" t="str">
            <v>UNA</v>
          </cell>
          <cell r="C39" t="str">
            <v>1991GSTSTD</v>
          </cell>
          <cell r="D39" t="str">
            <v>GST Tsf'd on Recoveries - Std</v>
          </cell>
          <cell r="E39">
            <v>281418.86</v>
          </cell>
          <cell r="F39">
            <v>281418.86</v>
          </cell>
          <cell r="G39">
            <v>0</v>
          </cell>
          <cell r="H39" t="str">
            <v>Review Monthly Movement</v>
          </cell>
          <cell r="I39" t="str">
            <v>Monthly</v>
          </cell>
          <cell r="J39" t="str">
            <v>RC</v>
          </cell>
        </row>
        <row r="40">
          <cell r="A40" t="str">
            <v>MIML</v>
          </cell>
          <cell r="B40" t="str">
            <v>UNA</v>
          </cell>
          <cell r="C40">
            <v>1997</v>
          </cell>
          <cell r="D40" t="str">
            <v>GST Contra - Acquisitions</v>
          </cell>
          <cell r="E40">
            <v>-651433.77</v>
          </cell>
          <cell r="F40">
            <v>-651433.7699999999</v>
          </cell>
          <cell r="G40">
            <v>-1.1641532182693481E-10</v>
          </cell>
          <cell r="H40" t="str">
            <v>Review Monthly Movement</v>
          </cell>
          <cell r="I40" t="str">
            <v>Monthly</v>
          </cell>
          <cell r="J40" t="str">
            <v>RC</v>
          </cell>
        </row>
        <row r="41">
          <cell r="A41" t="str">
            <v>MIML</v>
          </cell>
          <cell r="B41" t="str">
            <v>UNA</v>
          </cell>
          <cell r="C41" t="str">
            <v>1997ESTIMATE</v>
          </cell>
          <cell r="D41" t="str">
            <v>GST Contra - Acquisitions</v>
          </cell>
          <cell r="E41">
            <v>-54609.94</v>
          </cell>
          <cell r="F41">
            <v>-54609.939999999995</v>
          </cell>
          <cell r="G41">
            <v>-7.2759576141834259E-12</v>
          </cell>
          <cell r="H41" t="str">
            <v>Review Monthly Movement</v>
          </cell>
          <cell r="I41" t="str">
            <v>Monthly</v>
          </cell>
          <cell r="J41" t="str">
            <v>RC</v>
          </cell>
        </row>
        <row r="42">
          <cell r="A42" t="str">
            <v>MIML</v>
          </cell>
          <cell r="B42" t="str">
            <v>UNA</v>
          </cell>
          <cell r="C42" t="str">
            <v>2000PSAM</v>
          </cell>
          <cell r="D42" t="str">
            <v>Fixed Assets Peoplesoft</v>
          </cell>
          <cell r="E42">
            <v>-1021</v>
          </cell>
          <cell r="F42">
            <v>-1021</v>
          </cell>
          <cell r="G42">
            <v>0</v>
          </cell>
          <cell r="H42" t="str">
            <v>Review Monthly Movement</v>
          </cell>
          <cell r="I42" t="str">
            <v>Monthly</v>
          </cell>
          <cell r="J42" t="str">
            <v>RC</v>
          </cell>
        </row>
        <row r="43">
          <cell r="A43" t="str">
            <v>MIML</v>
          </cell>
          <cell r="B43" t="str">
            <v>UNA</v>
          </cell>
          <cell r="C43" t="str">
            <v>2100PSAM</v>
          </cell>
          <cell r="D43" t="str">
            <v>Accumulated Dep'n Peoplesoft</v>
          </cell>
          <cell r="E43">
            <v>34.130000000000003</v>
          </cell>
          <cell r="F43">
            <v>34.130000000000003</v>
          </cell>
          <cell r="G43">
            <v>0</v>
          </cell>
          <cell r="H43" t="str">
            <v>Review Monthly Movement</v>
          </cell>
          <cell r="I43" t="str">
            <v>Monthly</v>
          </cell>
          <cell r="J43" t="str">
            <v>RC</v>
          </cell>
        </row>
        <row r="44">
          <cell r="A44" t="str">
            <v>MIML</v>
          </cell>
          <cell r="B44" t="str">
            <v>UNA</v>
          </cell>
          <cell r="C44">
            <v>2500</v>
          </cell>
          <cell r="D44" t="str">
            <v>Investment in Subsidiaries</v>
          </cell>
          <cell r="E44">
            <v>8398680.2300000004</v>
          </cell>
          <cell r="F44">
            <v>8398680.2300000004</v>
          </cell>
          <cell r="G44">
            <v>0</v>
          </cell>
          <cell r="H44" t="str">
            <v>Review Monthly Movement</v>
          </cell>
          <cell r="I44" t="str">
            <v>Monthly</v>
          </cell>
          <cell r="J44" t="str">
            <v>RC</v>
          </cell>
        </row>
        <row r="45">
          <cell r="A45" t="str">
            <v>MIML</v>
          </cell>
          <cell r="B45" t="str">
            <v>UNA</v>
          </cell>
          <cell r="C45" t="str">
            <v>2500PROVN</v>
          </cell>
          <cell r="D45" t="str">
            <v>Provision against Subsidiaries</v>
          </cell>
          <cell r="E45">
            <v>-721627.64</v>
          </cell>
          <cell r="F45">
            <v>-721627.64000000036</v>
          </cell>
          <cell r="G45">
            <v>3.4924596548080444E-10</v>
          </cell>
          <cell r="H45" t="str">
            <v>Review Monthly Movement</v>
          </cell>
          <cell r="I45" t="str">
            <v>Monthly</v>
          </cell>
          <cell r="J45" t="str">
            <v>RC</v>
          </cell>
        </row>
        <row r="46">
          <cell r="A46" t="str">
            <v>MIML</v>
          </cell>
          <cell r="B46" t="str">
            <v>UNA</v>
          </cell>
          <cell r="C46">
            <v>2600</v>
          </cell>
          <cell r="D46" t="str">
            <v>Investments in Non-related co's</v>
          </cell>
          <cell r="E46">
            <v>5675345.7999999998</v>
          </cell>
          <cell r="F46">
            <v>5675345.7999999998</v>
          </cell>
          <cell r="G46">
            <v>0</v>
          </cell>
          <cell r="H46" t="str">
            <v>Review Monthly Movement</v>
          </cell>
          <cell r="I46" t="str">
            <v>Monthly</v>
          </cell>
          <cell r="J46" t="str">
            <v>RC</v>
          </cell>
        </row>
        <row r="47">
          <cell r="A47" t="str">
            <v>MIML</v>
          </cell>
          <cell r="B47" t="str">
            <v>UNA</v>
          </cell>
          <cell r="C47" t="str">
            <v>2600PROVN</v>
          </cell>
          <cell r="D47" t="str">
            <v>Provision against 2600</v>
          </cell>
          <cell r="E47">
            <v>-4339814.91</v>
          </cell>
          <cell r="F47">
            <v>-4339814.9099999992</v>
          </cell>
          <cell r="G47">
            <v>-9.3132257461547852E-10</v>
          </cell>
          <cell r="H47" t="str">
            <v>Review Monthly Movement</v>
          </cell>
          <cell r="I47" t="str">
            <v>Monthly</v>
          </cell>
          <cell r="J47" t="str">
            <v>RC</v>
          </cell>
        </row>
        <row r="48">
          <cell r="A48" t="str">
            <v>MIML</v>
          </cell>
          <cell r="B48" t="str">
            <v>UNA</v>
          </cell>
          <cell r="C48" t="str">
            <v>2900</v>
          </cell>
          <cell r="D48" t="str">
            <v>Future Tax Benefit</v>
          </cell>
          <cell r="E48">
            <v>270780.73</v>
          </cell>
          <cell r="F48">
            <v>270782.1972</v>
          </cell>
          <cell r="G48">
            <v>-1.4672000000136904</v>
          </cell>
          <cell r="H48" t="str">
            <v>Prove to Tax Calc</v>
          </cell>
          <cell r="I48" t="str">
            <v>Monthly</v>
          </cell>
          <cell r="J48" t="str">
            <v>RC</v>
          </cell>
        </row>
        <row r="49">
          <cell r="A49" t="str">
            <v>MIML</v>
          </cell>
          <cell r="B49" t="str">
            <v>UNA</v>
          </cell>
          <cell r="C49" t="str">
            <v>3500CONTRACT</v>
          </cell>
          <cell r="D49" t="str">
            <v>Sundry Creditors Contractors</v>
          </cell>
          <cell r="E49">
            <v>0</v>
          </cell>
          <cell r="F49">
            <v>0</v>
          </cell>
          <cell r="G49">
            <v>0</v>
          </cell>
          <cell r="H49" t="str">
            <v>Review Monthly Movement</v>
          </cell>
          <cell r="I49" t="str">
            <v>Monthly</v>
          </cell>
          <cell r="J49" t="str">
            <v>RC</v>
          </cell>
        </row>
        <row r="50">
          <cell r="A50" t="str">
            <v>MIML</v>
          </cell>
          <cell r="B50" t="str">
            <v>UNA</v>
          </cell>
          <cell r="C50" t="str">
            <v>3500INDEM</v>
          </cell>
          <cell r="D50" t="str">
            <v>Sundry Creditors Indemnity</v>
          </cell>
          <cell r="E50">
            <v>-499685.76</v>
          </cell>
          <cell r="F50">
            <v>-499685.76</v>
          </cell>
          <cell r="G50">
            <v>0</v>
          </cell>
          <cell r="H50" t="str">
            <v>Review Monthly Movement</v>
          </cell>
          <cell r="I50" t="str">
            <v>Monthly</v>
          </cell>
          <cell r="J50" t="str">
            <v>RC</v>
          </cell>
        </row>
        <row r="51">
          <cell r="A51" t="str">
            <v>MIML</v>
          </cell>
          <cell r="B51" t="str">
            <v>UNA</v>
          </cell>
          <cell r="C51" t="str">
            <v>3500OTHER</v>
          </cell>
          <cell r="D51" t="str">
            <v>Sundry Creditors Other</v>
          </cell>
          <cell r="E51">
            <v>-5028395.91</v>
          </cell>
          <cell r="F51">
            <v>-5028395.91</v>
          </cell>
          <cell r="G51">
            <v>0</v>
          </cell>
          <cell r="H51" t="str">
            <v>Review Monthly Movement</v>
          </cell>
          <cell r="I51" t="str">
            <v>Monthly</v>
          </cell>
          <cell r="J51" t="str">
            <v>RC</v>
          </cell>
        </row>
        <row r="52">
          <cell r="A52" t="str">
            <v>MIML</v>
          </cell>
          <cell r="B52" t="str">
            <v>UNA</v>
          </cell>
          <cell r="C52" t="str">
            <v>3500R&amp;D</v>
          </cell>
          <cell r="D52" t="str">
            <v>Sundry Cred R&amp;D Tax Loss Tsf</v>
          </cell>
          <cell r="E52">
            <v>0</v>
          </cell>
          <cell r="F52">
            <v>0</v>
          </cell>
          <cell r="G52">
            <v>0</v>
          </cell>
          <cell r="H52" t="str">
            <v>Review Monthly Movement</v>
          </cell>
          <cell r="I52" t="str">
            <v>Monthly</v>
          </cell>
          <cell r="J52" t="str">
            <v>RC</v>
          </cell>
        </row>
        <row r="53">
          <cell r="A53" t="str">
            <v>MIML</v>
          </cell>
          <cell r="B53" t="str">
            <v>UNA</v>
          </cell>
          <cell r="C53" t="str">
            <v>3575NONRES</v>
          </cell>
          <cell r="D53" t="str">
            <v>Withholding Tax Payable Non Res</v>
          </cell>
          <cell r="E53">
            <v>-29.86</v>
          </cell>
          <cell r="F53">
            <v>-29.860000000000003</v>
          </cell>
          <cell r="G53">
            <v>3.5527136788005009E-15</v>
          </cell>
          <cell r="H53" t="str">
            <v>Review Monthly Movement</v>
          </cell>
          <cell r="I53" t="str">
            <v>Monthly</v>
          </cell>
          <cell r="J53" t="str">
            <v>RC</v>
          </cell>
        </row>
        <row r="54">
          <cell r="A54" t="str">
            <v>MIML</v>
          </cell>
          <cell r="B54" t="str">
            <v>UNA</v>
          </cell>
          <cell r="C54" t="str">
            <v>3575TFN</v>
          </cell>
          <cell r="D54" t="str">
            <v>Withholding Tax Payable TFN</v>
          </cell>
          <cell r="E54">
            <v>-229.9</v>
          </cell>
          <cell r="F54">
            <v>-229.9</v>
          </cell>
          <cell r="G54">
            <v>0</v>
          </cell>
          <cell r="H54" t="str">
            <v>Review Monthly Movement</v>
          </cell>
          <cell r="I54" t="str">
            <v>Monthly</v>
          </cell>
          <cell r="J54" t="str">
            <v>RC</v>
          </cell>
        </row>
        <row r="55">
          <cell r="A55" t="str">
            <v>MIML</v>
          </cell>
          <cell r="B55" t="str">
            <v>UNA</v>
          </cell>
          <cell r="C55" t="str">
            <v>3610</v>
          </cell>
          <cell r="D55" t="str">
            <v>Provision for Income Tax</v>
          </cell>
          <cell r="E55">
            <v>1534580.15</v>
          </cell>
          <cell r="F55">
            <v>1534580.1549999998</v>
          </cell>
          <cell r="G55">
            <v>-4.999999888241291E-3</v>
          </cell>
          <cell r="H55" t="str">
            <v>Prove to Tax Calc</v>
          </cell>
          <cell r="I55" t="str">
            <v>Monthly</v>
          </cell>
          <cell r="J55" t="str">
            <v>RC</v>
          </cell>
        </row>
        <row r="56">
          <cell r="A56" t="str">
            <v>MIML</v>
          </cell>
          <cell r="B56" t="str">
            <v>UNA</v>
          </cell>
          <cell r="C56">
            <v>3620</v>
          </cell>
          <cell r="D56" t="str">
            <v>Foreign Withholding Tax paid</v>
          </cell>
          <cell r="E56">
            <v>249709.09</v>
          </cell>
          <cell r="F56">
            <v>249709.09</v>
          </cell>
          <cell r="G56">
            <v>0</v>
          </cell>
          <cell r="H56" t="str">
            <v>Prove to Tax Calc</v>
          </cell>
          <cell r="I56" t="str">
            <v>Monthly</v>
          </cell>
          <cell r="J56" t="str">
            <v>RC</v>
          </cell>
        </row>
        <row r="57">
          <cell r="A57" t="str">
            <v>MIML</v>
          </cell>
          <cell r="B57" t="str">
            <v>UNA</v>
          </cell>
          <cell r="C57">
            <v>3990</v>
          </cell>
          <cell r="D57" t="str">
            <v>GST collected on Supplies</v>
          </cell>
          <cell r="E57">
            <v>-618924.61</v>
          </cell>
          <cell r="F57">
            <v>-618924.61</v>
          </cell>
          <cell r="G57">
            <v>0</v>
          </cell>
          <cell r="H57" t="str">
            <v>Review Monthly Movement</v>
          </cell>
          <cell r="I57" t="str">
            <v>Monthly</v>
          </cell>
          <cell r="J57" t="str">
            <v>RC</v>
          </cell>
        </row>
        <row r="58">
          <cell r="A58" t="str">
            <v>MIML</v>
          </cell>
          <cell r="B58" t="str">
            <v>UNA</v>
          </cell>
          <cell r="C58" t="str">
            <v>3995GSTREVCH</v>
          </cell>
          <cell r="D58" t="str">
            <v>GST Payable to ATO - rev charges</v>
          </cell>
          <cell r="E58">
            <v>-44380.31</v>
          </cell>
          <cell r="F58">
            <v>-44380.31</v>
          </cell>
          <cell r="G58">
            <v>0</v>
          </cell>
          <cell r="H58" t="str">
            <v>Review Monthly Movement</v>
          </cell>
          <cell r="I58" t="str">
            <v>Monthly</v>
          </cell>
          <cell r="J58" t="str">
            <v>RC</v>
          </cell>
        </row>
        <row r="59">
          <cell r="A59" t="str">
            <v>MIML</v>
          </cell>
          <cell r="B59" t="str">
            <v>UNA</v>
          </cell>
          <cell r="C59">
            <v>3997</v>
          </cell>
          <cell r="D59" t="str">
            <v>GST Contra - Supplies</v>
          </cell>
          <cell r="E59">
            <v>560581.55000000005</v>
          </cell>
          <cell r="F59">
            <v>560581.55000000005</v>
          </cell>
          <cell r="G59">
            <v>0</v>
          </cell>
          <cell r="H59" t="str">
            <v>Review Monthly Movement</v>
          </cell>
          <cell r="I59" t="str">
            <v>Monthly</v>
          </cell>
          <cell r="J59" t="str">
            <v>RC</v>
          </cell>
        </row>
        <row r="60">
          <cell r="A60" t="str">
            <v>MIML</v>
          </cell>
          <cell r="B60" t="str">
            <v>UNA</v>
          </cell>
          <cell r="C60" t="str">
            <v>4900</v>
          </cell>
          <cell r="D60" t="str">
            <v>Deferred Tax Payable</v>
          </cell>
          <cell r="E60">
            <v>-5314093.75</v>
          </cell>
          <cell r="F60">
            <v>-5314084.1856000004</v>
          </cell>
          <cell r="G60">
            <v>-9.5643999995663762</v>
          </cell>
          <cell r="H60" t="str">
            <v>Prove to Tax Calc</v>
          </cell>
          <cell r="I60" t="str">
            <v>Monthly</v>
          </cell>
          <cell r="J60" t="str">
            <v>RC</v>
          </cell>
        </row>
        <row r="61">
          <cell r="A61" t="str">
            <v>MIML</v>
          </cell>
          <cell r="B61" t="str">
            <v>UNA</v>
          </cell>
          <cell r="C61" t="str">
            <v>5000MBL MEL</v>
          </cell>
          <cell r="D61" t="str">
            <v>Ultimate Chief Entity Loans</v>
          </cell>
          <cell r="E61">
            <v>-5686.17</v>
          </cell>
          <cell r="F61">
            <v>-5686.17</v>
          </cell>
          <cell r="G61">
            <v>0</v>
          </cell>
          <cell r="H61" t="str">
            <v>Agree to Other Company GL Balance</v>
          </cell>
          <cell r="I61" t="str">
            <v>Monthly</v>
          </cell>
          <cell r="J61" t="str">
            <v>RC</v>
          </cell>
        </row>
        <row r="62">
          <cell r="A62" t="str">
            <v>MIML</v>
          </cell>
          <cell r="B62" t="str">
            <v>UNA</v>
          </cell>
          <cell r="C62" t="str">
            <v>5000MBL MIML</v>
          </cell>
          <cell r="D62" t="str">
            <v>Ultimate Chief Entity Loans</v>
          </cell>
          <cell r="E62">
            <v>-5277013.79</v>
          </cell>
          <cell r="F62">
            <v>-5277013.79</v>
          </cell>
          <cell r="G62">
            <v>0</v>
          </cell>
          <cell r="H62" t="str">
            <v>Agree to Other Company GL Balance</v>
          </cell>
          <cell r="I62" t="str">
            <v>Monthly</v>
          </cell>
          <cell r="J62" t="str">
            <v>RC</v>
          </cell>
        </row>
        <row r="63">
          <cell r="A63" t="str">
            <v>MIML</v>
          </cell>
          <cell r="B63" t="str">
            <v>UNA</v>
          </cell>
          <cell r="C63" t="str">
            <v>5040BSALMBL</v>
          </cell>
          <cell r="D63" t="str">
            <v>Ultimate Chief Entity AP</v>
          </cell>
          <cell r="E63">
            <v>0</v>
          </cell>
          <cell r="F63">
            <v>0</v>
          </cell>
          <cell r="G63">
            <v>0</v>
          </cell>
          <cell r="H63" t="str">
            <v>Agree to Other Company GL Balance</v>
          </cell>
          <cell r="I63" t="str">
            <v>Monthly</v>
          </cell>
          <cell r="J63" t="str">
            <v>RC</v>
          </cell>
        </row>
        <row r="64">
          <cell r="A64" t="str">
            <v>MIML</v>
          </cell>
          <cell r="B64" t="str">
            <v>UNA</v>
          </cell>
          <cell r="C64" t="str">
            <v>5040BSALMIML</v>
          </cell>
          <cell r="D64" t="str">
            <v>Ultimate Chief Entity AP</v>
          </cell>
          <cell r="E64">
            <v>-517604.7</v>
          </cell>
          <cell r="F64">
            <v>-517604.7</v>
          </cell>
          <cell r="G64">
            <v>0</v>
          </cell>
          <cell r="H64" t="str">
            <v>Agree to Other Company GL Balance</v>
          </cell>
          <cell r="I64" t="str">
            <v>Monthly</v>
          </cell>
          <cell r="J64" t="str">
            <v>RC</v>
          </cell>
        </row>
        <row r="65">
          <cell r="A65" t="str">
            <v>MIML</v>
          </cell>
          <cell r="B65" t="str">
            <v>UNA</v>
          </cell>
          <cell r="C65" t="str">
            <v>5040MBL MIML</v>
          </cell>
          <cell r="D65" t="str">
            <v>Ultimate Chief Entity AP</v>
          </cell>
          <cell r="E65">
            <v>-54397955.609999999</v>
          </cell>
          <cell r="F65">
            <v>-45816759.479999997</v>
          </cell>
          <cell r="G65">
            <v>-8581196.1300000027</v>
          </cell>
          <cell r="H65" t="str">
            <v>Agree to Other Company GL Balance</v>
          </cell>
          <cell r="I65" t="str">
            <v>Monthly</v>
          </cell>
          <cell r="J65" t="str">
            <v>RC</v>
          </cell>
        </row>
        <row r="66">
          <cell r="A66" t="str">
            <v>MIML</v>
          </cell>
          <cell r="B66" t="str">
            <v>UNA</v>
          </cell>
          <cell r="C66" t="str">
            <v>5040MEL MIML</v>
          </cell>
          <cell r="D66" t="str">
            <v>Ultimate Chief Entity AP</v>
          </cell>
          <cell r="E66">
            <v>-692300.61</v>
          </cell>
          <cell r="F66">
            <v>-692220.61</v>
          </cell>
          <cell r="G66">
            <v>-80</v>
          </cell>
          <cell r="H66" t="str">
            <v>Agree to Other Company GL Balance</v>
          </cell>
          <cell r="I66" t="str">
            <v>Monthly</v>
          </cell>
          <cell r="J66" t="str">
            <v>RC</v>
          </cell>
        </row>
        <row r="67">
          <cell r="A67" t="str">
            <v>MIML</v>
          </cell>
          <cell r="B67" t="str">
            <v>UNA</v>
          </cell>
          <cell r="C67" t="str">
            <v>5060MBL MIML</v>
          </cell>
          <cell r="D67" t="str">
            <v>Ultimate Chief Entity Loans</v>
          </cell>
          <cell r="E67">
            <v>7624667.9900000002</v>
          </cell>
          <cell r="F67">
            <v>7624667.9900000002</v>
          </cell>
          <cell r="G67">
            <v>0</v>
          </cell>
          <cell r="H67" t="str">
            <v>Agree to Other Company GL Balance</v>
          </cell>
          <cell r="I67" t="str">
            <v>Monthly</v>
          </cell>
          <cell r="J67" t="str">
            <v>RC</v>
          </cell>
        </row>
        <row r="68">
          <cell r="A68" t="str">
            <v>MIML</v>
          </cell>
          <cell r="B68" t="str">
            <v>UNA</v>
          </cell>
          <cell r="C68" t="str">
            <v>5065MBL MIML</v>
          </cell>
          <cell r="D68" t="str">
            <v>Ultimate Chief Entity Loans</v>
          </cell>
          <cell r="E68">
            <v>-80642.69</v>
          </cell>
          <cell r="F68">
            <v>-80642.69</v>
          </cell>
          <cell r="G68">
            <v>0</v>
          </cell>
          <cell r="H68" t="str">
            <v>Agree to Other Company GL Balance</v>
          </cell>
          <cell r="I68" t="str">
            <v>Monthly</v>
          </cell>
          <cell r="J68" t="str">
            <v>RC</v>
          </cell>
        </row>
        <row r="69">
          <cell r="A69" t="str">
            <v>MIML</v>
          </cell>
          <cell r="B69" t="str">
            <v>UNA</v>
          </cell>
          <cell r="C69" t="str">
            <v>5090 MBL MIML</v>
          </cell>
          <cell r="D69" t="str">
            <v>Ultimate Chief Entity Loans</v>
          </cell>
          <cell r="E69">
            <v>4332050.76</v>
          </cell>
          <cell r="F69">
            <v>3241641.82</v>
          </cell>
          <cell r="G69">
            <v>1090408.94</v>
          </cell>
          <cell r="H69" t="str">
            <v>Agree to bank reconciliation</v>
          </cell>
          <cell r="I69" t="str">
            <v>Monthly</v>
          </cell>
          <cell r="J69" t="str">
            <v>RC</v>
          </cell>
        </row>
        <row r="70">
          <cell r="A70" t="str">
            <v>MIML</v>
          </cell>
          <cell r="B70" t="str">
            <v>UNA</v>
          </cell>
          <cell r="C70" t="str">
            <v>5160 MAL MIML</v>
          </cell>
          <cell r="D70" t="str">
            <v>Chief Entity L&amp;D</v>
          </cell>
          <cell r="E70">
            <v>2710.09</v>
          </cell>
          <cell r="F70">
            <v>2480.19</v>
          </cell>
          <cell r="G70">
            <v>229.90000000000009</v>
          </cell>
          <cell r="H70" t="str">
            <v>Agree to Other Company GL Balance</v>
          </cell>
          <cell r="I70" t="str">
            <v>Monthly</v>
          </cell>
          <cell r="J70" t="str">
            <v>RC</v>
          </cell>
        </row>
        <row r="71">
          <cell r="A71" t="str">
            <v>MIML</v>
          </cell>
          <cell r="B71" t="str">
            <v>UNA</v>
          </cell>
          <cell r="C71" t="str">
            <v>5165 MAL MIML</v>
          </cell>
          <cell r="D71" t="str">
            <v>Chief Entity L&amp;D</v>
          </cell>
          <cell r="E71">
            <v>-29.68</v>
          </cell>
          <cell r="F71">
            <v>-44.39</v>
          </cell>
          <cell r="G71">
            <v>14.71</v>
          </cell>
          <cell r="H71" t="str">
            <v>Agree to Other Company GL Balance</v>
          </cell>
          <cell r="I71" t="str">
            <v>Monthly</v>
          </cell>
          <cell r="J71" t="str">
            <v>RC</v>
          </cell>
        </row>
        <row r="72">
          <cell r="A72" t="str">
            <v>MIML</v>
          </cell>
          <cell r="B72" t="str">
            <v>UNA</v>
          </cell>
          <cell r="C72" t="str">
            <v>5200MEL MIML</v>
          </cell>
          <cell r="D72" t="str">
            <v>Related entity loans</v>
          </cell>
          <cell r="E72">
            <v>479712.14</v>
          </cell>
          <cell r="F72">
            <v>479712.16</v>
          </cell>
          <cell r="G72">
            <v>-1.9999999960418791E-2</v>
          </cell>
          <cell r="H72" t="str">
            <v>Agree to Other Company GL Balance</v>
          </cell>
          <cell r="I72" t="str">
            <v>Monthly</v>
          </cell>
          <cell r="J72" t="str">
            <v>RC</v>
          </cell>
        </row>
        <row r="73">
          <cell r="A73" t="str">
            <v>MIML</v>
          </cell>
          <cell r="B73" t="str">
            <v>UNA</v>
          </cell>
          <cell r="C73" t="str">
            <v>5200BSALMIML</v>
          </cell>
          <cell r="D73" t="str">
            <v>Related entity loans</v>
          </cell>
          <cell r="E73">
            <v>-91311.39</v>
          </cell>
          <cell r="F73">
            <v>-91311.39</v>
          </cell>
          <cell r="G73">
            <v>0</v>
          </cell>
          <cell r="H73" t="str">
            <v>Agree to Other Company GL Balance</v>
          </cell>
          <cell r="I73" t="str">
            <v>Monthly</v>
          </cell>
          <cell r="J73" t="str">
            <v>RC</v>
          </cell>
        </row>
        <row r="74">
          <cell r="A74" t="str">
            <v>MIML</v>
          </cell>
          <cell r="B74" t="str">
            <v>UNA</v>
          </cell>
          <cell r="C74" t="str">
            <v>5200MIMLMNZ</v>
          </cell>
          <cell r="D74" t="str">
            <v>Related entity loans</v>
          </cell>
          <cell r="E74">
            <v>50338.21</v>
          </cell>
          <cell r="F74">
            <v>50338.21</v>
          </cell>
          <cell r="G74">
            <v>0</v>
          </cell>
          <cell r="H74" t="str">
            <v>Agree to Other Company GL Balance</v>
          </cell>
          <cell r="I74" t="str">
            <v>Monthly</v>
          </cell>
          <cell r="J74" t="str">
            <v>RC</v>
          </cell>
        </row>
        <row r="75">
          <cell r="A75" t="str">
            <v>MIML</v>
          </cell>
          <cell r="B75" t="str">
            <v>UNA</v>
          </cell>
          <cell r="C75" t="str">
            <v>5200MIMLMUL</v>
          </cell>
          <cell r="D75" t="str">
            <v>Related entity loans</v>
          </cell>
          <cell r="E75">
            <v>3537.56</v>
          </cell>
          <cell r="F75">
            <v>3537.56</v>
          </cell>
          <cell r="G75">
            <v>0</v>
          </cell>
          <cell r="H75" t="str">
            <v>Agree to Other Company GL Balance</v>
          </cell>
          <cell r="I75" t="str">
            <v>Monthly</v>
          </cell>
          <cell r="J75" t="str">
            <v>RC</v>
          </cell>
        </row>
        <row r="76">
          <cell r="A76" t="str">
            <v>MIML</v>
          </cell>
          <cell r="B76" t="str">
            <v>UNA</v>
          </cell>
          <cell r="C76" t="str">
            <v>5240MEL MIML</v>
          </cell>
          <cell r="D76" t="str">
            <v>Ultimate Chief Entity AP</v>
          </cell>
          <cell r="E76">
            <v>-1826750.68</v>
          </cell>
          <cell r="F76">
            <v>-1259882.21</v>
          </cell>
          <cell r="G76">
            <v>-566868.47</v>
          </cell>
          <cell r="H76" t="str">
            <v>Agree to Other Company GL Balance</v>
          </cell>
          <cell r="I76" t="str">
            <v>Monthly</v>
          </cell>
          <cell r="J76" t="str">
            <v>RC</v>
          </cell>
        </row>
        <row r="77">
          <cell r="A77" t="str">
            <v>MIML</v>
          </cell>
          <cell r="B77" t="str">
            <v>UNA</v>
          </cell>
          <cell r="C77" t="str">
            <v>5240MIMLMISL</v>
          </cell>
          <cell r="D77" t="str">
            <v>Ultimate Chief Entity AP</v>
          </cell>
          <cell r="E77">
            <v>24641.82</v>
          </cell>
          <cell r="F77">
            <v>24641.82</v>
          </cell>
          <cell r="G77">
            <v>0</v>
          </cell>
          <cell r="H77" t="str">
            <v>Agree to Other Company GL Balance</v>
          </cell>
          <cell r="I77" t="str">
            <v>Monthly</v>
          </cell>
          <cell r="J77" t="str">
            <v>RC</v>
          </cell>
        </row>
        <row r="78">
          <cell r="A78" t="str">
            <v>MIML</v>
          </cell>
          <cell r="B78" t="str">
            <v>UNA</v>
          </cell>
          <cell r="C78" t="str">
            <v>5240MIMLMLSL</v>
          </cell>
          <cell r="D78" t="str">
            <v>Ultimate Chief Entity AP</v>
          </cell>
          <cell r="E78">
            <v>-782003.84</v>
          </cell>
          <cell r="F78">
            <v>-782003.84</v>
          </cell>
          <cell r="G78">
            <v>0</v>
          </cell>
          <cell r="H78" t="str">
            <v>Agree to Other Company GL Balance</v>
          </cell>
          <cell r="I78" t="str">
            <v>Monthly</v>
          </cell>
          <cell r="J78" t="str">
            <v>RC</v>
          </cell>
        </row>
        <row r="79">
          <cell r="A79" t="str">
            <v>MIML</v>
          </cell>
          <cell r="B79" t="str">
            <v>UNA</v>
          </cell>
          <cell r="C79" t="str">
            <v>5240MIMLMSHK</v>
          </cell>
          <cell r="D79" t="str">
            <v>Ultimate Chief Entity AP</v>
          </cell>
          <cell r="E79">
            <v>-7539.32</v>
          </cell>
          <cell r="F79">
            <v>-7539.32</v>
          </cell>
          <cell r="G79">
            <v>0</v>
          </cell>
          <cell r="H79" t="str">
            <v>Agree to Other Company GL Balance</v>
          </cell>
          <cell r="I79" t="str">
            <v>Monthly</v>
          </cell>
          <cell r="J79" t="str">
            <v>RC</v>
          </cell>
        </row>
        <row r="80">
          <cell r="A80" t="str">
            <v>MIML</v>
          </cell>
          <cell r="B80" t="str">
            <v>UNA</v>
          </cell>
          <cell r="C80" t="str">
            <v>5240MIMLMUL</v>
          </cell>
          <cell r="D80" t="str">
            <v>Ultimate Chief Entity AP</v>
          </cell>
          <cell r="E80">
            <v>80</v>
          </cell>
          <cell r="F80">
            <v>80</v>
          </cell>
          <cell r="G80">
            <v>0</v>
          </cell>
          <cell r="H80" t="str">
            <v>Agree to Other Company GL Balance</v>
          </cell>
          <cell r="I80" t="str">
            <v>Monthly</v>
          </cell>
          <cell r="J80" t="str">
            <v>RC</v>
          </cell>
        </row>
        <row r="81">
          <cell r="A81" t="str">
            <v>MIML</v>
          </cell>
          <cell r="B81" t="str">
            <v>UNA</v>
          </cell>
          <cell r="C81" t="str">
            <v>5500FSMAFSMF</v>
          </cell>
          <cell r="D81" t="str">
            <v>Intracompany Loans</v>
          </cell>
          <cell r="E81">
            <v>-0.01</v>
          </cell>
          <cell r="F81">
            <v>0.01</v>
          </cell>
          <cell r="G81">
            <v>0</v>
          </cell>
          <cell r="H81" t="str">
            <v>Agree to Intecompany file per Group acct</v>
          </cell>
          <cell r="I81" t="str">
            <v>Monthly</v>
          </cell>
          <cell r="J81" t="str">
            <v>RC</v>
          </cell>
        </row>
        <row r="82">
          <cell r="A82" t="str">
            <v>MIML</v>
          </cell>
          <cell r="B82" t="str">
            <v>UNA</v>
          </cell>
          <cell r="C82" t="str">
            <v>5500FSMAIV</v>
          </cell>
          <cell r="D82" t="str">
            <v>Intracompany Loans</v>
          </cell>
          <cell r="E82">
            <v>77084.710000000006</v>
          </cell>
          <cell r="F82">
            <v>-77084.710000000006</v>
          </cell>
          <cell r="G82">
            <v>0</v>
          </cell>
          <cell r="H82" t="str">
            <v>Agree to Intecompany file per Group acct</v>
          </cell>
          <cell r="I82" t="str">
            <v>Monthly</v>
          </cell>
          <cell r="J82" t="str">
            <v>RC</v>
          </cell>
        </row>
        <row r="83">
          <cell r="A83" t="str">
            <v>MIML</v>
          </cell>
          <cell r="B83" t="str">
            <v>UNA</v>
          </cell>
          <cell r="C83" t="str">
            <v>5500IV  OFND</v>
          </cell>
          <cell r="D83" t="str">
            <v>Intracompany Loans</v>
          </cell>
          <cell r="E83">
            <v>0</v>
          </cell>
          <cell r="F83">
            <v>0</v>
          </cell>
          <cell r="G83">
            <v>0</v>
          </cell>
          <cell r="H83" t="str">
            <v>Agree to Intecompany file per Group acct</v>
          </cell>
          <cell r="I83" t="str">
            <v>Monthly</v>
          </cell>
          <cell r="J83" t="str">
            <v>RC</v>
          </cell>
        </row>
        <row r="85">
          <cell r="E85">
            <v>9654671.3500000015</v>
          </cell>
        </row>
        <row r="87">
          <cell r="A87" t="str">
            <v>PREPARED BY:</v>
          </cell>
          <cell r="B87" t="str">
            <v>REVIEWED BY:</v>
          </cell>
          <cell r="C87" t="str">
            <v>DATE:</v>
          </cell>
          <cell r="D87">
            <v>0</v>
          </cell>
          <cell r="E87" t="str">
            <v>REVIEWED BY: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 t="str">
            <v>DATE:</v>
          </cell>
        </row>
        <row r="89">
          <cell r="A89" t="str">
            <v>INVESTMENT SERVICES - BSAL</v>
          </cell>
          <cell r="B89" t="str">
            <v>MONTH END:</v>
          </cell>
          <cell r="C89">
            <v>36830</v>
          </cell>
          <cell r="D89">
            <v>0</v>
          </cell>
          <cell r="E89">
            <v>0</v>
          </cell>
          <cell r="F89">
            <v>0</v>
          </cell>
          <cell r="G89" t="str">
            <v>MONTH END:</v>
          </cell>
          <cell r="H89">
            <v>0</v>
          </cell>
          <cell r="I89">
            <v>36830</v>
          </cell>
        </row>
        <row r="90">
          <cell r="A90" t="str">
            <v>BUSUNIT IV</v>
          </cell>
        </row>
        <row r="91">
          <cell r="E91" t="str">
            <v>Balance Per Trial Bal</v>
          </cell>
          <cell r="F91" t="str">
            <v>Balance Per Rec</v>
          </cell>
          <cell r="G91" t="str">
            <v>Diff</v>
          </cell>
          <cell r="H91" t="str">
            <v xml:space="preserve">Method Of </v>
          </cell>
          <cell r="I91" t="str">
            <v xml:space="preserve">Frequency Of </v>
          </cell>
          <cell r="J91" t="str">
            <v>Prepared by</v>
          </cell>
          <cell r="K91" t="str">
            <v>Reviewed by</v>
          </cell>
          <cell r="L91" t="str">
            <v>Reviewed by</v>
          </cell>
        </row>
        <row r="92">
          <cell r="A92" t="str">
            <v>Statent</v>
          </cell>
          <cell r="B92" t="str">
            <v>Loc</v>
          </cell>
          <cell r="C92" t="str">
            <v>ACCT SUB</v>
          </cell>
          <cell r="D92" t="str">
            <v>ACCT Name</v>
          </cell>
          <cell r="E92" t="str">
            <v>DR/(CR)</v>
          </cell>
          <cell r="F92" t="str">
            <v>DR/(CR)</v>
          </cell>
          <cell r="G92" t="str">
            <v>DR/(CR)</v>
          </cell>
          <cell r="H92" t="str">
            <v>Reconciliation</v>
          </cell>
          <cell r="I92" t="str">
            <v>Reconciliation</v>
          </cell>
          <cell r="J92" t="str">
            <v>RC</v>
          </cell>
          <cell r="K92" t="str">
            <v>R.Thorpe</v>
          </cell>
          <cell r="L92" t="str">
            <v>Alan Corr</v>
          </cell>
        </row>
        <row r="93">
          <cell r="A93" t="str">
            <v>BSAL</v>
          </cell>
          <cell r="B93" t="str">
            <v>UNA</v>
          </cell>
          <cell r="C93" t="str">
            <v>0005</v>
          </cell>
          <cell r="D93" t="str">
            <v>Fully Paid Ordinary Shares</v>
          </cell>
          <cell r="E93">
            <v>-505105</v>
          </cell>
          <cell r="F93">
            <v>-505105</v>
          </cell>
          <cell r="G93">
            <v>0</v>
          </cell>
          <cell r="H93" t="str">
            <v>Agreed to Capital Sheets</v>
          </cell>
          <cell r="I93" t="str">
            <v>Monthly</v>
          </cell>
          <cell r="J93" t="str">
            <v>RC</v>
          </cell>
        </row>
        <row r="94">
          <cell r="A94" t="str">
            <v>BSAL</v>
          </cell>
          <cell r="B94" t="str">
            <v>UNA</v>
          </cell>
          <cell r="C94" t="str">
            <v>0310PRIORYR</v>
          </cell>
          <cell r="D94" t="str">
            <v>Retained Earnings Prior Yr</v>
          </cell>
          <cell r="E94">
            <v>-2457313.4700000002</v>
          </cell>
          <cell r="F94">
            <v>-2457313.4700000002</v>
          </cell>
          <cell r="G94">
            <v>0</v>
          </cell>
          <cell r="H94" t="str">
            <v>Agreed to Prior Year Fin Statements</v>
          </cell>
          <cell r="I94" t="str">
            <v>Monthly</v>
          </cell>
          <cell r="J94" t="str">
            <v>RC</v>
          </cell>
        </row>
        <row r="95">
          <cell r="A95" t="str">
            <v>BSAL</v>
          </cell>
          <cell r="B95" t="str">
            <v>UNA</v>
          </cell>
          <cell r="C95" t="str">
            <v>1250GL3SUSP</v>
          </cell>
          <cell r="D95" t="str">
            <v>GL3 System Generated Susp</v>
          </cell>
          <cell r="E95">
            <v>0</v>
          </cell>
          <cell r="F95">
            <v>0</v>
          </cell>
          <cell r="G95">
            <v>0</v>
          </cell>
          <cell r="H95" t="str">
            <v>Review Monthly Movement</v>
          </cell>
          <cell r="I95" t="str">
            <v>Monthly</v>
          </cell>
          <cell r="J95" t="str">
            <v>RC</v>
          </cell>
        </row>
        <row r="96">
          <cell r="A96" t="str">
            <v>BSAL</v>
          </cell>
          <cell r="B96" t="str">
            <v>UNA</v>
          </cell>
          <cell r="C96" t="str">
            <v>1250GSTRECOV</v>
          </cell>
          <cell r="D96" t="str">
            <v>GST Recoverable</v>
          </cell>
          <cell r="E96">
            <v>115.32</v>
          </cell>
          <cell r="F96">
            <v>115.32</v>
          </cell>
          <cell r="G96">
            <v>0</v>
          </cell>
          <cell r="H96" t="str">
            <v>Review Monthly Movement</v>
          </cell>
          <cell r="I96" t="str">
            <v>Monthly</v>
          </cell>
          <cell r="J96" t="str">
            <v>RC</v>
          </cell>
        </row>
        <row r="97">
          <cell r="A97" t="str">
            <v>BSAL</v>
          </cell>
          <cell r="B97" t="str">
            <v>UNA</v>
          </cell>
          <cell r="C97" t="str">
            <v>1800OTHER</v>
          </cell>
          <cell r="D97" t="str">
            <v>Other Debtors</v>
          </cell>
          <cell r="E97">
            <v>98811</v>
          </cell>
          <cell r="F97">
            <v>98811</v>
          </cell>
          <cell r="G97">
            <v>0</v>
          </cell>
          <cell r="H97" t="str">
            <v>Review Monthly Movement</v>
          </cell>
          <cell r="I97" t="str">
            <v>Monthly</v>
          </cell>
          <cell r="J97" t="str">
            <v>RC</v>
          </cell>
        </row>
        <row r="98">
          <cell r="A98" t="str">
            <v>BSAL</v>
          </cell>
          <cell r="B98" t="str">
            <v>UNA</v>
          </cell>
          <cell r="C98" t="str">
            <v>1800TRUSTEE</v>
          </cell>
          <cell r="D98" t="str">
            <v>Other Debtors Trustee Fees</v>
          </cell>
          <cell r="E98">
            <v>165466.04</v>
          </cell>
          <cell r="F98">
            <v>163576.56</v>
          </cell>
          <cell r="G98">
            <v>1889.4800000000105</v>
          </cell>
          <cell r="H98" t="str">
            <v>Review Monthly Movement</v>
          </cell>
          <cell r="I98" t="str">
            <v>Monthly</v>
          </cell>
          <cell r="J98" t="str">
            <v>RC</v>
          </cell>
        </row>
        <row r="99">
          <cell r="A99" t="str">
            <v>BSAL</v>
          </cell>
          <cell r="B99" t="str">
            <v>UNA</v>
          </cell>
          <cell r="C99" t="str">
            <v>2100PSAM</v>
          </cell>
          <cell r="D99" t="str">
            <v>Accumulated Dep'n Peoplesoft</v>
          </cell>
          <cell r="E99">
            <v>-27.5</v>
          </cell>
          <cell r="F99">
            <v>-27.5</v>
          </cell>
          <cell r="G99">
            <v>0</v>
          </cell>
          <cell r="H99" t="str">
            <v>Review Monthly Movement</v>
          </cell>
          <cell r="I99" t="str">
            <v>Monthly</v>
          </cell>
          <cell r="J99" t="str">
            <v>RC</v>
          </cell>
        </row>
        <row r="100">
          <cell r="A100" t="str">
            <v>BSAL</v>
          </cell>
          <cell r="B100" t="str">
            <v>UNA</v>
          </cell>
          <cell r="C100">
            <v>2500</v>
          </cell>
          <cell r="D100" t="str">
            <v>Investment in Subsidiaries</v>
          </cell>
          <cell r="E100">
            <v>250000</v>
          </cell>
          <cell r="F100">
            <v>250000</v>
          </cell>
          <cell r="G100">
            <v>0</v>
          </cell>
          <cell r="H100" t="str">
            <v>Review Monthly Movement</v>
          </cell>
          <cell r="I100" t="str">
            <v>Monthly</v>
          </cell>
          <cell r="J100" t="str">
            <v>RC</v>
          </cell>
        </row>
        <row r="101">
          <cell r="A101" t="str">
            <v>BSAL</v>
          </cell>
          <cell r="B101" t="str">
            <v>UNA</v>
          </cell>
          <cell r="C101">
            <v>2900</v>
          </cell>
          <cell r="D101" t="str">
            <v>Future Income Tax Benefit</v>
          </cell>
          <cell r="E101">
            <v>188253.72</v>
          </cell>
          <cell r="F101">
            <v>188253.72</v>
          </cell>
          <cell r="G101">
            <v>0</v>
          </cell>
          <cell r="H101" t="str">
            <v>Agreed to Tax Calc</v>
          </cell>
          <cell r="I101" t="str">
            <v>Monthly</v>
          </cell>
          <cell r="J101" t="str">
            <v>RC</v>
          </cell>
        </row>
        <row r="102">
          <cell r="A102" t="str">
            <v>BSAL</v>
          </cell>
          <cell r="B102" t="str">
            <v>UNA</v>
          </cell>
          <cell r="C102" t="str">
            <v>3500OTHER</v>
          </cell>
          <cell r="D102" t="str">
            <v>Sundry Creditors</v>
          </cell>
          <cell r="E102">
            <v>-363713.11</v>
          </cell>
          <cell r="F102">
            <v>-363491.11</v>
          </cell>
          <cell r="G102">
            <v>-222</v>
          </cell>
          <cell r="H102" t="str">
            <v>Review Monthly Movement</v>
          </cell>
          <cell r="I102" t="str">
            <v>Monthly</v>
          </cell>
          <cell r="J102" t="str">
            <v>RC</v>
          </cell>
        </row>
        <row r="103">
          <cell r="A103" t="str">
            <v>BSAL</v>
          </cell>
          <cell r="B103" t="str">
            <v>UNA</v>
          </cell>
          <cell r="C103" t="str">
            <v>3500R&amp;D</v>
          </cell>
          <cell r="D103" t="str">
            <v>R&amp;D Tax Loss Transfer</v>
          </cell>
          <cell r="E103">
            <v>-924553.08</v>
          </cell>
          <cell r="F103">
            <v>-924553.08</v>
          </cell>
          <cell r="G103">
            <v>0</v>
          </cell>
          <cell r="H103" t="str">
            <v>Agreed to Tax Calc</v>
          </cell>
          <cell r="I103" t="str">
            <v>Monthly</v>
          </cell>
          <cell r="J103" t="str">
            <v>RC</v>
          </cell>
        </row>
        <row r="104">
          <cell r="A104" t="str">
            <v>BSAL</v>
          </cell>
          <cell r="B104" t="str">
            <v>UNA</v>
          </cell>
          <cell r="C104" t="str">
            <v>3610</v>
          </cell>
          <cell r="D104" t="str">
            <v>Provision for Tax</v>
          </cell>
          <cell r="E104">
            <v>162960.18</v>
          </cell>
          <cell r="F104">
            <v>162959.90119999991</v>
          </cell>
          <cell r="G104">
            <v>0.27880000008735806</v>
          </cell>
          <cell r="H104" t="str">
            <v>Agreed to Tax Calc</v>
          </cell>
          <cell r="I104" t="str">
            <v>Monthly</v>
          </cell>
          <cell r="J104" t="str">
            <v>RC</v>
          </cell>
        </row>
        <row r="105">
          <cell r="A105" t="str">
            <v>BSAL</v>
          </cell>
          <cell r="B105" t="str">
            <v>UNA</v>
          </cell>
          <cell r="C105" t="str">
            <v>5000BSALMBL</v>
          </cell>
          <cell r="D105" t="str">
            <v>Ultimate Chief Entity Loans AP</v>
          </cell>
          <cell r="E105">
            <v>-433240.59</v>
          </cell>
          <cell r="F105">
            <v>-433240.61</v>
          </cell>
          <cell r="G105">
            <v>1.9999999960418791E-2</v>
          </cell>
          <cell r="H105" t="str">
            <v>Agree to Other Company GL Balance</v>
          </cell>
          <cell r="I105" t="str">
            <v>Monthly</v>
          </cell>
          <cell r="J105" t="str">
            <v>RC</v>
          </cell>
        </row>
        <row r="106">
          <cell r="A106" t="str">
            <v>BSAL</v>
          </cell>
          <cell r="B106" t="str">
            <v>UNA</v>
          </cell>
          <cell r="C106" t="str">
            <v>5040BSALMBL</v>
          </cell>
          <cell r="D106" t="str">
            <v>Ultimate Chief Entity Loans AP</v>
          </cell>
          <cell r="E106">
            <v>-883542.85</v>
          </cell>
          <cell r="F106">
            <v>-883664.18</v>
          </cell>
          <cell r="G106">
            <v>121.33000000007451</v>
          </cell>
          <cell r="H106" t="str">
            <v>Agree to Other Company GL Balance</v>
          </cell>
          <cell r="I106" t="str">
            <v>Monthly</v>
          </cell>
          <cell r="J106" t="str">
            <v>RC</v>
          </cell>
        </row>
        <row r="107">
          <cell r="A107" t="str">
            <v>BSAL</v>
          </cell>
          <cell r="B107" t="str">
            <v>UNA</v>
          </cell>
          <cell r="C107" t="str">
            <v>5040BSALMIML</v>
          </cell>
          <cell r="D107" t="str">
            <v>Ultimate Chief Entity Loans AP</v>
          </cell>
          <cell r="E107">
            <v>517604.7</v>
          </cell>
          <cell r="F107">
            <v>517604.7</v>
          </cell>
          <cell r="G107">
            <v>0</v>
          </cell>
          <cell r="H107" t="str">
            <v>Agree to Other Company GL Balance</v>
          </cell>
          <cell r="I107" t="str">
            <v>Monthly</v>
          </cell>
          <cell r="J107" t="str">
            <v>RC</v>
          </cell>
        </row>
        <row r="108">
          <cell r="A108" t="str">
            <v>BSAL</v>
          </cell>
          <cell r="B108" t="str">
            <v>UNA</v>
          </cell>
          <cell r="C108" t="str">
            <v>5060BSALMBL</v>
          </cell>
          <cell r="D108" t="str">
            <v>Ultimate Chief Entity Loans L&amp;D</v>
          </cell>
          <cell r="E108">
            <v>23138.1</v>
          </cell>
          <cell r="F108">
            <v>23138.1</v>
          </cell>
          <cell r="G108">
            <v>0</v>
          </cell>
          <cell r="H108" t="str">
            <v>Agree to Other Company GL Balance</v>
          </cell>
          <cell r="I108" t="str">
            <v>Monthly</v>
          </cell>
          <cell r="J108" t="str">
            <v>RC</v>
          </cell>
        </row>
        <row r="109">
          <cell r="A109" t="str">
            <v>BSAL</v>
          </cell>
          <cell r="B109" t="str">
            <v>UNA</v>
          </cell>
          <cell r="C109" t="str">
            <v>5065BSALMBL</v>
          </cell>
          <cell r="D109" t="str">
            <v>Ultimate Chief Entity Loans L&amp;D</v>
          </cell>
          <cell r="E109">
            <v>306.17</v>
          </cell>
          <cell r="F109">
            <v>306.17</v>
          </cell>
          <cell r="G109">
            <v>0</v>
          </cell>
          <cell r="H109" t="str">
            <v>Agree to Other Company GL Balance</v>
          </cell>
          <cell r="I109" t="str">
            <v>Monthly</v>
          </cell>
          <cell r="J109" t="str">
            <v>RC</v>
          </cell>
        </row>
        <row r="110">
          <cell r="A110" t="str">
            <v>BSAL</v>
          </cell>
          <cell r="B110" t="str">
            <v>UNA</v>
          </cell>
          <cell r="C110" t="str">
            <v>5090BSALMBL</v>
          </cell>
          <cell r="D110" t="str">
            <v>Ultimate Chief Entity Loans</v>
          </cell>
          <cell r="E110">
            <v>4149059.68</v>
          </cell>
          <cell r="F110">
            <v>4197436.22</v>
          </cell>
          <cell r="G110">
            <v>-48376.539999999572</v>
          </cell>
          <cell r="H110" t="str">
            <v>Agree to Other Company GL Balance</v>
          </cell>
          <cell r="I110" t="str">
            <v>Monthly</v>
          </cell>
          <cell r="J110" t="str">
            <v>RC</v>
          </cell>
        </row>
        <row r="111">
          <cell r="A111" t="str">
            <v>BSAL</v>
          </cell>
          <cell r="B111" t="str">
            <v>UNA</v>
          </cell>
          <cell r="C111" t="str">
            <v>5200BSALMIML</v>
          </cell>
          <cell r="D111" t="str">
            <v>Related Entity Loans</v>
          </cell>
          <cell r="E111">
            <v>91311.39</v>
          </cell>
          <cell r="F111">
            <v>91311.39</v>
          </cell>
          <cell r="G111">
            <v>0</v>
          </cell>
          <cell r="H111" t="str">
            <v>Agree to Other Company GL Balance</v>
          </cell>
          <cell r="I111" t="str">
            <v>Monthly</v>
          </cell>
          <cell r="J111" t="str">
            <v>RC</v>
          </cell>
        </row>
        <row r="112">
          <cell r="A112" t="str">
            <v>BSAL</v>
          </cell>
          <cell r="B112" t="str">
            <v>UNA</v>
          </cell>
          <cell r="C112" t="str">
            <v>5500FSMAIV</v>
          </cell>
          <cell r="D112" t="str">
            <v>Intracompany Loans</v>
          </cell>
          <cell r="E112">
            <v>0</v>
          </cell>
          <cell r="F112">
            <v>0</v>
          </cell>
          <cell r="G112">
            <v>0</v>
          </cell>
          <cell r="H112" t="str">
            <v>Agree to Other Company GL Balance</v>
          </cell>
          <cell r="I112" t="str">
            <v>Monthly</v>
          </cell>
          <cell r="J112" t="str">
            <v>RC</v>
          </cell>
        </row>
        <row r="113">
          <cell r="A113" t="str">
            <v>BSAL</v>
          </cell>
          <cell r="B113" t="str">
            <v>UNA</v>
          </cell>
          <cell r="C113" t="str">
            <v>5500FSMFIV</v>
          </cell>
          <cell r="D113" t="str">
            <v>Intracompany Loans</v>
          </cell>
          <cell r="E113">
            <v>0</v>
          </cell>
          <cell r="F113">
            <v>0</v>
          </cell>
          <cell r="G113">
            <v>0</v>
          </cell>
          <cell r="H113" t="str">
            <v>Agree to Other Company GL Balance</v>
          </cell>
          <cell r="I113" t="str">
            <v>Monthly</v>
          </cell>
          <cell r="J113" t="str">
            <v>RC</v>
          </cell>
        </row>
        <row r="114">
          <cell r="E114">
            <v>79530.700000000521</v>
          </cell>
        </row>
        <row r="119">
          <cell r="A119" t="str">
            <v>PREPARED BY:</v>
          </cell>
          <cell r="B119" t="str">
            <v>REVIEWED BY:</v>
          </cell>
          <cell r="C119" t="str">
            <v>DATE:</v>
          </cell>
          <cell r="D119">
            <v>0</v>
          </cell>
          <cell r="E119" t="str">
            <v>REVIEWED BY: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 t="str">
            <v>DATE:</v>
          </cell>
        </row>
        <row r="121">
          <cell r="A121" t="str">
            <v>INVESTMENT SERVICES - AIMM</v>
          </cell>
          <cell r="B121" t="str">
            <v>MONTH END:</v>
          </cell>
          <cell r="C121">
            <v>36830</v>
          </cell>
          <cell r="D121">
            <v>0</v>
          </cell>
          <cell r="E121">
            <v>0</v>
          </cell>
          <cell r="F121">
            <v>0</v>
          </cell>
          <cell r="G121" t="str">
            <v>MONTH END:</v>
          </cell>
          <cell r="H121">
            <v>0</v>
          </cell>
          <cell r="I121">
            <v>36830</v>
          </cell>
        </row>
        <row r="122">
          <cell r="A122" t="str">
            <v>BUSUNIT IV</v>
          </cell>
        </row>
        <row r="123">
          <cell r="E123" t="str">
            <v>Balance Per Trial Bal</v>
          </cell>
          <cell r="F123" t="str">
            <v>Balance Per Rec</v>
          </cell>
          <cell r="G123" t="str">
            <v>Diff</v>
          </cell>
          <cell r="H123" t="str">
            <v xml:space="preserve">Method Of </v>
          </cell>
          <cell r="I123" t="str">
            <v xml:space="preserve">Frequency Of </v>
          </cell>
          <cell r="J123" t="str">
            <v>Prepared by</v>
          </cell>
          <cell r="K123" t="str">
            <v>Reviewed by</v>
          </cell>
          <cell r="L123" t="str">
            <v>Reviewed by</v>
          </cell>
        </row>
        <row r="124">
          <cell r="A124" t="str">
            <v>Statent</v>
          </cell>
          <cell r="B124" t="str">
            <v>Loc</v>
          </cell>
          <cell r="C124" t="str">
            <v>ACCT SUB</v>
          </cell>
          <cell r="D124" t="str">
            <v>ACCT Name</v>
          </cell>
          <cell r="E124" t="str">
            <v>DR/(CR)</v>
          </cell>
          <cell r="F124" t="str">
            <v>DR/(CR)</v>
          </cell>
          <cell r="G124" t="str">
            <v>DR/(CR)</v>
          </cell>
          <cell r="H124" t="str">
            <v>Reconciliation</v>
          </cell>
          <cell r="I124" t="str">
            <v>Reconciliation</v>
          </cell>
          <cell r="J124" t="str">
            <v>RC</v>
          </cell>
          <cell r="K124" t="str">
            <v>R.Thorpe</v>
          </cell>
          <cell r="L124" t="str">
            <v>Alan Corr</v>
          </cell>
        </row>
        <row r="125">
          <cell r="A125" t="str">
            <v>AIMM</v>
          </cell>
          <cell r="B125" t="str">
            <v>UNA</v>
          </cell>
          <cell r="C125" t="str">
            <v>0005</v>
          </cell>
          <cell r="D125" t="str">
            <v>Fully Paid Ordinary Shares</v>
          </cell>
          <cell r="E125">
            <v>-50000</v>
          </cell>
          <cell r="F125">
            <v>-50000</v>
          </cell>
          <cell r="G125">
            <v>0</v>
          </cell>
          <cell r="H125" t="str">
            <v>Agreed to Capital Sheets</v>
          </cell>
          <cell r="I125" t="str">
            <v>Monthly</v>
          </cell>
          <cell r="J125" t="str">
            <v>RC</v>
          </cell>
        </row>
        <row r="126">
          <cell r="A126" t="str">
            <v>AIMM</v>
          </cell>
          <cell r="B126" t="str">
            <v>UNA</v>
          </cell>
          <cell r="C126" t="str">
            <v>0310PREAQU</v>
          </cell>
          <cell r="D126" t="str">
            <v>Retained Earnings Pre-Acquisition</v>
          </cell>
          <cell r="E126">
            <v>-6828.71</v>
          </cell>
          <cell r="F126">
            <v>-6828.71</v>
          </cell>
          <cell r="G126">
            <v>0</v>
          </cell>
          <cell r="H126" t="str">
            <v>Agreed to Prior Year Fin Statements</v>
          </cell>
          <cell r="I126" t="str">
            <v>Monthly</v>
          </cell>
          <cell r="J126" t="str">
            <v>RC</v>
          </cell>
        </row>
        <row r="127">
          <cell r="A127" t="str">
            <v>AIMM</v>
          </cell>
          <cell r="B127" t="str">
            <v>UNA</v>
          </cell>
          <cell r="C127" t="str">
            <v>0310PRIORYR</v>
          </cell>
          <cell r="D127" t="str">
            <v>Retained Earnings Prior Yr</v>
          </cell>
          <cell r="E127">
            <v>-32473.52</v>
          </cell>
          <cell r="F127">
            <v>-32473.52</v>
          </cell>
          <cell r="G127">
            <v>0</v>
          </cell>
          <cell r="H127" t="str">
            <v>Agreed to Prior Year Fin Statements</v>
          </cell>
          <cell r="I127" t="str">
            <v>Monthly</v>
          </cell>
          <cell r="J127" t="str">
            <v>RC</v>
          </cell>
        </row>
        <row r="128">
          <cell r="A128" t="str">
            <v>AIMM</v>
          </cell>
          <cell r="B128" t="str">
            <v>UNA</v>
          </cell>
          <cell r="C128" t="str">
            <v>2900</v>
          </cell>
          <cell r="D128" t="str">
            <v>Future Tax Benefit</v>
          </cell>
          <cell r="E128">
            <v>-2474.54</v>
          </cell>
          <cell r="F128">
            <v>-2474.54</v>
          </cell>
          <cell r="G128">
            <v>0</v>
          </cell>
          <cell r="H128" t="str">
            <v>Agreed to Tax Calc</v>
          </cell>
          <cell r="I128" t="str">
            <v>Monthly</v>
          </cell>
          <cell r="J128" t="str">
            <v>RC</v>
          </cell>
        </row>
        <row r="129">
          <cell r="A129" t="str">
            <v>AIMM</v>
          </cell>
          <cell r="B129" t="str">
            <v>UNA</v>
          </cell>
          <cell r="C129" t="str">
            <v>3500R&amp;D</v>
          </cell>
          <cell r="D129" t="str">
            <v>Sundry Cred R&amp;D Tax Loss Tsf</v>
          </cell>
          <cell r="E129">
            <v>0</v>
          </cell>
          <cell r="F129">
            <v>0</v>
          </cell>
          <cell r="G129">
            <v>0</v>
          </cell>
          <cell r="H129" t="str">
            <v>Review Monthly Movement</v>
          </cell>
          <cell r="I129" t="str">
            <v>Monthly</v>
          </cell>
          <cell r="J129" t="str">
            <v>RC</v>
          </cell>
        </row>
        <row r="130">
          <cell r="A130" t="str">
            <v>AIMM</v>
          </cell>
          <cell r="B130" t="str">
            <v>UNA</v>
          </cell>
          <cell r="C130">
            <v>3610</v>
          </cell>
          <cell r="D130" t="str">
            <v>Provision for Tax</v>
          </cell>
          <cell r="E130">
            <v>3476.6</v>
          </cell>
          <cell r="F130">
            <v>3476.6</v>
          </cell>
          <cell r="G130">
            <v>0</v>
          </cell>
          <cell r="H130" t="str">
            <v>Review Monthly Movement</v>
          </cell>
          <cell r="I130" t="str">
            <v>Monthly</v>
          </cell>
          <cell r="J130" t="str">
            <v>RC</v>
          </cell>
        </row>
        <row r="131">
          <cell r="A131" t="str">
            <v>AIMM</v>
          </cell>
          <cell r="B131" t="str">
            <v>UNA</v>
          </cell>
          <cell r="C131" t="str">
            <v>5000AIMMMBL</v>
          </cell>
          <cell r="D131" t="str">
            <v>Ultimate Chief Entity Loans</v>
          </cell>
          <cell r="E131">
            <v>-3574.88</v>
          </cell>
          <cell r="F131">
            <v>-3574.88</v>
          </cell>
          <cell r="G131">
            <v>0</v>
          </cell>
          <cell r="H131" t="str">
            <v>Agree to Other Company GL Balance</v>
          </cell>
          <cell r="I131" t="str">
            <v>Monthly</v>
          </cell>
          <cell r="J131" t="str">
            <v>RC</v>
          </cell>
        </row>
        <row r="132">
          <cell r="A132" t="str">
            <v>AIMM</v>
          </cell>
          <cell r="B132" t="str">
            <v>UNA</v>
          </cell>
          <cell r="C132" t="str">
            <v>5040AIMMMBL</v>
          </cell>
          <cell r="D132" t="str">
            <v>Ultimate Chief Entity Ap</v>
          </cell>
          <cell r="E132">
            <v>-8493.07</v>
          </cell>
          <cell r="F132">
            <v>-8493.07</v>
          </cell>
          <cell r="G132">
            <v>0</v>
          </cell>
          <cell r="H132" t="str">
            <v>Agree to Other Company GL Balance</v>
          </cell>
          <cell r="I132" t="str">
            <v>Monthly</v>
          </cell>
          <cell r="J132" t="str">
            <v>RC</v>
          </cell>
        </row>
        <row r="133">
          <cell r="A133" t="str">
            <v>AIMM</v>
          </cell>
          <cell r="B133" t="str">
            <v>UNA</v>
          </cell>
          <cell r="C133" t="str">
            <v>5060AIMMMBL</v>
          </cell>
          <cell r="D133" t="str">
            <v>Ultimate Chief Entity L&amp;D</v>
          </cell>
          <cell r="E133">
            <v>107317.32</v>
          </cell>
          <cell r="F133">
            <v>105981.67</v>
          </cell>
          <cell r="G133">
            <v>1335.6500000000087</v>
          </cell>
          <cell r="H133" t="str">
            <v>Agree to Other Company GL Balance</v>
          </cell>
          <cell r="I133" t="str">
            <v>Monthly</v>
          </cell>
          <cell r="J133" t="str">
            <v>RC</v>
          </cell>
        </row>
        <row r="134">
          <cell r="A134" t="str">
            <v>AIMM</v>
          </cell>
          <cell r="B134" t="str">
            <v>UNA</v>
          </cell>
          <cell r="C134" t="str">
            <v>5065AIMMMBL</v>
          </cell>
          <cell r="D134" t="str">
            <v>Ultimate Chief Entity L&amp;D</v>
          </cell>
          <cell r="E134">
            <v>455.73</v>
          </cell>
          <cell r="F134">
            <v>1335.65</v>
          </cell>
          <cell r="G134">
            <v>-879.92000000000007</v>
          </cell>
          <cell r="H134" t="str">
            <v>Agree to Other Company GL Balance</v>
          </cell>
          <cell r="I134" t="str">
            <v>Monthly</v>
          </cell>
          <cell r="J134" t="str">
            <v>RC</v>
          </cell>
        </row>
        <row r="135">
          <cell r="A135" t="str">
            <v>AIMM</v>
          </cell>
          <cell r="B135" t="str">
            <v>UNA</v>
          </cell>
          <cell r="C135" t="str">
            <v>520014AVAIMM</v>
          </cell>
          <cell r="D135" t="str">
            <v>Related Entity Loans</v>
          </cell>
          <cell r="E135">
            <v>-1822.68</v>
          </cell>
          <cell r="F135">
            <v>-1822.68</v>
          </cell>
          <cell r="G135">
            <v>0</v>
          </cell>
          <cell r="H135" t="str">
            <v>Agree to Other Company GL Balance</v>
          </cell>
          <cell r="I135" t="str">
            <v>Monthly</v>
          </cell>
          <cell r="J135" t="str">
            <v>RC</v>
          </cell>
        </row>
        <row r="136">
          <cell r="E136">
            <v>5582.2500000000109</v>
          </cell>
        </row>
        <row r="153">
          <cell r="A153" t="str">
            <v>PREPARED BY:</v>
          </cell>
          <cell r="B153" t="str">
            <v>REVIEWED BY:</v>
          </cell>
          <cell r="C153" t="str">
            <v>DATE:</v>
          </cell>
          <cell r="D153">
            <v>0</v>
          </cell>
          <cell r="E153" t="str">
            <v>REVIEWED BY: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 t="str">
            <v>DATE:</v>
          </cell>
        </row>
        <row r="155">
          <cell r="A155" t="str">
            <v>INVESTMENT SERVICES - MLL Shareholders Fund</v>
          </cell>
          <cell r="B155" t="str">
            <v>MONTH END:</v>
          </cell>
          <cell r="C155">
            <v>36830</v>
          </cell>
          <cell r="D155">
            <v>0</v>
          </cell>
          <cell r="E155">
            <v>0</v>
          </cell>
          <cell r="F155">
            <v>0</v>
          </cell>
          <cell r="G155" t="str">
            <v>MONTH END:</v>
          </cell>
          <cell r="H155">
            <v>0</v>
          </cell>
          <cell r="I155">
            <v>36830</v>
          </cell>
        </row>
        <row r="156">
          <cell r="A156" t="str">
            <v>BUSUNIT IV, FSMAS</v>
          </cell>
        </row>
        <row r="157">
          <cell r="E157" t="str">
            <v>Balance Per Trial Bal</v>
          </cell>
          <cell r="F157" t="str">
            <v>Balance Per Rec</v>
          </cell>
          <cell r="G157" t="str">
            <v>Diff</v>
          </cell>
          <cell r="H157" t="str">
            <v xml:space="preserve">Method Of </v>
          </cell>
          <cell r="I157" t="str">
            <v xml:space="preserve">Frequency Of </v>
          </cell>
          <cell r="J157" t="str">
            <v>Prepared by</v>
          </cell>
          <cell r="K157" t="str">
            <v>Reviewed by</v>
          </cell>
          <cell r="L157" t="str">
            <v>Reviewed by</v>
          </cell>
        </row>
        <row r="158">
          <cell r="A158" t="str">
            <v>Statent</v>
          </cell>
          <cell r="B158" t="str">
            <v>Loc</v>
          </cell>
          <cell r="C158" t="str">
            <v>ACCT SUB</v>
          </cell>
          <cell r="D158" t="str">
            <v>ACCT Name</v>
          </cell>
          <cell r="E158" t="str">
            <v>DR/(CR)</v>
          </cell>
          <cell r="F158" t="str">
            <v>DR/(CR)</v>
          </cell>
          <cell r="G158" t="str">
            <v>DR/(CR)</v>
          </cell>
          <cell r="H158" t="str">
            <v>Reconciliation</v>
          </cell>
          <cell r="I158" t="str">
            <v>Reconciliation</v>
          </cell>
          <cell r="J158" t="str">
            <v>RC</v>
          </cell>
          <cell r="K158" t="str">
            <v>R.Thorpe</v>
          </cell>
          <cell r="L158" t="str">
            <v>Alan Corr</v>
          </cell>
        </row>
        <row r="159">
          <cell r="A159" t="str">
            <v>MLL</v>
          </cell>
          <cell r="B159" t="str">
            <v>UNA</v>
          </cell>
          <cell r="C159" t="str">
            <v>0005</v>
          </cell>
          <cell r="D159" t="str">
            <v>Fully Paid Ordinary Shares</v>
          </cell>
          <cell r="E159">
            <v>-3240000</v>
          </cell>
          <cell r="F159">
            <v>-3240000</v>
          </cell>
          <cell r="G159">
            <v>0</v>
          </cell>
          <cell r="H159" t="str">
            <v>Agreed to Capital Sheets</v>
          </cell>
          <cell r="I159" t="str">
            <v>Monthly</v>
          </cell>
          <cell r="J159" t="str">
            <v>RC</v>
          </cell>
        </row>
        <row r="160">
          <cell r="A160" t="str">
            <v>MLL</v>
          </cell>
          <cell r="B160" t="str">
            <v>UNA</v>
          </cell>
          <cell r="C160" t="str">
            <v>0100</v>
          </cell>
          <cell r="D160" t="str">
            <v>Share Premium Reserve</v>
          </cell>
          <cell r="E160">
            <v>-6960000</v>
          </cell>
          <cell r="F160">
            <v>-6960000</v>
          </cell>
          <cell r="G160">
            <v>0</v>
          </cell>
          <cell r="H160" t="str">
            <v>Agreed to Capital Sheets</v>
          </cell>
          <cell r="I160" t="str">
            <v>Monthly</v>
          </cell>
          <cell r="J160" t="str">
            <v>RC</v>
          </cell>
        </row>
        <row r="161">
          <cell r="A161" t="str">
            <v>MLL</v>
          </cell>
          <cell r="B161" t="str">
            <v>UNA</v>
          </cell>
          <cell r="C161" t="str">
            <v xml:space="preserve">0310PRIORYR </v>
          </cell>
          <cell r="D161" t="str">
            <v>Prior Yr Retained Earnings</v>
          </cell>
          <cell r="E161">
            <v>-1339734.29</v>
          </cell>
          <cell r="F161">
            <v>-1339734.29</v>
          </cell>
          <cell r="G161">
            <v>0</v>
          </cell>
          <cell r="H161" t="str">
            <v>Agreed to prior Yr Fin Statements</v>
          </cell>
          <cell r="I161" t="str">
            <v>Monthly</v>
          </cell>
          <cell r="J161" t="str">
            <v>RC</v>
          </cell>
        </row>
        <row r="162">
          <cell r="A162" t="str">
            <v>MLL</v>
          </cell>
          <cell r="B162" t="str">
            <v>UNA</v>
          </cell>
          <cell r="C162" t="str">
            <v>1100MBL</v>
          </cell>
          <cell r="D162" t="str">
            <v>Bank</v>
          </cell>
          <cell r="E162">
            <v>-0.5</v>
          </cell>
          <cell r="F162">
            <v>-0.49999999999999994</v>
          </cell>
          <cell r="G162">
            <v>-5.5511151231257827E-17</v>
          </cell>
          <cell r="H162" t="str">
            <v xml:space="preserve">Agreed to MTF Statement </v>
          </cell>
          <cell r="I162" t="str">
            <v>Monthly</v>
          </cell>
          <cell r="J162" t="str">
            <v>RC</v>
          </cell>
        </row>
        <row r="163">
          <cell r="A163" t="str">
            <v>MLL</v>
          </cell>
          <cell r="B163" t="str">
            <v>UNA</v>
          </cell>
          <cell r="C163" t="str">
            <v>1700</v>
          </cell>
          <cell r="D163" t="str">
            <v>Securities</v>
          </cell>
          <cell r="E163">
            <v>0</v>
          </cell>
          <cell r="F163">
            <v>1.862645149230957E-9</v>
          </cell>
          <cell r="G163">
            <v>1.862645149230957E-9</v>
          </cell>
          <cell r="H163" t="str">
            <v xml:space="preserve">Agreed to MTF Statement </v>
          </cell>
          <cell r="I163" t="str">
            <v>Monthly</v>
          </cell>
          <cell r="J163" t="str">
            <v>RC</v>
          </cell>
        </row>
        <row r="164">
          <cell r="A164" t="str">
            <v>MLL</v>
          </cell>
          <cell r="B164" t="str">
            <v>UNA</v>
          </cell>
          <cell r="C164">
            <v>1700</v>
          </cell>
          <cell r="D164" t="str">
            <v>Securities</v>
          </cell>
          <cell r="E164">
            <v>201362.02</v>
          </cell>
          <cell r="F164">
            <v>201362.02</v>
          </cell>
          <cell r="G164">
            <v>0</v>
          </cell>
        </row>
        <row r="165">
          <cell r="A165" t="str">
            <v>MLL</v>
          </cell>
          <cell r="B165" t="str">
            <v>UNA</v>
          </cell>
          <cell r="C165" t="str">
            <v>1770</v>
          </cell>
          <cell r="D165" t="str">
            <v>Other Investments</v>
          </cell>
          <cell r="E165">
            <v>13088172.74</v>
          </cell>
          <cell r="F165">
            <v>13088172.74</v>
          </cell>
          <cell r="G165">
            <v>0</v>
          </cell>
        </row>
        <row r="166">
          <cell r="A166" t="str">
            <v>MLL</v>
          </cell>
          <cell r="B166" t="str">
            <v>UNA</v>
          </cell>
          <cell r="C166" t="str">
            <v>1800DIVIDEND</v>
          </cell>
          <cell r="D166" t="str">
            <v>Dividend</v>
          </cell>
          <cell r="E166">
            <v>0</v>
          </cell>
          <cell r="F166">
            <v>0</v>
          </cell>
          <cell r="G166">
            <v>0</v>
          </cell>
          <cell r="H166" t="str">
            <v>Review Monthly Movement</v>
          </cell>
          <cell r="I166" t="str">
            <v>Monthly</v>
          </cell>
          <cell r="J166" t="str">
            <v>RC</v>
          </cell>
        </row>
        <row r="167">
          <cell r="A167" t="str">
            <v>MLL</v>
          </cell>
          <cell r="B167" t="str">
            <v>UNA</v>
          </cell>
          <cell r="C167" t="str">
            <v>3610</v>
          </cell>
          <cell r="D167" t="str">
            <v>Provision For Tax</v>
          </cell>
          <cell r="E167">
            <v>-602599.72</v>
          </cell>
          <cell r="F167">
            <v>-602599.72</v>
          </cell>
          <cell r="G167">
            <v>0</v>
          </cell>
          <cell r="H167" t="str">
            <v>Agreed to Tax Calc</v>
          </cell>
          <cell r="I167" t="str">
            <v>Monthly</v>
          </cell>
          <cell r="J167" t="str">
            <v>RC</v>
          </cell>
        </row>
        <row r="168">
          <cell r="A168" t="str">
            <v>MLL</v>
          </cell>
          <cell r="B168" t="str">
            <v>UNA</v>
          </cell>
          <cell r="C168" t="str">
            <v>5040MBL MLL</v>
          </cell>
          <cell r="D168" t="str">
            <v>Ultimate Chief Entity AP</v>
          </cell>
          <cell r="E168">
            <v>-863271.83</v>
          </cell>
          <cell r="F168">
            <v>-863271.83</v>
          </cell>
          <cell r="G168">
            <v>0</v>
          </cell>
          <cell r="H168" t="str">
            <v>Agree to Other Company GL Balance</v>
          </cell>
          <cell r="I168" t="str">
            <v>Monthly</v>
          </cell>
          <cell r="J168" t="str">
            <v>RC</v>
          </cell>
        </row>
        <row r="169">
          <cell r="A169" t="str">
            <v>MLL</v>
          </cell>
          <cell r="B169" t="str">
            <v>UNA</v>
          </cell>
          <cell r="C169" t="str">
            <v>5090MBL MLL</v>
          </cell>
          <cell r="D169" t="str">
            <v>Ultimate Chief Entity Loans</v>
          </cell>
          <cell r="E169">
            <v>89861.79</v>
          </cell>
          <cell r="F169">
            <v>88442.84</v>
          </cell>
          <cell r="G169">
            <v>1418.9499999999971</v>
          </cell>
          <cell r="H169" t="str">
            <v>Agree to Other Company GL Balance</v>
          </cell>
          <cell r="I169" t="str">
            <v>Monthly</v>
          </cell>
          <cell r="J169" t="str">
            <v>RC</v>
          </cell>
        </row>
        <row r="170">
          <cell r="A170" t="str">
            <v>MLL</v>
          </cell>
          <cell r="B170" t="str">
            <v>UNA</v>
          </cell>
          <cell r="C170" t="str">
            <v>5200MAL MLL</v>
          </cell>
          <cell r="D170" t="str">
            <v>Related Entity Loans</v>
          </cell>
          <cell r="E170">
            <v>-42636.75</v>
          </cell>
          <cell r="F170">
            <v>-42636.75</v>
          </cell>
          <cell r="G170">
            <v>0</v>
          </cell>
          <cell r="H170" t="str">
            <v>Agree to Other Company GL Balance</v>
          </cell>
          <cell r="I170" t="str">
            <v>Monthly</v>
          </cell>
          <cell r="J170" t="str">
            <v>RC</v>
          </cell>
        </row>
        <row r="171">
          <cell r="E171">
            <v>331153.46000000072</v>
          </cell>
        </row>
        <row r="184">
          <cell r="A184" t="str">
            <v>PREPARED BY:</v>
          </cell>
          <cell r="B184" t="str">
            <v>REVIEWED BY:</v>
          </cell>
          <cell r="C184" t="str">
            <v>DATE:</v>
          </cell>
          <cell r="D184">
            <v>0</v>
          </cell>
          <cell r="E184" t="str">
            <v>REVIEWED BY: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DATE:</v>
          </cell>
        </row>
        <row r="186">
          <cell r="A186" t="str">
            <v>INVESTMENT SERVICES - RAMM</v>
          </cell>
          <cell r="B186" t="str">
            <v>MONTH END:</v>
          </cell>
          <cell r="C186">
            <v>36830</v>
          </cell>
          <cell r="D186">
            <v>0</v>
          </cell>
          <cell r="E186">
            <v>0</v>
          </cell>
          <cell r="F186">
            <v>0</v>
          </cell>
          <cell r="G186" t="str">
            <v>MONTH END:</v>
          </cell>
          <cell r="H186">
            <v>0</v>
          </cell>
          <cell r="I186">
            <v>36830</v>
          </cell>
        </row>
        <row r="187">
          <cell r="A187" t="str">
            <v>BUSUNIT IV</v>
          </cell>
        </row>
        <row r="188">
          <cell r="E188" t="str">
            <v>Balance Per Trial Bal</v>
          </cell>
          <cell r="F188" t="str">
            <v>Balance Per Rec</v>
          </cell>
          <cell r="G188" t="str">
            <v>Diff</v>
          </cell>
          <cell r="H188" t="str">
            <v xml:space="preserve">Method Of </v>
          </cell>
          <cell r="I188" t="str">
            <v xml:space="preserve">Frequency Of </v>
          </cell>
          <cell r="J188" t="str">
            <v>Prepared by</v>
          </cell>
          <cell r="K188" t="str">
            <v>Reviewed by</v>
          </cell>
          <cell r="L188" t="str">
            <v>Reviewed by</v>
          </cell>
        </row>
        <row r="189">
          <cell r="A189" t="str">
            <v>Statent</v>
          </cell>
          <cell r="B189" t="str">
            <v>Loc</v>
          </cell>
          <cell r="C189" t="str">
            <v>ACCT SUB</v>
          </cell>
          <cell r="D189" t="str">
            <v>ACCT Name</v>
          </cell>
          <cell r="E189" t="str">
            <v>DR/(CR)</v>
          </cell>
          <cell r="F189" t="str">
            <v>DR/(CR)</v>
          </cell>
          <cell r="G189" t="str">
            <v>DR/(CR)</v>
          </cell>
          <cell r="H189" t="str">
            <v>Reconciliation</v>
          </cell>
          <cell r="I189" t="str">
            <v>Reconciliation</v>
          </cell>
          <cell r="J189" t="str">
            <v>RC</v>
          </cell>
          <cell r="K189" t="str">
            <v>R.Thorpe</v>
          </cell>
          <cell r="L189" t="str">
            <v>Alan Corr</v>
          </cell>
        </row>
        <row r="190">
          <cell r="A190" t="str">
            <v>RAMM</v>
          </cell>
          <cell r="B190" t="str">
            <v>UNA</v>
          </cell>
          <cell r="C190" t="str">
            <v>0005</v>
          </cell>
          <cell r="D190" t="str">
            <v>Fully Paid Ordinary Shares</v>
          </cell>
          <cell r="E190">
            <v>-23002</v>
          </cell>
          <cell r="F190">
            <v>-23002</v>
          </cell>
          <cell r="G190">
            <v>0</v>
          </cell>
          <cell r="H190" t="str">
            <v>Agreed to prior yr Fin Statements</v>
          </cell>
          <cell r="I190" t="str">
            <v>Monthly</v>
          </cell>
          <cell r="J190" t="str">
            <v>RC</v>
          </cell>
        </row>
        <row r="191">
          <cell r="A191" t="str">
            <v>RAMM</v>
          </cell>
          <cell r="B191" t="str">
            <v>UNA</v>
          </cell>
          <cell r="C191" t="str">
            <v>0310PREAQU</v>
          </cell>
          <cell r="D191" t="str">
            <v>Retained Earnings PreAcq</v>
          </cell>
          <cell r="E191">
            <v>267608.17</v>
          </cell>
          <cell r="F191">
            <v>267608.17</v>
          </cell>
          <cell r="G191">
            <v>0</v>
          </cell>
          <cell r="H191" t="str">
            <v>Agreed to prior yr Fin Statements</v>
          </cell>
          <cell r="I191" t="str">
            <v>Monthly</v>
          </cell>
          <cell r="J191" t="str">
            <v>RC</v>
          </cell>
        </row>
        <row r="192">
          <cell r="A192" t="str">
            <v>RAMM</v>
          </cell>
          <cell r="B192" t="str">
            <v>UNA</v>
          </cell>
          <cell r="C192" t="str">
            <v>0310PRIORYR</v>
          </cell>
          <cell r="D192" t="str">
            <v>Retained Earnings Prior Yr</v>
          </cell>
          <cell r="E192">
            <v>-281063.03000000003</v>
          </cell>
          <cell r="F192">
            <v>-281063.03000000003</v>
          </cell>
          <cell r="G192">
            <v>0</v>
          </cell>
          <cell r="H192" t="str">
            <v>Agreed to prior yr Fin Statements</v>
          </cell>
          <cell r="I192" t="str">
            <v>Monthly</v>
          </cell>
          <cell r="J192" t="str">
            <v>RC</v>
          </cell>
        </row>
        <row r="193">
          <cell r="A193" t="str">
            <v>RAMM</v>
          </cell>
          <cell r="B193" t="str">
            <v>UNA</v>
          </cell>
          <cell r="C193">
            <v>2500</v>
          </cell>
          <cell r="D193" t="str">
            <v>Investment in Subsidiaries</v>
          </cell>
          <cell r="E193">
            <v>50000</v>
          </cell>
          <cell r="F193">
            <v>50000</v>
          </cell>
          <cell r="G193">
            <v>0</v>
          </cell>
          <cell r="H193" t="str">
            <v>Agreed to AIMM S/H Register</v>
          </cell>
          <cell r="I193" t="str">
            <v>Monthly</v>
          </cell>
          <cell r="J193" t="str">
            <v>RC</v>
          </cell>
        </row>
        <row r="194">
          <cell r="A194" t="str">
            <v>RAMM</v>
          </cell>
          <cell r="B194" t="str">
            <v>UNA</v>
          </cell>
          <cell r="C194" t="str">
            <v>5000MBL RAMM</v>
          </cell>
          <cell r="D194" t="str">
            <v>Ultimate Chief Entity Loan</v>
          </cell>
          <cell r="E194">
            <v>125987.25</v>
          </cell>
          <cell r="F194">
            <v>125987.25</v>
          </cell>
          <cell r="G194">
            <v>0</v>
          </cell>
          <cell r="H194" t="str">
            <v>Agreed to Other Company GL Balance</v>
          </cell>
          <cell r="I194" t="str">
            <v>Monthly</v>
          </cell>
          <cell r="J194" t="str">
            <v>RC</v>
          </cell>
        </row>
        <row r="195">
          <cell r="A195" t="str">
            <v>RAMM</v>
          </cell>
          <cell r="B195" t="str">
            <v>UNA</v>
          </cell>
          <cell r="C195" t="str">
            <v>5040MBL RAMM</v>
          </cell>
          <cell r="D195" t="str">
            <v>Ultimate Chief Entity Loan AP</v>
          </cell>
          <cell r="E195">
            <v>172371.61</v>
          </cell>
          <cell r="F195">
            <v>172371.61</v>
          </cell>
          <cell r="G195">
            <v>0</v>
          </cell>
          <cell r="H195" t="str">
            <v>Agreed to Other Company GL Balance</v>
          </cell>
          <cell r="I195" t="str">
            <v>Monthly</v>
          </cell>
          <cell r="J195" t="str">
            <v>RC</v>
          </cell>
        </row>
        <row r="196">
          <cell r="A196" t="str">
            <v>RAMM</v>
          </cell>
          <cell r="B196" t="str">
            <v>UNA</v>
          </cell>
          <cell r="C196" t="str">
            <v>5100MAL RAMM</v>
          </cell>
          <cell r="D196" t="str">
            <v>Cheif Entity Loans</v>
          </cell>
          <cell r="E196">
            <v>-311902</v>
          </cell>
          <cell r="F196">
            <v>-311902</v>
          </cell>
          <cell r="G196">
            <v>0</v>
          </cell>
          <cell r="H196" t="str">
            <v>Agreed to Other Company GL Balance</v>
          </cell>
          <cell r="I196" t="str">
            <v>Monthly</v>
          </cell>
          <cell r="J196" t="str">
            <v>RC</v>
          </cell>
        </row>
        <row r="197">
          <cell r="E197">
            <v>-5.8207660913467407E-11</v>
          </cell>
        </row>
        <row r="218">
          <cell r="A218" t="str">
            <v>PREPARED BY:</v>
          </cell>
          <cell r="B218" t="str">
            <v>REVIEWED BY:</v>
          </cell>
          <cell r="C218" t="str">
            <v>DATE:</v>
          </cell>
          <cell r="D218">
            <v>0</v>
          </cell>
          <cell r="E218" t="str">
            <v>REVIEWED BY: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 t="str">
            <v>DATE:</v>
          </cell>
        </row>
        <row r="220">
          <cell r="A220" t="str">
            <v>INVESTMENT SERVICES - Macq Investment Services Ltd</v>
          </cell>
          <cell r="B220" t="str">
            <v>MONTH END:</v>
          </cell>
          <cell r="C220">
            <v>36830</v>
          </cell>
          <cell r="D220">
            <v>0</v>
          </cell>
          <cell r="E220">
            <v>0</v>
          </cell>
          <cell r="F220">
            <v>0</v>
          </cell>
          <cell r="G220" t="str">
            <v>MONTH END:</v>
          </cell>
          <cell r="H220">
            <v>0</v>
          </cell>
          <cell r="I220">
            <v>36830</v>
          </cell>
        </row>
        <row r="221">
          <cell r="A221" t="str">
            <v>BUSUNIT IV, FSMAS</v>
          </cell>
        </row>
        <row r="222">
          <cell r="E222" t="str">
            <v>Balance Per Trial Bal</v>
          </cell>
          <cell r="F222" t="str">
            <v>Balance Per Rec</v>
          </cell>
          <cell r="G222" t="str">
            <v>Diff</v>
          </cell>
          <cell r="H222" t="str">
            <v xml:space="preserve">Method Of </v>
          </cell>
          <cell r="I222" t="str">
            <v xml:space="preserve">Frequency Of </v>
          </cell>
          <cell r="J222" t="str">
            <v>Prepared by</v>
          </cell>
          <cell r="K222" t="str">
            <v>Reviewed by</v>
          </cell>
          <cell r="L222" t="str">
            <v>Reviewed by</v>
          </cell>
        </row>
        <row r="223">
          <cell r="A223" t="str">
            <v>Statent</v>
          </cell>
          <cell r="B223" t="str">
            <v>Loc</v>
          </cell>
          <cell r="C223" t="str">
            <v>ACCT SUB</v>
          </cell>
          <cell r="D223" t="str">
            <v>ACCT Name</v>
          </cell>
          <cell r="E223" t="str">
            <v>DR/(CR)</v>
          </cell>
          <cell r="F223" t="str">
            <v>DR/(CR)</v>
          </cell>
          <cell r="G223" t="str">
            <v>DR/(CR)</v>
          </cell>
          <cell r="H223" t="str">
            <v>Reconciliation</v>
          </cell>
          <cell r="I223" t="str">
            <v>Reconciliation</v>
          </cell>
          <cell r="J223" t="str">
            <v>RC</v>
          </cell>
          <cell r="K223" t="str">
            <v>R.Thorpe</v>
          </cell>
          <cell r="L223" t="str">
            <v>Alan Corr</v>
          </cell>
        </row>
        <row r="224">
          <cell r="A224" t="str">
            <v>MISL</v>
          </cell>
          <cell r="B224" t="str">
            <v>UNA</v>
          </cell>
          <cell r="C224" t="str">
            <v>0005</v>
          </cell>
          <cell r="D224" t="str">
            <v>Fully Paid Ordinary Shares</v>
          </cell>
          <cell r="E224">
            <v>-600005</v>
          </cell>
          <cell r="F224">
            <v>-600005</v>
          </cell>
          <cell r="G224">
            <v>0</v>
          </cell>
          <cell r="H224" t="str">
            <v>Agreed to Capital Sheets</v>
          </cell>
          <cell r="I224" t="str">
            <v>Monthly</v>
          </cell>
          <cell r="J224" t="str">
            <v>RC</v>
          </cell>
        </row>
        <row r="225">
          <cell r="A225" t="str">
            <v>MISL</v>
          </cell>
          <cell r="B225" t="str">
            <v>UNA</v>
          </cell>
          <cell r="C225" t="str">
            <v>0310PRIORYR</v>
          </cell>
          <cell r="D225" t="str">
            <v>Retained Earnings Prior Yr</v>
          </cell>
          <cell r="E225">
            <v>-1421269.1</v>
          </cell>
          <cell r="F225">
            <v>-1421269.1</v>
          </cell>
          <cell r="G225">
            <v>0</v>
          </cell>
          <cell r="H225" t="str">
            <v>Agreed to prior yr Fin Statements</v>
          </cell>
          <cell r="I225" t="str">
            <v>Monthly</v>
          </cell>
          <cell r="J225" t="str">
            <v>RC</v>
          </cell>
        </row>
        <row r="226">
          <cell r="A226" t="str">
            <v>MISL</v>
          </cell>
          <cell r="B226" t="str">
            <v>UNA</v>
          </cell>
          <cell r="C226">
            <v>1100</v>
          </cell>
          <cell r="D226" t="str">
            <v>Bank</v>
          </cell>
          <cell r="E226">
            <v>121813.97</v>
          </cell>
          <cell r="F226">
            <v>176855.96870725462</v>
          </cell>
          <cell r="G226">
            <v>-55041.998707254621</v>
          </cell>
          <cell r="H226" t="str">
            <v>Agreed to Bank Statement</v>
          </cell>
          <cell r="I226" t="str">
            <v>Monthly</v>
          </cell>
          <cell r="J226" t="str">
            <v>RC</v>
          </cell>
        </row>
        <row r="227">
          <cell r="A227" t="str">
            <v>MISL</v>
          </cell>
          <cell r="B227" t="str">
            <v>UNA</v>
          </cell>
          <cell r="C227">
            <v>1250</v>
          </cell>
          <cell r="D227" t="str">
            <v>Suspense Austraclear</v>
          </cell>
          <cell r="E227">
            <v>843137</v>
          </cell>
          <cell r="F227">
            <v>843137</v>
          </cell>
          <cell r="G227">
            <v>0</v>
          </cell>
          <cell r="H227" t="str">
            <v>Review Monthly Movement</v>
          </cell>
          <cell r="I227" t="str">
            <v>Monthly</v>
          </cell>
          <cell r="J227" t="str">
            <v>RC</v>
          </cell>
        </row>
        <row r="228">
          <cell r="A228" t="str">
            <v>MISL</v>
          </cell>
          <cell r="B228" t="str">
            <v>UNA</v>
          </cell>
          <cell r="C228" t="str">
            <v>1250DMINTER</v>
          </cell>
          <cell r="D228" t="str">
            <v>Suspense Domkt Inter</v>
          </cell>
          <cell r="E228">
            <v>-843137</v>
          </cell>
          <cell r="F228">
            <v>-843137.00000000012</v>
          </cell>
          <cell r="G228">
            <v>1.1641532182693481E-10</v>
          </cell>
          <cell r="H228" t="str">
            <v>Review Monthly Movement</v>
          </cell>
          <cell r="I228" t="str">
            <v>Monthly</v>
          </cell>
          <cell r="J228" t="str">
            <v>RC</v>
          </cell>
        </row>
        <row r="229">
          <cell r="A229" t="str">
            <v>MISL</v>
          </cell>
          <cell r="B229" t="str">
            <v>UNA</v>
          </cell>
          <cell r="C229" t="str">
            <v>1250FXCLEAR</v>
          </cell>
          <cell r="D229" t="str">
            <v>FX Clearing</v>
          </cell>
          <cell r="E229">
            <v>-296795</v>
          </cell>
          <cell r="F229">
            <v>-296795</v>
          </cell>
          <cell r="G229">
            <v>0</v>
          </cell>
          <cell r="H229" t="str">
            <v>Review Monthly Movement</v>
          </cell>
          <cell r="I229" t="str">
            <v>Monthly</v>
          </cell>
          <cell r="J229" t="str">
            <v>RC</v>
          </cell>
        </row>
        <row r="230">
          <cell r="A230" t="str">
            <v>MISL</v>
          </cell>
          <cell r="B230" t="str">
            <v>UNA</v>
          </cell>
          <cell r="C230" t="str">
            <v>1800MGTFEE</v>
          </cell>
          <cell r="D230" t="str">
            <v>Management Fees</v>
          </cell>
          <cell r="E230">
            <v>955125.41</v>
          </cell>
          <cell r="F230">
            <v>818036.92648487189</v>
          </cell>
          <cell r="G230">
            <v>137088.48351512814</v>
          </cell>
          <cell r="H230" t="str">
            <v>Review Monthly Movement</v>
          </cell>
          <cell r="I230" t="str">
            <v>Monthly</v>
          </cell>
          <cell r="J230" t="str">
            <v>RC</v>
          </cell>
        </row>
        <row r="231">
          <cell r="A231" t="str">
            <v>MISL</v>
          </cell>
          <cell r="B231" t="str">
            <v>UNA</v>
          </cell>
          <cell r="C231" t="str">
            <v>1800OTHER</v>
          </cell>
          <cell r="D231" t="str">
            <v>Other Debtors</v>
          </cell>
          <cell r="E231">
            <v>11351.25</v>
          </cell>
          <cell r="F231">
            <v>11351.248522556802</v>
          </cell>
          <cell r="G231">
            <v>1.4774431983823888E-3</v>
          </cell>
          <cell r="H231" t="str">
            <v>Review Monthly Movement</v>
          </cell>
          <cell r="I231" t="str">
            <v>Monthly</v>
          </cell>
          <cell r="J231" t="str">
            <v>RC</v>
          </cell>
        </row>
        <row r="232">
          <cell r="A232" t="str">
            <v>MISL</v>
          </cell>
          <cell r="B232" t="str">
            <v>UNA</v>
          </cell>
          <cell r="C232" t="str">
            <v>2900</v>
          </cell>
          <cell r="D232" t="str">
            <v>Future Tax Benefit</v>
          </cell>
          <cell r="E232">
            <v>1259.21</v>
          </cell>
          <cell r="F232">
            <v>1259.21</v>
          </cell>
          <cell r="G232">
            <v>0</v>
          </cell>
          <cell r="H232" t="str">
            <v>Agreed to Tax calcs</v>
          </cell>
          <cell r="I232" t="str">
            <v>Monthly</v>
          </cell>
          <cell r="J232" t="str">
            <v>RC</v>
          </cell>
        </row>
        <row r="233">
          <cell r="A233" t="str">
            <v>MISL</v>
          </cell>
          <cell r="B233" t="str">
            <v>UNA</v>
          </cell>
          <cell r="C233" t="str">
            <v>3500OTHER</v>
          </cell>
          <cell r="D233" t="str">
            <v>Sundry Creditors</v>
          </cell>
          <cell r="E233">
            <v>-20905.02</v>
          </cell>
          <cell r="F233">
            <v>-15954.350910029803</v>
          </cell>
          <cell r="G233">
            <v>-4950.6690899701971</v>
          </cell>
          <cell r="H233" t="str">
            <v>Review Monthly Movement</v>
          </cell>
          <cell r="I233" t="str">
            <v>Monthly</v>
          </cell>
          <cell r="J233" t="str">
            <v>RC</v>
          </cell>
        </row>
        <row r="234">
          <cell r="A234" t="str">
            <v>MISL</v>
          </cell>
          <cell r="B234" t="str">
            <v>UNA</v>
          </cell>
          <cell r="C234" t="str">
            <v>3610</v>
          </cell>
          <cell r="D234" t="str">
            <v>Provision for Tax</v>
          </cell>
          <cell r="E234">
            <v>39187.300000000003</v>
          </cell>
          <cell r="F234">
            <v>39187.300000000003</v>
          </cell>
          <cell r="G234">
            <v>0</v>
          </cell>
          <cell r="H234" t="str">
            <v>Agreed to Tax calcs</v>
          </cell>
          <cell r="I234" t="str">
            <v>Monthly</v>
          </cell>
          <cell r="J234" t="str">
            <v>RC</v>
          </cell>
        </row>
        <row r="235">
          <cell r="A235" t="str">
            <v>MISL</v>
          </cell>
          <cell r="B235" t="str">
            <v>UNA</v>
          </cell>
          <cell r="C235" t="str">
            <v>4900</v>
          </cell>
          <cell r="D235" t="str">
            <v>Deferred Tax Liability</v>
          </cell>
          <cell r="E235">
            <v>-26938.2</v>
          </cell>
          <cell r="F235">
            <v>-26938.2</v>
          </cell>
          <cell r="G235">
            <v>0</v>
          </cell>
          <cell r="H235" t="str">
            <v>Agreed to Tax calcs</v>
          </cell>
          <cell r="I235" t="str">
            <v>Monthly</v>
          </cell>
          <cell r="J235" t="str">
            <v>RC</v>
          </cell>
        </row>
        <row r="236">
          <cell r="A236" t="str">
            <v>MISL</v>
          </cell>
          <cell r="B236" t="str">
            <v>UNA</v>
          </cell>
          <cell r="C236" t="str">
            <v>5000MBL MISL</v>
          </cell>
          <cell r="D236" t="str">
            <v>Ultimate Chief Entity Loans</v>
          </cell>
          <cell r="E236">
            <v>-160182.69</v>
          </cell>
          <cell r="F236">
            <v>-158822.68</v>
          </cell>
          <cell r="G236">
            <v>-1360.0100000000093</v>
          </cell>
          <cell r="H236" t="str">
            <v>Agreed to Other Company GL Balance</v>
          </cell>
          <cell r="I236" t="str">
            <v>Monthly</v>
          </cell>
          <cell r="J236" t="str">
            <v>RC</v>
          </cell>
        </row>
        <row r="237">
          <cell r="A237" t="str">
            <v>MISL</v>
          </cell>
          <cell r="B237" t="str">
            <v>UNA</v>
          </cell>
          <cell r="C237" t="str">
            <v>5040MBL MISL</v>
          </cell>
          <cell r="D237" t="str">
            <v>Ultimate Chief Entity AP</v>
          </cell>
          <cell r="E237">
            <v>-258180.08</v>
          </cell>
          <cell r="F237">
            <v>-235009.86</v>
          </cell>
          <cell r="G237">
            <v>-23170.22</v>
          </cell>
          <cell r="H237" t="str">
            <v>Agreed to Other Company GL Balance</v>
          </cell>
          <cell r="I237" t="str">
            <v>Monthly</v>
          </cell>
          <cell r="J237" t="str">
            <v>RC</v>
          </cell>
        </row>
        <row r="238">
          <cell r="A238" t="str">
            <v>MISL</v>
          </cell>
          <cell r="B238" t="str">
            <v>UNA</v>
          </cell>
          <cell r="C238" t="str">
            <v>5060MBL MISL</v>
          </cell>
          <cell r="D238" t="str">
            <v>Ultimate Chief Entity L&amp;D</v>
          </cell>
          <cell r="E238">
            <v>1640393.81</v>
          </cell>
          <cell r="F238">
            <v>1632030.21</v>
          </cell>
          <cell r="G238">
            <v>8363.6000000000931</v>
          </cell>
          <cell r="H238" t="str">
            <v>Agreed to Other Company GL Balance</v>
          </cell>
          <cell r="I238" t="str">
            <v>Monthly</v>
          </cell>
          <cell r="J238" t="str">
            <v>RC</v>
          </cell>
        </row>
        <row r="239">
          <cell r="A239" t="str">
            <v>MISL</v>
          </cell>
          <cell r="B239" t="str">
            <v>UNA</v>
          </cell>
          <cell r="C239" t="str">
            <v>5065MBL MISL</v>
          </cell>
          <cell r="D239" t="str">
            <v>Ultimate Chief Ent L&amp;D Int Rec</v>
          </cell>
          <cell r="E239">
            <v>8658.1299999999992</v>
          </cell>
          <cell r="F239">
            <v>8363.6</v>
          </cell>
          <cell r="G239">
            <v>294.52999999999884</v>
          </cell>
          <cell r="H239" t="str">
            <v>Agreed to Other Company GL Balance</v>
          </cell>
          <cell r="I239" t="str">
            <v>Monthly</v>
          </cell>
          <cell r="J239" t="str">
            <v>RC</v>
          </cell>
        </row>
        <row r="240">
          <cell r="A240" t="str">
            <v>MISL</v>
          </cell>
          <cell r="B240" t="str">
            <v>UNA</v>
          </cell>
          <cell r="C240" t="str">
            <v>5080MBL MISL</v>
          </cell>
          <cell r="D240" t="str">
            <v>Ultimate Chief Entity</v>
          </cell>
          <cell r="E240">
            <v>300386.82</v>
          </cell>
          <cell r="F240">
            <v>298990.18</v>
          </cell>
          <cell r="G240">
            <v>1396.640000000014</v>
          </cell>
          <cell r="H240" t="str">
            <v>Agreed to Other Company GL Balance</v>
          </cell>
          <cell r="I240" t="str">
            <v>Monthly</v>
          </cell>
          <cell r="J240" t="str">
            <v>RC</v>
          </cell>
        </row>
        <row r="241">
          <cell r="A241" t="str">
            <v>MISL</v>
          </cell>
          <cell r="B241" t="str">
            <v>UNA</v>
          </cell>
          <cell r="C241" t="str">
            <v>5085MBL MISL</v>
          </cell>
          <cell r="D241" t="str">
            <v>Ultimate Chief Entity Loans</v>
          </cell>
          <cell r="E241">
            <v>1357.91</v>
          </cell>
          <cell r="F241">
            <v>1351.6</v>
          </cell>
          <cell r="G241">
            <v>6.3100000000001728</v>
          </cell>
          <cell r="H241" t="str">
            <v>Agreed to Other Company GL Balance</v>
          </cell>
          <cell r="I241" t="str">
            <v>Monthly</v>
          </cell>
          <cell r="J241" t="str">
            <v>RC</v>
          </cell>
        </row>
        <row r="242">
          <cell r="A242" t="str">
            <v>MISL</v>
          </cell>
          <cell r="B242" t="str">
            <v>UNA</v>
          </cell>
          <cell r="C242" t="str">
            <v>5200MISLMNZ</v>
          </cell>
          <cell r="D242" t="str">
            <v>Related Entity Loans</v>
          </cell>
          <cell r="E242">
            <v>89347.78</v>
          </cell>
          <cell r="F242">
            <v>89347.77</v>
          </cell>
          <cell r="G242">
            <v>9.9999999947613105E-3</v>
          </cell>
          <cell r="H242" t="str">
            <v>Agreed to Other Company GL Balance</v>
          </cell>
          <cell r="I242" t="str">
            <v>Monthly</v>
          </cell>
          <cell r="J242" t="str">
            <v>RC</v>
          </cell>
        </row>
        <row r="243">
          <cell r="A243" t="str">
            <v>MISL</v>
          </cell>
          <cell r="B243" t="str">
            <v>UNA</v>
          </cell>
          <cell r="C243" t="str">
            <v>520014AVMISL</v>
          </cell>
          <cell r="D243" t="str">
            <v>Related Entity Loans</v>
          </cell>
          <cell r="E243">
            <v>-11307.24</v>
          </cell>
          <cell r="F243">
            <v>-11307.24</v>
          </cell>
          <cell r="G243">
            <v>0</v>
          </cell>
          <cell r="H243" t="str">
            <v>Agreed to Other Company GL Balance</v>
          </cell>
          <cell r="I243" t="str">
            <v>Monthly</v>
          </cell>
          <cell r="J243" t="str">
            <v>RC</v>
          </cell>
        </row>
        <row r="244">
          <cell r="A244" t="str">
            <v>MISL</v>
          </cell>
          <cell r="B244" t="str">
            <v>UNA</v>
          </cell>
          <cell r="C244" t="str">
            <v>5240MIMLMISL</v>
          </cell>
          <cell r="D244" t="str">
            <v>Ultimate Chief Entity AP</v>
          </cell>
          <cell r="E244">
            <v>-24641.82</v>
          </cell>
          <cell r="F244">
            <v>-20668.11</v>
          </cell>
          <cell r="G244">
            <v>-3973.7099999999991</v>
          </cell>
          <cell r="H244" t="str">
            <v>Agreed to Other Company GL Balance</v>
          </cell>
          <cell r="I244" t="str">
            <v>Monthly</v>
          </cell>
          <cell r="J244" t="str">
            <v>RC</v>
          </cell>
        </row>
        <row r="245">
          <cell r="E245">
            <v>348657.44000000035</v>
          </cell>
        </row>
        <row r="254">
          <cell r="A254" t="str">
            <v>PREPARED BY:</v>
          </cell>
          <cell r="B254" t="str">
            <v>REVIEWED BY:</v>
          </cell>
          <cell r="C254" t="str">
            <v>DATE:</v>
          </cell>
          <cell r="D254">
            <v>0</v>
          </cell>
          <cell r="E254" t="str">
            <v>REVIEWED BY: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 t="str">
            <v>DATE:</v>
          </cell>
        </row>
        <row r="256">
          <cell r="A256" t="str">
            <v>INVESTMENT SERVICES</v>
          </cell>
          <cell r="B256" t="str">
            <v>MONTH END:</v>
          </cell>
          <cell r="C256">
            <v>36830</v>
          </cell>
          <cell r="D256">
            <v>0</v>
          </cell>
          <cell r="E256">
            <v>0</v>
          </cell>
          <cell r="F256">
            <v>0</v>
          </cell>
          <cell r="G256" t="str">
            <v>MONTH END:</v>
          </cell>
          <cell r="H256">
            <v>0</v>
          </cell>
          <cell r="I256">
            <v>36830</v>
          </cell>
        </row>
        <row r="257">
          <cell r="A257" t="str">
            <v>BUSUNIT IV, FSMAS</v>
          </cell>
        </row>
        <row r="258">
          <cell r="E258" t="str">
            <v>Balance Per Trial Bal</v>
          </cell>
          <cell r="F258" t="str">
            <v>Balance Per Rec</v>
          </cell>
          <cell r="G258" t="str">
            <v>Diff</v>
          </cell>
          <cell r="H258" t="str">
            <v xml:space="preserve">Method Of </v>
          </cell>
          <cell r="I258" t="str">
            <v xml:space="preserve">Frequency Of </v>
          </cell>
          <cell r="J258" t="str">
            <v>Prepared by</v>
          </cell>
          <cell r="K258" t="str">
            <v>Reviewed by</v>
          </cell>
          <cell r="L258" t="str">
            <v>Reviewed by</v>
          </cell>
        </row>
        <row r="259">
          <cell r="A259" t="str">
            <v>Statent</v>
          </cell>
          <cell r="B259" t="str">
            <v>Loc</v>
          </cell>
          <cell r="C259" t="str">
            <v>ACCT SUB</v>
          </cell>
          <cell r="D259" t="str">
            <v>ACCT Name</v>
          </cell>
          <cell r="E259" t="str">
            <v>DR/(CR)</v>
          </cell>
          <cell r="F259" t="str">
            <v>DR/(CR)</v>
          </cell>
          <cell r="G259" t="str">
            <v>DR/(CR)</v>
          </cell>
          <cell r="H259" t="str">
            <v>Reconciliation</v>
          </cell>
          <cell r="I259" t="str">
            <v>Reconciliation</v>
          </cell>
          <cell r="J259" t="str">
            <v>RC</v>
          </cell>
          <cell r="K259" t="str">
            <v>R.Thorpe</v>
          </cell>
          <cell r="L259" t="str">
            <v>Alan Corr</v>
          </cell>
        </row>
        <row r="260">
          <cell r="A260" t="str">
            <v>BSTC</v>
          </cell>
          <cell r="B260" t="str">
            <v>UNA</v>
          </cell>
          <cell r="C260" t="str">
            <v>0005</v>
          </cell>
          <cell r="D260" t="str">
            <v>Fully Paid Ordinary Shares</v>
          </cell>
          <cell r="E260">
            <v>-5</v>
          </cell>
          <cell r="F260">
            <v>-5</v>
          </cell>
          <cell r="G260">
            <v>0</v>
          </cell>
          <cell r="H260" t="str">
            <v>Agreed to prior yr Fin Statements</v>
          </cell>
          <cell r="I260" t="str">
            <v>Monthly</v>
          </cell>
          <cell r="J260" t="str">
            <v>RC</v>
          </cell>
        </row>
        <row r="261">
          <cell r="A261" t="str">
            <v>BSTC</v>
          </cell>
          <cell r="B261" t="str">
            <v>UNA</v>
          </cell>
          <cell r="C261" t="str">
            <v>0010</v>
          </cell>
          <cell r="D261" t="str">
            <v>Partly Paid Shares</v>
          </cell>
          <cell r="E261">
            <v>-510000</v>
          </cell>
          <cell r="F261">
            <v>-510000</v>
          </cell>
          <cell r="G261">
            <v>0</v>
          </cell>
          <cell r="H261" t="str">
            <v>Agreed to prior yr Fin Statements</v>
          </cell>
          <cell r="I261" t="str">
            <v>Monthly</v>
          </cell>
          <cell r="J261" t="str">
            <v>RC</v>
          </cell>
        </row>
        <row r="262">
          <cell r="A262" t="str">
            <v>BSTC</v>
          </cell>
          <cell r="B262" t="str">
            <v>UNA</v>
          </cell>
          <cell r="C262" t="str">
            <v>0015</v>
          </cell>
          <cell r="D262" t="str">
            <v>Uncalled Ordinary Shares</v>
          </cell>
          <cell r="E262">
            <v>504900</v>
          </cell>
          <cell r="F262">
            <v>504900</v>
          </cell>
          <cell r="G262">
            <v>0</v>
          </cell>
          <cell r="H262" t="str">
            <v>Agreed to prior yr Fin Statements</v>
          </cell>
          <cell r="I262" t="str">
            <v>Monthly</v>
          </cell>
          <cell r="J262" t="str">
            <v>RC</v>
          </cell>
        </row>
        <row r="263">
          <cell r="A263" t="str">
            <v>BSTC</v>
          </cell>
          <cell r="B263" t="str">
            <v>UNA</v>
          </cell>
          <cell r="C263" t="str">
            <v>0050</v>
          </cell>
          <cell r="D263" t="str">
            <v>Fully Paid Pref Shares</v>
          </cell>
          <cell r="E263">
            <v>-50</v>
          </cell>
          <cell r="F263">
            <v>-50</v>
          </cell>
          <cell r="G263">
            <v>0</v>
          </cell>
          <cell r="H263" t="str">
            <v>Agreed to prior yr Fin Statements</v>
          </cell>
          <cell r="I263" t="str">
            <v>Monthly</v>
          </cell>
          <cell r="J263" t="str">
            <v>RC</v>
          </cell>
        </row>
        <row r="264">
          <cell r="A264" t="str">
            <v>BSTC</v>
          </cell>
          <cell r="B264" t="str">
            <v>UNA</v>
          </cell>
          <cell r="C264" t="str">
            <v>0100</v>
          </cell>
          <cell r="D264" t="str">
            <v>Share Prem Reserve</v>
          </cell>
          <cell r="E264">
            <v>-4999950</v>
          </cell>
          <cell r="F264">
            <v>-4999950</v>
          </cell>
          <cell r="G264">
            <v>0</v>
          </cell>
          <cell r="H264" t="str">
            <v>Agreed to prior yr Fin Statements</v>
          </cell>
          <cell r="I264" t="str">
            <v>Monthly</v>
          </cell>
          <cell r="J264" t="str">
            <v>RC</v>
          </cell>
        </row>
        <row r="265">
          <cell r="A265" t="str">
            <v>BSTC</v>
          </cell>
          <cell r="B265" t="str">
            <v>UNA</v>
          </cell>
          <cell r="C265" t="str">
            <v>0310PRIORYR</v>
          </cell>
          <cell r="D265" t="str">
            <v>Retained Earnings Prior Years</v>
          </cell>
          <cell r="E265">
            <v>-724188.28</v>
          </cell>
          <cell r="F265">
            <v>-724188.28</v>
          </cell>
          <cell r="G265">
            <v>0</v>
          </cell>
          <cell r="H265" t="str">
            <v>Agreed to prior yr Fin Statements</v>
          </cell>
          <cell r="I265" t="str">
            <v>Monthly</v>
          </cell>
          <cell r="J265" t="str">
            <v>RC</v>
          </cell>
        </row>
        <row r="266">
          <cell r="A266" t="str">
            <v>BSTC</v>
          </cell>
          <cell r="B266" t="str">
            <v>UNA</v>
          </cell>
          <cell r="C266" t="str">
            <v>1800</v>
          </cell>
          <cell r="D266" t="str">
            <v>Other Debtors Admin</v>
          </cell>
          <cell r="E266">
            <v>54828.95</v>
          </cell>
          <cell r="F266">
            <v>54828.95</v>
          </cell>
          <cell r="G266">
            <v>0</v>
          </cell>
          <cell r="H266" t="str">
            <v>Agreed to prior yr Fin Statements</v>
          </cell>
          <cell r="I266" t="str">
            <v>Monthly</v>
          </cell>
          <cell r="J266" t="str">
            <v>RC</v>
          </cell>
        </row>
        <row r="267">
          <cell r="A267" t="str">
            <v>BSTC</v>
          </cell>
          <cell r="B267" t="str">
            <v>UNA</v>
          </cell>
          <cell r="C267" t="str">
            <v>1800MGTFEE</v>
          </cell>
          <cell r="D267" t="str">
            <v>Other Debtors Management Fee</v>
          </cell>
          <cell r="E267">
            <v>131987.69</v>
          </cell>
          <cell r="F267">
            <v>131987.69</v>
          </cell>
          <cell r="G267">
            <v>0</v>
          </cell>
          <cell r="H267" t="str">
            <v>Review Monthly</v>
          </cell>
          <cell r="I267" t="str">
            <v>Monthly</v>
          </cell>
          <cell r="J267" t="str">
            <v>RC</v>
          </cell>
        </row>
        <row r="268">
          <cell r="A268" t="str">
            <v>BSTC</v>
          </cell>
          <cell r="B268" t="str">
            <v>UNA</v>
          </cell>
          <cell r="C268" t="str">
            <v>1800OTHER</v>
          </cell>
          <cell r="D268" t="str">
            <v>Other Debtors Other</v>
          </cell>
          <cell r="E268">
            <v>-53875.07</v>
          </cell>
          <cell r="F268">
            <v>-53875.069999999963</v>
          </cell>
          <cell r="G268">
            <v>-3.637978807091713E-11</v>
          </cell>
          <cell r="H268" t="str">
            <v>Review Monthly</v>
          </cell>
          <cell r="I268" t="str">
            <v>Monthly</v>
          </cell>
          <cell r="J268" t="str">
            <v>RC</v>
          </cell>
        </row>
        <row r="269">
          <cell r="A269" t="str">
            <v>BSTC</v>
          </cell>
          <cell r="B269" t="str">
            <v>UNA</v>
          </cell>
          <cell r="C269">
            <v>3610</v>
          </cell>
          <cell r="D269" t="str">
            <v>Provision for Tax</v>
          </cell>
          <cell r="E269">
            <v>111009.60000000001</v>
          </cell>
          <cell r="F269">
            <v>111009.60000000001</v>
          </cell>
          <cell r="G269">
            <v>0</v>
          </cell>
          <cell r="H269" t="str">
            <v>Agreed to Other Company GL Balance</v>
          </cell>
          <cell r="I269" t="str">
            <v>Monthly</v>
          </cell>
          <cell r="J269" t="str">
            <v>RC</v>
          </cell>
        </row>
        <row r="270">
          <cell r="A270" t="str">
            <v>BSTC</v>
          </cell>
          <cell r="B270" t="str">
            <v>UNA</v>
          </cell>
          <cell r="C270" t="str">
            <v>5000BSTCMBL</v>
          </cell>
          <cell r="D270" t="str">
            <v>Ultimate Chief Entity Loans</v>
          </cell>
          <cell r="E270">
            <v>5185623.7</v>
          </cell>
          <cell r="F270">
            <v>-5175907.72</v>
          </cell>
          <cell r="G270">
            <v>9715.980000000447</v>
          </cell>
          <cell r="H270" t="str">
            <v>Agreed to Other Company GL Balance</v>
          </cell>
          <cell r="I270" t="str">
            <v>Monthly</v>
          </cell>
          <cell r="J270" t="str">
            <v>RC</v>
          </cell>
        </row>
        <row r="271">
          <cell r="A271" t="str">
            <v>BSTC</v>
          </cell>
          <cell r="B271" t="str">
            <v>UNA</v>
          </cell>
          <cell r="C271" t="str">
            <v>5040BSTCMBL</v>
          </cell>
          <cell r="D271" t="str">
            <v>Ultimate Chief Entity AP</v>
          </cell>
          <cell r="E271">
            <v>-391871.98</v>
          </cell>
          <cell r="F271">
            <v>361267.64</v>
          </cell>
          <cell r="G271">
            <v>-30604.339999999967</v>
          </cell>
          <cell r="H271" t="str">
            <v>Agreed to Other Company GL Balance</v>
          </cell>
          <cell r="I271" t="str">
            <v>Monthly</v>
          </cell>
          <cell r="J271" t="str">
            <v>RC</v>
          </cell>
        </row>
        <row r="272">
          <cell r="A272" t="str">
            <v>BSTC</v>
          </cell>
          <cell r="B272" t="str">
            <v>UNA</v>
          </cell>
          <cell r="C272" t="str">
            <v>5090BSTCMBL</v>
          </cell>
          <cell r="D272" t="str">
            <v>Ultimate Chief Entity Loans</v>
          </cell>
          <cell r="E272">
            <v>1024111.32</v>
          </cell>
          <cell r="F272">
            <v>-1021070.78</v>
          </cell>
          <cell r="G272">
            <v>3040.5399999999208</v>
          </cell>
          <cell r="H272" t="str">
            <v>Agreed to Other Company GL Balance</v>
          </cell>
          <cell r="I272" t="str">
            <v>Monthly</v>
          </cell>
          <cell r="J272" t="str">
            <v>RC</v>
          </cell>
        </row>
        <row r="273">
          <cell r="A273" t="str">
            <v>BSTC</v>
          </cell>
          <cell r="B273" t="str">
            <v>UNA</v>
          </cell>
          <cell r="C273" t="str">
            <v>5200BSTCMAL</v>
          </cell>
          <cell r="D273" t="str">
            <v>Related Company Loans</v>
          </cell>
          <cell r="E273">
            <v>2</v>
          </cell>
          <cell r="F273">
            <v>2</v>
          </cell>
          <cell r="G273">
            <v>0</v>
          </cell>
          <cell r="H273" t="str">
            <v>Agreed to Other Company GL Balance</v>
          </cell>
          <cell r="I273" t="str">
            <v>Monthly</v>
          </cell>
          <cell r="J273" t="str">
            <v>RC</v>
          </cell>
        </row>
        <row r="274">
          <cell r="E274">
            <v>332522.92999999982</v>
          </cell>
        </row>
        <row r="275">
          <cell r="C275" t="str">
            <v>0005</v>
          </cell>
        </row>
        <row r="276">
          <cell r="A276" t="str">
            <v>MRML</v>
          </cell>
          <cell r="B276" t="str">
            <v>UNA</v>
          </cell>
          <cell r="C276" t="str">
            <v>0050</v>
          </cell>
          <cell r="D276" t="str">
            <v>Fully Paid Ordinary Shares</v>
          </cell>
          <cell r="E276">
            <v>-2</v>
          </cell>
          <cell r="F276">
            <v>-2</v>
          </cell>
          <cell r="G276">
            <v>0</v>
          </cell>
          <cell r="H276" t="str">
            <v>Agreed to Capital Sheets</v>
          </cell>
          <cell r="I276" t="str">
            <v>Monthly</v>
          </cell>
          <cell r="J276" t="str">
            <v>RC</v>
          </cell>
        </row>
        <row r="277">
          <cell r="A277" t="str">
            <v>MRML</v>
          </cell>
          <cell r="B277" t="str">
            <v>UNA</v>
          </cell>
          <cell r="C277" t="str">
            <v>0310PRIORYR</v>
          </cell>
          <cell r="D277" t="str">
            <v>Fully Paid Pref Shares</v>
          </cell>
          <cell r="E277">
            <v>-1000</v>
          </cell>
          <cell r="F277">
            <v>-1000</v>
          </cell>
          <cell r="G277">
            <v>0</v>
          </cell>
          <cell r="H277" t="str">
            <v>Agreed to Capital Sheets</v>
          </cell>
          <cell r="I277" t="str">
            <v>Monthly</v>
          </cell>
          <cell r="J277" t="str">
            <v>RC</v>
          </cell>
        </row>
        <row r="278">
          <cell r="A278" t="str">
            <v>MRML</v>
          </cell>
          <cell r="B278" t="str">
            <v>UNA</v>
          </cell>
          <cell r="C278">
            <v>3610</v>
          </cell>
          <cell r="D278" t="str">
            <v>Prior Year Retained Earnings</v>
          </cell>
          <cell r="E278">
            <v>-25000.33</v>
          </cell>
          <cell r="F278">
            <v>-25000.33</v>
          </cell>
          <cell r="G278">
            <v>0</v>
          </cell>
          <cell r="H278" t="str">
            <v>Agreed to Prior Yr Fin Statements</v>
          </cell>
          <cell r="I278" t="str">
            <v>Monthly</v>
          </cell>
          <cell r="J278" t="str">
            <v>RC</v>
          </cell>
        </row>
        <row r="279">
          <cell r="A279" t="str">
            <v>MRML</v>
          </cell>
          <cell r="B279" t="str">
            <v>UNA</v>
          </cell>
          <cell r="C279" t="str">
            <v>5160MAL MRML</v>
          </cell>
          <cell r="D279" t="str">
            <v>Provision for Income Tax</v>
          </cell>
          <cell r="E279">
            <v>-0.1</v>
          </cell>
          <cell r="F279">
            <v>-0.1</v>
          </cell>
          <cell r="G279">
            <v>0</v>
          </cell>
          <cell r="H279" t="str">
            <v>Agreed to Prior Yr Fin Statements</v>
          </cell>
          <cell r="I279" t="str">
            <v>Monthly</v>
          </cell>
          <cell r="J279" t="str">
            <v>RC</v>
          </cell>
        </row>
        <row r="280">
          <cell r="A280" t="str">
            <v>MRML</v>
          </cell>
          <cell r="B280" t="str">
            <v>UNA</v>
          </cell>
          <cell r="C280" t="str">
            <v>Related Entity Loan</v>
          </cell>
          <cell r="D280" t="str">
            <v>Related Entity Loan</v>
          </cell>
          <cell r="E280">
            <v>26002.43</v>
          </cell>
          <cell r="F280">
            <v>26002.43</v>
          </cell>
          <cell r="G280">
            <v>0</v>
          </cell>
          <cell r="H280" t="str">
            <v>Agreed to Other Company GL Balance</v>
          </cell>
          <cell r="I280" t="str">
            <v>Monthly</v>
          </cell>
          <cell r="J280" t="str">
            <v>RC</v>
          </cell>
        </row>
        <row r="281">
          <cell r="E281">
            <v>0</v>
          </cell>
        </row>
        <row r="300">
          <cell r="A300" t="str">
            <v>PREPARED BY:</v>
          </cell>
          <cell r="B300" t="str">
            <v>REVIEWED BY:</v>
          </cell>
          <cell r="C300" t="str">
            <v>DATE:</v>
          </cell>
          <cell r="D300">
            <v>0</v>
          </cell>
          <cell r="E300" t="str">
            <v>REVIEWED BY: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 t="str">
            <v>DATE:</v>
          </cell>
        </row>
        <row r="302">
          <cell r="A302" t="str">
            <v>INVESTMENT SERVICES - MBL</v>
          </cell>
          <cell r="B302" t="str">
            <v>MONTH END:</v>
          </cell>
          <cell r="C302">
            <v>36830</v>
          </cell>
          <cell r="D302">
            <v>0</v>
          </cell>
          <cell r="E302">
            <v>0</v>
          </cell>
          <cell r="F302">
            <v>0</v>
          </cell>
          <cell r="G302" t="str">
            <v>MONTH END:</v>
          </cell>
          <cell r="H302">
            <v>0</v>
          </cell>
          <cell r="I302">
            <v>36830</v>
          </cell>
        </row>
        <row r="303">
          <cell r="A303" t="str">
            <v>BUSUNIT IV</v>
          </cell>
        </row>
        <row r="304">
          <cell r="E304" t="str">
            <v>Balance Per Trial Bal</v>
          </cell>
          <cell r="F304" t="str">
            <v>Balance Per Rec</v>
          </cell>
          <cell r="G304" t="str">
            <v>Diff</v>
          </cell>
          <cell r="H304" t="str">
            <v xml:space="preserve">Method Of </v>
          </cell>
          <cell r="I304" t="str">
            <v xml:space="preserve">Frequency Of </v>
          </cell>
          <cell r="J304" t="str">
            <v>Prepared by</v>
          </cell>
          <cell r="K304" t="str">
            <v>Reviewed by</v>
          </cell>
          <cell r="L304" t="str">
            <v>Reviewed by</v>
          </cell>
        </row>
        <row r="305">
          <cell r="A305" t="str">
            <v>Statent</v>
          </cell>
          <cell r="B305" t="str">
            <v>Loc</v>
          </cell>
          <cell r="C305" t="str">
            <v>ACCT SUB</v>
          </cell>
          <cell r="D305" t="str">
            <v>ACCT Name</v>
          </cell>
          <cell r="E305" t="str">
            <v>DR/(CR)</v>
          </cell>
          <cell r="F305" t="str">
            <v>DR/(CR)</v>
          </cell>
          <cell r="G305" t="str">
            <v>DR/(CR)</v>
          </cell>
          <cell r="H305" t="str">
            <v>Reconciliation</v>
          </cell>
          <cell r="I305" t="str">
            <v>Reconciliation</v>
          </cell>
          <cell r="J305" t="str">
            <v>RC</v>
          </cell>
          <cell r="K305" t="str">
            <v>R.Thorpe</v>
          </cell>
          <cell r="L305" t="str">
            <v>Alan Corr</v>
          </cell>
        </row>
        <row r="306">
          <cell r="A306" t="str">
            <v>MBL</v>
          </cell>
          <cell r="B306" t="str">
            <v>UNA</v>
          </cell>
          <cell r="C306" t="str">
            <v>0310PRIORYR</v>
          </cell>
          <cell r="D306" t="str">
            <v>Retained Earnings Prior Years</v>
          </cell>
          <cell r="E306">
            <v>-17756650.289999999</v>
          </cell>
          <cell r="F306">
            <v>-17756650.289999999</v>
          </cell>
          <cell r="G306">
            <v>0</v>
          </cell>
          <cell r="H306" t="str">
            <v>Review Monthly Movement</v>
          </cell>
          <cell r="I306" t="str">
            <v>Monthly</v>
          </cell>
          <cell r="J306" t="str">
            <v>RC</v>
          </cell>
        </row>
        <row r="307">
          <cell r="A307" t="str">
            <v>MBL</v>
          </cell>
          <cell r="B307" t="str">
            <v>UNA</v>
          </cell>
          <cell r="C307" t="str">
            <v>1770PROVISN</v>
          </cell>
          <cell r="D307" t="str">
            <v>Other Investments</v>
          </cell>
          <cell r="E307">
            <v>0</v>
          </cell>
          <cell r="F307">
            <v>-0.02</v>
          </cell>
          <cell r="G307">
            <v>0.02</v>
          </cell>
          <cell r="H307" t="str">
            <v>Review Monthly Movement</v>
          </cell>
          <cell r="I307" t="str">
            <v>Monthly</v>
          </cell>
          <cell r="J307" t="str">
            <v>RC</v>
          </cell>
        </row>
        <row r="308">
          <cell r="A308" t="str">
            <v>MBL</v>
          </cell>
          <cell r="B308" t="str">
            <v>UNA</v>
          </cell>
          <cell r="C308" t="str">
            <v>1770PROVISN</v>
          </cell>
          <cell r="D308" t="str">
            <v>Other Investments</v>
          </cell>
          <cell r="E308">
            <v>-0.02</v>
          </cell>
          <cell r="F308">
            <v>-0.02</v>
          </cell>
          <cell r="G308">
            <v>0</v>
          </cell>
          <cell r="H308" t="str">
            <v>Review Monthly Movement</v>
          </cell>
          <cell r="I308" t="str">
            <v>Monthly</v>
          </cell>
          <cell r="J308" t="str">
            <v>RC</v>
          </cell>
        </row>
        <row r="309">
          <cell r="A309" t="str">
            <v>MBL</v>
          </cell>
          <cell r="B309" t="str">
            <v>UNA</v>
          </cell>
          <cell r="C309" t="str">
            <v>1770PROVN</v>
          </cell>
          <cell r="D309" t="str">
            <v>Provn against Other Investments</v>
          </cell>
          <cell r="E309">
            <v>0.02</v>
          </cell>
          <cell r="F309">
            <v>0.02</v>
          </cell>
          <cell r="G309">
            <v>0</v>
          </cell>
          <cell r="H309" t="str">
            <v>Review Monthly Movement</v>
          </cell>
          <cell r="I309" t="str">
            <v>Monthly</v>
          </cell>
          <cell r="J309" t="str">
            <v>RC</v>
          </cell>
        </row>
        <row r="310">
          <cell r="A310" t="str">
            <v>MBL</v>
          </cell>
          <cell r="B310" t="str">
            <v>UNA</v>
          </cell>
          <cell r="C310">
            <v>1800</v>
          </cell>
          <cell r="D310" t="str">
            <v>Other Debtors Admin</v>
          </cell>
          <cell r="E310">
            <v>64496.22</v>
          </cell>
          <cell r="F310">
            <v>64496.22</v>
          </cell>
          <cell r="G310">
            <v>0</v>
          </cell>
          <cell r="H310" t="str">
            <v>Review Monthly Movement</v>
          </cell>
          <cell r="I310" t="str">
            <v>Monthly</v>
          </cell>
          <cell r="J310" t="str">
            <v>RC</v>
          </cell>
        </row>
        <row r="311">
          <cell r="A311" t="str">
            <v>MBL</v>
          </cell>
          <cell r="B311" t="str">
            <v>UNA</v>
          </cell>
          <cell r="C311" t="str">
            <v>1800 DIVIDEND</v>
          </cell>
          <cell r="D311" t="str">
            <v>Other Debtors Dividends Rec</v>
          </cell>
          <cell r="E311">
            <v>-2599500.7599999998</v>
          </cell>
          <cell r="F311">
            <v>-2599500.7605000013</v>
          </cell>
          <cell r="G311">
            <v>5.0000147894024849E-4</v>
          </cell>
          <cell r="H311" t="str">
            <v>Net MLSL Surplus agreed to MLSL</v>
          </cell>
          <cell r="I311" t="str">
            <v>Monthly</v>
          </cell>
          <cell r="J311" t="str">
            <v>RC</v>
          </cell>
        </row>
        <row r="312">
          <cell r="A312" t="str">
            <v>MBL</v>
          </cell>
          <cell r="B312" t="str">
            <v>UNA</v>
          </cell>
          <cell r="C312" t="str">
            <v>1800OTHER</v>
          </cell>
          <cell r="D312" t="str">
            <v>Other Debtors</v>
          </cell>
          <cell r="E312">
            <v>7372493.7000000002</v>
          </cell>
          <cell r="F312">
            <v>8205005.0400000047</v>
          </cell>
          <cell r="G312">
            <v>-832511.34000000451</v>
          </cell>
          <cell r="H312" t="str">
            <v>Net MLL Surplus agreed to Macq Life</v>
          </cell>
          <cell r="I312" t="str">
            <v>Monthly</v>
          </cell>
          <cell r="J312" t="str">
            <v>RC</v>
          </cell>
        </row>
        <row r="313">
          <cell r="A313" t="str">
            <v>MBL</v>
          </cell>
          <cell r="B313" t="str">
            <v>UNA</v>
          </cell>
          <cell r="C313">
            <v>1990</v>
          </cell>
          <cell r="D313" t="str">
            <v>GST Paid on Acquisitions - Std</v>
          </cell>
          <cell r="E313">
            <v>6887.5</v>
          </cell>
          <cell r="F313">
            <v>6887.5</v>
          </cell>
          <cell r="G313">
            <v>0</v>
          </cell>
          <cell r="H313" t="str">
            <v>Review Monthly Movement</v>
          </cell>
          <cell r="I313" t="str">
            <v>Monthly</v>
          </cell>
          <cell r="J313" t="str">
            <v>RC</v>
          </cell>
        </row>
        <row r="314">
          <cell r="A314" t="str">
            <v>MBL</v>
          </cell>
          <cell r="B314" t="str">
            <v>UNA</v>
          </cell>
          <cell r="C314" t="str">
            <v>1990GSTRITC</v>
          </cell>
          <cell r="D314" t="str">
            <v>GST Transferred on Recovs - RITC</v>
          </cell>
          <cell r="E314">
            <v>0.06</v>
          </cell>
        </row>
        <row r="315">
          <cell r="A315" t="str">
            <v>MBL</v>
          </cell>
          <cell r="B315" t="str">
            <v>UNA</v>
          </cell>
          <cell r="C315" t="str">
            <v>1991GSTSTD</v>
          </cell>
          <cell r="D315" t="str">
            <v>GST Transferred on Recovs - Std</v>
          </cell>
          <cell r="E315">
            <v>78906.149999999994</v>
          </cell>
          <cell r="F315">
            <v>78906.149999999994</v>
          </cell>
          <cell r="G315">
            <v>0</v>
          </cell>
          <cell r="H315" t="str">
            <v>Review Monthly Movement</v>
          </cell>
          <cell r="I315" t="str">
            <v>Monthly</v>
          </cell>
          <cell r="J315" t="str">
            <v>RC</v>
          </cell>
        </row>
        <row r="316">
          <cell r="A316" t="str">
            <v>MBL</v>
          </cell>
          <cell r="B316" t="str">
            <v>UNA</v>
          </cell>
          <cell r="C316">
            <v>1997</v>
          </cell>
          <cell r="D316" t="str">
            <v>GST Contra - Acquisitions</v>
          </cell>
          <cell r="E316">
            <v>-56131.76</v>
          </cell>
          <cell r="F316">
            <v>-56131.759999999995</v>
          </cell>
          <cell r="G316">
            <v>-7.2759576141834259E-12</v>
          </cell>
          <cell r="H316" t="str">
            <v>Review Monthly Movement</v>
          </cell>
          <cell r="I316" t="str">
            <v>Monthly</v>
          </cell>
          <cell r="J316" t="str">
            <v>RC</v>
          </cell>
        </row>
        <row r="317">
          <cell r="A317" t="str">
            <v>MBL</v>
          </cell>
          <cell r="B317" t="str">
            <v>UNA</v>
          </cell>
          <cell r="C317" t="str">
            <v>1997ESTIMATE</v>
          </cell>
          <cell r="D317" t="str">
            <v>GST Contra - Acquisitions</v>
          </cell>
          <cell r="E317">
            <v>-917.16</v>
          </cell>
          <cell r="F317">
            <v>-917.16000000000008</v>
          </cell>
          <cell r="G317">
            <v>1.1368683772161603E-13</v>
          </cell>
          <cell r="H317" t="str">
            <v>Review Monthly Movement</v>
          </cell>
          <cell r="I317" t="str">
            <v>Monthly</v>
          </cell>
          <cell r="J317" t="str">
            <v>RC</v>
          </cell>
        </row>
        <row r="318">
          <cell r="A318" t="str">
            <v>MBL</v>
          </cell>
          <cell r="B318" t="str">
            <v>UNA</v>
          </cell>
          <cell r="C318" t="str">
            <v>2000FA</v>
          </cell>
          <cell r="D318" t="str">
            <v>Property Plant &amp; Equipment</v>
          </cell>
          <cell r="E318">
            <v>0</v>
          </cell>
          <cell r="F318">
            <v>0</v>
          </cell>
          <cell r="G318">
            <v>0</v>
          </cell>
          <cell r="H318" t="str">
            <v>Review Monthly Movement</v>
          </cell>
          <cell r="I318" t="str">
            <v>Monthly</v>
          </cell>
          <cell r="J318" t="str">
            <v>RC</v>
          </cell>
        </row>
        <row r="319">
          <cell r="A319" t="str">
            <v>MBL</v>
          </cell>
          <cell r="B319" t="str">
            <v>UNA</v>
          </cell>
          <cell r="C319" t="str">
            <v>2000PSAM</v>
          </cell>
          <cell r="D319" t="str">
            <v>Fixed Assets Peoplesoft</v>
          </cell>
          <cell r="E319">
            <v>3034781.12</v>
          </cell>
          <cell r="F319">
            <v>3034781.1199999992</v>
          </cell>
          <cell r="G319">
            <v>9.3132257461547852E-10</v>
          </cell>
          <cell r="H319" t="str">
            <v>Review Monthly Movement</v>
          </cell>
          <cell r="I319" t="str">
            <v>Monthly</v>
          </cell>
          <cell r="J319" t="str">
            <v>RC</v>
          </cell>
        </row>
        <row r="320">
          <cell r="A320" t="str">
            <v>MBL</v>
          </cell>
          <cell r="B320" t="str">
            <v>UNA</v>
          </cell>
          <cell r="C320" t="str">
            <v>2100PSAM</v>
          </cell>
          <cell r="D320" t="str">
            <v>Accumulated Depr'n Peoplesoft</v>
          </cell>
          <cell r="E320">
            <v>-2610302.77</v>
          </cell>
          <cell r="F320">
            <v>-2610302.7699999991</v>
          </cell>
          <cell r="G320">
            <v>-9.3132257461547852E-10</v>
          </cell>
          <cell r="H320" t="str">
            <v>Review Monthly Movement</v>
          </cell>
          <cell r="I320" t="str">
            <v>Monthly</v>
          </cell>
          <cell r="J320" t="str">
            <v>RC</v>
          </cell>
        </row>
        <row r="321">
          <cell r="A321" t="str">
            <v>MBL</v>
          </cell>
          <cell r="B321" t="str">
            <v>UNA</v>
          </cell>
          <cell r="C321">
            <v>2600</v>
          </cell>
          <cell r="D321" t="str">
            <v>Investment in Non Related Cos</v>
          </cell>
          <cell r="E321">
            <v>1193707.8</v>
          </cell>
          <cell r="F321">
            <v>1193707.7999999998</v>
          </cell>
          <cell r="G321">
            <v>2.3283064365386963E-10</v>
          </cell>
          <cell r="H321" t="str">
            <v>Review Monthly Movement</v>
          </cell>
          <cell r="I321" t="str">
            <v>Monthly</v>
          </cell>
          <cell r="J321" t="str">
            <v>RC</v>
          </cell>
        </row>
        <row r="322">
          <cell r="A322" t="str">
            <v>MBL</v>
          </cell>
          <cell r="B322" t="str">
            <v>UNA</v>
          </cell>
          <cell r="C322" t="str">
            <v>2600PROVN</v>
          </cell>
          <cell r="D322" t="str">
            <v>Investment in Non Related Cos</v>
          </cell>
          <cell r="E322">
            <v>0</v>
          </cell>
          <cell r="F322">
            <v>0.21000000000640284</v>
          </cell>
          <cell r="G322">
            <v>-0.21000000000640284</v>
          </cell>
          <cell r="H322" t="str">
            <v>Review Monthly Movement</v>
          </cell>
          <cell r="I322" t="str">
            <v>Monthly</v>
          </cell>
          <cell r="J322" t="str">
            <v>RC</v>
          </cell>
        </row>
        <row r="323">
          <cell r="A323" t="str">
            <v>MBL</v>
          </cell>
          <cell r="B323" t="str">
            <v>UNA</v>
          </cell>
          <cell r="C323" t="str">
            <v>3500 OTHER</v>
          </cell>
          <cell r="D323" t="str">
            <v>Sundry Creditors</v>
          </cell>
          <cell r="E323">
            <v>-0.03</v>
          </cell>
          <cell r="F323">
            <v>-2.9999999998835847E-2</v>
          </cell>
          <cell r="G323">
            <v>-1.1641521080463235E-12</v>
          </cell>
          <cell r="H323" t="str">
            <v>Review Monthly Movement</v>
          </cell>
          <cell r="I323" t="str">
            <v>Monthly</v>
          </cell>
          <cell r="J323" t="str">
            <v>RC</v>
          </cell>
        </row>
        <row r="324">
          <cell r="A324" t="str">
            <v>MBL</v>
          </cell>
          <cell r="B324" t="str">
            <v>UNA</v>
          </cell>
          <cell r="C324" t="str">
            <v>3995GSTREVCH</v>
          </cell>
          <cell r="D324" t="str">
            <v>GST Payable to ATO-Rev charges</v>
          </cell>
          <cell r="E324">
            <v>-4057.05</v>
          </cell>
          <cell r="F324">
            <v>-4057.05</v>
          </cell>
          <cell r="G324">
            <v>0</v>
          </cell>
          <cell r="H324" t="str">
            <v>Review Monthly Movement</v>
          </cell>
          <cell r="I324" t="str">
            <v>Monthly</v>
          </cell>
          <cell r="J324" t="str">
            <v>RC</v>
          </cell>
        </row>
        <row r="325">
          <cell r="A325" t="str">
            <v>MBL</v>
          </cell>
          <cell r="B325" t="str">
            <v>UNA</v>
          </cell>
          <cell r="C325">
            <v>3997</v>
          </cell>
          <cell r="D325" t="str">
            <v>GST Contra - Supplies</v>
          </cell>
          <cell r="E325">
            <v>1883.68</v>
          </cell>
          <cell r="F325">
            <v>1883.68</v>
          </cell>
          <cell r="G325">
            <v>0</v>
          </cell>
          <cell r="H325" t="str">
            <v>Review Monthly Movement</v>
          </cell>
          <cell r="I325" t="str">
            <v>Monthly</v>
          </cell>
          <cell r="J325" t="str">
            <v>RC</v>
          </cell>
        </row>
        <row r="326">
          <cell r="A326" t="str">
            <v>MBL</v>
          </cell>
          <cell r="B326" t="str">
            <v>UNA</v>
          </cell>
          <cell r="C326" t="str">
            <v>5000BSALMBL</v>
          </cell>
          <cell r="D326" t="str">
            <v>Ultimate Chief Entity Loans</v>
          </cell>
          <cell r="E326">
            <v>-1020</v>
          </cell>
          <cell r="F326">
            <v>-1020</v>
          </cell>
          <cell r="G326">
            <v>0</v>
          </cell>
          <cell r="H326" t="str">
            <v>Review Monthly Movement</v>
          </cell>
          <cell r="I326" t="str">
            <v>Monthly</v>
          </cell>
          <cell r="J326" t="str">
            <v>RC</v>
          </cell>
        </row>
        <row r="327">
          <cell r="A327" t="str">
            <v>MBL</v>
          </cell>
          <cell r="B327" t="str">
            <v>UNA</v>
          </cell>
          <cell r="C327" t="str">
            <v>5000MAFLMBL</v>
          </cell>
          <cell r="D327" t="str">
            <v>Ultimate Chief Entity Loans</v>
          </cell>
          <cell r="E327">
            <v>426671</v>
          </cell>
          <cell r="F327">
            <v>426671</v>
          </cell>
          <cell r="G327">
            <v>0</v>
          </cell>
          <cell r="H327" t="str">
            <v>Review Monthly Movement</v>
          </cell>
          <cell r="I327" t="str">
            <v>Monthly</v>
          </cell>
          <cell r="J327" t="str">
            <v>RC</v>
          </cell>
        </row>
        <row r="328">
          <cell r="A328" t="str">
            <v>MBL</v>
          </cell>
          <cell r="B328" t="str">
            <v>UNA</v>
          </cell>
          <cell r="C328" t="str">
            <v>5000MBL MCFL</v>
          </cell>
          <cell r="D328" t="str">
            <v>Ultimate Chief Entity Loans</v>
          </cell>
          <cell r="E328">
            <v>2269.5</v>
          </cell>
          <cell r="F328">
            <v>2269.5</v>
          </cell>
          <cell r="G328">
            <v>0</v>
          </cell>
          <cell r="H328" t="str">
            <v>Review Monthly Movement</v>
          </cell>
          <cell r="I328" t="str">
            <v>Monthly</v>
          </cell>
          <cell r="J328" t="str">
            <v>RC</v>
          </cell>
        </row>
        <row r="329">
          <cell r="A329" t="str">
            <v>MBL</v>
          </cell>
          <cell r="B329" t="str">
            <v>UNA</v>
          </cell>
          <cell r="C329" t="str">
            <v>5000MBL MEL</v>
          </cell>
          <cell r="D329" t="str">
            <v>Ultimate Chief Entity Loans</v>
          </cell>
          <cell r="E329">
            <v>1420</v>
          </cell>
          <cell r="F329">
            <v>1420</v>
          </cell>
          <cell r="G329">
            <v>0</v>
          </cell>
          <cell r="H329" t="str">
            <v>Review Monthly Movement</v>
          </cell>
          <cell r="I329" t="str">
            <v>Monthly</v>
          </cell>
          <cell r="J329" t="str">
            <v>RC</v>
          </cell>
        </row>
        <row r="330">
          <cell r="A330" t="str">
            <v>MBL</v>
          </cell>
          <cell r="B330" t="str">
            <v>UNA</v>
          </cell>
          <cell r="C330" t="str">
            <v>5000MBL MIML</v>
          </cell>
          <cell r="D330" t="str">
            <v>Ultimate Chief Entity Loans</v>
          </cell>
          <cell r="E330">
            <v>-437632.32</v>
          </cell>
          <cell r="F330">
            <v>-437632.32</v>
          </cell>
          <cell r="G330">
            <v>0</v>
          </cell>
          <cell r="H330" t="str">
            <v>Review Monthly Movement</v>
          </cell>
          <cell r="I330" t="str">
            <v>Monthly</v>
          </cell>
          <cell r="J330" t="str">
            <v>RC</v>
          </cell>
        </row>
        <row r="331">
          <cell r="A331" t="str">
            <v>MBL</v>
          </cell>
          <cell r="B331" t="str">
            <v>UNA</v>
          </cell>
          <cell r="C331" t="str">
            <v>5000MBL MISL</v>
          </cell>
          <cell r="D331" t="str">
            <v>Ultimate Chief Entity Loans</v>
          </cell>
          <cell r="E331">
            <v>-1426.76</v>
          </cell>
          <cell r="F331">
            <v>-2786.77</v>
          </cell>
          <cell r="G331">
            <v>1360.01</v>
          </cell>
          <cell r="H331" t="str">
            <v>Review Monthly Movement</v>
          </cell>
          <cell r="I331" t="str">
            <v>Monthly</v>
          </cell>
          <cell r="J331" t="str">
            <v>RC</v>
          </cell>
        </row>
        <row r="332">
          <cell r="A332" t="str">
            <v>MBL</v>
          </cell>
          <cell r="B332" t="str">
            <v>UNA</v>
          </cell>
          <cell r="C332" t="str">
            <v>5000MBL MNZ</v>
          </cell>
          <cell r="D332" t="str">
            <v>Ultimate Chief Entity Loans</v>
          </cell>
          <cell r="E332">
            <v>-83605.91</v>
          </cell>
          <cell r="F332">
            <v>-77123.16</v>
          </cell>
          <cell r="G332">
            <v>-6482.75</v>
          </cell>
          <cell r="H332" t="str">
            <v>Review Monthly Movement</v>
          </cell>
          <cell r="I332" t="str">
            <v>Monthly</v>
          </cell>
          <cell r="J332" t="str">
            <v>RC</v>
          </cell>
        </row>
        <row r="333">
          <cell r="A333" t="str">
            <v>MBL</v>
          </cell>
          <cell r="B333" t="str">
            <v>UNA</v>
          </cell>
          <cell r="C333" t="str">
            <v>5040BSALMBL</v>
          </cell>
          <cell r="D333" t="str">
            <v>Ultimate Chief Entity AP</v>
          </cell>
          <cell r="E333">
            <v>-2520.61</v>
          </cell>
          <cell r="F333">
            <v>-2641.93</v>
          </cell>
          <cell r="G333">
            <v>121.31999999999971</v>
          </cell>
          <cell r="H333" t="str">
            <v>Review Monthly Movement</v>
          </cell>
          <cell r="I333" t="str">
            <v>Monthly</v>
          </cell>
          <cell r="J333" t="str">
            <v>RC</v>
          </cell>
        </row>
        <row r="334">
          <cell r="A334" t="str">
            <v>MBL</v>
          </cell>
          <cell r="B334" t="str">
            <v>UNA</v>
          </cell>
          <cell r="C334" t="str">
            <v>5040MBL MEL</v>
          </cell>
          <cell r="D334" t="str">
            <v>Ultimate Chief Entity AP</v>
          </cell>
          <cell r="E334">
            <v>-17917</v>
          </cell>
          <cell r="F334">
            <v>155.66999999999999</v>
          </cell>
          <cell r="G334">
            <v>-18072.669999999998</v>
          </cell>
          <cell r="H334" t="str">
            <v>Review Monthly Movement</v>
          </cell>
          <cell r="I334" t="str">
            <v>Monthly</v>
          </cell>
          <cell r="J334" t="str">
            <v>RC</v>
          </cell>
        </row>
        <row r="335">
          <cell r="A335" t="str">
            <v>MBL</v>
          </cell>
          <cell r="B335" t="str">
            <v>UNA</v>
          </cell>
          <cell r="C335" t="str">
            <v>5040MBL MIML</v>
          </cell>
          <cell r="D335" t="str">
            <v>Ultimate Chief Entity AP</v>
          </cell>
          <cell r="E335">
            <v>-7024375.7400000002</v>
          </cell>
          <cell r="F335">
            <v>-6972734.5599999996</v>
          </cell>
          <cell r="G335">
            <v>-51641.180000000633</v>
          </cell>
          <cell r="H335" t="str">
            <v>Review Monthly Movement</v>
          </cell>
          <cell r="I335" t="str">
            <v>Monthly</v>
          </cell>
          <cell r="J335" t="str">
            <v>RC</v>
          </cell>
        </row>
        <row r="336">
          <cell r="A336" t="str">
            <v>MBL</v>
          </cell>
          <cell r="B336" t="str">
            <v>UNA</v>
          </cell>
          <cell r="C336" t="str">
            <v>5040MBL MISL</v>
          </cell>
          <cell r="D336" t="str">
            <v>Ultimate Chief Entity AP</v>
          </cell>
          <cell r="E336">
            <v>3967.26</v>
          </cell>
          <cell r="F336">
            <v>-17674.38</v>
          </cell>
          <cell r="G336">
            <v>21641.64</v>
          </cell>
          <cell r="H336" t="str">
            <v>Review Monthly Movement</v>
          </cell>
          <cell r="I336" t="str">
            <v>Monthly</v>
          </cell>
          <cell r="J336" t="str">
            <v>RC</v>
          </cell>
        </row>
        <row r="337">
          <cell r="A337" t="str">
            <v>MBL</v>
          </cell>
          <cell r="B337" t="str">
            <v>UNA</v>
          </cell>
          <cell r="C337" t="str">
            <v>5040MBL MLLS</v>
          </cell>
          <cell r="D337" t="str">
            <v>Ultimate Chief Entity AP</v>
          </cell>
          <cell r="E337">
            <v>957975.74</v>
          </cell>
          <cell r="F337">
            <v>957975.74</v>
          </cell>
          <cell r="G337">
            <v>0</v>
          </cell>
          <cell r="H337" t="str">
            <v>Review Monthly Movement</v>
          </cell>
          <cell r="I337" t="str">
            <v>Monthly</v>
          </cell>
          <cell r="J337" t="str">
            <v>RC</v>
          </cell>
        </row>
        <row r="338">
          <cell r="A338" t="str">
            <v>MBL</v>
          </cell>
          <cell r="B338" t="str">
            <v>UNA</v>
          </cell>
          <cell r="C338" t="str">
            <v>5040MBL MLSL</v>
          </cell>
          <cell r="D338" t="str">
            <v>Ultimate Chief Entity AP</v>
          </cell>
          <cell r="E338">
            <v>-1963696.06</v>
          </cell>
          <cell r="F338">
            <v>-1963696.06</v>
          </cell>
          <cell r="G338">
            <v>0</v>
          </cell>
          <cell r="H338" t="str">
            <v>Review Monthly Movement</v>
          </cell>
          <cell r="I338" t="str">
            <v>Monthly</v>
          </cell>
          <cell r="J338" t="str">
            <v>RC</v>
          </cell>
        </row>
        <row r="339">
          <cell r="A339" t="str">
            <v>MBL</v>
          </cell>
          <cell r="B339" t="str">
            <v>UNA</v>
          </cell>
          <cell r="C339" t="str">
            <v>5060MBL MLSL</v>
          </cell>
          <cell r="D339" t="str">
            <v>Ultimate Chief Entity AP</v>
          </cell>
          <cell r="E339">
            <v>0</v>
          </cell>
          <cell r="F339">
            <v>0</v>
          </cell>
          <cell r="G339">
            <v>0</v>
          </cell>
          <cell r="H339" t="str">
            <v>Review Monthly Movement</v>
          </cell>
          <cell r="I339" t="str">
            <v>Monthly</v>
          </cell>
          <cell r="J339" t="str">
            <v>RC</v>
          </cell>
        </row>
        <row r="340">
          <cell r="A340" t="str">
            <v>MBL</v>
          </cell>
          <cell r="B340" t="str">
            <v>UNA</v>
          </cell>
          <cell r="C340" t="str">
            <v>5500 CFL IV</v>
          </cell>
          <cell r="D340" t="str">
            <v>Intra company Loans</v>
          </cell>
          <cell r="E340">
            <v>55</v>
          </cell>
          <cell r="F340">
            <v>55</v>
          </cell>
          <cell r="G340">
            <v>0</v>
          </cell>
          <cell r="H340" t="str">
            <v>Agreed to Other Busunit Balance</v>
          </cell>
          <cell r="I340" t="str">
            <v>Monthly</v>
          </cell>
          <cell r="J340" t="str">
            <v>RC</v>
          </cell>
        </row>
        <row r="341">
          <cell r="A341" t="str">
            <v>MBL</v>
          </cell>
          <cell r="B341" t="str">
            <v>UNA</v>
          </cell>
          <cell r="C341" t="str">
            <v>5500CPADIV</v>
          </cell>
          <cell r="D341" t="str">
            <v>Intra company Loans</v>
          </cell>
          <cell r="E341">
            <v>-332912.44</v>
          </cell>
          <cell r="F341">
            <v>-332912.44</v>
          </cell>
          <cell r="G341">
            <v>0</v>
          </cell>
          <cell r="H341" t="str">
            <v>Agreed to Other Busunit Balance</v>
          </cell>
          <cell r="I341" t="str">
            <v>Monthly</v>
          </cell>
          <cell r="J341" t="str">
            <v>RC</v>
          </cell>
        </row>
        <row r="342">
          <cell r="A342" t="str">
            <v>MBL</v>
          </cell>
          <cell r="B342" t="str">
            <v>UNA</v>
          </cell>
          <cell r="C342" t="str">
            <v>5500CPPSIV</v>
          </cell>
          <cell r="D342" t="str">
            <v>Intra company Loans</v>
          </cell>
          <cell r="E342">
            <v>1785623.11</v>
          </cell>
          <cell r="F342">
            <v>1784249.85</v>
          </cell>
          <cell r="G342">
            <v>1373.2600000000093</v>
          </cell>
          <cell r="H342" t="str">
            <v>Agreed to Other Busunit Balance</v>
          </cell>
          <cell r="I342" t="str">
            <v>Monthly</v>
          </cell>
          <cell r="J342" t="str">
            <v>RC</v>
          </cell>
        </row>
        <row r="343">
          <cell r="A343" t="str">
            <v>MBL</v>
          </cell>
          <cell r="B343" t="str">
            <v>UNA</v>
          </cell>
          <cell r="C343" t="str">
            <v>5500FSCSIV</v>
          </cell>
          <cell r="D343" t="str">
            <v>Intra company Loans</v>
          </cell>
          <cell r="E343">
            <v>242636.65</v>
          </cell>
          <cell r="F343">
            <v>242636.65</v>
          </cell>
          <cell r="G343">
            <v>0</v>
          </cell>
          <cell r="H343" t="str">
            <v>Agreed to Other Busunit Balance</v>
          </cell>
          <cell r="I343" t="str">
            <v>Monthly</v>
          </cell>
          <cell r="J343" t="str">
            <v>RC</v>
          </cell>
        </row>
        <row r="344">
          <cell r="A344" t="str">
            <v>MBL</v>
          </cell>
          <cell r="B344" t="str">
            <v>UNA</v>
          </cell>
          <cell r="C344" t="str">
            <v>5500FSMAIV</v>
          </cell>
          <cell r="D344" t="str">
            <v>Intra company Loans</v>
          </cell>
          <cell r="E344">
            <v>-34853580.060000002</v>
          </cell>
          <cell r="F344">
            <v>-35243032.880000003</v>
          </cell>
          <cell r="G344">
            <v>389452.8200000003</v>
          </cell>
          <cell r="H344" t="str">
            <v>Agreed to Other Busunit Balance</v>
          </cell>
          <cell r="I344" t="str">
            <v>Monthly</v>
          </cell>
          <cell r="J344" t="str">
            <v>RC</v>
          </cell>
        </row>
        <row r="345">
          <cell r="A345" t="str">
            <v>MBL</v>
          </cell>
          <cell r="B345" t="str">
            <v>UNA</v>
          </cell>
          <cell r="C345" t="str">
            <v>5500FSMBIV</v>
          </cell>
          <cell r="D345" t="str">
            <v>Intra company Loans</v>
          </cell>
          <cell r="E345">
            <v>5816.32</v>
          </cell>
          <cell r="F345">
            <v>5816.32</v>
          </cell>
          <cell r="G345">
            <v>0</v>
          </cell>
          <cell r="H345" t="str">
            <v>Agreed to Other Busunit Balance</v>
          </cell>
          <cell r="I345" t="str">
            <v>Monthly</v>
          </cell>
          <cell r="J345" t="str">
            <v>RC</v>
          </cell>
        </row>
        <row r="346">
          <cell r="A346" t="str">
            <v>MBL</v>
          </cell>
          <cell r="B346" t="str">
            <v>UNA</v>
          </cell>
          <cell r="C346" t="str">
            <v>5500FSMFIV</v>
          </cell>
          <cell r="D346" t="str">
            <v>Intra company Loans</v>
          </cell>
          <cell r="E346">
            <v>-2216388.79</v>
          </cell>
          <cell r="F346">
            <v>-2292142.9300000002</v>
          </cell>
          <cell r="G346">
            <v>75754.14000000013</v>
          </cell>
          <cell r="H346" t="str">
            <v>Agreed to Other Busunit Balance</v>
          </cell>
          <cell r="I346" t="str">
            <v>Monthly</v>
          </cell>
          <cell r="J346" t="str">
            <v>RC</v>
          </cell>
        </row>
        <row r="347">
          <cell r="A347" t="str">
            <v>MBL</v>
          </cell>
          <cell r="B347" t="str">
            <v>UNA</v>
          </cell>
          <cell r="C347" t="str">
            <v>5500ISD IV</v>
          </cell>
          <cell r="D347" t="str">
            <v>Intradivisional</v>
          </cell>
          <cell r="E347">
            <v>-11032.14</v>
          </cell>
          <cell r="F347">
            <v>-11032.14</v>
          </cell>
          <cell r="G347">
            <v>0</v>
          </cell>
          <cell r="H347" t="str">
            <v>Agreed to Other Busunit Balance</v>
          </cell>
          <cell r="I347" t="str">
            <v>Monthly</v>
          </cell>
          <cell r="J347" t="str">
            <v>RC</v>
          </cell>
        </row>
        <row r="348">
          <cell r="A348" t="str">
            <v>MBL</v>
          </cell>
          <cell r="B348" t="str">
            <v>UNA</v>
          </cell>
          <cell r="C348" t="str">
            <v>5500IV  NOST</v>
          </cell>
          <cell r="D348" t="str">
            <v>Intra company Loans</v>
          </cell>
          <cell r="E348">
            <v>34916917.579999998</v>
          </cell>
          <cell r="F348">
            <v>34916917.579999998</v>
          </cell>
          <cell r="G348">
            <v>0</v>
          </cell>
          <cell r="H348" t="str">
            <v>Agreed to Other Busunit Balance</v>
          </cell>
          <cell r="I348" t="str">
            <v>Monthly</v>
          </cell>
          <cell r="J348" t="str">
            <v>RC</v>
          </cell>
        </row>
        <row r="349">
          <cell r="A349" t="str">
            <v>MBL</v>
          </cell>
          <cell r="B349" t="str">
            <v>UNA</v>
          </cell>
          <cell r="C349" t="str">
            <v>5500IV  OFND</v>
          </cell>
          <cell r="D349" t="str">
            <v>Intra company Loans</v>
          </cell>
          <cell r="E349">
            <v>17328272.030000001</v>
          </cell>
          <cell r="F349">
            <v>17447704.93</v>
          </cell>
          <cell r="G349">
            <v>-119432.89999999851</v>
          </cell>
          <cell r="H349" t="str">
            <v>Agreed to Other Busunit Balance</v>
          </cell>
          <cell r="I349" t="str">
            <v>Monthly</v>
          </cell>
          <cell r="J349" t="str">
            <v>RC</v>
          </cell>
        </row>
        <row r="350">
          <cell r="A350" t="str">
            <v>MBL</v>
          </cell>
          <cell r="B350" t="str">
            <v>UNA</v>
          </cell>
          <cell r="C350" t="str">
            <v>5500IV  PSIN</v>
          </cell>
          <cell r="D350" t="str">
            <v>Intra company Loans</v>
          </cell>
          <cell r="E350">
            <v>709.83</v>
          </cell>
          <cell r="F350">
            <v>709.83</v>
          </cell>
          <cell r="G350">
            <v>0</v>
          </cell>
          <cell r="H350" t="str">
            <v>Agreed to Other Busunit Balance</v>
          </cell>
          <cell r="I350" t="str">
            <v>Monthly</v>
          </cell>
          <cell r="J350" t="str">
            <v>RC</v>
          </cell>
        </row>
        <row r="351">
          <cell r="A351" t="str">
            <v>MBL</v>
          </cell>
          <cell r="B351" t="str">
            <v>UNA</v>
          </cell>
          <cell r="C351" t="str">
            <v>5500IV  PSMM</v>
          </cell>
          <cell r="D351" t="str">
            <v>Intra company Loans</v>
          </cell>
          <cell r="E351">
            <v>200</v>
          </cell>
          <cell r="F351">
            <v>200</v>
          </cell>
          <cell r="G351">
            <v>0</v>
          </cell>
          <cell r="H351" t="str">
            <v>Agreed to Other Busunit Balance</v>
          </cell>
          <cell r="I351" t="str">
            <v>Monthly</v>
          </cell>
          <cell r="J351" t="str">
            <v>RC</v>
          </cell>
        </row>
        <row r="352">
          <cell r="E352">
            <v>-2547977.4000000041</v>
          </cell>
        </row>
        <row r="354">
          <cell r="A354" t="str">
            <v>MNZ</v>
          </cell>
          <cell r="B354" t="str">
            <v>UNA</v>
          </cell>
          <cell r="C354" t="str">
            <v>5000MBL MNZ</v>
          </cell>
          <cell r="D354" t="str">
            <v>Intra company Loans</v>
          </cell>
          <cell r="E354">
            <v>870436.87</v>
          </cell>
          <cell r="F354">
            <v>877049.14</v>
          </cell>
          <cell r="G354">
            <v>-6612.2700000000186</v>
          </cell>
          <cell r="H354" t="str">
            <v>Agreed to Other Company GL Balance</v>
          </cell>
          <cell r="I354" t="str">
            <v>Monthly</v>
          </cell>
          <cell r="J354" t="str">
            <v>RC</v>
          </cell>
        </row>
        <row r="355">
          <cell r="A355" t="str">
            <v>MNZ</v>
          </cell>
          <cell r="B355" t="str">
            <v>UNA</v>
          </cell>
          <cell r="C355" t="str">
            <v>5040MBL MNZ</v>
          </cell>
          <cell r="D355" t="str">
            <v>Intra company Loans</v>
          </cell>
          <cell r="E355">
            <v>-908561.32</v>
          </cell>
          <cell r="F355">
            <v>-908561.32</v>
          </cell>
          <cell r="G355">
            <v>0</v>
          </cell>
          <cell r="H355" t="str">
            <v>Agreed to Other Company GL Balance</v>
          </cell>
          <cell r="I355" t="str">
            <v>Monthly</v>
          </cell>
          <cell r="J355" t="str">
            <v>RC</v>
          </cell>
        </row>
        <row r="356">
          <cell r="A356" t="str">
            <v>MNZ</v>
          </cell>
          <cell r="B356" t="str">
            <v>UNA</v>
          </cell>
          <cell r="C356" t="str">
            <v>5200MEL MNZ</v>
          </cell>
          <cell r="D356" t="str">
            <v>Intra company Loans</v>
          </cell>
          <cell r="E356">
            <v>11829.25</v>
          </cell>
          <cell r="F356">
            <v>7902.79</v>
          </cell>
          <cell r="G356">
            <v>3926.46</v>
          </cell>
          <cell r="H356" t="str">
            <v>Agreed to Other Company GL Balance</v>
          </cell>
          <cell r="I356" t="str">
            <v>Monthly</v>
          </cell>
          <cell r="J356" t="str">
            <v>RC</v>
          </cell>
        </row>
        <row r="357">
          <cell r="A357" t="str">
            <v>MNZ</v>
          </cell>
          <cell r="B357" t="str">
            <v>UNA</v>
          </cell>
          <cell r="C357" t="str">
            <v>5200MISLMNZ</v>
          </cell>
          <cell r="D357" t="str">
            <v>Intra company Loans</v>
          </cell>
          <cell r="E357">
            <v>-89347.77</v>
          </cell>
          <cell r="F357">
            <v>-89347.78</v>
          </cell>
          <cell r="G357">
            <v>9.9999999947613105E-3</v>
          </cell>
          <cell r="H357" t="str">
            <v>Agreed to Other Company GL Balance</v>
          </cell>
          <cell r="I357" t="str">
            <v>Monthly</v>
          </cell>
          <cell r="J357" t="str">
            <v>RC</v>
          </cell>
        </row>
        <row r="366">
          <cell r="A366" t="str">
            <v>PREPARED BY:</v>
          </cell>
          <cell r="B366" t="str">
            <v>REVIEWED BY:</v>
          </cell>
          <cell r="C366" t="str">
            <v>DATE:</v>
          </cell>
          <cell r="D366">
            <v>0</v>
          </cell>
          <cell r="E366" t="str">
            <v>REVIEWED BY: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 t="str">
            <v>DATE:</v>
          </cell>
        </row>
        <row r="370">
          <cell r="A370" t="str">
            <v>MACQUARIE LIFE SERVICES LTD</v>
          </cell>
          <cell r="B370" t="str">
            <v>MONTH END:</v>
          </cell>
          <cell r="C370">
            <v>36830</v>
          </cell>
          <cell r="D370">
            <v>0</v>
          </cell>
          <cell r="E370">
            <v>0</v>
          </cell>
          <cell r="F370">
            <v>0</v>
          </cell>
          <cell r="G370" t="str">
            <v>MONTH END:</v>
          </cell>
          <cell r="H370">
            <v>0</v>
          </cell>
          <cell r="I370">
            <v>36830</v>
          </cell>
        </row>
        <row r="371">
          <cell r="A371" t="str">
            <v>BUSUNIT: STAT1</v>
          </cell>
        </row>
        <row r="372">
          <cell r="E372" t="str">
            <v>Balance Per Trial Bal</v>
          </cell>
          <cell r="F372" t="str">
            <v>Balance Per Rec</v>
          </cell>
          <cell r="G372" t="str">
            <v>Diff</v>
          </cell>
          <cell r="H372" t="str">
            <v xml:space="preserve">Method Of </v>
          </cell>
          <cell r="I372" t="str">
            <v xml:space="preserve">Frequency Of </v>
          </cell>
          <cell r="J372" t="str">
            <v>Prepared by</v>
          </cell>
          <cell r="K372" t="str">
            <v>Reviewed by</v>
          </cell>
          <cell r="L372" t="str">
            <v>Reviewed by</v>
          </cell>
        </row>
        <row r="373">
          <cell r="A373" t="str">
            <v>Statent</v>
          </cell>
          <cell r="B373" t="str">
            <v>Loc</v>
          </cell>
          <cell r="C373" t="str">
            <v>ACCT SUB</v>
          </cell>
          <cell r="D373" t="str">
            <v>ACCT Name</v>
          </cell>
          <cell r="E373" t="str">
            <v>DR/(CR)</v>
          </cell>
          <cell r="F373" t="str">
            <v>DR/(CR)</v>
          </cell>
          <cell r="G373" t="str">
            <v>DR/(CR)</v>
          </cell>
          <cell r="H373" t="str">
            <v>Reconciliation</v>
          </cell>
          <cell r="I373" t="str">
            <v>Reconciliation</v>
          </cell>
          <cell r="J373" t="str">
            <v>RC</v>
          </cell>
          <cell r="K373" t="str">
            <v>R.Thorpe</v>
          </cell>
          <cell r="L373" t="str">
            <v>Alan Corr</v>
          </cell>
        </row>
        <row r="374">
          <cell r="A374" t="str">
            <v>MLSL</v>
          </cell>
          <cell r="B374" t="str">
            <v>UNA</v>
          </cell>
          <cell r="C374" t="str">
            <v>0005</v>
          </cell>
          <cell r="D374" t="str">
            <v>Fully Paid Ordinary Shares</v>
          </cell>
          <cell r="E374">
            <v>-100000</v>
          </cell>
          <cell r="F374">
            <v>-100000</v>
          </cell>
          <cell r="G374">
            <v>100000</v>
          </cell>
          <cell r="H374" t="str">
            <v>Agreed to Capital Sheets</v>
          </cell>
          <cell r="I374" t="str">
            <v>Monthly</v>
          </cell>
          <cell r="J374" t="str">
            <v>RC</v>
          </cell>
        </row>
        <row r="375">
          <cell r="A375" t="str">
            <v>MLSL</v>
          </cell>
          <cell r="B375" t="str">
            <v>UNA</v>
          </cell>
          <cell r="C375" t="str">
            <v>0310PRIORYR</v>
          </cell>
          <cell r="D375" t="str">
            <v>Retained Earnings Prior Year</v>
          </cell>
          <cell r="E375">
            <v>3507353.08</v>
          </cell>
          <cell r="F375">
            <v>4912633.2</v>
          </cell>
          <cell r="G375">
            <v>-1405280.12</v>
          </cell>
          <cell r="H375" t="str">
            <v>Agreed to prior yr Fin Statements</v>
          </cell>
          <cell r="I375" t="str">
            <v>Monthly</v>
          </cell>
          <cell r="J375" t="str">
            <v>RC</v>
          </cell>
        </row>
        <row r="376">
          <cell r="A376" t="str">
            <v>MLSL</v>
          </cell>
          <cell r="B376" t="str">
            <v>UNA</v>
          </cell>
          <cell r="C376" t="str">
            <v>1250LOANS</v>
          </cell>
          <cell r="D376" t="str">
            <v>Loans Suspense</v>
          </cell>
          <cell r="E376">
            <v>0</v>
          </cell>
          <cell r="F376">
            <v>0</v>
          </cell>
          <cell r="G376">
            <v>0</v>
          </cell>
          <cell r="H376" t="str">
            <v>Review Monthly Movement</v>
          </cell>
          <cell r="I376" t="str">
            <v>Monthly</v>
          </cell>
          <cell r="J376" t="str">
            <v>RC</v>
          </cell>
        </row>
        <row r="377">
          <cell r="A377" t="str">
            <v>MLSL</v>
          </cell>
          <cell r="B377" t="str">
            <v>UNA</v>
          </cell>
          <cell r="C377" t="str">
            <v>1250PROLLEXP</v>
          </cell>
          <cell r="D377" t="str">
            <v>Suspense Payroll Tax Expenses</v>
          </cell>
          <cell r="E377">
            <v>48</v>
          </cell>
          <cell r="F377">
            <v>48</v>
          </cell>
          <cell r="G377">
            <v>-48</v>
          </cell>
          <cell r="H377" t="str">
            <v>Review Monthly Movement</v>
          </cell>
          <cell r="I377" t="str">
            <v>Monthly</v>
          </cell>
          <cell r="J377" t="str">
            <v>RC</v>
          </cell>
        </row>
        <row r="378">
          <cell r="A378" t="str">
            <v>MLSL</v>
          </cell>
          <cell r="B378" t="str">
            <v>UNA</v>
          </cell>
          <cell r="C378" t="str">
            <v>1250SECS</v>
          </cell>
          <cell r="D378" t="str">
            <v>Suspense Securities</v>
          </cell>
          <cell r="E378">
            <v>-1466.99</v>
          </cell>
          <cell r="F378">
            <v>-1466.9899999999998</v>
          </cell>
          <cell r="G378">
            <v>1466.9899999999998</v>
          </cell>
          <cell r="H378" t="str">
            <v>Review Monthly Movement</v>
          </cell>
          <cell r="I378" t="str">
            <v>Monthly</v>
          </cell>
          <cell r="J378" t="str">
            <v>RC</v>
          </cell>
        </row>
        <row r="379">
          <cell r="A379" t="str">
            <v>MLSL</v>
          </cell>
          <cell r="B379" t="str">
            <v>UNA</v>
          </cell>
          <cell r="C379">
            <v>1770</v>
          </cell>
          <cell r="D379" t="str">
            <v>Other Investment</v>
          </cell>
          <cell r="E379">
            <v>24400</v>
          </cell>
          <cell r="F379">
            <v>24400</v>
          </cell>
          <cell r="G379">
            <v>-24400</v>
          </cell>
          <cell r="H379" t="str">
            <v>Review Monthly Movement</v>
          </cell>
          <cell r="I379" t="str">
            <v>Monthly</v>
          </cell>
          <cell r="J379" t="str">
            <v>RC</v>
          </cell>
          <cell r="K379" t="str">
            <v xml:space="preserve"> </v>
          </cell>
        </row>
        <row r="380">
          <cell r="A380" t="str">
            <v>MLSL</v>
          </cell>
          <cell r="B380" t="str">
            <v>UNA</v>
          </cell>
          <cell r="C380" t="str">
            <v>1800MGTFEE</v>
          </cell>
          <cell r="D380" t="str">
            <v>Other debtors Management Fee</v>
          </cell>
          <cell r="E380">
            <v>567622.78</v>
          </cell>
          <cell r="F380">
            <v>567622.78</v>
          </cell>
          <cell r="G380">
            <v>0</v>
          </cell>
          <cell r="H380" t="str">
            <v>Review Monthly Movement</v>
          </cell>
          <cell r="I380" t="str">
            <v>Monthly</v>
          </cell>
          <cell r="J380" t="str">
            <v>RC</v>
          </cell>
          <cell r="K380" t="str">
            <v xml:space="preserve"> </v>
          </cell>
        </row>
        <row r="381">
          <cell r="A381" t="str">
            <v>MLSL</v>
          </cell>
          <cell r="B381" t="str">
            <v>UNA</v>
          </cell>
          <cell r="C381" t="str">
            <v>1800OTHER</v>
          </cell>
          <cell r="D381" t="str">
            <v>Other debtors Other</v>
          </cell>
          <cell r="E381">
            <v>16400.330000000002</v>
          </cell>
          <cell r="F381">
            <v>0</v>
          </cell>
          <cell r="G381">
            <v>0</v>
          </cell>
          <cell r="H381" t="str">
            <v>Review Monthly Movement</v>
          </cell>
          <cell r="I381" t="str">
            <v>Monthly</v>
          </cell>
          <cell r="J381" t="str">
            <v>RC</v>
          </cell>
        </row>
        <row r="382">
          <cell r="A382" t="str">
            <v>MLSL</v>
          </cell>
          <cell r="B382" t="str">
            <v>UNA</v>
          </cell>
          <cell r="C382">
            <v>1990</v>
          </cell>
          <cell r="D382" t="str">
            <v>GST Paid on Acquisitions - Std</v>
          </cell>
          <cell r="E382">
            <v>13216.76</v>
          </cell>
          <cell r="F382">
            <v>4537.9799999999996</v>
          </cell>
          <cell r="G382">
            <v>8678.7800000000007</v>
          </cell>
          <cell r="H382" t="str">
            <v>Review Monthly Movement</v>
          </cell>
          <cell r="I382" t="str">
            <v>Monthly</v>
          </cell>
          <cell r="J382" t="str">
            <v>RC</v>
          </cell>
        </row>
        <row r="383">
          <cell r="A383" t="str">
            <v>MLSL</v>
          </cell>
          <cell r="B383" t="str">
            <v>UNA</v>
          </cell>
          <cell r="C383" t="str">
            <v>1991GSTRITC</v>
          </cell>
          <cell r="D383" t="str">
            <v>GST Transferred on Recovs - Std</v>
          </cell>
          <cell r="E383">
            <v>0.05</v>
          </cell>
          <cell r="F383">
            <v>0.05</v>
          </cell>
          <cell r="G383">
            <v>0</v>
          </cell>
          <cell r="H383" t="str">
            <v>Review Monthly Movement</v>
          </cell>
          <cell r="I383" t="str">
            <v>Monthly</v>
          </cell>
          <cell r="J383" t="str">
            <v>RC</v>
          </cell>
        </row>
        <row r="384">
          <cell r="A384" t="str">
            <v>MLSL</v>
          </cell>
          <cell r="B384" t="str">
            <v>UNA</v>
          </cell>
          <cell r="C384" t="str">
            <v>1991GSTSTD</v>
          </cell>
          <cell r="D384" t="str">
            <v>GST Transferred on Recovs - RITC</v>
          </cell>
          <cell r="E384">
            <v>463.28</v>
          </cell>
          <cell r="F384">
            <v>220.38</v>
          </cell>
          <cell r="G384">
            <v>-220.38</v>
          </cell>
          <cell r="H384" t="str">
            <v>Review Monthly Movement</v>
          </cell>
          <cell r="I384" t="str">
            <v>Monthly</v>
          </cell>
          <cell r="J384" t="str">
            <v>RC</v>
          </cell>
        </row>
        <row r="385">
          <cell r="A385" t="str">
            <v>MLSL</v>
          </cell>
          <cell r="B385" t="str">
            <v>UNA</v>
          </cell>
          <cell r="C385">
            <v>1997</v>
          </cell>
          <cell r="D385" t="str">
            <v>GST Contra - Acquisitions</v>
          </cell>
          <cell r="E385">
            <v>-1436.85</v>
          </cell>
          <cell r="F385">
            <v>-2244.94</v>
          </cell>
          <cell r="G385">
            <v>808.09000000000015</v>
          </cell>
          <cell r="H385" t="str">
            <v>Review Monthly Movement</v>
          </cell>
          <cell r="I385" t="str">
            <v>Monthly</v>
          </cell>
          <cell r="J385" t="str">
            <v>RC</v>
          </cell>
        </row>
        <row r="386">
          <cell r="A386" t="str">
            <v>MLSL</v>
          </cell>
          <cell r="B386" t="str">
            <v>UNA</v>
          </cell>
          <cell r="C386" t="str">
            <v>1997ESTIMATE</v>
          </cell>
          <cell r="D386" t="str">
            <v>GST Contra - Acquisitions</v>
          </cell>
          <cell r="E386">
            <v>-2238.1799999999998</v>
          </cell>
          <cell r="F386">
            <v>-363.7</v>
          </cell>
          <cell r="G386">
            <v>-1874.4799999999998</v>
          </cell>
          <cell r="H386" t="str">
            <v>Review Monthly Movement</v>
          </cell>
          <cell r="I386" t="str">
            <v>Monthly</v>
          </cell>
          <cell r="J386" t="str">
            <v>RC</v>
          </cell>
        </row>
        <row r="387">
          <cell r="A387" t="str">
            <v>MLSL</v>
          </cell>
          <cell r="B387" t="str">
            <v>UNA</v>
          </cell>
          <cell r="C387" t="str">
            <v>3500OTHER</v>
          </cell>
          <cell r="D387" t="str">
            <v>Sundry Creditors</v>
          </cell>
          <cell r="E387">
            <v>-259765.35</v>
          </cell>
          <cell r="F387">
            <v>0</v>
          </cell>
          <cell r="G387">
            <v>0</v>
          </cell>
          <cell r="H387" t="str">
            <v>Review Monthly Movement</v>
          </cell>
          <cell r="I387" t="str">
            <v>Monthly</v>
          </cell>
          <cell r="J387" t="str">
            <v>RC</v>
          </cell>
        </row>
        <row r="388">
          <cell r="A388" t="str">
            <v>MLSL</v>
          </cell>
          <cell r="B388" t="str">
            <v>UNA</v>
          </cell>
          <cell r="C388" t="str">
            <v>3500REBATE</v>
          </cell>
          <cell r="D388" t="str">
            <v>Sundry Creditors Rebate</v>
          </cell>
          <cell r="E388">
            <v>-76324.160000000003</v>
          </cell>
          <cell r="F388">
            <v>-76324.160000000003</v>
          </cell>
          <cell r="G388">
            <v>0</v>
          </cell>
          <cell r="H388" t="str">
            <v>Review Monthly Movement</v>
          </cell>
          <cell r="I388" t="str">
            <v>Monthly</v>
          </cell>
          <cell r="J388" t="str">
            <v>RC</v>
          </cell>
        </row>
        <row r="389">
          <cell r="A389" t="str">
            <v>MLSL</v>
          </cell>
          <cell r="B389" t="str">
            <v>UNA</v>
          </cell>
          <cell r="C389" t="str">
            <v>3535PAYABLE</v>
          </cell>
          <cell r="D389" t="str">
            <v>Financial Inst Duty Payable</v>
          </cell>
          <cell r="E389">
            <v>10.119999999999999</v>
          </cell>
          <cell r="F389">
            <v>0</v>
          </cell>
          <cell r="G389">
            <v>0</v>
          </cell>
          <cell r="H389" t="str">
            <v>Review Monthly Movement</v>
          </cell>
          <cell r="I389" t="str">
            <v>Monthly</v>
          </cell>
          <cell r="J389" t="str">
            <v>RC</v>
          </cell>
        </row>
        <row r="390">
          <cell r="A390" t="str">
            <v>MLSL</v>
          </cell>
          <cell r="B390" t="str">
            <v>UNA</v>
          </cell>
          <cell r="C390" t="str">
            <v>3610</v>
          </cell>
          <cell r="D390" t="str">
            <v>Provision for Tax</v>
          </cell>
          <cell r="E390">
            <v>80166.17</v>
          </cell>
          <cell r="F390">
            <v>80166.169999999925</v>
          </cell>
          <cell r="G390">
            <v>-80166.169999999925</v>
          </cell>
          <cell r="H390" t="str">
            <v>Agreed to Tax calcs</v>
          </cell>
          <cell r="I390" t="str">
            <v>Monthly</v>
          </cell>
          <cell r="J390" t="str">
            <v>RC</v>
          </cell>
        </row>
        <row r="391">
          <cell r="A391" t="str">
            <v>MLSL</v>
          </cell>
          <cell r="B391" t="str">
            <v>UNA</v>
          </cell>
          <cell r="C391">
            <v>3990</v>
          </cell>
          <cell r="D391" t="str">
            <v>GST Collected on Supplies</v>
          </cell>
          <cell r="E391">
            <v>-82922.720000000001</v>
          </cell>
          <cell r="F391">
            <v>-25356.77</v>
          </cell>
          <cell r="G391">
            <v>-57565.95</v>
          </cell>
          <cell r="H391" t="str">
            <v>Review Monthly Movement</v>
          </cell>
          <cell r="I391" t="str">
            <v>Monthly</v>
          </cell>
          <cell r="J391" t="str">
            <v>RC</v>
          </cell>
        </row>
        <row r="392">
          <cell r="A392" t="str">
            <v>MLSL</v>
          </cell>
          <cell r="B392" t="str">
            <v>UNA</v>
          </cell>
          <cell r="C392" t="str">
            <v>3995GSTREVCH</v>
          </cell>
          <cell r="D392" t="str">
            <v>GST Payable - Reverse Charges</v>
          </cell>
          <cell r="E392">
            <v>-287.35000000000002</v>
          </cell>
          <cell r="F392">
            <v>-287.35000000000002</v>
          </cell>
          <cell r="G392">
            <v>287.35000000000002</v>
          </cell>
          <cell r="H392" t="str">
            <v>Review Monthly Movement</v>
          </cell>
          <cell r="I392" t="str">
            <v>Monthly</v>
          </cell>
          <cell r="J392" t="str">
            <v>RC</v>
          </cell>
        </row>
        <row r="393">
          <cell r="A393" t="str">
            <v>MLSL</v>
          </cell>
          <cell r="B393" t="str">
            <v>UNA</v>
          </cell>
          <cell r="C393">
            <v>3997</v>
          </cell>
          <cell r="D393" t="str">
            <v>GST Contra - Supplies</v>
          </cell>
          <cell r="E393">
            <v>14385.58</v>
          </cell>
          <cell r="F393">
            <v>20248.46</v>
          </cell>
          <cell r="G393">
            <v>-5862.8799999999992</v>
          </cell>
          <cell r="H393" t="str">
            <v>Review Monthly Movement</v>
          </cell>
          <cell r="I393" t="str">
            <v>Monthly</v>
          </cell>
          <cell r="J393" t="str">
            <v>RC</v>
          </cell>
        </row>
        <row r="394">
          <cell r="A394" t="str">
            <v>MLSL</v>
          </cell>
          <cell r="B394" t="str">
            <v>UNA</v>
          </cell>
          <cell r="C394" t="str">
            <v>5000MBL MLSL</v>
          </cell>
          <cell r="D394" t="str">
            <v>Ultimate Chief Entity AP</v>
          </cell>
          <cell r="E394">
            <v>-1032452.98</v>
          </cell>
          <cell r="F394">
            <v>0</v>
          </cell>
          <cell r="G394">
            <v>0</v>
          </cell>
          <cell r="H394" t="str">
            <v>Agreed to Other Company GL Balance</v>
          </cell>
          <cell r="I394" t="str">
            <v>Monthly</v>
          </cell>
          <cell r="J394" t="str">
            <v>RC</v>
          </cell>
        </row>
        <row r="395">
          <cell r="A395" t="str">
            <v>MLSL</v>
          </cell>
          <cell r="B395" t="str">
            <v>UNA</v>
          </cell>
          <cell r="C395" t="str">
            <v>5000MLSLPRIS</v>
          </cell>
          <cell r="D395" t="str">
            <v>Ultimate Chief Entity AP</v>
          </cell>
          <cell r="E395">
            <v>192841.7</v>
          </cell>
          <cell r="F395">
            <v>192841.7</v>
          </cell>
          <cell r="G395">
            <v>-192841.7</v>
          </cell>
          <cell r="H395" t="str">
            <v>Agreed to Other Company GL Balance</v>
          </cell>
          <cell r="I395" t="str">
            <v>Monthly</v>
          </cell>
          <cell r="J395" t="str">
            <v>RC</v>
          </cell>
        </row>
        <row r="396">
          <cell r="A396" t="str">
            <v>MLSL</v>
          </cell>
          <cell r="B396" t="str">
            <v>UNA</v>
          </cell>
          <cell r="C396" t="str">
            <v>5040MBLMIML</v>
          </cell>
          <cell r="D396" t="str">
            <v>Ultimate Chief Entity AP</v>
          </cell>
          <cell r="E396">
            <v>-102253</v>
          </cell>
          <cell r="F396" t="str">
            <v>Agreed to Other Company GL Balance</v>
          </cell>
          <cell r="G396" t="str">
            <v>Monthly</v>
          </cell>
          <cell r="H396" t="str">
            <v>Agreed to Other Company GL Balance</v>
          </cell>
          <cell r="I396" t="str">
            <v>Monthly</v>
          </cell>
          <cell r="J396" t="str">
            <v>RC</v>
          </cell>
        </row>
        <row r="397">
          <cell r="A397" t="str">
            <v>MLSL</v>
          </cell>
          <cell r="B397" t="str">
            <v>UNA</v>
          </cell>
          <cell r="C397" t="str">
            <v>5040MBL MLSL</v>
          </cell>
          <cell r="D397" t="str">
            <v>Intra Company Loans</v>
          </cell>
          <cell r="E397">
            <v>-1916852.56</v>
          </cell>
          <cell r="F397">
            <v>-36155024.259999998</v>
          </cell>
          <cell r="G397">
            <v>34238171.699999996</v>
          </cell>
          <cell r="H397" t="str">
            <v>Agreed to Other Company GL Balance</v>
          </cell>
          <cell r="I397" t="str">
            <v>Monthly</v>
          </cell>
          <cell r="J397" t="str">
            <v>RC</v>
          </cell>
        </row>
        <row r="398">
          <cell r="A398" t="str">
            <v>MLSL</v>
          </cell>
          <cell r="B398" t="str">
            <v>UNA</v>
          </cell>
          <cell r="C398" t="str">
            <v>5040MLLSMLSL</v>
          </cell>
          <cell r="D398" t="str">
            <v>Intra Company Loans</v>
          </cell>
          <cell r="E398">
            <v>-47243.02</v>
          </cell>
          <cell r="F398">
            <v>-47243.02</v>
          </cell>
          <cell r="G398">
            <v>47243.02</v>
          </cell>
          <cell r="H398" t="str">
            <v>Agreed to Other Company GL Balance</v>
          </cell>
          <cell r="I398" t="str">
            <v>Monthly</v>
          </cell>
          <cell r="J398" t="str">
            <v>RC</v>
          </cell>
        </row>
        <row r="399">
          <cell r="A399" t="str">
            <v>MLSL</v>
          </cell>
          <cell r="B399" t="str">
            <v>UNA</v>
          </cell>
          <cell r="C399" t="str">
            <v>5060MBL MLSL</v>
          </cell>
          <cell r="D399" t="str">
            <v>Ultimate Chief Entity AP</v>
          </cell>
          <cell r="E399">
            <v>12822644.710000001</v>
          </cell>
          <cell r="F399">
            <v>12757268.09</v>
          </cell>
          <cell r="G399">
            <v>-12757268.09</v>
          </cell>
          <cell r="H399" t="str">
            <v>Agreed to Other Company GL Balance</v>
          </cell>
          <cell r="I399" t="str">
            <v>Monthly</v>
          </cell>
          <cell r="J399" t="str">
            <v>RC</v>
          </cell>
        </row>
        <row r="400">
          <cell r="A400" t="str">
            <v>MLSL</v>
          </cell>
          <cell r="B400" t="str">
            <v>UNA</v>
          </cell>
          <cell r="C400" t="str">
            <v>5065MBL MLSL</v>
          </cell>
          <cell r="D400" t="str">
            <v>Ultimate Chief Entity AP</v>
          </cell>
          <cell r="E400">
            <v>67678.97</v>
          </cell>
          <cell r="F400">
            <v>65376.62</v>
          </cell>
          <cell r="G400">
            <v>-65376.62</v>
          </cell>
          <cell r="H400" t="str">
            <v>Agreed to Other Company GL Balance</v>
          </cell>
          <cell r="I400" t="str">
            <v>Monthly</v>
          </cell>
          <cell r="J400" t="str">
            <v>RC</v>
          </cell>
        </row>
        <row r="401">
          <cell r="A401" t="str">
            <v>MLSL</v>
          </cell>
          <cell r="B401" t="str">
            <v>UNA</v>
          </cell>
          <cell r="C401" t="str">
            <v>5090MBL MLSL</v>
          </cell>
          <cell r="D401" t="str">
            <v>Ultimate Chief Entity AP</v>
          </cell>
          <cell r="E401">
            <v>16210918.42</v>
          </cell>
          <cell r="F401">
            <v>16023526.630000001</v>
          </cell>
          <cell r="G401">
            <v>-16023526.630000001</v>
          </cell>
          <cell r="H401" t="str">
            <v>Agreed to Other Company GL Balance</v>
          </cell>
          <cell r="I401" t="str">
            <v>Monthly</v>
          </cell>
          <cell r="J401" t="str">
            <v>RC</v>
          </cell>
        </row>
        <row r="402">
          <cell r="A402" t="str">
            <v>MLSL</v>
          </cell>
          <cell r="B402" t="str">
            <v>UNA</v>
          </cell>
          <cell r="C402" t="str">
            <v>5240MIMLMLSL</v>
          </cell>
          <cell r="D402" t="str">
            <v>Ultimate Chief Entity AP</v>
          </cell>
          <cell r="E402">
            <v>828431.55</v>
          </cell>
          <cell r="F402">
            <v>-168747.29</v>
          </cell>
          <cell r="G402">
            <v>997178.84000000008</v>
          </cell>
          <cell r="H402" t="str">
            <v>Agreed to Other Company GL Balance</v>
          </cell>
          <cell r="I402" t="str">
            <v>Monthly</v>
          </cell>
          <cell r="J402" t="str">
            <v>RC</v>
          </cell>
        </row>
        <row r="403">
          <cell r="A403" t="str">
            <v>MLSL</v>
          </cell>
          <cell r="B403" t="str">
            <v>UNA</v>
          </cell>
          <cell r="C403" t="str">
            <v>5500BSMRSTAT</v>
          </cell>
          <cell r="D403" t="str">
            <v>Intra Company Loans</v>
          </cell>
          <cell r="E403">
            <v>0</v>
          </cell>
          <cell r="F403">
            <v>0</v>
          </cell>
          <cell r="G403">
            <v>0</v>
          </cell>
          <cell r="H403" t="str">
            <v>Agreed to Other Company GL Balance</v>
          </cell>
          <cell r="I403" t="str">
            <v>Monthly</v>
          </cell>
          <cell r="J403" t="str">
            <v>RC</v>
          </cell>
        </row>
        <row r="404">
          <cell r="A404" t="str">
            <v>MLSL</v>
          </cell>
          <cell r="B404" t="str">
            <v>UNA</v>
          </cell>
          <cell r="C404" t="str">
            <v>5500BSMEBSMR</v>
          </cell>
          <cell r="D404" t="str">
            <v>Intra Company Loans</v>
          </cell>
          <cell r="E404">
            <v>-20</v>
          </cell>
          <cell r="F404">
            <v>5940</v>
          </cell>
          <cell r="G404">
            <v>-5940</v>
          </cell>
          <cell r="H404" t="str">
            <v>Agreed to Other Company GL Balance</v>
          </cell>
          <cell r="I404" t="str">
            <v>Monthly</v>
          </cell>
          <cell r="J404" t="str">
            <v>RC</v>
          </cell>
        </row>
        <row r="405">
          <cell r="A405" t="str">
            <v>MLSL</v>
          </cell>
          <cell r="B405" t="str">
            <v>UNA</v>
          </cell>
          <cell r="C405" t="str">
            <v>5500BSSYPSMM</v>
          </cell>
          <cell r="D405" t="str">
            <v>Intra Company Loans</v>
          </cell>
          <cell r="E405">
            <v>0.01</v>
          </cell>
          <cell r="F405">
            <v>-20</v>
          </cell>
          <cell r="G405">
            <v>20</v>
          </cell>
          <cell r="H405" t="str">
            <v>Agreed to Other Company GL Balance</v>
          </cell>
          <cell r="I405" t="str">
            <v>Monthly</v>
          </cell>
          <cell r="J405" t="str">
            <v>RC</v>
          </cell>
        </row>
        <row r="406">
          <cell r="A406" t="str">
            <v>MLSL</v>
          </cell>
          <cell r="B406" t="str">
            <v>UNA</v>
          </cell>
          <cell r="C406" t="str">
            <v>5500FSMAFSMF</v>
          </cell>
          <cell r="D406" t="str">
            <v>Intra Company Loans</v>
          </cell>
          <cell r="E406">
            <v>39452.559999999998</v>
          </cell>
          <cell r="F406">
            <v>72000</v>
          </cell>
          <cell r="G406">
            <v>0</v>
          </cell>
          <cell r="H406" t="str">
            <v>Agreed to Other Company GL Balance</v>
          </cell>
          <cell r="I406" t="str">
            <v>Monthly</v>
          </cell>
          <cell r="J406" t="str">
            <v>RC</v>
          </cell>
        </row>
        <row r="407">
          <cell r="A407" t="str">
            <v>MLSL</v>
          </cell>
          <cell r="B407" t="str">
            <v>UNA</v>
          </cell>
          <cell r="C407" t="str">
            <v>5500FSMAIV</v>
          </cell>
          <cell r="D407" t="str">
            <v>Intra Company Loans</v>
          </cell>
          <cell r="E407">
            <v>-3507353.08</v>
          </cell>
          <cell r="F407">
            <v>-4474.88</v>
          </cell>
          <cell r="G407">
            <v>0</v>
          </cell>
          <cell r="H407" t="str">
            <v>Agreed to Other Company GL Balance</v>
          </cell>
          <cell r="I407" t="str">
            <v>Monthly</v>
          </cell>
          <cell r="J407" t="str">
            <v>RC</v>
          </cell>
        </row>
        <row r="408">
          <cell r="A408" t="str">
            <v>MLSL</v>
          </cell>
          <cell r="B408" t="str">
            <v>UNA</v>
          </cell>
          <cell r="C408" t="str">
            <v>5500FSMASTAT</v>
          </cell>
          <cell r="D408" t="str">
            <v>Intra Company Loans</v>
          </cell>
          <cell r="E408">
            <v>-605344.81000000006</v>
          </cell>
        </row>
        <row r="409">
          <cell r="A409" t="str">
            <v>MLSL</v>
          </cell>
          <cell r="B409" t="str">
            <v>UNA</v>
          </cell>
          <cell r="C409" t="str">
            <v>5500FSMFIV</v>
          </cell>
          <cell r="D409" t="str">
            <v>Intra Company Loans</v>
          </cell>
        </row>
        <row r="410">
          <cell r="A410" t="str">
            <v>MLSL</v>
          </cell>
          <cell r="B410" t="str">
            <v>UNA</v>
          </cell>
          <cell r="C410" t="str">
            <v>5500FSMFSTAT</v>
          </cell>
          <cell r="D410" t="str">
            <v>Intra Company Loans</v>
          </cell>
        </row>
        <row r="411">
          <cell r="A411" t="str">
            <v>MLSL</v>
          </cell>
          <cell r="B411" t="str">
            <v>UNA</v>
          </cell>
          <cell r="C411" t="str">
            <v>5500OFNDSTAT</v>
          </cell>
          <cell r="D411" t="str">
            <v>Intra Company Loans</v>
          </cell>
          <cell r="E411">
            <v>72000</v>
          </cell>
          <cell r="F411">
            <v>72000</v>
          </cell>
          <cell r="G411">
            <v>-72000</v>
          </cell>
        </row>
        <row r="412">
          <cell r="A412" t="str">
            <v>MLSL</v>
          </cell>
          <cell r="B412" t="str">
            <v>UNA</v>
          </cell>
          <cell r="C412" t="str">
            <v>5500PSMMSTAT</v>
          </cell>
          <cell r="D412" t="str">
            <v>Intra Company Loans</v>
          </cell>
          <cell r="E412">
            <v>0</v>
          </cell>
          <cell r="F412">
            <v>0</v>
          </cell>
          <cell r="G412">
            <v>0</v>
          </cell>
          <cell r="H412" t="str">
            <v>Agreed to Other Company GL Balance</v>
          </cell>
          <cell r="I412" t="str">
            <v>Monthly</v>
          </cell>
          <cell r="J412" t="str">
            <v>RC</v>
          </cell>
        </row>
        <row r="413">
          <cell r="A413" t="str">
            <v>MLSL</v>
          </cell>
          <cell r="B413" t="str">
            <v>UNA</v>
          </cell>
          <cell r="C413" t="str">
            <v>5600BRANCH</v>
          </cell>
          <cell r="D413" t="str">
            <v>Intra Company Loans</v>
          </cell>
          <cell r="E413" t="str">
            <v>REVIEWED BY:</v>
          </cell>
          <cell r="F413">
            <v>-4474.88</v>
          </cell>
          <cell r="G413">
            <v>4474.88</v>
          </cell>
          <cell r="H413" t="str">
            <v>DATE:</v>
          </cell>
          <cell r="I413">
            <v>0</v>
          </cell>
          <cell r="J413" t="str">
            <v>DATE:</v>
          </cell>
        </row>
        <row r="414">
          <cell r="E414">
            <v>-1222010.0500000007</v>
          </cell>
        </row>
        <row r="415">
          <cell r="A415" t="str">
            <v>INVESTMENT SERVICES</v>
          </cell>
          <cell r="B415" t="str">
            <v>MONTH END:</v>
          </cell>
          <cell r="C415">
            <v>36830</v>
          </cell>
          <cell r="D415">
            <v>0</v>
          </cell>
          <cell r="E415">
            <v>0</v>
          </cell>
          <cell r="F415">
            <v>0</v>
          </cell>
          <cell r="G415" t="str">
            <v>MONTH END:</v>
          </cell>
          <cell r="H415">
            <v>0</v>
          </cell>
          <cell r="I415">
            <v>36830</v>
          </cell>
        </row>
        <row r="416">
          <cell r="A416" t="str">
            <v>BUSUNIT IV</v>
          </cell>
        </row>
        <row r="417">
          <cell r="E417" t="str">
            <v>Balance Per Trial Bal</v>
          </cell>
          <cell r="F417" t="str">
            <v>Balance Per Rec</v>
          </cell>
          <cell r="G417" t="str">
            <v>Diff</v>
          </cell>
          <cell r="H417" t="str">
            <v xml:space="preserve">Method Of </v>
          </cell>
          <cell r="I417" t="str">
            <v xml:space="preserve">Frequency Of </v>
          </cell>
          <cell r="J417" t="str">
            <v>Prepared by</v>
          </cell>
          <cell r="K417" t="str">
            <v>Reviewed by</v>
          </cell>
          <cell r="L417" t="str">
            <v>Reviewed by</v>
          </cell>
        </row>
        <row r="418">
          <cell r="A418" t="str">
            <v>Statent</v>
          </cell>
          <cell r="B418" t="str">
            <v>Loc</v>
          </cell>
          <cell r="C418" t="str">
            <v>ACCT SUB</v>
          </cell>
          <cell r="D418" t="str">
            <v>ACCT Name</v>
          </cell>
          <cell r="E418" t="str">
            <v>DR/(CR)</v>
          </cell>
          <cell r="F418" t="str">
            <v>DR/(CR)</v>
          </cell>
          <cell r="G418" t="str">
            <v>DR/(CR)</v>
          </cell>
          <cell r="H418" t="str">
            <v>Reconciliation</v>
          </cell>
          <cell r="I418" t="str">
            <v>Reconciliation</v>
          </cell>
          <cell r="J418" t="str">
            <v>RC</v>
          </cell>
          <cell r="K418" t="str">
            <v>R.Thorpe</v>
          </cell>
          <cell r="L418" t="str">
            <v>Alan Corr</v>
          </cell>
        </row>
        <row r="419">
          <cell r="A419" t="str">
            <v>AMCL</v>
          </cell>
          <cell r="B419" t="str">
            <v>UNA</v>
          </cell>
          <cell r="C419" t="str">
            <v>0005</v>
          </cell>
          <cell r="D419" t="str">
            <v>Fully Paid Ordinary Shares</v>
          </cell>
          <cell r="E419">
            <v>-250000</v>
          </cell>
          <cell r="F419">
            <v>-250000</v>
          </cell>
          <cell r="G419">
            <v>0</v>
          </cell>
          <cell r="H419" t="str">
            <v>Agreed to Capital Sheets</v>
          </cell>
          <cell r="I419" t="str">
            <v>Monthly</v>
          </cell>
          <cell r="J419" t="str">
            <v>RC</v>
          </cell>
        </row>
        <row r="420">
          <cell r="A420" t="str">
            <v>AMCL</v>
          </cell>
          <cell r="B420" t="str">
            <v>UNA</v>
          </cell>
          <cell r="C420" t="str">
            <v>0310PRIORYR</v>
          </cell>
          <cell r="D420" t="str">
            <v>Retained Earnings Prior Year</v>
          </cell>
          <cell r="E420">
            <v>-284595.75</v>
          </cell>
          <cell r="F420">
            <v>-284595.75</v>
          </cell>
          <cell r="G420">
            <v>0</v>
          </cell>
          <cell r="H420" t="str">
            <v>Agreed to prior yr Fin Statements</v>
          </cell>
          <cell r="I420" t="str">
            <v>Monthly</v>
          </cell>
          <cell r="J420" t="str">
            <v>RC</v>
          </cell>
        </row>
        <row r="421">
          <cell r="A421" t="str">
            <v>AMCL</v>
          </cell>
          <cell r="B421" t="str">
            <v>UNA</v>
          </cell>
          <cell r="C421" t="str">
            <v>1250DMINTER</v>
          </cell>
          <cell r="D421" t="str">
            <v>Suspense Domkt Inter</v>
          </cell>
          <cell r="E421">
            <v>-31315</v>
          </cell>
          <cell r="F421">
            <v>-31315</v>
          </cell>
          <cell r="G421">
            <v>0</v>
          </cell>
        </row>
        <row r="422">
          <cell r="A422" t="str">
            <v>AMCL</v>
          </cell>
          <cell r="B422" t="str">
            <v>UNA</v>
          </cell>
          <cell r="C422" t="str">
            <v>1800OTHER</v>
          </cell>
          <cell r="D422" t="str">
            <v>Other Debtors</v>
          </cell>
          <cell r="E422">
            <v>25000</v>
          </cell>
          <cell r="F422">
            <v>25000</v>
          </cell>
          <cell r="G422">
            <v>0</v>
          </cell>
          <cell r="H422" t="str">
            <v>Review Monthly Movement</v>
          </cell>
          <cell r="I422" t="str">
            <v>Monthly</v>
          </cell>
          <cell r="J422" t="str">
            <v>RC</v>
          </cell>
        </row>
        <row r="423">
          <cell r="A423" t="str">
            <v>AMCL</v>
          </cell>
          <cell r="B423" t="str">
            <v>UNA</v>
          </cell>
          <cell r="C423" t="str">
            <v>3610</v>
          </cell>
          <cell r="D423" t="str">
            <v>Provision for Tax</v>
          </cell>
          <cell r="E423">
            <v>31032.04</v>
          </cell>
          <cell r="F423">
            <v>31032.040799999988</v>
          </cell>
          <cell r="G423">
            <v>-7.9999998706625775E-4</v>
          </cell>
          <cell r="H423" t="str">
            <v>Agreed to Tax calcs</v>
          </cell>
          <cell r="I423" t="str">
            <v>Monthly</v>
          </cell>
          <cell r="J423" t="str">
            <v>RC</v>
          </cell>
        </row>
        <row r="424">
          <cell r="A424" t="str">
            <v>AMCL</v>
          </cell>
          <cell r="B424" t="str">
            <v>UNA</v>
          </cell>
          <cell r="C424" t="str">
            <v>4900</v>
          </cell>
          <cell r="D424" t="str">
            <v>Deferred Tax Liability</v>
          </cell>
          <cell r="E424">
            <v>-10800</v>
          </cell>
          <cell r="F424">
            <v>-10800</v>
          </cell>
          <cell r="G424">
            <v>0</v>
          </cell>
          <cell r="H424" t="str">
            <v>Agreed to Tax calcs</v>
          </cell>
          <cell r="I424" t="str">
            <v>Monthly</v>
          </cell>
          <cell r="J424" t="str">
            <v>RC</v>
          </cell>
        </row>
        <row r="425">
          <cell r="A425" t="str">
            <v>AMCL</v>
          </cell>
          <cell r="B425" t="str">
            <v>UNA</v>
          </cell>
          <cell r="C425" t="str">
            <v>5000AMCLMBL</v>
          </cell>
          <cell r="D425" t="str">
            <v>Intercompany</v>
          </cell>
          <cell r="E425">
            <v>-38990.720000000001</v>
          </cell>
          <cell r="F425">
            <v>-38990.720000000001</v>
          </cell>
          <cell r="G425">
            <v>0</v>
          </cell>
          <cell r="H425" t="str">
            <v>Agreed to Other Company GL Balance</v>
          </cell>
          <cell r="I425" t="str">
            <v>Monthly</v>
          </cell>
          <cell r="J425" t="str">
            <v>RC</v>
          </cell>
        </row>
        <row r="426">
          <cell r="A426" t="str">
            <v>AMCL</v>
          </cell>
          <cell r="B426" t="str">
            <v>UNA</v>
          </cell>
          <cell r="C426" t="str">
            <v>5060AMCLMBL</v>
          </cell>
          <cell r="D426" t="str">
            <v>Ultimate Chief Entity L&amp;D</v>
          </cell>
          <cell r="E426">
            <v>586463.92000000004</v>
          </cell>
          <cell r="F426">
            <v>586463.92000000004</v>
          </cell>
          <cell r="G426">
            <v>0</v>
          </cell>
          <cell r="H426" t="str">
            <v>Agreed to Other Company GL Balance</v>
          </cell>
          <cell r="I426" t="str">
            <v>Monthly</v>
          </cell>
          <cell r="J426" t="str">
            <v>RC</v>
          </cell>
        </row>
        <row r="427">
          <cell r="A427" t="str">
            <v>AMCL</v>
          </cell>
          <cell r="B427" t="str">
            <v>UNA</v>
          </cell>
          <cell r="C427" t="str">
            <v>5065AMCLMBL</v>
          </cell>
          <cell r="D427" t="str">
            <v>Ultimate Chief Entity L&amp;D</v>
          </cell>
          <cell r="E427">
            <v>3095.41</v>
          </cell>
          <cell r="F427">
            <v>3095.41</v>
          </cell>
          <cell r="G427">
            <v>0</v>
          </cell>
          <cell r="H427" t="str">
            <v>Agreed to Other Company GL Balance</v>
          </cell>
          <cell r="I427" t="str">
            <v>Monthly</v>
          </cell>
          <cell r="J427" t="str">
            <v>RC</v>
          </cell>
        </row>
        <row r="428">
          <cell r="E428">
            <v>29889.899999999991</v>
          </cell>
        </row>
        <row r="432">
          <cell r="A432" t="str">
            <v>PREPARED BY:</v>
          </cell>
          <cell r="B432" t="str">
            <v>REVIEWED BY:</v>
          </cell>
          <cell r="C432" t="str">
            <v>DATE:</v>
          </cell>
          <cell r="D432">
            <v>0</v>
          </cell>
          <cell r="E432" t="str">
            <v>REVIEWED BY: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 t="str">
            <v>DATE:</v>
          </cell>
        </row>
        <row r="434">
          <cell r="A434" t="str">
            <v>INVESTMENT SERVICES</v>
          </cell>
          <cell r="B434" t="str">
            <v>MONTH END:</v>
          </cell>
          <cell r="C434">
            <v>36830</v>
          </cell>
          <cell r="D434">
            <v>0</v>
          </cell>
          <cell r="E434">
            <v>0</v>
          </cell>
          <cell r="F434">
            <v>0</v>
          </cell>
          <cell r="G434" t="str">
            <v>MONTH END:</v>
          </cell>
          <cell r="H434">
            <v>0</v>
          </cell>
          <cell r="I434">
            <v>36830</v>
          </cell>
        </row>
        <row r="435">
          <cell r="A435" t="str">
            <v>BUSUNIT IV</v>
          </cell>
        </row>
        <row r="436">
          <cell r="E436" t="str">
            <v>Balance Per Trial Bal</v>
          </cell>
          <cell r="F436" t="str">
            <v>Balance Per Rec</v>
          </cell>
          <cell r="G436" t="str">
            <v>Diff</v>
          </cell>
          <cell r="H436" t="str">
            <v xml:space="preserve">Method Of </v>
          </cell>
          <cell r="I436" t="str">
            <v xml:space="preserve">Frequency Of </v>
          </cell>
          <cell r="J436" t="str">
            <v>Prepared by</v>
          </cell>
          <cell r="K436" t="str">
            <v>Reviewed by</v>
          </cell>
          <cell r="L436" t="str">
            <v>Reviewed by</v>
          </cell>
        </row>
        <row r="437">
          <cell r="A437" t="str">
            <v>Statent</v>
          </cell>
          <cell r="B437" t="str">
            <v>Loc</v>
          </cell>
          <cell r="C437" t="str">
            <v>ACCT SUB</v>
          </cell>
          <cell r="D437" t="str">
            <v>ACCT Name</v>
          </cell>
          <cell r="E437" t="str">
            <v>DR/(CR)</v>
          </cell>
          <cell r="F437" t="str">
            <v>DR/(CR)</v>
          </cell>
          <cell r="G437" t="str">
            <v>DR/(CR)</v>
          </cell>
          <cell r="H437" t="str">
            <v>Reconciliation</v>
          </cell>
          <cell r="I437" t="str">
            <v>Reconciliation</v>
          </cell>
          <cell r="J437" t="str">
            <v>RC</v>
          </cell>
          <cell r="K437" t="str">
            <v>R.Thorpe</v>
          </cell>
          <cell r="L437" t="str">
            <v>Alan Corr</v>
          </cell>
        </row>
        <row r="438">
          <cell r="A438" t="str">
            <v>AMCL</v>
          </cell>
          <cell r="B438" t="str">
            <v>UNA</v>
          </cell>
          <cell r="C438" t="str">
            <v>0005</v>
          </cell>
          <cell r="D438" t="str">
            <v>Fully Paid Ordinary Shares</v>
          </cell>
          <cell r="E438">
            <v>-250000</v>
          </cell>
          <cell r="F438">
            <v>-250000</v>
          </cell>
          <cell r="G438">
            <v>0</v>
          </cell>
          <cell r="H438" t="str">
            <v>Agreed to Capital Sheets</v>
          </cell>
          <cell r="I438" t="str">
            <v>Monthly</v>
          </cell>
          <cell r="J438" t="str">
            <v>RC</v>
          </cell>
        </row>
        <row r="439">
          <cell r="A439" t="str">
            <v>AMCL</v>
          </cell>
          <cell r="B439" t="str">
            <v>UNA</v>
          </cell>
          <cell r="C439" t="str">
            <v>0310PRIORYR</v>
          </cell>
          <cell r="D439" t="str">
            <v>Retained Earnings Prior Year</v>
          </cell>
          <cell r="E439">
            <v>-284595.75</v>
          </cell>
          <cell r="F439">
            <v>-284595.75</v>
          </cell>
          <cell r="G439">
            <v>0</v>
          </cell>
          <cell r="H439" t="str">
            <v>Agreed to prior yr Fin Statements</v>
          </cell>
          <cell r="I439" t="str">
            <v>Monthly</v>
          </cell>
          <cell r="J439" t="str">
            <v>RC</v>
          </cell>
        </row>
        <row r="440">
          <cell r="A440" t="str">
            <v>AMCL</v>
          </cell>
          <cell r="B440" t="str">
            <v>UNA</v>
          </cell>
          <cell r="C440" t="str">
            <v>1250DMINTER</v>
          </cell>
          <cell r="D440" t="str">
            <v>Suspense Domkt Inter</v>
          </cell>
          <cell r="E440">
            <v>-31315</v>
          </cell>
          <cell r="F440">
            <v>-31315</v>
          </cell>
          <cell r="G440">
            <v>0</v>
          </cell>
        </row>
        <row r="441">
          <cell r="A441" t="str">
            <v>AMCL</v>
          </cell>
          <cell r="B441" t="str">
            <v>UNA</v>
          </cell>
          <cell r="C441" t="str">
            <v>1800OTHER</v>
          </cell>
          <cell r="D441" t="str">
            <v>Other Debtors</v>
          </cell>
          <cell r="E441">
            <v>25000</v>
          </cell>
          <cell r="F441">
            <v>25000</v>
          </cell>
          <cell r="G441">
            <v>0</v>
          </cell>
          <cell r="H441" t="str">
            <v>Review Monthly Movement</v>
          </cell>
          <cell r="I441" t="str">
            <v>Monthly</v>
          </cell>
          <cell r="J441" t="str">
            <v>RC</v>
          </cell>
        </row>
        <row r="442">
          <cell r="A442" t="str">
            <v>AMCL</v>
          </cell>
          <cell r="B442" t="str">
            <v>UNA</v>
          </cell>
          <cell r="C442" t="str">
            <v>3610</v>
          </cell>
          <cell r="D442" t="str">
            <v>Provision for Tax</v>
          </cell>
          <cell r="E442">
            <v>31032.04</v>
          </cell>
          <cell r="F442">
            <v>31032.040799999988</v>
          </cell>
          <cell r="G442">
            <v>-7.9999998706625775E-4</v>
          </cell>
          <cell r="H442" t="str">
            <v>Agreed to Tax calcs</v>
          </cell>
          <cell r="I442" t="str">
            <v>Monthly</v>
          </cell>
          <cell r="J442" t="str">
            <v>RC</v>
          </cell>
        </row>
        <row r="443">
          <cell r="A443" t="str">
            <v>AMCL</v>
          </cell>
          <cell r="B443" t="str">
            <v>UNA</v>
          </cell>
          <cell r="C443" t="str">
            <v>4900</v>
          </cell>
          <cell r="D443" t="str">
            <v>Deferred Tax Liability</v>
          </cell>
          <cell r="E443">
            <v>-10800</v>
          </cell>
          <cell r="F443">
            <v>-10800</v>
          </cell>
          <cell r="G443">
            <v>0</v>
          </cell>
          <cell r="H443" t="str">
            <v>Agreed to Tax calcs</v>
          </cell>
          <cell r="I443" t="str">
            <v>Monthly</v>
          </cell>
          <cell r="J443" t="str">
            <v>RC</v>
          </cell>
          <cell r="K443" t="str">
            <v>Reviewed by</v>
          </cell>
          <cell r="L443" t="str">
            <v>Reviewed by</v>
          </cell>
        </row>
        <row r="444">
          <cell r="A444" t="str">
            <v>AMCL</v>
          </cell>
          <cell r="B444" t="str">
            <v>UNA</v>
          </cell>
          <cell r="C444" t="str">
            <v>5000AMCLMBL</v>
          </cell>
          <cell r="D444" t="str">
            <v>Intercompany</v>
          </cell>
          <cell r="E444">
            <v>-38990.720000000001</v>
          </cell>
          <cell r="F444">
            <v>-38990.720000000001</v>
          </cell>
          <cell r="G444">
            <v>0</v>
          </cell>
          <cell r="H444" t="str">
            <v>Agreed to Other Company GL Balance</v>
          </cell>
          <cell r="I444" t="str">
            <v>Monthly</v>
          </cell>
          <cell r="J444" t="str">
            <v>RC</v>
          </cell>
          <cell r="K444" t="str">
            <v>R.Thorpe</v>
          </cell>
          <cell r="L444" t="str">
            <v>Alan Corr</v>
          </cell>
        </row>
        <row r="445">
          <cell r="A445" t="str">
            <v>AMCL</v>
          </cell>
          <cell r="B445" t="str">
            <v>UNA</v>
          </cell>
          <cell r="C445" t="str">
            <v>5060AMCLMBL</v>
          </cell>
          <cell r="D445" t="str">
            <v>Ultimate Chief Entity L&amp;D</v>
          </cell>
          <cell r="E445">
            <v>583473.81999999995</v>
          </cell>
          <cell r="F445">
            <v>583473.81999999995</v>
          </cell>
          <cell r="G445">
            <v>0</v>
          </cell>
          <cell r="H445" t="str">
            <v>Agreed to Other Company GL Balance</v>
          </cell>
          <cell r="I445" t="str">
            <v>Monthly</v>
          </cell>
          <cell r="J445" t="str">
            <v>RC</v>
          </cell>
        </row>
        <row r="446">
          <cell r="A446" t="str">
            <v>AMCL</v>
          </cell>
          <cell r="B446" t="str">
            <v>UNA</v>
          </cell>
          <cell r="C446" t="str">
            <v>5065AMCLMBL</v>
          </cell>
          <cell r="D446" t="str">
            <v>Ultimate Chief Entity L&amp;D</v>
          </cell>
          <cell r="E446">
            <v>2990.1</v>
          </cell>
          <cell r="F446">
            <v>2990.1</v>
          </cell>
          <cell r="G446">
            <v>0</v>
          </cell>
          <cell r="H446" t="str">
            <v>Agreed to Other Company GL Balance</v>
          </cell>
          <cell r="I446" t="str">
            <v>Monthly</v>
          </cell>
          <cell r="J446" t="str">
            <v>RC</v>
          </cell>
        </row>
        <row r="447">
          <cell r="A447" t="str">
            <v>MIML</v>
          </cell>
          <cell r="B447" t="str">
            <v>UNA</v>
          </cell>
          <cell r="C447" t="str">
            <v>5040BSALMIML</v>
          </cell>
          <cell r="D447" t="str">
            <v>Ultimate Chief Entity AP</v>
          </cell>
          <cell r="E447">
            <v>26794.489999999896</v>
          </cell>
          <cell r="F447">
            <v>517604.7</v>
          </cell>
          <cell r="G447">
            <v>0</v>
          </cell>
          <cell r="H447" t="str">
            <v>Agree to Intecompany file per Group acct</v>
          </cell>
          <cell r="I447" t="str">
            <v>Monthly</v>
          </cell>
          <cell r="J447" t="str">
            <v>RC</v>
          </cell>
        </row>
        <row r="448">
          <cell r="A448" t="str">
            <v>MIML</v>
          </cell>
          <cell r="B448" t="str">
            <v>UNA</v>
          </cell>
          <cell r="C448" t="str">
            <v>5040MBL MIML</v>
          </cell>
          <cell r="D448" t="str">
            <v>Ultimate Chief Entity AP</v>
          </cell>
          <cell r="E448">
            <v>-45802826.909999996</v>
          </cell>
          <cell r="F448">
            <v>45816759.479999997</v>
          </cell>
          <cell r="G448">
            <v>13932.570000000298</v>
          </cell>
          <cell r="H448" t="str">
            <v>Agree to Intecompany file per Group acct</v>
          </cell>
          <cell r="I448" t="str">
            <v>Monthly</v>
          </cell>
          <cell r="J448" t="str">
            <v>RC</v>
          </cell>
        </row>
        <row r="449">
          <cell r="A449" t="str">
            <v>MIML</v>
          </cell>
          <cell r="B449" t="str">
            <v>UNA</v>
          </cell>
          <cell r="C449" t="str">
            <v>5040MEL MIML</v>
          </cell>
          <cell r="D449" t="str">
            <v>Ultimate Chief Entity AP</v>
          </cell>
          <cell r="E449">
            <v>-680599.08</v>
          </cell>
          <cell r="F449">
            <v>680599.08</v>
          </cell>
          <cell r="G449">
            <v>0</v>
          </cell>
          <cell r="H449" t="str">
            <v>Agree to Intecompany file per Group acct</v>
          </cell>
          <cell r="I449" t="str">
            <v>Monthly</v>
          </cell>
          <cell r="J449" t="str">
            <v>RC</v>
          </cell>
        </row>
        <row r="450">
          <cell r="A450" t="str">
            <v>MIML</v>
          </cell>
          <cell r="B450" t="str">
            <v>UNA</v>
          </cell>
          <cell r="C450" t="str">
            <v>5060MBL MIML</v>
          </cell>
          <cell r="D450" t="str">
            <v>Ultimate Chief Entity Loans</v>
          </cell>
          <cell r="E450">
            <v>8155254.9699999997</v>
          </cell>
          <cell r="F450">
            <v>-8155254.9699999997</v>
          </cell>
          <cell r="G450">
            <v>0</v>
          </cell>
          <cell r="H450" t="str">
            <v>Agree to Intecompany file per Group acct</v>
          </cell>
          <cell r="I450" t="str">
            <v>Monthly</v>
          </cell>
          <cell r="J450" t="str">
            <v>RC</v>
          </cell>
        </row>
        <row r="451">
          <cell r="A451" t="str">
            <v>MIML</v>
          </cell>
          <cell r="B451" t="str">
            <v>UNA</v>
          </cell>
          <cell r="C451" t="str">
            <v>5065MBL MIML</v>
          </cell>
          <cell r="D451" t="str">
            <v>Ultimate Chief Entity Loans</v>
          </cell>
          <cell r="E451">
            <v>-63606.239999999998</v>
          </cell>
          <cell r="F451">
            <v>63606.239999999998</v>
          </cell>
          <cell r="G451">
            <v>0</v>
          </cell>
          <cell r="H451" t="str">
            <v>Agree to Intecompany file per Group acct</v>
          </cell>
          <cell r="I451" t="str">
            <v>Monthly</v>
          </cell>
          <cell r="J451" t="str">
            <v>RC</v>
          </cell>
        </row>
        <row r="452">
          <cell r="A452" t="str">
            <v>MIML</v>
          </cell>
          <cell r="B452" t="str">
            <v>UNA</v>
          </cell>
          <cell r="C452" t="str">
            <v>5090 MBL MIML</v>
          </cell>
          <cell r="D452" t="str">
            <v>Ultimate Chief Entity Loans</v>
          </cell>
          <cell r="E452">
            <v>3072022.08</v>
          </cell>
          <cell r="F452">
            <v>-3241641.8200000003</v>
          </cell>
          <cell r="G452">
            <v>-169619.74000000022</v>
          </cell>
          <cell r="H452" t="str">
            <v>Agree to Intecompany file per Group acct</v>
          </cell>
          <cell r="I452" t="str">
            <v>Monthly</v>
          </cell>
          <cell r="J452" t="str">
            <v>RC</v>
          </cell>
        </row>
        <row r="453">
          <cell r="A453" t="str">
            <v>MIML</v>
          </cell>
          <cell r="B453" t="str">
            <v>UNA</v>
          </cell>
          <cell r="C453" t="str">
            <v>5160 MAL MIML</v>
          </cell>
          <cell r="D453" t="str">
            <v>Chief Entity L&amp;D</v>
          </cell>
          <cell r="E453">
            <v>-496730.99</v>
          </cell>
          <cell r="F453">
            <v>496730.99</v>
          </cell>
          <cell r="G453">
            <v>0</v>
          </cell>
          <cell r="H453" t="str">
            <v>Agree to Intecompany file per Group acct</v>
          </cell>
          <cell r="I453" t="str">
            <v>Monthly</v>
          </cell>
          <cell r="J453" t="str">
            <v>RC</v>
          </cell>
        </row>
        <row r="454">
          <cell r="A454" t="str">
            <v>MIML</v>
          </cell>
          <cell r="B454" t="str">
            <v>UNA</v>
          </cell>
          <cell r="C454" t="str">
            <v>5165 MAL MIML</v>
          </cell>
          <cell r="D454" t="str">
            <v>Chief Entity L&amp;D</v>
          </cell>
          <cell r="E454">
            <v>-44.39</v>
          </cell>
          <cell r="F454">
            <v>44.39</v>
          </cell>
          <cell r="G454">
            <v>0</v>
          </cell>
          <cell r="H454" t="str">
            <v>Agree to Intecompany file per Group acct</v>
          </cell>
          <cell r="I454" t="str">
            <v>Monthly</v>
          </cell>
          <cell r="J454" t="str">
            <v>RC</v>
          </cell>
        </row>
        <row r="455">
          <cell r="A455" t="str">
            <v>MIML</v>
          </cell>
          <cell r="B455" t="str">
            <v>UNA</v>
          </cell>
          <cell r="C455" t="str">
            <v>5200MEL MIML</v>
          </cell>
          <cell r="D455" t="str">
            <v>Related entity loans</v>
          </cell>
          <cell r="E455">
            <v>479712.14</v>
          </cell>
          <cell r="F455">
            <v>-479712.14</v>
          </cell>
          <cell r="G455">
            <v>0</v>
          </cell>
          <cell r="H455" t="str">
            <v>Agree to Intecompany file per Group acct</v>
          </cell>
          <cell r="I455" t="str">
            <v>Monthly</v>
          </cell>
          <cell r="J455" t="str">
            <v>RC</v>
          </cell>
        </row>
        <row r="456">
          <cell r="A456" t="str">
            <v>PREPARED BY:</v>
          </cell>
          <cell r="B456" t="str">
            <v>UNA</v>
          </cell>
          <cell r="C456" t="str">
            <v>5200BSALMIML</v>
          </cell>
          <cell r="D456" t="str">
            <v>Related entity loans</v>
          </cell>
          <cell r="E456" t="str">
            <v>REVIEWED BY:</v>
          </cell>
          <cell r="F456">
            <v>91311.39</v>
          </cell>
          <cell r="G456">
            <v>0</v>
          </cell>
          <cell r="H456" t="str">
            <v>Agree to Intecompany file per Group acct</v>
          </cell>
          <cell r="I456" t="str">
            <v>Monthly</v>
          </cell>
          <cell r="J456" t="str">
            <v>DATE:</v>
          </cell>
        </row>
        <row r="457">
          <cell r="A457" t="str">
            <v>MIML</v>
          </cell>
          <cell r="B457" t="str">
            <v>UNA</v>
          </cell>
          <cell r="C457" t="str">
            <v>5200MIMLMUL</v>
          </cell>
          <cell r="D457" t="str">
            <v>Related entity loans</v>
          </cell>
          <cell r="E457">
            <v>3238.25</v>
          </cell>
          <cell r="F457">
            <v>-3238.25</v>
          </cell>
          <cell r="G457">
            <v>0</v>
          </cell>
          <cell r="H457" t="str">
            <v>Agree to Intecompany file per Group acct</v>
          </cell>
          <cell r="I457" t="str">
            <v>Monthly</v>
          </cell>
          <cell r="J457" t="str">
            <v>RC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orateParameters"/>
      <sheetName val="SalesCustomers"/>
      <sheetName val="SalesVolume"/>
      <sheetName val="SalesRevenue"/>
      <sheetName val="SalesAveragePrices"/>
      <sheetName val="SalesAnnualSummary"/>
      <sheetName val="CostOfSales"/>
      <sheetName val="COSAnnualSummary"/>
      <sheetName val="ControlNoLinks"/>
      <sheetName val="MIML RECONCILIATIONS"/>
      <sheetName val="GMT1"/>
      <sheetName val="RAMM RECONCILIATIONS"/>
      <sheetName val="YTD Operations"/>
      <sheetName val="AIH"/>
      <sheetName val="Control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s"/>
      <sheetName val="ERA_Tables"/>
      <sheetName val="OPEX Actuals &amp; Forecast"/>
      <sheetName val="Reporting Sheet"/>
      <sheetName val="Revenue"/>
      <sheetName val="Rate of Return"/>
      <sheetName val="CAPEX"/>
      <sheetName val="Shipper CAPEX"/>
      <sheetName val="BEP Lease"/>
      <sheetName val="Disposals"/>
      <sheetName val="Tax"/>
      <sheetName val="Capacity"/>
      <sheetName val="Throughput"/>
      <sheetName val="OPEX"/>
      <sheetName val="System Use Gas"/>
      <sheetName val="Equity raising cos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8">
          <cell r="F38">
            <v>1.6529941235577539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4">
          <cell r="C4">
            <v>1399</v>
          </cell>
        </row>
      </sheetData>
      <sheetData sheetId="12">
        <row r="23">
          <cell r="E23">
            <v>626.25652438667692</v>
          </cell>
        </row>
      </sheetData>
      <sheetData sheetId="13" refreshError="1"/>
      <sheetData sheetId="14">
        <row r="28">
          <cell r="D28">
            <v>39.728110473919109</v>
          </cell>
        </row>
      </sheetData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Header"/>
      <sheetName val="Index and Checks"/>
      <sheetName val="Audit Trail"/>
      <sheetName val="Amendments to Pack"/>
      <sheetName val="1. Asset Trial Balance"/>
      <sheetName val="DBP SAP TB 31 Dec 10"/>
      <sheetName val="2. Asset General Ledger Mapping"/>
      <sheetName val="3.  CoA"/>
      <sheetName val="4. Trial balance for DUET"/>
      <sheetName val="5. Balance sheet"/>
      <sheetName val="6. Income statement"/>
      <sheetName val="6.2 Income Statement breakdown"/>
      <sheetName val="6.3 Stm Comprehensive Income"/>
      <sheetName val="7. St't of changes in equity"/>
      <sheetName val="8. Cash Flow Statement"/>
      <sheetName val="9. Income Tax Expense "/>
      <sheetName val="10. Conting &amp; Post BS"/>
      <sheetName val="11. Impairment Testing"/>
      <sheetName val="12. Supplementary info"/>
      <sheetName val="13. &quot; Notes&quot; Supplementary 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_Codes"/>
      <sheetName val="Cut Items"/>
      <sheetName val="Summary"/>
      <sheetName val="Publish"/>
      <sheetName val="TotalMN"/>
      <sheetName val="SupplyRegs"/>
      <sheetName val="Burwood"/>
      <sheetName val="Moorabbin"/>
      <sheetName val="Pipeworks"/>
      <sheetName val="Metering_GasSpec"/>
      <sheetName val="Bud_Upload"/>
      <sheetName val="Priorities"/>
      <sheetName val="seasonalisation Table"/>
      <sheetName val="Priority Tally"/>
      <sheetName val="Results"/>
      <sheetName val="CorporateParameters"/>
      <sheetName val="Cut_Items"/>
      <sheetName val="seasonalisation_Table"/>
      <sheetName val="Priority_Tally"/>
      <sheetName val="Cut_Items1"/>
      <sheetName val="seasonalisation_Table1"/>
      <sheetName val="Priority_Tally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re Notes for Alex!"/>
      <sheetName val="Capex input"/>
      <sheetName val="AMP-MASTER"/>
      <sheetName val="AMPmasterescalated"/>
      <sheetName val="Submission graphs"/>
      <sheetName val="CPI"/>
      <sheetName val="AER calc sheet"/>
      <sheetName val="AER Cost escalators"/>
      <sheetName val="AERCalculation of routine capex"/>
      <sheetName val="RIN Capex Detailed Info"/>
      <sheetName val="RIN Schedule 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eet"/>
      <sheetName val="1. Classification"/>
      <sheetName val="2. Negotiation"/>
      <sheetName val="3. Control mechanisms"/>
      <sheetName val="4. RAB"/>
      <sheetName val="5. Demand"/>
      <sheetName val="6. Capex"/>
      <sheetName val="7. Opex"/>
      <sheetName val="8a. STPIS Reliability"/>
      <sheetName val="8b. STPIS feeder performance"/>
      <sheetName val="8c. STPIS Customer service"/>
      <sheetName val="8d. STPIS Unplanned outages"/>
      <sheetName val="8e. STPIS Exclusions"/>
      <sheetName val="8f.STPIS daily data"/>
      <sheetName val="9. EBSS"/>
      <sheetName val="10. DMIS - annual report"/>
      <sheetName val="11. Pass through events"/>
      <sheetName val="12. Self insurance"/>
      <sheetName val="13a. ACS - opex and capex"/>
      <sheetName val="13b. ACS - control mechanism "/>
      <sheetName val="14. Financial performance"/>
      <sheetName val="15. Financial position"/>
      <sheetName val="16. Cashflow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ssum"/>
      <sheetName val="MN's notes"/>
      <sheetName val="Assets"/>
      <sheetName val="Calcs"/>
      <sheetName val="MIT 1"/>
      <sheetName val="MIT 2"/>
      <sheetName val="MEI AUD"/>
      <sheetName val="MIG"/>
      <sheetName val="MEI GBP"/>
      <sheetName val="Dist All Chart"/>
      <sheetName val="Dist AUS Chart"/>
      <sheetName val="Dist NA Chart"/>
      <sheetName val="Dist EUR Chart"/>
      <sheetName val="Inv Asset Chart"/>
      <sheetName val="Sale Asset Chart"/>
      <sheetName val="Exp Chart"/>
      <sheetName val="Fees Chart"/>
      <sheetName val="Cash Chart"/>
      <sheetName val="Dist Chart"/>
      <sheetName val="51150_8"/>
      <sheetName val="Assumptions"/>
    </sheetNames>
    <sheetDataSet>
      <sheetData sheetId="0" refreshError="1"/>
      <sheetData sheetId="1" refreshError="1">
        <row r="31">
          <cell r="D31">
            <v>1.6667000000000001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ss"/>
      <sheetName val="SapphireAss"/>
      <sheetName val="Ass Bk"/>
      <sheetName val="MIIF Structure"/>
      <sheetName val="Summ1"/>
      <sheetName val="Summ2"/>
      <sheetName val="Summ3"/>
      <sheetName val="Summ Board"/>
      <sheetName val="Actuals"/>
      <sheetName val="Fin"/>
      <sheetName val="Fees"/>
      <sheetName val="Securities"/>
      <sheetName val="Mth CF"/>
      <sheetName val="Qtr CF"/>
      <sheetName val="Sem Ann CF"/>
      <sheetName val="Ann CF"/>
      <sheetName val="Chart Data"/>
      <sheetName val="Charts"/>
      <sheetName val="Acct"/>
      <sheetName val="Share Price History"/>
      <sheetName val="Assum"/>
    </sheetNames>
    <sheetDataSet>
      <sheetData sheetId="0" refreshError="1">
        <row r="21">
          <cell r="D21" t="str">
            <v>MIIF</v>
          </cell>
        </row>
        <row r="22">
          <cell r="D22" t="str">
            <v>Portfolio Model 30-6-2006</v>
          </cell>
        </row>
      </sheetData>
      <sheetData sheetId="1" refreshError="1">
        <row r="5">
          <cell r="D5">
            <v>4</v>
          </cell>
        </row>
        <row r="6">
          <cell r="D6">
            <v>12</v>
          </cell>
        </row>
        <row r="22">
          <cell r="D22">
            <v>1.4999999999999999E-2</v>
          </cell>
        </row>
        <row r="157">
          <cell r="D157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l admin "/>
      <sheetName val="mbl bspbk"/>
      <sheetName val="mbl bucoi"/>
      <sheetName val="mbl cppsf"/>
      <sheetName val="mbl isd"/>
      <sheetName val="mel eqres"/>
      <sheetName val="mel eqsal"/>
      <sheetName val="mfuk admin"/>
      <sheetName val="SUMMARY"/>
      <sheetName val="BALANCES"/>
      <sheetName val="1005"/>
      <sheetName val="1005 PETTY CASH "/>
      <sheetName val="1100"/>
      <sheetName val="1100HSBC"/>
      <sheetName val="1100 (PROD SAL)"/>
      <sheetName val="1250clearing"/>
      <sheetName val="Trans"/>
      <sheetName val="1250HEALTH"/>
      <sheetName val="1250salaries"/>
      <sheetName val="1250salaries Syd"/>
      <sheetName val="sal advances"/>
      <sheetName val="1250tax"/>
      <sheetName val="1800PREPMTS"/>
      <sheetName val="ANALYSIS"/>
      <sheetName val="1800 Trans"/>
      <sheetName val="MSUK 2500"/>
      <sheetName val="MEL 2900"/>
      <sheetName val="3500APClear"/>
      <sheetName val="3500OTHER AUD"/>
      <sheetName val="3500OTHERGBP"/>
      <sheetName val="3550SUPER"/>
      <sheetName val="MBL 3545"/>
      <sheetName val="MSUK 3575"/>
      <sheetName val="MBL 3610"/>
      <sheetName val="MEUK 3610"/>
      <sheetName val="MSUK 3610"/>
      <sheetName val="3620"/>
      <sheetName val="3700BT"/>
      <sheetName val="4650"/>
      <sheetName val="Ass"/>
      <sheetName val="99DEPN"/>
      <sheetName val="KBICL Budget 2004"/>
      <sheetName val="Timing"/>
      <sheetName val="Financing Inputs"/>
      <sheetName val="ProfitLoss"/>
      <sheetName val="Sheet1"/>
      <sheetName val="FLS Stages 1 &amp; 2 - Macq Bank"/>
      <sheetName val="mbl_admin_"/>
      <sheetName val="mbl_bspbk"/>
      <sheetName val="mbl_bucoi"/>
      <sheetName val="mbl_cppsf"/>
      <sheetName val="mbl_isd"/>
      <sheetName val="mel_eqres"/>
      <sheetName val="mel_eqsal"/>
      <sheetName val="mfuk_admin"/>
      <sheetName val="1005_PETTY_CASH_"/>
      <sheetName val="1100_(PROD_SAL)"/>
      <sheetName val="1250salaries_Syd"/>
      <sheetName val="sal_advances"/>
      <sheetName val="1800_Trans"/>
      <sheetName val="MSUK_2500"/>
      <sheetName val="MEL_2900"/>
      <sheetName val="3500OTHER_AUD"/>
      <sheetName val="MBL_3545"/>
      <sheetName val="MSUK_3575"/>
      <sheetName val="MBL_3610"/>
      <sheetName val="MEUK_3610"/>
      <sheetName val="MSUK_3610"/>
      <sheetName val="KBICL_Budget_2004"/>
      <sheetName val="Financing_Inputs"/>
      <sheetName val="FLS_Stages_1_&amp;_2_-_Macq_B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CO_resp_to_DD"/>
      <sheetName val="Table(presentation)"/>
      <sheetName val="Graphs"/>
      <sheetName val="Checks"/>
      <sheetName val="Table_Temp"/>
      <sheetName val="Stat Accounts"/>
      <sheetName val="ERA_Finance_TEMP"/>
      <sheetName val="Cust_Vol_FD"/>
      <sheetName val="Opex_Tbl_Fig_DD"/>
      <sheetName val="RTVM"/>
      <sheetName val="Main_DD"/>
      <sheetName val="Main_diff"/>
      <sheetName val="Input"/>
      <sheetName val="WACC"/>
      <sheetName val="Load_Tariffs"/>
      <sheetName val="Table_FD3"/>
      <sheetName val="FD2_Tbl8"/>
      <sheetName val="Table_FD_Val"/>
      <sheetName val="Table_FD_Diff"/>
      <sheetName val="Table_DD"/>
      <sheetName val="Information_BT"/>
      <sheetName val="Switches"/>
      <sheetName val="SolverSheet"/>
      <sheetName val="Information"/>
      <sheetName val="Main"/>
      <sheetName val="CoS"/>
      <sheetName val="Revenue"/>
      <sheetName val="Check_B3_Tariff"/>
      <sheetName val="CoSVal"/>
      <sheetName val="CoS_DD"/>
      <sheetName val="CoS_diff"/>
      <sheetName val="Tax_CoRE_HCA"/>
      <sheetName val="Tax_CoRE"/>
      <sheetName val="TariffVariation"/>
      <sheetName val="Timing"/>
      <sheetName val="Working_Capital"/>
      <sheetName val="Test_WCap"/>
      <sheetName val="TC_DD"/>
      <sheetName val="TC_diff"/>
      <sheetName val="Tax_Asset"/>
      <sheetName val="TA_DD"/>
      <sheetName val="TA_diff"/>
      <sheetName val="Asset_HCA"/>
      <sheetName val="Asset"/>
      <sheetName val="TA_Drp"/>
      <sheetName val="Tax(ATCO_Transition)"/>
      <sheetName val="Asset(ATCO_Transition)"/>
      <sheetName val="Impact_A1"/>
      <sheetName val="Impact_A2"/>
      <sheetName val="Impact_B1"/>
      <sheetName val="Impact_B2"/>
      <sheetName val="Impact_B3"/>
      <sheetName val="Graph_Data"/>
      <sheetName val="Retail Tariffs"/>
      <sheetName val="ctRetail tariff $GJ"/>
      <sheetName val="ctRetail impact $yr"/>
      <sheetName val="ctRetail impact $yr small user"/>
      <sheetName val="ctRetail impact % B2"/>
      <sheetName val="ctRetail impact % B3"/>
      <sheetName val="ctRetail impact comparison"/>
      <sheetName val="ctAv annual increases B2"/>
      <sheetName val="ctAv annual increases B3"/>
      <sheetName val="ctOption_DWAT FD"/>
      <sheetName val="ctRevenue_CoS_G"/>
      <sheetName val="ctRevenue_CoS_G2"/>
      <sheetName val="ct$_per_GJ_G"/>
      <sheetName val="ctA1_$_GJ_G"/>
      <sheetName val="ctA2_$_GJ_G"/>
      <sheetName val="ctB1_$_GJ_G"/>
      <sheetName val="ctB2_$_GJ_G"/>
      <sheetName val="ctB3_$_GJ_G"/>
      <sheetName val="ctA1 impact"/>
      <sheetName val="ctA2 impact"/>
      <sheetName val="B1 impact chart"/>
      <sheetName val="ctB2 impact"/>
      <sheetName val="ctB3 impact"/>
      <sheetName val="ctB2 impact with customer #s"/>
      <sheetName val="ctB3 impact with customer #s"/>
      <sheetName val="Cover"/>
      <sheetName val="Ass"/>
    </sheetNames>
    <sheetDataSet>
      <sheetData sheetId="0"/>
      <sheetData sheetId="1"/>
      <sheetData sheetId="2">
        <row r="111">
          <cell r="D111" t="str">
            <v>Nominal $ million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1">
          <cell r="F11">
            <v>2015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U23">
            <v>-2.5094477057790821E-2</v>
          </cell>
        </row>
      </sheetData>
      <sheetData sheetId="25"/>
      <sheetData sheetId="26">
        <row r="121">
          <cell r="AC121">
            <v>0.10486141660579915</v>
          </cell>
          <cell r="AE121">
            <v>-0.16422754789835256</v>
          </cell>
          <cell r="AF121">
            <v>-0.23225779105281494</v>
          </cell>
          <cell r="AG121">
            <v>-0.28168224549325038</v>
          </cell>
          <cell r="AH121">
            <v>-0.36601990947754914</v>
          </cell>
        </row>
        <row r="127">
          <cell r="AE127">
            <v>205.29678586705859</v>
          </cell>
          <cell r="AF127">
            <v>184.8575179181567</v>
          </cell>
          <cell r="AG127">
            <v>166.45317551588803</v>
          </cell>
          <cell r="AH127">
            <v>149.88116226325531</v>
          </cell>
        </row>
      </sheetData>
      <sheetData sheetId="27"/>
      <sheetData sheetId="28"/>
      <sheetData sheetId="29"/>
      <sheetData sheetId="30"/>
      <sheetData sheetId="31"/>
      <sheetData sheetId="32">
        <row r="296"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0.31857304894067728</v>
          </cell>
          <cell r="AD296">
            <v>0.74373456926055825</v>
          </cell>
        </row>
        <row r="297"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0.31857304891568083</v>
          </cell>
          <cell r="AD297">
            <v>0.74373456911059221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Time"/>
      <sheetName val="Sheet4"/>
      <sheetName val="Cost Centres"/>
      <sheetName val="Base"/>
      <sheetName val="TCR"/>
      <sheetName val="DESP"/>
      <sheetName val="STIPS"/>
      <sheetName val="Costs"/>
      <sheetName val="tiers"/>
      <sheetName val="RSA"/>
      <sheetName val="AAMGRP"/>
      <sheetName val="Valuation_Inputs"/>
      <sheetName val="Revenue"/>
      <sheetName val="Tax_CoRE"/>
      <sheetName val="Main"/>
      <sheetName val="Input"/>
      <sheetName val="Graphs"/>
      <sheetName val="Start"/>
      <sheetName val="Global Inputs"/>
      <sheetName val="Elec. Tariffs"/>
    </sheetNames>
    <sheetDataSet>
      <sheetData sheetId="0"/>
      <sheetData sheetId="1"/>
      <sheetData sheetId="2">
        <row r="1">
          <cell r="A1" t="str">
            <v>Pers.no.</v>
          </cell>
        </row>
      </sheetData>
      <sheetData sheetId="3">
        <row r="1">
          <cell r="A1" t="str">
            <v>Pers.no.</v>
          </cell>
          <cell r="B1" t="str">
            <v>Last name</v>
          </cell>
          <cell r="C1" t="str">
            <v>Known as</v>
          </cell>
          <cell r="D1" t="str">
            <v>Business unit name</v>
          </cell>
          <cell r="E1" t="str">
            <v>Organizational Unit</v>
          </cell>
          <cell r="F1" t="str">
            <v>Position</v>
          </cell>
          <cell r="G1" t="str">
            <v>Employee Subgroup</v>
          </cell>
          <cell r="H1" t="str">
            <v>Personnel Area</v>
          </cell>
          <cell r="I1" t="str">
            <v>Cost ctr</v>
          </cell>
          <cell r="J1" t="str">
            <v>Cost Center</v>
          </cell>
        </row>
        <row r="2">
          <cell r="A2" t="str">
            <v>00006486</v>
          </cell>
          <cell r="B2" t="str">
            <v>Beech</v>
          </cell>
          <cell r="C2" t="str">
            <v>Mark</v>
          </cell>
          <cell r="D2" t="str">
            <v>Alinta Asset Management</v>
          </cell>
          <cell r="E2" t="str">
            <v>Multinet Network</v>
          </cell>
          <cell r="F2" t="str">
            <v>Asset Manager Multinet Network</v>
          </cell>
          <cell r="G2" t="str">
            <v>TCR Accum Super</v>
          </cell>
          <cell r="H2" t="str">
            <v>Alinta Asset Management</v>
          </cell>
          <cell r="I2" t="str">
            <v>35360</v>
          </cell>
          <cell r="J2" t="str">
            <v>Gas Asset Mgt</v>
          </cell>
        </row>
        <row r="3">
          <cell r="A3" t="str">
            <v>00006778</v>
          </cell>
          <cell r="B3" t="str">
            <v>Whelan</v>
          </cell>
          <cell r="C3" t="str">
            <v>Peter</v>
          </cell>
          <cell r="D3" t="str">
            <v>Alinta Asset Management</v>
          </cell>
          <cell r="E3" t="str">
            <v>Emergency Preparedness</v>
          </cell>
          <cell r="F3" t="str">
            <v>Manager Emergency Preparedness</v>
          </cell>
          <cell r="G3" t="str">
            <v>TCR Accum Super</v>
          </cell>
          <cell r="H3" t="str">
            <v>Alinta Asset Management</v>
          </cell>
          <cell r="I3" t="str">
            <v>36303</v>
          </cell>
          <cell r="J3" t="str">
            <v>Technical Compliance</v>
          </cell>
        </row>
        <row r="4">
          <cell r="A4" t="str">
            <v>00006779</v>
          </cell>
          <cell r="B4" t="str">
            <v>Dakin</v>
          </cell>
          <cell r="C4" t="str">
            <v>Scott</v>
          </cell>
          <cell r="D4" t="str">
            <v>Alinta Asset Management</v>
          </cell>
          <cell r="E4" t="str">
            <v>Supervisor Mornington 2</v>
          </cell>
          <cell r="F4" t="str">
            <v>Linesman</v>
          </cell>
          <cell r="G4" t="str">
            <v>EEEE - Ex SECV F/N</v>
          </cell>
          <cell r="H4" t="str">
            <v>United Energy Ltd.</v>
          </cell>
          <cell r="I4" t="str">
            <v>39404</v>
          </cell>
          <cell r="J4" t="str">
            <v>Alliance - Mornington</v>
          </cell>
        </row>
        <row r="5">
          <cell r="A5" t="str">
            <v>00006781</v>
          </cell>
          <cell r="B5" t="str">
            <v>Hauser</v>
          </cell>
          <cell r="C5" t="str">
            <v>Robert</v>
          </cell>
          <cell r="D5" t="str">
            <v>Alinta Asset Management</v>
          </cell>
          <cell r="E5" t="str">
            <v>Supervisor Mornington 1</v>
          </cell>
          <cell r="F5" t="str">
            <v>Linesman</v>
          </cell>
          <cell r="G5" t="str">
            <v>EEEE - Ex SECV F/N</v>
          </cell>
          <cell r="H5" t="str">
            <v>United Energy Ltd.</v>
          </cell>
          <cell r="I5" t="str">
            <v>39404</v>
          </cell>
          <cell r="J5" t="str">
            <v>Alliance - Mornington</v>
          </cell>
        </row>
        <row r="6">
          <cell r="A6" t="str">
            <v>00006783</v>
          </cell>
          <cell r="B6" t="str">
            <v>Porter</v>
          </cell>
          <cell r="C6" t="str">
            <v>Tim</v>
          </cell>
          <cell r="D6" t="str">
            <v>Alinta Asset Management</v>
          </cell>
          <cell r="E6" t="str">
            <v>Supervisor Burwood 1</v>
          </cell>
          <cell r="F6" t="str">
            <v>Linesman</v>
          </cell>
          <cell r="G6" t="str">
            <v>EEEE - Ex SECV F/N</v>
          </cell>
          <cell r="H6" t="str">
            <v>United Energy Ltd.</v>
          </cell>
          <cell r="I6" t="str">
            <v>39403</v>
          </cell>
          <cell r="J6" t="str">
            <v>Alliance - Burwood</v>
          </cell>
        </row>
        <row r="7">
          <cell r="A7" t="str">
            <v>00006802</v>
          </cell>
          <cell r="B7" t="str">
            <v>Falkingham</v>
          </cell>
          <cell r="C7" t="str">
            <v>David</v>
          </cell>
          <cell r="D7" t="str">
            <v>Alinta Asset Management</v>
          </cell>
          <cell r="E7" t="str">
            <v>Supervisor Burwood 2</v>
          </cell>
          <cell r="F7" t="str">
            <v>First Responder</v>
          </cell>
          <cell r="G7" t="str">
            <v>LGA EEEE - F/N</v>
          </cell>
          <cell r="H7" t="str">
            <v>United Energy Ltd.</v>
          </cell>
          <cell r="I7" t="str">
            <v>39403</v>
          </cell>
          <cell r="J7" t="str">
            <v>Alliance - Burwood</v>
          </cell>
        </row>
        <row r="8">
          <cell r="A8" t="str">
            <v>00006807</v>
          </cell>
          <cell r="B8" t="str">
            <v>Simpkin</v>
          </cell>
          <cell r="C8" t="str">
            <v>Robert</v>
          </cell>
          <cell r="D8" t="str">
            <v>Alinta Asset Management</v>
          </cell>
          <cell r="E8" t="str">
            <v>Protection &amp; Control</v>
          </cell>
          <cell r="F8" t="str">
            <v>Protection &amp; Control Team Leader</v>
          </cell>
          <cell r="G8" t="str">
            <v>TCR DB Super</v>
          </cell>
          <cell r="H8" t="str">
            <v>Monthly Alinta Asset Managemt.</v>
          </cell>
          <cell r="I8" t="str">
            <v>31399</v>
          </cell>
          <cell r="J8" t="str">
            <v>AAM AS ETS Protectio</v>
          </cell>
        </row>
        <row r="9">
          <cell r="A9" t="str">
            <v>00006820</v>
          </cell>
          <cell r="B9" t="str">
            <v>Wong</v>
          </cell>
          <cell r="C9" t="str">
            <v>Peter</v>
          </cell>
          <cell r="D9" t="str">
            <v>Alinta Asset Management</v>
          </cell>
          <cell r="E9" t="str">
            <v>Enabling Technologies &amp; Systems</v>
          </cell>
          <cell r="F9" t="str">
            <v>Manager Enabling Technologies &amp; Systems</v>
          </cell>
          <cell r="G9" t="str">
            <v>TCR Accum Super</v>
          </cell>
          <cell r="H9" t="str">
            <v>Alinta Asset Management</v>
          </cell>
          <cell r="I9" t="str">
            <v>35352</v>
          </cell>
          <cell r="J9" t="str">
            <v>DMS Support</v>
          </cell>
        </row>
        <row r="10">
          <cell r="A10" t="str">
            <v>00006977</v>
          </cell>
          <cell r="B10" t="str">
            <v>Bent</v>
          </cell>
          <cell r="C10" t="str">
            <v>Darren</v>
          </cell>
          <cell r="D10" t="str">
            <v>Alinta Asset Management</v>
          </cell>
          <cell r="E10" t="str">
            <v>Supervisor Burwood 2</v>
          </cell>
          <cell r="F10" t="str">
            <v>First Responder</v>
          </cell>
          <cell r="G10" t="str">
            <v>LGA EEEE - F/N</v>
          </cell>
          <cell r="H10" t="str">
            <v>United Energy Ltd.</v>
          </cell>
          <cell r="I10" t="str">
            <v>39403</v>
          </cell>
          <cell r="J10" t="str">
            <v>Alliance - Burwood</v>
          </cell>
        </row>
        <row r="11">
          <cell r="A11" t="str">
            <v>00006979</v>
          </cell>
          <cell r="B11" t="str">
            <v>Twentyman</v>
          </cell>
          <cell r="C11" t="str">
            <v>Craig</v>
          </cell>
          <cell r="D11" t="str">
            <v>Alinta Asset Management</v>
          </cell>
          <cell r="E11" t="str">
            <v>Supervisor Burwood 2</v>
          </cell>
          <cell r="F11" t="str">
            <v>Linesman</v>
          </cell>
          <cell r="G11" t="str">
            <v>LGA EEEE - F/N</v>
          </cell>
          <cell r="H11" t="str">
            <v>United Energy Ltd.</v>
          </cell>
          <cell r="I11" t="str">
            <v>39403</v>
          </cell>
          <cell r="J11" t="str">
            <v>Alliance - Burwood</v>
          </cell>
        </row>
        <row r="12">
          <cell r="A12" t="str">
            <v>00007037</v>
          </cell>
          <cell r="B12" t="str">
            <v>Mafaakher</v>
          </cell>
          <cell r="C12" t="str">
            <v>Din</v>
          </cell>
          <cell r="D12" t="str">
            <v>Alinta Asset Management</v>
          </cell>
          <cell r="E12" t="str">
            <v>UED Asset Network</v>
          </cell>
          <cell r="F12" t="str">
            <v>Senior System Planner</v>
          </cell>
          <cell r="G12" t="str">
            <v>TCR DB Super</v>
          </cell>
          <cell r="H12" t="str">
            <v>Alinta Asset Management</v>
          </cell>
          <cell r="I12" t="str">
            <v>37302</v>
          </cell>
          <cell r="J12" t="str">
            <v>Elec Asset Mgt</v>
          </cell>
        </row>
        <row r="13">
          <cell r="A13" t="str">
            <v>00007106</v>
          </cell>
          <cell r="B13" t="str">
            <v>Savage</v>
          </cell>
          <cell r="C13" t="str">
            <v>Craig</v>
          </cell>
          <cell r="D13" t="str">
            <v>Alinta Asset Management</v>
          </cell>
          <cell r="E13" t="str">
            <v>UED Asset Network</v>
          </cell>
          <cell r="F13" t="str">
            <v>Asset Manager UED Network</v>
          </cell>
          <cell r="G13" t="str">
            <v>TCR DB Super</v>
          </cell>
          <cell r="H13" t="str">
            <v>Alinta Asset Management</v>
          </cell>
          <cell r="I13" t="str">
            <v>37302</v>
          </cell>
          <cell r="J13" t="str">
            <v>Elec Asset Mgt</v>
          </cell>
        </row>
        <row r="14">
          <cell r="A14" t="str">
            <v>00007131</v>
          </cell>
          <cell r="B14" t="str">
            <v>Highmore</v>
          </cell>
          <cell r="C14" t="str">
            <v>Wayne</v>
          </cell>
          <cell r="D14" t="str">
            <v>Alinta Asset Management</v>
          </cell>
          <cell r="E14" t="str">
            <v>Supervisor Burwood 1</v>
          </cell>
          <cell r="F14" t="str">
            <v>First Responder</v>
          </cell>
          <cell r="G14" t="str">
            <v>LGA EEEE - F/N</v>
          </cell>
          <cell r="H14" t="str">
            <v>United Energy Ltd.</v>
          </cell>
          <cell r="I14" t="str">
            <v>39403</v>
          </cell>
          <cell r="J14" t="str">
            <v>Alliance - Burwood</v>
          </cell>
        </row>
        <row r="15">
          <cell r="A15" t="str">
            <v>00007164</v>
          </cell>
          <cell r="B15" t="str">
            <v>Tsirikis</v>
          </cell>
          <cell r="C15" t="str">
            <v>Jim</v>
          </cell>
          <cell r="D15" t="str">
            <v>Alinta Asset Management</v>
          </cell>
          <cell r="E15" t="str">
            <v>UED Asset Network</v>
          </cell>
          <cell r="F15" t="str">
            <v>Senior Asset Performance Engineer</v>
          </cell>
          <cell r="G15" t="str">
            <v>TCR DB Super</v>
          </cell>
          <cell r="H15" t="str">
            <v>Alinta Asset Management</v>
          </cell>
          <cell r="I15" t="str">
            <v>37302</v>
          </cell>
          <cell r="J15" t="str">
            <v>Elec Asset Mgt</v>
          </cell>
        </row>
        <row r="16">
          <cell r="A16" t="str">
            <v>00007191</v>
          </cell>
          <cell r="B16" t="str">
            <v>Dowler</v>
          </cell>
          <cell r="C16" t="str">
            <v>Graeme</v>
          </cell>
          <cell r="D16" t="str">
            <v>Alinta Asset Management</v>
          </cell>
          <cell r="E16" t="str">
            <v>Supervisor Mornington 1</v>
          </cell>
          <cell r="F16" t="str">
            <v>Linesman</v>
          </cell>
          <cell r="G16" t="str">
            <v>EEEE - Ex SECV F/N</v>
          </cell>
          <cell r="H16" t="str">
            <v>United Energy Ltd.</v>
          </cell>
          <cell r="I16" t="str">
            <v>39404</v>
          </cell>
          <cell r="J16" t="str">
            <v>Alliance - Mornington</v>
          </cell>
        </row>
        <row r="17">
          <cell r="A17" t="str">
            <v>00007215</v>
          </cell>
          <cell r="B17" t="str">
            <v>Harker</v>
          </cell>
          <cell r="C17" t="str">
            <v>Sue</v>
          </cell>
          <cell r="D17" t="str">
            <v>Alinta Asset Management</v>
          </cell>
          <cell r="E17" t="str">
            <v>Drafting &amp; Operations</v>
          </cell>
          <cell r="F17" t="str">
            <v>Manager Drafting &amp; Operations Property</v>
          </cell>
          <cell r="G17" t="str">
            <v>TCR DB Super</v>
          </cell>
          <cell r="H17" t="str">
            <v>Alinta Asset Management</v>
          </cell>
          <cell r="I17" t="str">
            <v>31462</v>
          </cell>
          <cell r="J17" t="str">
            <v>AAM BS Drafting &amp; Op</v>
          </cell>
        </row>
        <row r="18">
          <cell r="A18" t="str">
            <v>00007298</v>
          </cell>
          <cell r="B18" t="str">
            <v>Reid</v>
          </cell>
          <cell r="C18" t="str">
            <v>Scott</v>
          </cell>
          <cell r="D18" t="str">
            <v>Alinta Asset Management</v>
          </cell>
          <cell r="E18" t="str">
            <v>Asset Data Services</v>
          </cell>
          <cell r="F18" t="str">
            <v>National Manager Asset Data Services</v>
          </cell>
          <cell r="G18" t="str">
            <v>TCR DB Super</v>
          </cell>
          <cell r="H18" t="str">
            <v>Alinta Asset Management</v>
          </cell>
          <cell r="I18" t="str">
            <v>35350</v>
          </cell>
          <cell r="J18" t="str">
            <v>DBYD &amp; Sub-Div</v>
          </cell>
        </row>
        <row r="19">
          <cell r="A19" t="str">
            <v>00007306</v>
          </cell>
          <cell r="B19" t="str">
            <v>Schille</v>
          </cell>
          <cell r="C19" t="str">
            <v>Andrew</v>
          </cell>
          <cell r="D19" t="str">
            <v>Energy Investments</v>
          </cell>
          <cell r="E19" t="str">
            <v>Regulatory</v>
          </cell>
          <cell r="F19" t="str">
            <v>Price Rev. &amp; Access Arrangements Manager</v>
          </cell>
          <cell r="G19" t="str">
            <v>TCR DB Super</v>
          </cell>
          <cell r="H19" t="str">
            <v>Alinta Asset Management</v>
          </cell>
          <cell r="I19" t="str">
            <v>10803</v>
          </cell>
          <cell r="J19" t="str">
            <v>Regulatory</v>
          </cell>
        </row>
        <row r="20">
          <cell r="A20" t="str">
            <v>00007309</v>
          </cell>
          <cell r="B20" t="str">
            <v>Senior</v>
          </cell>
          <cell r="C20" t="str">
            <v>Deb</v>
          </cell>
          <cell r="D20" t="str">
            <v>Alinta Asset Management</v>
          </cell>
          <cell r="E20" t="str">
            <v>Service Delivery - South</v>
          </cell>
          <cell r="F20" t="str">
            <v>Senior SME, Cross Functional &amp; Systems</v>
          </cell>
          <cell r="G20" t="str">
            <v>TCR Accum Super</v>
          </cell>
          <cell r="H20" t="str">
            <v>Alinta Asset Management</v>
          </cell>
          <cell r="I20" t="str">
            <v>33301</v>
          </cell>
          <cell r="J20" t="str">
            <v>Service Delivery</v>
          </cell>
        </row>
        <row r="21">
          <cell r="A21" t="str">
            <v>00007483</v>
          </cell>
          <cell r="B21" t="str">
            <v>Baker</v>
          </cell>
          <cell r="C21" t="str">
            <v>Geoff</v>
          </cell>
          <cell r="D21" t="str">
            <v>Alinta Asset Management</v>
          </cell>
          <cell r="E21" t="str">
            <v>Supervisor Mornington 1</v>
          </cell>
          <cell r="F21" t="str">
            <v>First Responder</v>
          </cell>
          <cell r="G21" t="str">
            <v>EEEE - Ex SECV F/N</v>
          </cell>
          <cell r="H21" t="str">
            <v>United Energy Ltd.</v>
          </cell>
          <cell r="I21" t="str">
            <v>39404</v>
          </cell>
          <cell r="J21" t="str">
            <v>Alliance - Mornington</v>
          </cell>
        </row>
        <row r="22">
          <cell r="A22" t="str">
            <v>00007490</v>
          </cell>
          <cell r="B22" t="str">
            <v>Catt</v>
          </cell>
          <cell r="C22" t="str">
            <v>Marcus</v>
          </cell>
          <cell r="D22" t="str">
            <v>Alinta Asset Management</v>
          </cell>
          <cell r="E22" t="str">
            <v>Supervisor Mornington 1</v>
          </cell>
          <cell r="F22" t="str">
            <v>First Responder</v>
          </cell>
          <cell r="G22" t="str">
            <v>EEEE - Ex SECV F/N</v>
          </cell>
          <cell r="H22" t="str">
            <v>United Energy Ltd.</v>
          </cell>
          <cell r="I22" t="str">
            <v>39404</v>
          </cell>
          <cell r="J22" t="str">
            <v>Alliance - Mornington</v>
          </cell>
        </row>
        <row r="23">
          <cell r="A23" t="str">
            <v>00007492</v>
          </cell>
          <cell r="B23" t="str">
            <v>Clarke</v>
          </cell>
          <cell r="C23" t="str">
            <v>Rodney</v>
          </cell>
          <cell r="D23" t="str">
            <v>Alinta Asset Management</v>
          </cell>
          <cell r="E23" t="str">
            <v>Supervisor Burwood 2</v>
          </cell>
          <cell r="F23" t="str">
            <v>First Responder</v>
          </cell>
          <cell r="G23" t="str">
            <v>EEEE - Ex SECV F/N</v>
          </cell>
          <cell r="H23" t="str">
            <v>United Energy Ltd.</v>
          </cell>
          <cell r="I23" t="str">
            <v>39403</v>
          </cell>
          <cell r="J23" t="str">
            <v>Alliance - Burwood</v>
          </cell>
        </row>
        <row r="24">
          <cell r="A24" t="str">
            <v>00007493</v>
          </cell>
          <cell r="B24" t="str">
            <v>Collard</v>
          </cell>
          <cell r="C24" t="str">
            <v>Murray</v>
          </cell>
          <cell r="D24" t="str">
            <v>Alinta Asset Management</v>
          </cell>
          <cell r="E24" t="str">
            <v>Supervisor Moorabbin 2</v>
          </cell>
          <cell r="F24" t="str">
            <v>Crew Leader</v>
          </cell>
          <cell r="G24" t="str">
            <v>EEEE - Ex SECV F/N</v>
          </cell>
          <cell r="H24" t="str">
            <v>United Energy Ltd.</v>
          </cell>
          <cell r="I24" t="str">
            <v>39402</v>
          </cell>
          <cell r="J24" t="str">
            <v>Alliance - Moorabbin</v>
          </cell>
        </row>
        <row r="25">
          <cell r="A25" t="str">
            <v>00007511</v>
          </cell>
          <cell r="B25" t="str">
            <v>Goodman</v>
          </cell>
          <cell r="C25" t="str">
            <v>Scott</v>
          </cell>
          <cell r="D25" t="str">
            <v>Alinta Asset Management</v>
          </cell>
          <cell r="E25" t="str">
            <v>Supervisor Moorabbin 1</v>
          </cell>
          <cell r="F25" t="str">
            <v>Crew Leader</v>
          </cell>
          <cell r="G25" t="str">
            <v>EEEE - Ex SECV F/N</v>
          </cell>
          <cell r="H25" t="str">
            <v>United Energy Ltd.</v>
          </cell>
          <cell r="I25" t="str">
            <v>39402</v>
          </cell>
          <cell r="J25" t="str">
            <v>Alliance - Moorabbin</v>
          </cell>
        </row>
        <row r="26">
          <cell r="A26" t="str">
            <v>00007512</v>
          </cell>
          <cell r="B26" t="str">
            <v>Griffith</v>
          </cell>
          <cell r="C26" t="str">
            <v>Mark</v>
          </cell>
          <cell r="D26" t="str">
            <v>Alinta Asset Management</v>
          </cell>
          <cell r="E26" t="str">
            <v>Supervisor Moorabbin 1</v>
          </cell>
          <cell r="F26" t="str">
            <v>First Responder</v>
          </cell>
          <cell r="G26" t="str">
            <v>EEEE - Ex SECV F/N</v>
          </cell>
          <cell r="H26" t="str">
            <v>United Energy Ltd.</v>
          </cell>
          <cell r="I26" t="str">
            <v>39402</v>
          </cell>
          <cell r="J26" t="str">
            <v>Alliance - Moorabbin</v>
          </cell>
        </row>
        <row r="27">
          <cell r="A27" t="str">
            <v>00007513</v>
          </cell>
          <cell r="B27" t="str">
            <v>Griffiths</v>
          </cell>
          <cell r="C27" t="str">
            <v>Darren</v>
          </cell>
          <cell r="D27" t="str">
            <v>Alinta Asset Management</v>
          </cell>
          <cell r="E27" t="str">
            <v>Supervisor Burwood 1</v>
          </cell>
          <cell r="F27" t="str">
            <v>Linesman</v>
          </cell>
          <cell r="G27" t="str">
            <v>EEEE - Ex SECV F/N</v>
          </cell>
          <cell r="H27" t="str">
            <v>United Energy Ltd.</v>
          </cell>
          <cell r="I27" t="str">
            <v>39403</v>
          </cell>
          <cell r="J27" t="str">
            <v>Alliance - Burwood</v>
          </cell>
        </row>
        <row r="28">
          <cell r="A28" t="str">
            <v>00007516</v>
          </cell>
          <cell r="B28" t="str">
            <v>Hopkins</v>
          </cell>
          <cell r="C28" t="str">
            <v>Rick</v>
          </cell>
          <cell r="D28" t="str">
            <v>Alinta Asset Management</v>
          </cell>
          <cell r="E28" t="str">
            <v>Network Coordination</v>
          </cell>
          <cell r="F28" t="str">
            <v>Manager Network Coordination</v>
          </cell>
          <cell r="G28" t="str">
            <v>TCR DB Super</v>
          </cell>
          <cell r="H28" t="str">
            <v>Monthly Alinta Asset Managemt.</v>
          </cell>
          <cell r="I28" t="str">
            <v>35346</v>
          </cell>
          <cell r="J28" t="str">
            <v>Dispatch &amp; Resource</v>
          </cell>
        </row>
        <row r="29">
          <cell r="A29" t="str">
            <v>00007527</v>
          </cell>
          <cell r="B29" t="str">
            <v>Maota</v>
          </cell>
          <cell r="C29" t="str">
            <v>Samuel</v>
          </cell>
          <cell r="D29" t="str">
            <v>Alinta Asset Management</v>
          </cell>
          <cell r="E29" t="str">
            <v>Supervisor Moorabbin 2</v>
          </cell>
          <cell r="F29" t="str">
            <v>Linesman</v>
          </cell>
          <cell r="G29" t="str">
            <v>EEEE - Ex SECV F/N</v>
          </cell>
          <cell r="H29" t="str">
            <v>United Energy Ltd.</v>
          </cell>
          <cell r="I29" t="str">
            <v>39402</v>
          </cell>
          <cell r="J29" t="str">
            <v>Alliance - Moorabbin</v>
          </cell>
        </row>
        <row r="30">
          <cell r="A30" t="str">
            <v>00007530</v>
          </cell>
          <cell r="B30" t="str">
            <v>McKenzie</v>
          </cell>
          <cell r="C30" t="str">
            <v>Steven</v>
          </cell>
          <cell r="D30" t="str">
            <v>Alinta Asset Management</v>
          </cell>
          <cell r="E30" t="str">
            <v>Supervisor Moorabbin 2</v>
          </cell>
          <cell r="F30" t="str">
            <v>First Responder</v>
          </cell>
          <cell r="G30" t="str">
            <v>EEEE - Ex SECV F/N</v>
          </cell>
          <cell r="H30" t="str">
            <v>United Energy Ltd.</v>
          </cell>
          <cell r="I30" t="str">
            <v>39402</v>
          </cell>
          <cell r="J30" t="str">
            <v>Alliance - Moorabbin</v>
          </cell>
        </row>
        <row r="31">
          <cell r="A31" t="str">
            <v>00007531</v>
          </cell>
          <cell r="B31" t="str">
            <v>McKinnon</v>
          </cell>
          <cell r="C31" t="str">
            <v>Peter</v>
          </cell>
          <cell r="D31" t="str">
            <v>Alinta Asset Management</v>
          </cell>
          <cell r="E31" t="str">
            <v>Supervisor Burwood 1</v>
          </cell>
          <cell r="F31" t="str">
            <v>Linesman</v>
          </cell>
          <cell r="G31" t="str">
            <v>EEEE - Ex SECV F/N</v>
          </cell>
          <cell r="H31" t="str">
            <v>United Energy Ltd.</v>
          </cell>
          <cell r="I31" t="str">
            <v>31516</v>
          </cell>
          <cell r="J31" t="str">
            <v xml:space="preserve">AAM OS ED OS Glove &amp; </v>
          </cell>
        </row>
        <row r="32">
          <cell r="A32" t="str">
            <v>00007537</v>
          </cell>
          <cell r="B32" t="str">
            <v>Neil</v>
          </cell>
          <cell r="C32" t="str">
            <v>Rohan</v>
          </cell>
          <cell r="D32" t="str">
            <v>Alinta Asset Management</v>
          </cell>
          <cell r="E32" t="str">
            <v>Supervisor Moorabbin 2</v>
          </cell>
          <cell r="F32" t="str">
            <v>First Responder</v>
          </cell>
          <cell r="G32" t="str">
            <v>EEEE - Ex SECV F/N</v>
          </cell>
          <cell r="H32" t="str">
            <v>United Energy Ltd.</v>
          </cell>
          <cell r="I32" t="str">
            <v>39402</v>
          </cell>
          <cell r="J32" t="str">
            <v>Alliance - Moorabbin</v>
          </cell>
        </row>
        <row r="33">
          <cell r="A33" t="str">
            <v>00007545</v>
          </cell>
          <cell r="B33" t="str">
            <v>Pearson</v>
          </cell>
          <cell r="C33" t="str">
            <v>Allen</v>
          </cell>
          <cell r="D33" t="str">
            <v>Alinta Asset Management</v>
          </cell>
          <cell r="E33" t="str">
            <v>Supervisor Mornington 2</v>
          </cell>
          <cell r="F33" t="str">
            <v>Crew Leader</v>
          </cell>
          <cell r="G33" t="str">
            <v>EEEE - Ex SECV F/N</v>
          </cell>
          <cell r="H33" t="str">
            <v>United Energy Ltd.</v>
          </cell>
          <cell r="I33" t="str">
            <v>39404</v>
          </cell>
          <cell r="J33" t="str">
            <v>Alliance - Mornington</v>
          </cell>
        </row>
        <row r="34">
          <cell r="A34" t="str">
            <v>00007548</v>
          </cell>
          <cell r="B34" t="str">
            <v>Savic</v>
          </cell>
          <cell r="C34" t="str">
            <v>Michael</v>
          </cell>
          <cell r="D34" t="str">
            <v>Alinta Asset Management</v>
          </cell>
          <cell r="E34" t="str">
            <v>Supervisor Burwood 1</v>
          </cell>
          <cell r="F34" t="str">
            <v>First Responder</v>
          </cell>
          <cell r="G34" t="str">
            <v>EEEE - Ex SECV F/N</v>
          </cell>
          <cell r="H34" t="str">
            <v>United Energy Ltd.</v>
          </cell>
          <cell r="I34" t="str">
            <v>39403</v>
          </cell>
          <cell r="J34" t="str">
            <v>Alliance - Burwood</v>
          </cell>
        </row>
        <row r="35">
          <cell r="A35" t="str">
            <v>00007559</v>
          </cell>
          <cell r="B35" t="str">
            <v>Taylor</v>
          </cell>
          <cell r="C35" t="str">
            <v>Ian</v>
          </cell>
          <cell r="D35" t="str">
            <v>Alinta Asset Management</v>
          </cell>
          <cell r="E35" t="str">
            <v>Supervisor Moorabbin 1</v>
          </cell>
          <cell r="F35" t="str">
            <v>Crew Leader</v>
          </cell>
          <cell r="G35" t="str">
            <v>EEEE - Ex SECV F/N</v>
          </cell>
          <cell r="H35" t="str">
            <v>United Energy Ltd.</v>
          </cell>
          <cell r="I35" t="str">
            <v>31508</v>
          </cell>
          <cell r="J35" t="str">
            <v>AAM OS ED SS Keysbourough</v>
          </cell>
        </row>
        <row r="36">
          <cell r="A36" t="str">
            <v>00007640</v>
          </cell>
          <cell r="B36" t="str">
            <v>Adams</v>
          </cell>
          <cell r="C36" t="str">
            <v>Mark</v>
          </cell>
          <cell r="D36" t="str">
            <v>Alinta Asset Management</v>
          </cell>
          <cell r="E36" t="str">
            <v>Moorabbin</v>
          </cell>
          <cell r="F36" t="str">
            <v>Team Leader Operations - Moorabbin</v>
          </cell>
          <cell r="G36" t="str">
            <v>TCR DB Super</v>
          </cell>
          <cell r="H36" t="str">
            <v>Alinta Asset Management</v>
          </cell>
          <cell r="I36" t="str">
            <v>39414</v>
          </cell>
          <cell r="J36" t="str">
            <v>New Connections</v>
          </cell>
        </row>
        <row r="37">
          <cell r="A37" t="str">
            <v>00007641</v>
          </cell>
          <cell r="B37" t="str">
            <v>Anderson</v>
          </cell>
          <cell r="C37" t="str">
            <v>Eric</v>
          </cell>
          <cell r="D37" t="str">
            <v>Alinta Asset Management</v>
          </cell>
          <cell r="E37" t="str">
            <v>Supervisor Moorabbin 1</v>
          </cell>
          <cell r="F37" t="str">
            <v>Linesman</v>
          </cell>
          <cell r="G37" t="str">
            <v>EEEE - Ex SECV F/N</v>
          </cell>
          <cell r="H37" t="str">
            <v>United Energy Ltd.</v>
          </cell>
          <cell r="I37" t="str">
            <v>39402</v>
          </cell>
          <cell r="J37" t="str">
            <v>Alliance - Moorabbin</v>
          </cell>
        </row>
        <row r="38">
          <cell r="A38" t="str">
            <v>00007652</v>
          </cell>
          <cell r="B38" t="str">
            <v>Colvin</v>
          </cell>
          <cell r="C38" t="str">
            <v>Matthew</v>
          </cell>
          <cell r="D38" t="str">
            <v>Alinta Asset Management</v>
          </cell>
          <cell r="E38" t="str">
            <v>Supervisor Moorabbin 2</v>
          </cell>
          <cell r="F38" t="str">
            <v>First Responder</v>
          </cell>
          <cell r="G38" t="str">
            <v>EEEE - Ex SECV F/N</v>
          </cell>
          <cell r="H38" t="str">
            <v>United Energy Ltd.</v>
          </cell>
          <cell r="I38" t="str">
            <v>39402</v>
          </cell>
          <cell r="J38" t="str">
            <v>Alliance - Moorabbin</v>
          </cell>
        </row>
        <row r="39">
          <cell r="A39" t="str">
            <v>00007653</v>
          </cell>
          <cell r="B39" t="str">
            <v>Cooper</v>
          </cell>
          <cell r="C39" t="str">
            <v>John</v>
          </cell>
          <cell r="D39" t="str">
            <v>Alinta Asset Management</v>
          </cell>
          <cell r="E39" t="str">
            <v>Supervisor Moorabbin 1</v>
          </cell>
          <cell r="F39" t="str">
            <v>First Responder</v>
          </cell>
          <cell r="G39" t="str">
            <v>EEEE - Ex SECV F/N</v>
          </cell>
          <cell r="H39" t="str">
            <v>United Energy Ltd.</v>
          </cell>
          <cell r="I39" t="str">
            <v>39402</v>
          </cell>
          <cell r="J39" t="str">
            <v>Alliance - Moorabbin</v>
          </cell>
        </row>
        <row r="40">
          <cell r="A40" t="str">
            <v>00007654</v>
          </cell>
          <cell r="B40" t="str">
            <v>Cox</v>
          </cell>
          <cell r="C40" t="str">
            <v>Coxy</v>
          </cell>
          <cell r="D40" t="str">
            <v>Alinta Asset Management</v>
          </cell>
          <cell r="E40" t="str">
            <v>Supervisor Moorabbin 2</v>
          </cell>
          <cell r="F40" t="str">
            <v>Linesman</v>
          </cell>
          <cell r="G40" t="str">
            <v>EEEE - Ex SECV F/N</v>
          </cell>
          <cell r="H40" t="str">
            <v>United Energy Ltd.</v>
          </cell>
          <cell r="I40" t="str">
            <v>39402</v>
          </cell>
          <cell r="J40" t="str">
            <v>Alliance - Moorabbin</v>
          </cell>
        </row>
        <row r="41">
          <cell r="A41" t="str">
            <v>00007657</v>
          </cell>
          <cell r="B41" t="str">
            <v>Davis</v>
          </cell>
          <cell r="C41" t="str">
            <v>Glenn</v>
          </cell>
          <cell r="D41" t="str">
            <v>Alinta Asset Management</v>
          </cell>
          <cell r="E41" t="str">
            <v>Supervisor Mornington 1</v>
          </cell>
          <cell r="F41" t="str">
            <v>First Responder</v>
          </cell>
          <cell r="G41" t="str">
            <v>EEEE - Ex SECV F/N</v>
          </cell>
          <cell r="H41" t="str">
            <v>United Energy Ltd.</v>
          </cell>
          <cell r="I41" t="str">
            <v>39404</v>
          </cell>
          <cell r="J41" t="str">
            <v>Alliance - Mornington</v>
          </cell>
        </row>
        <row r="42">
          <cell r="A42" t="str">
            <v>00007658</v>
          </cell>
          <cell r="B42" t="str">
            <v>Dawson</v>
          </cell>
          <cell r="C42" t="str">
            <v>Grant</v>
          </cell>
          <cell r="D42" t="str">
            <v>Alinta Asset Management</v>
          </cell>
          <cell r="E42" t="str">
            <v>Supervisor Moorabbin 2</v>
          </cell>
          <cell r="F42" t="str">
            <v>Linesman</v>
          </cell>
          <cell r="G42" t="str">
            <v>EEEE - Ex SECV F/N</v>
          </cell>
          <cell r="H42" t="str">
            <v>United Energy Ltd.</v>
          </cell>
          <cell r="I42" t="str">
            <v>39402</v>
          </cell>
          <cell r="J42" t="str">
            <v>Alliance - Moorabbin</v>
          </cell>
        </row>
        <row r="43">
          <cell r="A43" t="str">
            <v>00007659</v>
          </cell>
          <cell r="B43" t="str">
            <v>Dixon</v>
          </cell>
          <cell r="C43" t="str">
            <v>Trevor</v>
          </cell>
          <cell r="D43" t="str">
            <v>Alinta Asset Management</v>
          </cell>
          <cell r="E43" t="str">
            <v>Supervisor Mornington 2</v>
          </cell>
          <cell r="F43" t="str">
            <v>First Responder</v>
          </cell>
          <cell r="G43" t="str">
            <v>EEEE - Ex SECV F/N</v>
          </cell>
          <cell r="H43" t="str">
            <v>United Energy Ltd.</v>
          </cell>
          <cell r="I43" t="str">
            <v>39404</v>
          </cell>
          <cell r="J43" t="str">
            <v>Alliance - Mornington</v>
          </cell>
        </row>
        <row r="44">
          <cell r="A44" t="str">
            <v>00007664</v>
          </cell>
          <cell r="B44" t="str">
            <v>Exton</v>
          </cell>
          <cell r="C44" t="str">
            <v>Shaun</v>
          </cell>
          <cell r="D44" t="str">
            <v>Alinta Asset Management</v>
          </cell>
          <cell r="E44" t="str">
            <v>Supervisor Burwood 2</v>
          </cell>
          <cell r="F44" t="str">
            <v>First Responder</v>
          </cell>
          <cell r="G44" t="str">
            <v>EEEE - Ex SECV F/N</v>
          </cell>
          <cell r="H44" t="str">
            <v>United Energy Ltd.</v>
          </cell>
          <cell r="I44" t="str">
            <v>39403</v>
          </cell>
          <cell r="J44" t="str">
            <v>Alliance - Burwood</v>
          </cell>
        </row>
        <row r="45">
          <cell r="A45" t="str">
            <v>00007669</v>
          </cell>
          <cell r="B45" t="str">
            <v>Fowler</v>
          </cell>
          <cell r="C45" t="str">
            <v>Wayne</v>
          </cell>
          <cell r="D45" t="str">
            <v>Alinta Asset Management</v>
          </cell>
          <cell r="E45" t="str">
            <v>Supervisor Mornington 2</v>
          </cell>
          <cell r="F45" t="str">
            <v>Crew Leader</v>
          </cell>
          <cell r="G45" t="str">
            <v>EEEE - Ex SECV F/N</v>
          </cell>
          <cell r="H45" t="str">
            <v>United Energy Ltd.</v>
          </cell>
          <cell r="I45" t="str">
            <v>39404</v>
          </cell>
          <cell r="J45" t="str">
            <v>Alliance - Mornington</v>
          </cell>
        </row>
        <row r="46">
          <cell r="A46" t="str">
            <v>00007671</v>
          </cell>
          <cell r="B46" t="str">
            <v>Glen</v>
          </cell>
          <cell r="C46" t="str">
            <v>Daryl</v>
          </cell>
          <cell r="D46" t="str">
            <v>Alinta Asset Management</v>
          </cell>
          <cell r="E46" t="str">
            <v>Supervisor Moorabbin 1</v>
          </cell>
          <cell r="F46" t="str">
            <v>First Responder</v>
          </cell>
          <cell r="G46" t="str">
            <v>EEEE - Ex SECV F/N</v>
          </cell>
          <cell r="H46" t="str">
            <v>United Energy Ltd.</v>
          </cell>
          <cell r="I46" t="str">
            <v>39402</v>
          </cell>
          <cell r="J46" t="str">
            <v>Alliance - Moorabbin</v>
          </cell>
        </row>
        <row r="47">
          <cell r="A47" t="str">
            <v>00007673</v>
          </cell>
          <cell r="B47" t="str">
            <v>Greenway</v>
          </cell>
          <cell r="C47" t="str">
            <v>Paul</v>
          </cell>
          <cell r="D47" t="str">
            <v>Alinta Asset Management</v>
          </cell>
          <cell r="E47" t="str">
            <v>Supervisor Mornington 1</v>
          </cell>
          <cell r="F47" t="str">
            <v>Linesman</v>
          </cell>
          <cell r="G47" t="str">
            <v>EEEE - Ex SECV F/N</v>
          </cell>
          <cell r="H47" t="str">
            <v>United Energy Ltd.</v>
          </cell>
          <cell r="I47" t="str">
            <v>39404</v>
          </cell>
          <cell r="J47" t="str">
            <v>Alliance - Mornington</v>
          </cell>
        </row>
        <row r="48">
          <cell r="A48" t="str">
            <v>00007674</v>
          </cell>
          <cell r="B48" t="str">
            <v>Griffin</v>
          </cell>
          <cell r="C48" t="str">
            <v>Stuart</v>
          </cell>
          <cell r="D48" t="str">
            <v>Alinta Asset Management</v>
          </cell>
          <cell r="E48" t="str">
            <v>Supervisor Mornington 2</v>
          </cell>
          <cell r="F48" t="str">
            <v>Crew Leader</v>
          </cell>
          <cell r="G48" t="str">
            <v>EEEE - Ex SECV F/N</v>
          </cell>
          <cell r="H48" t="str">
            <v>United Energy Ltd.</v>
          </cell>
          <cell r="I48" t="str">
            <v>39404</v>
          </cell>
          <cell r="J48" t="str">
            <v>Alliance - Mornington</v>
          </cell>
        </row>
        <row r="49">
          <cell r="A49" t="str">
            <v>00007683</v>
          </cell>
          <cell r="B49" t="str">
            <v>Horne</v>
          </cell>
          <cell r="C49" t="str">
            <v>Gerard</v>
          </cell>
          <cell r="D49" t="str">
            <v>Alinta Asset Management</v>
          </cell>
          <cell r="E49" t="str">
            <v>Supervisor Burwood 1</v>
          </cell>
          <cell r="F49" t="str">
            <v>Linesman</v>
          </cell>
          <cell r="G49" t="str">
            <v>EEEE - Ex SECV F/N</v>
          </cell>
          <cell r="H49" t="str">
            <v>United Energy Ltd.</v>
          </cell>
          <cell r="I49" t="str">
            <v>39403</v>
          </cell>
          <cell r="J49" t="str">
            <v>Alliance - Burwood</v>
          </cell>
        </row>
        <row r="50">
          <cell r="A50" t="str">
            <v>00007688</v>
          </cell>
          <cell r="B50" t="str">
            <v>Kennedy</v>
          </cell>
          <cell r="C50" t="str">
            <v>Grant</v>
          </cell>
          <cell r="D50" t="str">
            <v>Alinta Asset Management</v>
          </cell>
          <cell r="E50" t="str">
            <v>Supervisor Burwood 2</v>
          </cell>
          <cell r="F50" t="str">
            <v>Crew Leader</v>
          </cell>
          <cell r="G50" t="str">
            <v>EEEE - Ex SECV F/N</v>
          </cell>
          <cell r="H50" t="str">
            <v>United Energy Ltd.</v>
          </cell>
          <cell r="I50" t="str">
            <v>39403</v>
          </cell>
          <cell r="J50" t="str">
            <v>Alliance - Burwood</v>
          </cell>
        </row>
        <row r="51">
          <cell r="A51" t="str">
            <v>00007693</v>
          </cell>
          <cell r="B51" t="str">
            <v>Lide</v>
          </cell>
          <cell r="C51" t="str">
            <v>Rodney</v>
          </cell>
          <cell r="D51" t="str">
            <v>Alinta Asset Management</v>
          </cell>
          <cell r="E51" t="str">
            <v>Supervisor Mornington 1</v>
          </cell>
          <cell r="F51" t="str">
            <v>Linesman</v>
          </cell>
          <cell r="G51" t="str">
            <v>EEEE - Ex SECV F/N</v>
          </cell>
          <cell r="H51" t="str">
            <v>United Energy Ltd.</v>
          </cell>
          <cell r="I51" t="str">
            <v>39404</v>
          </cell>
          <cell r="J51" t="str">
            <v>Alliance - Mornington</v>
          </cell>
        </row>
        <row r="52">
          <cell r="A52" t="str">
            <v>00007696</v>
          </cell>
          <cell r="B52" t="str">
            <v>Loogman</v>
          </cell>
          <cell r="C52" t="str">
            <v>Michael</v>
          </cell>
          <cell r="D52" t="str">
            <v>Alinta Asset Management</v>
          </cell>
          <cell r="E52" t="str">
            <v>Supervisor Moorabbin 1</v>
          </cell>
          <cell r="F52" t="str">
            <v>First Responder</v>
          </cell>
          <cell r="G52" t="str">
            <v>EEEE - Ex SECV F/N</v>
          </cell>
          <cell r="H52" t="str">
            <v>United Energy Ltd.</v>
          </cell>
          <cell r="I52" t="str">
            <v>39402</v>
          </cell>
          <cell r="J52" t="str">
            <v>Alliance - Moorabbin</v>
          </cell>
        </row>
        <row r="53">
          <cell r="A53" t="str">
            <v>00007699</v>
          </cell>
          <cell r="B53" t="str">
            <v>McDonagh</v>
          </cell>
          <cell r="C53" t="str">
            <v>Paul</v>
          </cell>
          <cell r="D53" t="str">
            <v>Alinta Asset Management</v>
          </cell>
          <cell r="E53" t="str">
            <v>Supervisor Mornington 2</v>
          </cell>
          <cell r="F53" t="str">
            <v>Linesman</v>
          </cell>
          <cell r="G53" t="str">
            <v>EEEE - Ex SECV F/N</v>
          </cell>
          <cell r="H53" t="str">
            <v>United Energy Ltd.</v>
          </cell>
          <cell r="I53" t="str">
            <v>39404</v>
          </cell>
          <cell r="J53" t="str">
            <v>Alliance - Mornington</v>
          </cell>
        </row>
        <row r="54">
          <cell r="A54" t="str">
            <v>00007703</v>
          </cell>
          <cell r="B54" t="str">
            <v>McWilliams</v>
          </cell>
          <cell r="C54" t="str">
            <v>Donald</v>
          </cell>
          <cell r="D54" t="str">
            <v>Alinta Asset Management</v>
          </cell>
          <cell r="E54" t="str">
            <v>Supervisor Mornington 1</v>
          </cell>
          <cell r="F54" t="str">
            <v>Linesman</v>
          </cell>
          <cell r="G54" t="str">
            <v>EEEE - Ex SECV F/N</v>
          </cell>
          <cell r="H54" t="str">
            <v>United Energy Ltd.</v>
          </cell>
          <cell r="I54" t="str">
            <v>39404</v>
          </cell>
          <cell r="J54" t="str">
            <v>Alliance - Mornington</v>
          </cell>
        </row>
        <row r="55">
          <cell r="A55" t="str">
            <v>00007706</v>
          </cell>
          <cell r="B55" t="str">
            <v>Nelson</v>
          </cell>
          <cell r="C55" t="str">
            <v>Brian</v>
          </cell>
          <cell r="D55" t="str">
            <v>Alinta Asset Management</v>
          </cell>
          <cell r="E55" t="str">
            <v>Supervisor Mornington 2</v>
          </cell>
          <cell r="F55" t="str">
            <v>First Responder</v>
          </cell>
          <cell r="G55" t="str">
            <v>EEEE - Ex SECV F/N</v>
          </cell>
          <cell r="H55" t="str">
            <v>United Energy Ltd.</v>
          </cell>
          <cell r="I55" t="str">
            <v>39404</v>
          </cell>
          <cell r="J55" t="str">
            <v>Alliance - Mornington</v>
          </cell>
        </row>
        <row r="56">
          <cell r="A56" t="str">
            <v>00007708</v>
          </cell>
          <cell r="B56" t="str">
            <v>Newman</v>
          </cell>
          <cell r="C56" t="str">
            <v>Steven</v>
          </cell>
          <cell r="D56" t="str">
            <v>Alinta Asset Management</v>
          </cell>
          <cell r="E56" t="str">
            <v>Supervisor Moorabbin 2</v>
          </cell>
          <cell r="F56" t="str">
            <v>First Responder</v>
          </cell>
          <cell r="G56" t="str">
            <v>EEEE - Ex SECV F/N</v>
          </cell>
          <cell r="H56" t="str">
            <v>United Energy Ltd.</v>
          </cell>
          <cell r="I56" t="str">
            <v>39402</v>
          </cell>
          <cell r="J56" t="str">
            <v>Alliance - Moorabbin</v>
          </cell>
        </row>
        <row r="57">
          <cell r="A57" t="str">
            <v>00007710</v>
          </cell>
          <cell r="B57" t="str">
            <v>O'Brien</v>
          </cell>
          <cell r="C57" t="str">
            <v>Paul</v>
          </cell>
          <cell r="D57" t="str">
            <v>Alinta Asset Management</v>
          </cell>
          <cell r="E57" t="str">
            <v>Supervisor Moorabbin 2</v>
          </cell>
          <cell r="F57" t="str">
            <v>Crew Leader</v>
          </cell>
          <cell r="G57" t="str">
            <v>EEEE - Ex SECV F/N</v>
          </cell>
          <cell r="H57" t="str">
            <v>United Energy Ltd.</v>
          </cell>
          <cell r="I57" t="str">
            <v>39402</v>
          </cell>
          <cell r="J57" t="str">
            <v>Alliance - Moorabbin</v>
          </cell>
        </row>
        <row r="58">
          <cell r="A58" t="str">
            <v>00007711</v>
          </cell>
          <cell r="B58" t="str">
            <v>Richardson</v>
          </cell>
          <cell r="C58" t="str">
            <v>Allan</v>
          </cell>
          <cell r="D58" t="str">
            <v>Alinta Asset Management</v>
          </cell>
          <cell r="E58" t="str">
            <v>Supervisor Burwood 2</v>
          </cell>
          <cell r="F58" t="str">
            <v>Crew Leader</v>
          </cell>
          <cell r="G58" t="str">
            <v>EEEE - Ex SECV F/N</v>
          </cell>
          <cell r="H58" t="str">
            <v>United Energy Ltd.</v>
          </cell>
          <cell r="I58" t="str">
            <v>39403</v>
          </cell>
          <cell r="J58" t="str">
            <v>Alliance - Burwood</v>
          </cell>
        </row>
        <row r="59">
          <cell r="A59" t="str">
            <v>00007721</v>
          </cell>
          <cell r="B59" t="str">
            <v>Sutton</v>
          </cell>
          <cell r="C59" t="str">
            <v>Colin</v>
          </cell>
          <cell r="D59" t="str">
            <v>Alinta Asset Management</v>
          </cell>
          <cell r="E59" t="str">
            <v>Supervisor Moorabbin 2</v>
          </cell>
          <cell r="F59" t="str">
            <v>Linesman</v>
          </cell>
          <cell r="G59" t="str">
            <v>EEEE - Ex SECV F/N</v>
          </cell>
          <cell r="H59" t="str">
            <v>United Energy Ltd.</v>
          </cell>
          <cell r="I59" t="str">
            <v>39402</v>
          </cell>
          <cell r="J59" t="str">
            <v>Alliance - Moorabbin</v>
          </cell>
        </row>
        <row r="60">
          <cell r="A60" t="str">
            <v>00007727</v>
          </cell>
          <cell r="B60" t="str">
            <v>Weitering</v>
          </cell>
          <cell r="C60" t="str">
            <v>Bert</v>
          </cell>
          <cell r="D60" t="str">
            <v>Alinta Asset Management</v>
          </cell>
          <cell r="E60" t="str">
            <v>Supervisor Mornington 2</v>
          </cell>
          <cell r="F60" t="str">
            <v>Linesman</v>
          </cell>
          <cell r="G60" t="str">
            <v>EEEE - Ex SECV F/N</v>
          </cell>
          <cell r="H60" t="str">
            <v>United Energy Ltd.</v>
          </cell>
          <cell r="I60" t="str">
            <v>39402</v>
          </cell>
          <cell r="J60" t="str">
            <v>Alliance - Moorabbin</v>
          </cell>
        </row>
        <row r="61">
          <cell r="A61" t="str">
            <v>00007731</v>
          </cell>
          <cell r="B61" t="str">
            <v>De Lisle</v>
          </cell>
          <cell r="C61" t="str">
            <v>Michael</v>
          </cell>
          <cell r="D61" t="str">
            <v>Alinta Asset Management</v>
          </cell>
          <cell r="E61" t="str">
            <v>Electricity Measurement Services</v>
          </cell>
          <cell r="F61" t="str">
            <v>Metering Projects Coordinator</v>
          </cell>
          <cell r="G61" t="str">
            <v>TCR DB Super</v>
          </cell>
          <cell r="H61" t="str">
            <v>Alinta Asset Management</v>
          </cell>
          <cell r="I61" t="str">
            <v>33302</v>
          </cell>
          <cell r="J61" t="str">
            <v>Market Services</v>
          </cell>
        </row>
        <row r="62">
          <cell r="A62" t="str">
            <v>00007830</v>
          </cell>
          <cell r="B62" t="str">
            <v>Schwarz</v>
          </cell>
          <cell r="C62" t="str">
            <v>Rob</v>
          </cell>
          <cell r="D62" t="str">
            <v>Alinta Asset Management</v>
          </cell>
          <cell r="E62" t="str">
            <v>Program Management</v>
          </cell>
          <cell r="F62" t="str">
            <v>Production Planner</v>
          </cell>
          <cell r="G62" t="str">
            <v>TCR Accum Super</v>
          </cell>
          <cell r="H62" t="str">
            <v>Monthly Alinta Asset Managemt.</v>
          </cell>
          <cell r="I62" t="str">
            <v>36305</v>
          </cell>
          <cell r="J62" t="str">
            <v>Program Mgt</v>
          </cell>
        </row>
        <row r="63">
          <cell r="A63" t="str">
            <v>00007831</v>
          </cell>
          <cell r="B63" t="str">
            <v>Currie</v>
          </cell>
          <cell r="C63" t="str">
            <v>Ranald</v>
          </cell>
          <cell r="D63" t="str">
            <v>Alinta Asset Management</v>
          </cell>
          <cell r="E63" t="str">
            <v>Supervisor Burwood 2</v>
          </cell>
          <cell r="F63" t="str">
            <v>Linesman</v>
          </cell>
          <cell r="G63" t="str">
            <v>EEEE - Ex SECV F/N</v>
          </cell>
          <cell r="H63" t="str">
            <v>United Energy Ltd.</v>
          </cell>
          <cell r="I63" t="str">
            <v>39403</v>
          </cell>
          <cell r="J63" t="str">
            <v>Alliance - Burwood</v>
          </cell>
        </row>
        <row r="64">
          <cell r="A64" t="str">
            <v>00007835</v>
          </cell>
          <cell r="B64" t="str">
            <v>Stringer</v>
          </cell>
          <cell r="C64" t="str">
            <v>Steven</v>
          </cell>
          <cell r="D64" t="str">
            <v>Alinta Asset Management</v>
          </cell>
          <cell r="E64" t="str">
            <v>Supervisor Burwood 1</v>
          </cell>
          <cell r="F64" t="str">
            <v>Linesman</v>
          </cell>
          <cell r="G64" t="str">
            <v>EEEE - Ex SECV F/N</v>
          </cell>
          <cell r="H64" t="str">
            <v>United Energy Ltd.</v>
          </cell>
          <cell r="I64" t="str">
            <v>39403</v>
          </cell>
          <cell r="J64" t="str">
            <v>Alliance - Burwood</v>
          </cell>
        </row>
        <row r="65">
          <cell r="A65" t="str">
            <v>00007872</v>
          </cell>
          <cell r="B65" t="str">
            <v>Marsh</v>
          </cell>
          <cell r="C65" t="str">
            <v>Peter</v>
          </cell>
          <cell r="D65" t="str">
            <v>Alinta Asset Management</v>
          </cell>
          <cell r="E65" t="str">
            <v>Supervisor Burwood 1</v>
          </cell>
          <cell r="F65" t="str">
            <v>Linesman</v>
          </cell>
          <cell r="G65" t="str">
            <v>EEEE - Ex SECV F/N</v>
          </cell>
          <cell r="H65" t="str">
            <v>United Energy Ltd.</v>
          </cell>
          <cell r="I65" t="str">
            <v>39403</v>
          </cell>
          <cell r="J65" t="str">
            <v>Alliance - Burwood</v>
          </cell>
        </row>
        <row r="66">
          <cell r="A66" t="str">
            <v>00007902</v>
          </cell>
          <cell r="B66" t="str">
            <v>Kennedy</v>
          </cell>
          <cell r="C66" t="str">
            <v>Peter</v>
          </cell>
          <cell r="D66" t="str">
            <v>Alinta Asset Management</v>
          </cell>
          <cell r="E66" t="str">
            <v>Supervisor Burwood 2</v>
          </cell>
          <cell r="F66" t="str">
            <v>First Responder</v>
          </cell>
          <cell r="G66" t="str">
            <v>EEEE - Ex SECV F/N</v>
          </cell>
          <cell r="H66" t="str">
            <v>United Energy Ltd.</v>
          </cell>
          <cell r="I66" t="str">
            <v>39403</v>
          </cell>
          <cell r="J66" t="str">
            <v>Alliance - Burwood</v>
          </cell>
        </row>
        <row r="67">
          <cell r="A67" t="str">
            <v>00007918</v>
          </cell>
          <cell r="B67" t="str">
            <v>Glasson</v>
          </cell>
          <cell r="C67" t="str">
            <v>Shaun</v>
          </cell>
          <cell r="D67" t="str">
            <v>Payroll Only</v>
          </cell>
          <cell r="E67" t="str">
            <v>PIES</v>
          </cell>
          <cell r="F67" t="str">
            <v>Engineer PIES</v>
          </cell>
          <cell r="G67" t="str">
            <v>TCR Accum Super</v>
          </cell>
          <cell r="H67" t="str">
            <v>Pacific Indian Energy Services</v>
          </cell>
          <cell r="I67" t="str">
            <v>9700</v>
          </cell>
          <cell r="J67" t="str">
            <v>PIES</v>
          </cell>
        </row>
        <row r="68">
          <cell r="A68" t="str">
            <v>00007925</v>
          </cell>
          <cell r="B68" t="str">
            <v>Sokolowski</v>
          </cell>
          <cell r="C68" t="str">
            <v>Chris</v>
          </cell>
          <cell r="D68" t="str">
            <v>Alinta Asset Management</v>
          </cell>
          <cell r="E68" t="str">
            <v>SCADA Technical Services South</v>
          </cell>
          <cell r="F68" t="str">
            <v>SCADA Technical Services Manager South</v>
          </cell>
          <cell r="G68" t="str">
            <v>TCR Accum Super</v>
          </cell>
          <cell r="H68" t="str">
            <v>Alinta Asset Management</v>
          </cell>
          <cell r="I68" t="str">
            <v>31398</v>
          </cell>
          <cell r="J68" t="str">
            <v>AAM AS ETS SCADA Pla</v>
          </cell>
        </row>
        <row r="69">
          <cell r="A69" t="str">
            <v>00007961</v>
          </cell>
          <cell r="B69" t="str">
            <v>Watson</v>
          </cell>
          <cell r="C69" t="str">
            <v>Verity</v>
          </cell>
          <cell r="D69" t="str">
            <v>Energy Investments</v>
          </cell>
          <cell r="E69" t="str">
            <v>Regulatory</v>
          </cell>
          <cell r="F69" t="str">
            <v>Manager Market Regulation</v>
          </cell>
          <cell r="G69" t="str">
            <v>TCR Accum Super</v>
          </cell>
          <cell r="H69" t="str">
            <v>Alinta Asset Management</v>
          </cell>
          <cell r="I69" t="str">
            <v>10803</v>
          </cell>
          <cell r="J69" t="str">
            <v>Regulatory</v>
          </cell>
        </row>
        <row r="70">
          <cell r="A70" t="str">
            <v>00007967</v>
          </cell>
          <cell r="B70" t="str">
            <v>Byrne</v>
          </cell>
          <cell r="C70" t="str">
            <v>Brendan</v>
          </cell>
          <cell r="D70" t="str">
            <v>Alinta Asset Management</v>
          </cell>
          <cell r="E70" t="str">
            <v>Supervisor Burwood 1</v>
          </cell>
          <cell r="F70" t="str">
            <v>Crew Leader</v>
          </cell>
          <cell r="G70" t="str">
            <v>EEEE - Ex SECV F/N</v>
          </cell>
          <cell r="H70" t="str">
            <v>United Energy Ltd.</v>
          </cell>
          <cell r="I70" t="str">
            <v>39403</v>
          </cell>
          <cell r="J70" t="str">
            <v>Alliance - Burwood</v>
          </cell>
        </row>
        <row r="71">
          <cell r="A71" t="str">
            <v>00007992</v>
          </cell>
          <cell r="B71" t="str">
            <v>Moorthy</v>
          </cell>
          <cell r="C71" t="str">
            <v>Siva</v>
          </cell>
          <cell r="D71" t="str">
            <v>Energy Investments</v>
          </cell>
          <cell r="E71" t="str">
            <v>Regulatory</v>
          </cell>
          <cell r="F71" t="str">
            <v>Manager Network Regulation</v>
          </cell>
          <cell r="G71" t="str">
            <v>TCR Accum Super</v>
          </cell>
          <cell r="H71" t="str">
            <v>Alinta Asset Management</v>
          </cell>
          <cell r="I71" t="str">
            <v>10803</v>
          </cell>
          <cell r="J71" t="str">
            <v>Regulatory</v>
          </cell>
        </row>
        <row r="72">
          <cell r="A72" t="str">
            <v>00008013</v>
          </cell>
          <cell r="B72" t="str">
            <v>Ghantous</v>
          </cell>
          <cell r="C72" t="str">
            <v>Siham</v>
          </cell>
          <cell r="D72" t="str">
            <v>Alinta Asset Management</v>
          </cell>
          <cell r="E72" t="str">
            <v>Business Strategy</v>
          </cell>
          <cell r="F72" t="str">
            <v>Business Strategy Manager</v>
          </cell>
          <cell r="G72" t="str">
            <v>TCR Accum Super</v>
          </cell>
          <cell r="H72" t="str">
            <v>Alinta Asset Management</v>
          </cell>
          <cell r="I72" t="str">
            <v>31307</v>
          </cell>
          <cell r="J72" t="str">
            <v>Business Strategy</v>
          </cell>
        </row>
        <row r="73">
          <cell r="A73" t="str">
            <v>00008106</v>
          </cell>
          <cell r="B73" t="str">
            <v>Bell</v>
          </cell>
          <cell r="C73" t="str">
            <v>John</v>
          </cell>
          <cell r="D73" t="str">
            <v>Alinta Asset Management</v>
          </cell>
          <cell r="E73" t="str">
            <v>Contracts Development</v>
          </cell>
          <cell r="F73" t="str">
            <v>Manager, Contracts Development</v>
          </cell>
          <cell r="G73" t="str">
            <v>TCR Accum Super</v>
          </cell>
          <cell r="H73" t="str">
            <v>Alinta Asset Management</v>
          </cell>
          <cell r="I73" t="str">
            <v>36301</v>
          </cell>
          <cell r="J73" t="str">
            <v>Contract Admin</v>
          </cell>
        </row>
        <row r="74">
          <cell r="A74" t="str">
            <v>00008645</v>
          </cell>
          <cell r="B74" t="str">
            <v>Wilkinson</v>
          </cell>
          <cell r="C74" t="str">
            <v>David</v>
          </cell>
          <cell r="D74" t="str">
            <v>Alinta Asset Management</v>
          </cell>
          <cell r="E74" t="str">
            <v>UED Asset Network</v>
          </cell>
          <cell r="F74" t="str">
            <v>Senior Systems Planner</v>
          </cell>
          <cell r="G74" t="str">
            <v>TCR Accum Super</v>
          </cell>
          <cell r="H74" t="str">
            <v>Alinta Asset Management</v>
          </cell>
          <cell r="I74" t="str">
            <v>37302</v>
          </cell>
          <cell r="J74" t="str">
            <v>Elec Asset Mgt</v>
          </cell>
        </row>
        <row r="75">
          <cell r="A75" t="str">
            <v>00008658</v>
          </cell>
          <cell r="B75" t="str">
            <v>Ajani</v>
          </cell>
          <cell r="C75" t="str">
            <v>Peter</v>
          </cell>
          <cell r="D75" t="str">
            <v>Corporate Finance</v>
          </cell>
          <cell r="E75" t="str">
            <v>Group Taxation</v>
          </cell>
          <cell r="F75" t="str">
            <v>Manager Taxation Compliance</v>
          </cell>
          <cell r="G75" t="str">
            <v>TCR Accum Super</v>
          </cell>
          <cell r="H75" t="str">
            <v>Alinta Limited</v>
          </cell>
          <cell r="I75" t="str">
            <v>12800</v>
          </cell>
          <cell r="J75" t="str">
            <v>Group Taxation</v>
          </cell>
        </row>
        <row r="76">
          <cell r="A76" t="str">
            <v>00008660</v>
          </cell>
          <cell r="B76" t="str">
            <v>Chain</v>
          </cell>
          <cell r="C76" t="str">
            <v>Erin</v>
          </cell>
          <cell r="D76" t="str">
            <v>Alinta Asset Management</v>
          </cell>
          <cell r="E76" t="str">
            <v>Stakeholder Relations</v>
          </cell>
          <cell r="F76" t="str">
            <v>Manager Stakeholder Relations</v>
          </cell>
          <cell r="G76" t="str">
            <v>TCR Accum Super</v>
          </cell>
          <cell r="H76" t="str">
            <v>Alinta Asset Management</v>
          </cell>
          <cell r="I76" t="str">
            <v>33313</v>
          </cell>
          <cell r="J76" t="str">
            <v>Retailer &amp; Key Cust</v>
          </cell>
        </row>
        <row r="77">
          <cell r="A77" t="str">
            <v>00008835</v>
          </cell>
          <cell r="B77" t="str">
            <v>Baxter</v>
          </cell>
          <cell r="C77" t="str">
            <v>Luke</v>
          </cell>
          <cell r="D77" t="str">
            <v>Alinta Asset Management</v>
          </cell>
          <cell r="E77" t="str">
            <v>Supervisor Mornington 2</v>
          </cell>
          <cell r="F77" t="str">
            <v>Linesman</v>
          </cell>
          <cell r="G77" t="str">
            <v>LGA EEEE - F/N</v>
          </cell>
          <cell r="H77" t="str">
            <v>United Energy Ltd.</v>
          </cell>
          <cell r="I77" t="str">
            <v>39404</v>
          </cell>
          <cell r="J77" t="str">
            <v>Alliance - Mornington</v>
          </cell>
        </row>
        <row r="78">
          <cell r="A78" t="str">
            <v>00008838</v>
          </cell>
          <cell r="B78" t="str">
            <v>Elez</v>
          </cell>
          <cell r="C78" t="str">
            <v>Tony</v>
          </cell>
          <cell r="D78" t="str">
            <v>Alinta Asset Management</v>
          </cell>
          <cell r="E78" t="str">
            <v>Supervisor Burwood 2</v>
          </cell>
          <cell r="F78" t="str">
            <v>Linesman</v>
          </cell>
          <cell r="G78" t="str">
            <v>LGA EEEE - F/N</v>
          </cell>
          <cell r="H78" t="str">
            <v>United Energy Ltd.</v>
          </cell>
          <cell r="I78" t="str">
            <v>39403</v>
          </cell>
          <cell r="J78" t="str">
            <v>Alliance - Burwood</v>
          </cell>
        </row>
        <row r="79">
          <cell r="A79" t="str">
            <v>00008864</v>
          </cell>
          <cell r="B79" t="str">
            <v>Guest</v>
          </cell>
          <cell r="C79" t="str">
            <v>Joel</v>
          </cell>
          <cell r="D79" t="str">
            <v>Alinta Asset Management</v>
          </cell>
          <cell r="E79" t="str">
            <v>Supervisor Mornington 1</v>
          </cell>
          <cell r="F79" t="str">
            <v>Linesman</v>
          </cell>
          <cell r="G79" t="str">
            <v>LGA EEEE - F/N</v>
          </cell>
          <cell r="H79" t="str">
            <v>United Energy Ltd.</v>
          </cell>
          <cell r="I79" t="str">
            <v>39404</v>
          </cell>
          <cell r="J79" t="str">
            <v>Alliance - Mornington</v>
          </cell>
        </row>
        <row r="80">
          <cell r="A80" t="str">
            <v>00008924</v>
          </cell>
          <cell r="B80" t="str">
            <v>Fraser</v>
          </cell>
          <cell r="C80" t="str">
            <v>Neil</v>
          </cell>
          <cell r="D80" t="str">
            <v>Alinta Asset Management</v>
          </cell>
          <cell r="E80" t="str">
            <v>GIS / Drafting</v>
          </cell>
          <cell r="F80" t="str">
            <v>AM/ FM Technician</v>
          </cell>
          <cell r="G80" t="str">
            <v>TCR Accum Super</v>
          </cell>
          <cell r="H80" t="str">
            <v>Alinta Asset Management</v>
          </cell>
          <cell r="I80" t="str">
            <v>35351</v>
          </cell>
          <cell r="J80" t="str">
            <v>GIS/Drafting</v>
          </cell>
        </row>
        <row r="81">
          <cell r="A81" t="str">
            <v>00008928</v>
          </cell>
          <cell r="B81" t="str">
            <v>Turton</v>
          </cell>
          <cell r="C81" t="str">
            <v>Brad</v>
          </cell>
          <cell r="D81" t="str">
            <v>Alinta Asset Management</v>
          </cell>
          <cell r="E81" t="str">
            <v>GIS / Drafting</v>
          </cell>
          <cell r="F81" t="str">
            <v>Electric GIS Coordinator</v>
          </cell>
          <cell r="G81" t="str">
            <v>TCR Accum Super</v>
          </cell>
          <cell r="H81" t="str">
            <v>Monthly Alinta Asset Managemt.</v>
          </cell>
          <cell r="I81" t="str">
            <v>35351</v>
          </cell>
          <cell r="J81" t="str">
            <v>GIS/Drafting</v>
          </cell>
        </row>
        <row r="82">
          <cell r="A82" t="str">
            <v>00008929</v>
          </cell>
          <cell r="B82" t="str">
            <v>Lovelock</v>
          </cell>
          <cell r="C82" t="str">
            <v>Graham</v>
          </cell>
          <cell r="D82" t="str">
            <v>Alinta Asset Management</v>
          </cell>
          <cell r="E82" t="str">
            <v>GIS / Drafting</v>
          </cell>
          <cell r="F82" t="str">
            <v>Electric GIS Coordinator</v>
          </cell>
          <cell r="G82" t="str">
            <v>TCR Accum Super</v>
          </cell>
          <cell r="H82" t="str">
            <v>Alinta Asset Management</v>
          </cell>
          <cell r="I82" t="str">
            <v>35351</v>
          </cell>
          <cell r="J82" t="str">
            <v>GIS/Drafting</v>
          </cell>
        </row>
        <row r="83">
          <cell r="A83" t="str">
            <v>00009052</v>
          </cell>
          <cell r="B83" t="str">
            <v>Biernacki</v>
          </cell>
          <cell r="C83" t="str">
            <v>Henry</v>
          </cell>
          <cell r="D83" t="str">
            <v>Alinta Asset Management</v>
          </cell>
          <cell r="E83" t="str">
            <v>Growth Opportunities</v>
          </cell>
          <cell r="F83" t="str">
            <v>Growth Opportunities Manager</v>
          </cell>
          <cell r="G83" t="str">
            <v>TCR DB Super</v>
          </cell>
          <cell r="H83" t="str">
            <v>Monthly Alinta Asset Managemt.</v>
          </cell>
          <cell r="I83" t="str">
            <v>31525</v>
          </cell>
          <cell r="J83" t="str">
            <v>AAM OS GD Growth Opp</v>
          </cell>
        </row>
        <row r="84">
          <cell r="A84" t="str">
            <v>00009332</v>
          </cell>
          <cell r="B84" t="str">
            <v>Taig</v>
          </cell>
          <cell r="C84" t="str">
            <v>Steven</v>
          </cell>
          <cell r="D84" t="str">
            <v>Alinta Asset Management</v>
          </cell>
          <cell r="E84" t="str">
            <v>Service Delivery - South</v>
          </cell>
          <cell r="F84" t="str">
            <v>SME - New Connections</v>
          </cell>
          <cell r="G84" t="str">
            <v>TCR Accum Super</v>
          </cell>
          <cell r="H84" t="str">
            <v>Alinta Asset Management</v>
          </cell>
          <cell r="I84" t="str">
            <v>33301</v>
          </cell>
          <cell r="J84" t="str">
            <v>Service Delivery</v>
          </cell>
        </row>
        <row r="85">
          <cell r="A85" t="str">
            <v>00009360</v>
          </cell>
          <cell r="B85" t="str">
            <v>Van Holsteyn</v>
          </cell>
          <cell r="C85" t="str">
            <v>Mark</v>
          </cell>
          <cell r="D85" t="str">
            <v>Alinta Asset Management</v>
          </cell>
          <cell r="E85" t="str">
            <v>Program Management</v>
          </cell>
          <cell r="F85" t="str">
            <v>Gas Program Manager</v>
          </cell>
          <cell r="G85" t="str">
            <v>TCR Accum Super</v>
          </cell>
          <cell r="H85" t="str">
            <v>Monthly Alinta Asset Managemt.</v>
          </cell>
          <cell r="I85" t="str">
            <v>35388</v>
          </cell>
          <cell r="J85" t="str">
            <v>AAM Bus Serv  - Comm</v>
          </cell>
        </row>
        <row r="86">
          <cell r="A86" t="str">
            <v>00010015</v>
          </cell>
          <cell r="B86" t="str">
            <v>Mechkaroff</v>
          </cell>
          <cell r="C86" t="str">
            <v>Vic</v>
          </cell>
          <cell r="D86" t="str">
            <v>Alinta Asset Management</v>
          </cell>
          <cell r="E86" t="str">
            <v>Project Delivery</v>
          </cell>
          <cell r="F86" t="str">
            <v>Project Delivery Officer</v>
          </cell>
          <cell r="G86" t="str">
            <v>TCR Accum Super</v>
          </cell>
          <cell r="H86" t="str">
            <v>Monthly Alinta Asset Managemt.</v>
          </cell>
          <cell r="I86" t="str">
            <v>39004</v>
          </cell>
          <cell r="J86" t="str">
            <v>Project Delivery</v>
          </cell>
        </row>
        <row r="87">
          <cell r="A87" t="str">
            <v>00010116</v>
          </cell>
          <cell r="B87" t="str">
            <v>Jackson</v>
          </cell>
          <cell r="C87" t="str">
            <v>Debbie</v>
          </cell>
          <cell r="D87" t="str">
            <v>Alinta Asset Management</v>
          </cell>
          <cell r="E87" t="str">
            <v>Natural Gas Extension Projects</v>
          </cell>
          <cell r="F87" t="str">
            <v>Manager Natural Gas Extension Projects</v>
          </cell>
          <cell r="G87" t="str">
            <v>TCR DB Super</v>
          </cell>
          <cell r="H87" t="str">
            <v>Alinta Asset Management</v>
          </cell>
          <cell r="I87" t="str">
            <v>31524</v>
          </cell>
          <cell r="J87" t="str">
            <v>AAM OS GD Ext Projec</v>
          </cell>
        </row>
        <row r="88">
          <cell r="A88" t="str">
            <v>00010117</v>
          </cell>
          <cell r="B88" t="str">
            <v>Wong</v>
          </cell>
          <cell r="C88" t="str">
            <v>James</v>
          </cell>
          <cell r="D88" t="str">
            <v>Alinta Asset Management</v>
          </cell>
          <cell r="E88" t="str">
            <v>Marketing and Land Acquisition</v>
          </cell>
          <cell r="F88" t="str">
            <v>Marketing Manager and Land Acquisition</v>
          </cell>
          <cell r="G88" t="str">
            <v>TCR Accum Super</v>
          </cell>
          <cell r="H88" t="str">
            <v>Alinta Asset Management</v>
          </cell>
          <cell r="I88" t="str">
            <v>31524</v>
          </cell>
          <cell r="J88" t="str">
            <v>AAM OS GD Ext Projec</v>
          </cell>
        </row>
        <row r="89">
          <cell r="A89" t="str">
            <v>00010160</v>
          </cell>
          <cell r="B89" t="str">
            <v>Reeves</v>
          </cell>
          <cell r="C89" t="str">
            <v>Colin</v>
          </cell>
          <cell r="D89" t="str">
            <v>Corporate Finance</v>
          </cell>
          <cell r="E89" t="str">
            <v>Financial Control AIH</v>
          </cell>
          <cell r="F89" t="str">
            <v>Management Accountant Projects</v>
          </cell>
          <cell r="G89" t="str">
            <v>TCR Accum Super</v>
          </cell>
          <cell r="H89" t="str">
            <v>Alinta Limited</v>
          </cell>
          <cell r="I89" t="str">
            <v>31333</v>
          </cell>
          <cell r="J89" t="str">
            <v>ANS Finance Duke Costs</v>
          </cell>
        </row>
        <row r="90">
          <cell r="A90" t="str">
            <v>00010179</v>
          </cell>
          <cell r="B90" t="str">
            <v>Chaplin</v>
          </cell>
          <cell r="C90" t="str">
            <v>Nichole</v>
          </cell>
          <cell r="D90" t="str">
            <v>Alinta Asset Management</v>
          </cell>
          <cell r="E90" t="str">
            <v>Service Delivery - South</v>
          </cell>
          <cell r="F90" t="str">
            <v>SME - Billing</v>
          </cell>
          <cell r="G90" t="str">
            <v>TCR Accum Super</v>
          </cell>
          <cell r="H90" t="str">
            <v>Alinta Asset Management</v>
          </cell>
          <cell r="I90" t="str">
            <v>33301</v>
          </cell>
          <cell r="J90" t="str">
            <v>Service Delivery</v>
          </cell>
        </row>
        <row r="91">
          <cell r="A91" t="str">
            <v>00010205</v>
          </cell>
          <cell r="B91" t="str">
            <v>Beel</v>
          </cell>
          <cell r="C91" t="str">
            <v>Adam</v>
          </cell>
          <cell r="D91" t="str">
            <v>Alinta Asset Management</v>
          </cell>
          <cell r="E91" t="str">
            <v>Operations Systems</v>
          </cell>
          <cell r="F91" t="str">
            <v>Field Practices Manager</v>
          </cell>
          <cell r="G91" t="str">
            <v>TCR Accum Super</v>
          </cell>
          <cell r="H91" t="str">
            <v>Monthly Alinta Asset Managemt.</v>
          </cell>
          <cell r="I91" t="str">
            <v>39500</v>
          </cell>
          <cell r="J91" t="str">
            <v>Manager Field Practi</v>
          </cell>
        </row>
        <row r="92">
          <cell r="A92" t="str">
            <v>00010249</v>
          </cell>
          <cell r="B92" t="str">
            <v>Kellett</v>
          </cell>
          <cell r="C92" t="str">
            <v>Bruce</v>
          </cell>
          <cell r="D92" t="str">
            <v>Alinta Asset Management</v>
          </cell>
          <cell r="E92" t="str">
            <v>Regulatory</v>
          </cell>
          <cell r="F92" t="str">
            <v>Manager Regulatory Response</v>
          </cell>
          <cell r="G92" t="str">
            <v>TCR Accum Super</v>
          </cell>
          <cell r="H92" t="str">
            <v>Monthly Alinta Asset Managemt.</v>
          </cell>
          <cell r="I92" t="str">
            <v>31463</v>
          </cell>
          <cell r="J92" t="str">
            <v>AAM BS Regulatory Re</v>
          </cell>
        </row>
        <row r="93">
          <cell r="A93" t="str">
            <v>00010296</v>
          </cell>
          <cell r="B93" t="str">
            <v>MacFarlane</v>
          </cell>
          <cell r="C93" t="str">
            <v>Michael</v>
          </cell>
          <cell r="D93" t="str">
            <v>Alinta Asset Management</v>
          </cell>
          <cell r="E93" t="str">
            <v>Protection &amp; Control</v>
          </cell>
          <cell r="F93" t="str">
            <v>DMS Administrator</v>
          </cell>
          <cell r="G93" t="str">
            <v>TCR Accum Super</v>
          </cell>
          <cell r="H93" t="str">
            <v>Alinta Asset Management</v>
          </cell>
          <cell r="I93" t="str">
            <v>31399</v>
          </cell>
          <cell r="J93" t="str">
            <v>AAM AS ETS Protectio</v>
          </cell>
        </row>
        <row r="94">
          <cell r="A94" t="str">
            <v>00010325</v>
          </cell>
          <cell r="B94" t="str">
            <v>Gibilisco</v>
          </cell>
          <cell r="C94" t="str">
            <v>Sam</v>
          </cell>
          <cell r="D94" t="str">
            <v>Alinta Asset Management</v>
          </cell>
          <cell r="E94" t="str">
            <v>CSG Gary Rogers</v>
          </cell>
          <cell r="F94" t="str">
            <v>Supervisor</v>
          </cell>
          <cell r="G94" t="str">
            <v>NPS-EBA / Award VIC</v>
          </cell>
          <cell r="H94" t="str">
            <v>Alinta Asset Management 2</v>
          </cell>
          <cell r="I94" t="str">
            <v>31505</v>
          </cell>
          <cell r="J94" t="str">
            <v>AAM OS ED CS Sunshine</v>
          </cell>
        </row>
        <row r="95">
          <cell r="A95" t="str">
            <v>00010334</v>
          </cell>
          <cell r="B95" t="str">
            <v>Laurenson</v>
          </cell>
          <cell r="C95" t="str">
            <v>Howard</v>
          </cell>
          <cell r="D95" t="str">
            <v>Alinta Asset Management</v>
          </cell>
          <cell r="E95" t="str">
            <v>Supervisor GA</v>
          </cell>
          <cell r="F95" t="str">
            <v>Linesman</v>
          </cell>
          <cell r="G95" t="str">
            <v>NPS-EBA / Award VIC</v>
          </cell>
          <cell r="H95" t="str">
            <v>Alinta Asset Management 2</v>
          </cell>
          <cell r="I95" t="str">
            <v>39007</v>
          </cell>
          <cell r="J95" t="str">
            <v>Alliance</v>
          </cell>
        </row>
        <row r="96">
          <cell r="A96" t="str">
            <v>00010343</v>
          </cell>
          <cell r="B96" t="str">
            <v>Bell</v>
          </cell>
          <cell r="C96" t="str">
            <v>Colin</v>
          </cell>
          <cell r="D96" t="str">
            <v>Alinta Asset Management</v>
          </cell>
          <cell r="E96" t="str">
            <v>Customer Interface</v>
          </cell>
          <cell r="F96" t="str">
            <v>Estimator</v>
          </cell>
          <cell r="G96" t="str">
            <v>NPS-Contract (8.0)AP</v>
          </cell>
          <cell r="H96" t="str">
            <v>Alinta Asset Management 2</v>
          </cell>
          <cell r="I96" t="str">
            <v>31495</v>
          </cell>
          <cell r="J96" t="str">
            <v>AAM OS ED EW Customer</v>
          </cell>
        </row>
        <row r="97">
          <cell r="A97" t="str">
            <v>00010344</v>
          </cell>
          <cell r="B97" t="str">
            <v>McKenzie</v>
          </cell>
          <cell r="C97" t="str">
            <v>Christine</v>
          </cell>
          <cell r="D97" t="str">
            <v>Alinta Asset Management</v>
          </cell>
          <cell r="E97" t="str">
            <v>Cable Services Group</v>
          </cell>
          <cell r="F97" t="str">
            <v>Project Manager</v>
          </cell>
          <cell r="G97" t="str">
            <v>NPS-Contract (8.0)AP</v>
          </cell>
          <cell r="H97" t="str">
            <v>Alinta Asset Management 2</v>
          </cell>
          <cell r="I97" t="str">
            <v>31503</v>
          </cell>
          <cell r="J97" t="str">
            <v>AAM OS ED EA Project</v>
          </cell>
        </row>
        <row r="98">
          <cell r="A98" t="str">
            <v>00010350</v>
          </cell>
          <cell r="B98" t="str">
            <v>Favrin</v>
          </cell>
          <cell r="C98" t="str">
            <v>Alex</v>
          </cell>
          <cell r="D98" t="str">
            <v>Alinta Asset Management</v>
          </cell>
          <cell r="E98" t="str">
            <v>CSG Gary Rogers</v>
          </cell>
          <cell r="F98" t="str">
            <v>T/man Assistant Level 1</v>
          </cell>
          <cell r="G98" t="str">
            <v>NPS-EBA / Award VIC</v>
          </cell>
          <cell r="H98" t="str">
            <v>Alinta Asset Management 2</v>
          </cell>
          <cell r="I98" t="str">
            <v>31505</v>
          </cell>
          <cell r="J98" t="str">
            <v>AAM OS ED CS Sunshine</v>
          </cell>
        </row>
        <row r="99">
          <cell r="A99" t="str">
            <v>00010351</v>
          </cell>
          <cell r="B99" t="str">
            <v>Di Clemente</v>
          </cell>
          <cell r="C99" t="str">
            <v>Gus</v>
          </cell>
          <cell r="D99" t="str">
            <v>Alinta Asset Management</v>
          </cell>
          <cell r="E99" t="str">
            <v>Logistics</v>
          </cell>
          <cell r="F99" t="str">
            <v>Labourer</v>
          </cell>
          <cell r="G99" t="str">
            <v>NPS-EBA / Award VIC</v>
          </cell>
          <cell r="H99" t="str">
            <v>Alinta Asset Management 2</v>
          </cell>
          <cell r="I99" t="str">
            <v>39401</v>
          </cell>
          <cell r="J99" t="str">
            <v>Alliance - Keysborough</v>
          </cell>
        </row>
        <row r="100">
          <cell r="A100" t="str">
            <v>00010355</v>
          </cell>
          <cell r="B100" t="str">
            <v>Anthony</v>
          </cell>
          <cell r="C100" t="str">
            <v>Gavin</v>
          </cell>
          <cell r="D100" t="str">
            <v>Alinta Asset Management</v>
          </cell>
          <cell r="E100" t="str">
            <v>Cable Services - Keysborough</v>
          </cell>
          <cell r="F100" t="str">
            <v>Jointer</v>
          </cell>
          <cell r="G100" t="str">
            <v>NPS-EBA / Award VIC</v>
          </cell>
          <cell r="H100" t="str">
            <v>Alinta Asset Management 2</v>
          </cell>
          <cell r="I100" t="str">
            <v>31506</v>
          </cell>
          <cell r="J100" t="str">
            <v>AAM OS ED CS Keysborough</v>
          </cell>
        </row>
        <row r="101">
          <cell r="A101" t="str">
            <v>00010356</v>
          </cell>
          <cell r="B101" t="str">
            <v>Batten</v>
          </cell>
          <cell r="C101" t="str">
            <v>Dennis</v>
          </cell>
          <cell r="D101" t="str">
            <v>Alinta Asset Management</v>
          </cell>
          <cell r="E101" t="str">
            <v>Distribution Construction - Keysborough</v>
          </cell>
          <cell r="F101" t="str">
            <v>Distribution Fitter</v>
          </cell>
          <cell r="G101" t="str">
            <v>NPS-EBA / Award VIC</v>
          </cell>
          <cell r="H101" t="str">
            <v>Alinta Asset Management 2</v>
          </cell>
          <cell r="I101" t="str">
            <v>31509</v>
          </cell>
          <cell r="J101" t="str">
            <v>AAM OS ED SS Keysbourough</v>
          </cell>
        </row>
        <row r="102">
          <cell r="A102" t="str">
            <v>00010357</v>
          </cell>
          <cell r="B102" t="str">
            <v>Burgess</v>
          </cell>
          <cell r="C102" t="str">
            <v>Anthony</v>
          </cell>
          <cell r="D102" t="str">
            <v>Alinta Asset Management</v>
          </cell>
          <cell r="E102" t="str">
            <v>Protection Testers - Keysborough</v>
          </cell>
          <cell r="F102" t="str">
            <v>Team Leader Prot Testers</v>
          </cell>
          <cell r="G102" t="str">
            <v>NPS-EBA / Award VIC</v>
          </cell>
          <cell r="H102" t="str">
            <v>Alinta Asset Management 2</v>
          </cell>
          <cell r="I102" t="str">
            <v>31511</v>
          </cell>
          <cell r="J102" t="str">
            <v>AAM OS ED SS Keysbourough</v>
          </cell>
        </row>
        <row r="103">
          <cell r="A103" t="str">
            <v>00010358</v>
          </cell>
          <cell r="B103" t="str">
            <v>Butcher</v>
          </cell>
          <cell r="C103" t="str">
            <v>Adrian</v>
          </cell>
          <cell r="D103" t="str">
            <v>Alinta Asset Management</v>
          </cell>
          <cell r="E103" t="str">
            <v>Maintenance ML</v>
          </cell>
          <cell r="F103" t="str">
            <v>Electrical Fitter Gr 3</v>
          </cell>
          <cell r="G103" t="str">
            <v>NPS-EBA / Award VIC</v>
          </cell>
          <cell r="H103" t="str">
            <v>Alinta Asset Management 2</v>
          </cell>
          <cell r="I103" t="str">
            <v>31510</v>
          </cell>
          <cell r="J103" t="str">
            <v>AAM OS ED SS Maintenance</v>
          </cell>
        </row>
        <row r="104">
          <cell r="A104" t="str">
            <v>00010359</v>
          </cell>
          <cell r="B104" t="str">
            <v>Butler</v>
          </cell>
          <cell r="C104" t="str">
            <v>Robert</v>
          </cell>
          <cell r="D104" t="str">
            <v>Alinta Asset Management</v>
          </cell>
          <cell r="E104" t="str">
            <v>Maintenance ML</v>
          </cell>
          <cell r="F104" t="str">
            <v>Electrical Mechanic Gr 3</v>
          </cell>
          <cell r="G104" t="str">
            <v>NPS-EBA / Award VIC</v>
          </cell>
          <cell r="H104" t="str">
            <v>Alinta Asset Management 2</v>
          </cell>
          <cell r="I104" t="str">
            <v>31510</v>
          </cell>
          <cell r="J104" t="str">
            <v>AAM OS ED SS Maintenance</v>
          </cell>
        </row>
        <row r="105">
          <cell r="A105" t="str">
            <v>00010360</v>
          </cell>
          <cell r="B105" t="str">
            <v>Cappellari</v>
          </cell>
          <cell r="C105" t="str">
            <v>Ferdinando</v>
          </cell>
          <cell r="D105" t="str">
            <v>Alinta Asset Management</v>
          </cell>
          <cell r="E105" t="str">
            <v>Maintenance ML</v>
          </cell>
          <cell r="F105" t="str">
            <v>Electrical Fitter Gr 3</v>
          </cell>
          <cell r="G105" t="str">
            <v>NPS-EBA / Award VIC</v>
          </cell>
          <cell r="H105" t="str">
            <v>Alinta Asset Management 2</v>
          </cell>
          <cell r="I105" t="str">
            <v>31510</v>
          </cell>
          <cell r="J105" t="str">
            <v>AAM OS ED SS Maintenance</v>
          </cell>
        </row>
        <row r="106">
          <cell r="A106" t="str">
            <v>00010361</v>
          </cell>
          <cell r="B106" t="str">
            <v>Cox</v>
          </cell>
          <cell r="C106" t="str">
            <v>Jeffrey</v>
          </cell>
          <cell r="D106" t="str">
            <v>Alinta Asset Management</v>
          </cell>
          <cell r="E106" t="str">
            <v>Testing</v>
          </cell>
          <cell r="F106" t="str">
            <v>UG Cable Tester</v>
          </cell>
          <cell r="G106" t="str">
            <v>NPS-EBA / Award VIC</v>
          </cell>
          <cell r="H106" t="str">
            <v>Alinta Asset Management 2</v>
          </cell>
          <cell r="I106" t="str">
            <v>31507</v>
          </cell>
          <cell r="J106" t="str">
            <v>AAM OS ED CS Test</v>
          </cell>
        </row>
        <row r="107">
          <cell r="A107" t="str">
            <v>00010362</v>
          </cell>
          <cell r="B107" t="str">
            <v>Delany</v>
          </cell>
          <cell r="C107" t="str">
            <v>Kenneth</v>
          </cell>
          <cell r="D107" t="str">
            <v>Alinta Asset Management</v>
          </cell>
          <cell r="E107" t="str">
            <v>Protection Testers Team</v>
          </cell>
          <cell r="F107" t="str">
            <v>Senior Tester</v>
          </cell>
          <cell r="G107" t="str">
            <v>NPS-EBA / Award VIC</v>
          </cell>
          <cell r="H107" t="str">
            <v>Alinta Asset Management 2</v>
          </cell>
          <cell r="I107" t="str">
            <v>31507</v>
          </cell>
          <cell r="J107" t="str">
            <v>AAM OS ED CS Test</v>
          </cell>
        </row>
        <row r="108">
          <cell r="A108" t="str">
            <v>00010363</v>
          </cell>
          <cell r="B108" t="str">
            <v>Dimsey</v>
          </cell>
          <cell r="C108" t="str">
            <v>Brian</v>
          </cell>
          <cell r="D108" t="str">
            <v>Alinta Asset Management</v>
          </cell>
          <cell r="E108" t="str">
            <v>Testing</v>
          </cell>
          <cell r="F108" t="str">
            <v>Test Team Leader</v>
          </cell>
          <cell r="G108" t="str">
            <v>NPS-EBA / Award VIC</v>
          </cell>
          <cell r="H108" t="str">
            <v>Alinta Asset Management 2</v>
          </cell>
          <cell r="I108" t="str">
            <v>31507</v>
          </cell>
          <cell r="J108" t="str">
            <v>AAM OS ED CS Test</v>
          </cell>
        </row>
        <row r="109">
          <cell r="A109" t="str">
            <v>00010364</v>
          </cell>
          <cell r="B109" t="str">
            <v>Drew</v>
          </cell>
          <cell r="C109" t="str">
            <v>Brendan</v>
          </cell>
          <cell r="D109" t="str">
            <v>Alinta Asset Management</v>
          </cell>
          <cell r="E109" t="str">
            <v>Maintenance ML</v>
          </cell>
          <cell r="F109" t="str">
            <v>Electrical Fitter Gr 3</v>
          </cell>
          <cell r="G109" t="str">
            <v>NPS-EBA / Award VIC</v>
          </cell>
          <cell r="H109" t="str">
            <v>Alinta Asset Management 2</v>
          </cell>
          <cell r="I109" t="str">
            <v>31510</v>
          </cell>
          <cell r="J109" t="str">
            <v>AAM OS ED SS Maintenance</v>
          </cell>
        </row>
        <row r="110">
          <cell r="A110" t="str">
            <v>00010366</v>
          </cell>
          <cell r="B110" t="str">
            <v>Hannan</v>
          </cell>
          <cell r="C110" t="str">
            <v>Peter</v>
          </cell>
          <cell r="D110" t="str">
            <v>Alinta Asset Management</v>
          </cell>
          <cell r="E110" t="str">
            <v>Cable Services - Keysborough</v>
          </cell>
          <cell r="F110" t="str">
            <v>Electrical Fitter</v>
          </cell>
          <cell r="G110" t="str">
            <v>NPS-EBA / Award VIC</v>
          </cell>
          <cell r="H110" t="str">
            <v>Alinta Asset Management 2</v>
          </cell>
          <cell r="I110" t="str">
            <v>31506</v>
          </cell>
          <cell r="J110" t="str">
            <v>AAM OS ED CS Keysborough</v>
          </cell>
        </row>
        <row r="111">
          <cell r="A111" t="str">
            <v>00010367</v>
          </cell>
          <cell r="B111" t="str">
            <v>Dubay</v>
          </cell>
          <cell r="C111" t="str">
            <v>Steven</v>
          </cell>
          <cell r="D111" t="str">
            <v>Alinta Asset Management</v>
          </cell>
          <cell r="E111" t="str">
            <v>Maintenance ML</v>
          </cell>
          <cell r="F111" t="str">
            <v>Electrical Fitter / Mechanic Gr 3</v>
          </cell>
          <cell r="G111" t="str">
            <v>NPS-EBA / Award VIC</v>
          </cell>
          <cell r="H111" t="str">
            <v>Alinta Asset Management 2</v>
          </cell>
          <cell r="I111" t="str">
            <v>31510</v>
          </cell>
          <cell r="J111" t="str">
            <v>AAM OS ED SS Maintenance</v>
          </cell>
        </row>
        <row r="112">
          <cell r="A112" t="str">
            <v>00010368</v>
          </cell>
          <cell r="B112" t="str">
            <v>Golder</v>
          </cell>
          <cell r="C112" t="str">
            <v>Glenn</v>
          </cell>
          <cell r="D112" t="str">
            <v>Alinta Asset Management</v>
          </cell>
          <cell r="E112" t="str">
            <v>External Projects</v>
          </cell>
          <cell r="F112" t="str">
            <v>Electrical Fitter Gr 3</v>
          </cell>
          <cell r="G112" t="str">
            <v>NPS-EBA / Award VIC</v>
          </cell>
          <cell r="H112" t="str">
            <v>Alinta Asset Management 2</v>
          </cell>
          <cell r="I112" t="str">
            <v>31508</v>
          </cell>
          <cell r="J112" t="str">
            <v>AAM OS ED SS Keysbourough</v>
          </cell>
        </row>
        <row r="113">
          <cell r="A113" t="str">
            <v>00010369</v>
          </cell>
          <cell r="B113" t="str">
            <v>Hatfield</v>
          </cell>
          <cell r="C113" t="str">
            <v>Jamie</v>
          </cell>
          <cell r="D113" t="str">
            <v>Alinta Asset Management</v>
          </cell>
          <cell r="E113" t="str">
            <v>External Projects</v>
          </cell>
          <cell r="F113" t="str">
            <v>Electrical Fitter</v>
          </cell>
          <cell r="G113" t="str">
            <v>NPS-EBA / Award VIC</v>
          </cell>
          <cell r="H113" t="str">
            <v>Alinta Asset Management 2</v>
          </cell>
          <cell r="I113" t="str">
            <v>31508</v>
          </cell>
          <cell r="J113" t="str">
            <v>AAM OS ED SS Keysbourough</v>
          </cell>
        </row>
        <row r="114">
          <cell r="A114" t="str">
            <v>00010372</v>
          </cell>
          <cell r="B114" t="str">
            <v>Magnano</v>
          </cell>
          <cell r="C114" t="str">
            <v>Cesare</v>
          </cell>
          <cell r="D114" t="str">
            <v>Alinta Asset Management</v>
          </cell>
          <cell r="E114" t="str">
            <v>CSG Allan Ormsby</v>
          </cell>
          <cell r="F114" t="str">
            <v>Jointer Gr 3</v>
          </cell>
          <cell r="G114" t="str">
            <v>NPS-EBA / Award VIC</v>
          </cell>
          <cell r="H114" t="str">
            <v>Alinta Asset Management 2</v>
          </cell>
          <cell r="I114" t="str">
            <v>31506</v>
          </cell>
          <cell r="J114" t="str">
            <v>AAM OS ED CS Keysborough</v>
          </cell>
        </row>
        <row r="115">
          <cell r="A115" t="str">
            <v>00010373</v>
          </cell>
          <cell r="B115" t="str">
            <v>Matulis</v>
          </cell>
          <cell r="C115" t="str">
            <v>Juris</v>
          </cell>
          <cell r="D115" t="str">
            <v>Alinta Asset Management</v>
          </cell>
          <cell r="E115" t="str">
            <v>Protection Testers Team</v>
          </cell>
          <cell r="F115" t="str">
            <v>Tester Gr 7</v>
          </cell>
          <cell r="G115" t="str">
            <v>NPS-EBA / Award VIC</v>
          </cell>
          <cell r="H115" t="str">
            <v>Alinta Asset Management 2</v>
          </cell>
          <cell r="I115" t="str">
            <v>31511</v>
          </cell>
          <cell r="J115" t="str">
            <v>AAM OS ED SS Keysbourough</v>
          </cell>
        </row>
        <row r="116">
          <cell r="A116" t="str">
            <v>00010374</v>
          </cell>
          <cell r="B116" t="str">
            <v>Melfi</v>
          </cell>
          <cell r="C116" t="str">
            <v>Giovanni</v>
          </cell>
          <cell r="D116" t="str">
            <v>Alinta Asset Management</v>
          </cell>
          <cell r="E116" t="str">
            <v>Cable Services - Keysborough</v>
          </cell>
          <cell r="F116" t="str">
            <v>Jointer Gr 3</v>
          </cell>
          <cell r="G116" t="str">
            <v>NPS-EBA / Award VIC</v>
          </cell>
          <cell r="H116" t="str">
            <v>Alinta Asset Management 2</v>
          </cell>
          <cell r="I116" t="str">
            <v>31506</v>
          </cell>
          <cell r="J116" t="str">
            <v>AAM OS ED CS Keysborough</v>
          </cell>
        </row>
        <row r="117">
          <cell r="A117" t="str">
            <v>00010375</v>
          </cell>
          <cell r="B117" t="str">
            <v>Nichol</v>
          </cell>
          <cell r="C117" t="str">
            <v>Steven</v>
          </cell>
          <cell r="D117" t="str">
            <v>Alinta Asset Management</v>
          </cell>
          <cell r="E117" t="str">
            <v>CSG Allan Ormsby</v>
          </cell>
          <cell r="F117" t="str">
            <v>Jointer</v>
          </cell>
          <cell r="G117" t="str">
            <v>NPS-EBA / Award VIC</v>
          </cell>
          <cell r="H117" t="str">
            <v>Alinta Asset Management 2</v>
          </cell>
          <cell r="I117" t="str">
            <v>31506</v>
          </cell>
          <cell r="J117" t="str">
            <v>AAM OS ED CS Keysborough</v>
          </cell>
        </row>
        <row r="118">
          <cell r="A118" t="str">
            <v>00010376</v>
          </cell>
          <cell r="B118" t="str">
            <v>Nisbet</v>
          </cell>
          <cell r="C118" t="str">
            <v>David</v>
          </cell>
          <cell r="D118" t="str">
            <v>Alinta Asset Management</v>
          </cell>
          <cell r="E118" t="str">
            <v>CSG Allan Ormsby</v>
          </cell>
          <cell r="F118" t="str">
            <v>Communication's Technician</v>
          </cell>
          <cell r="G118" t="str">
            <v>NPS-EBA / Award VIC</v>
          </cell>
          <cell r="H118" t="str">
            <v>Alinta Asset Management 2</v>
          </cell>
          <cell r="I118" t="str">
            <v>31506</v>
          </cell>
          <cell r="J118" t="str">
            <v>AAM OS ED CS Keysborough</v>
          </cell>
        </row>
        <row r="119">
          <cell r="A119" t="str">
            <v>00010377</v>
          </cell>
          <cell r="B119" t="str">
            <v>O'Brien</v>
          </cell>
          <cell r="C119" t="str">
            <v>Mick</v>
          </cell>
          <cell r="D119" t="str">
            <v>Alinta Asset Management</v>
          </cell>
          <cell r="E119" t="str">
            <v>Distribution Construction - Keysborough</v>
          </cell>
          <cell r="F119" t="str">
            <v>Electrical Fitter Gr 3</v>
          </cell>
          <cell r="G119" t="str">
            <v>NPS-EBA / Award VIC</v>
          </cell>
          <cell r="H119" t="str">
            <v>Alinta Asset Management 2</v>
          </cell>
          <cell r="I119" t="str">
            <v>31509</v>
          </cell>
          <cell r="J119" t="str">
            <v>AAM OS ED SS Keysbourough</v>
          </cell>
        </row>
        <row r="120">
          <cell r="A120" t="str">
            <v>00010378</v>
          </cell>
          <cell r="B120" t="str">
            <v>Olthof</v>
          </cell>
          <cell r="C120" t="str">
            <v>Henk</v>
          </cell>
          <cell r="D120" t="str">
            <v>Alinta Asset Management</v>
          </cell>
          <cell r="E120" t="str">
            <v>Testing</v>
          </cell>
          <cell r="F120" t="str">
            <v>Cable Tester Gr7</v>
          </cell>
          <cell r="G120" t="str">
            <v>NPS-EBA / Award VIC</v>
          </cell>
          <cell r="H120" t="str">
            <v>Alinta Asset Management 2</v>
          </cell>
          <cell r="I120" t="str">
            <v>31507</v>
          </cell>
          <cell r="J120" t="str">
            <v>AAM OS ED CS Test</v>
          </cell>
        </row>
        <row r="121">
          <cell r="A121" t="str">
            <v>00010380</v>
          </cell>
          <cell r="B121" t="str">
            <v>Collins</v>
          </cell>
          <cell r="C121" t="str">
            <v>John</v>
          </cell>
          <cell r="D121" t="str">
            <v>Alinta Asset Management</v>
          </cell>
          <cell r="E121" t="str">
            <v>Cable Services - Keysborough</v>
          </cell>
          <cell r="F121" t="str">
            <v>Labourer/Backhoe Operator</v>
          </cell>
          <cell r="G121" t="str">
            <v>NPS-EBA / Award VIC</v>
          </cell>
          <cell r="H121" t="str">
            <v>Alinta Asset Management 2</v>
          </cell>
          <cell r="I121" t="str">
            <v>31506</v>
          </cell>
          <cell r="J121" t="str">
            <v>AAM OS ED CS Keysborough</v>
          </cell>
        </row>
        <row r="122">
          <cell r="A122" t="str">
            <v>00010381</v>
          </cell>
          <cell r="B122" t="str">
            <v>Smith</v>
          </cell>
          <cell r="C122" t="str">
            <v>Colin</v>
          </cell>
          <cell r="D122" t="str">
            <v>Alinta Asset Management</v>
          </cell>
          <cell r="E122" t="str">
            <v>Protection Testers Team</v>
          </cell>
          <cell r="F122" t="str">
            <v>Protect &amp; Cont Tester</v>
          </cell>
          <cell r="G122" t="str">
            <v>NPS-EBA / Award VIC</v>
          </cell>
          <cell r="H122" t="str">
            <v>Alinta Asset Management 2</v>
          </cell>
          <cell r="I122" t="str">
            <v>31511</v>
          </cell>
          <cell r="J122" t="str">
            <v>AAM OS ED SS Keysbourough</v>
          </cell>
        </row>
        <row r="123">
          <cell r="A123" t="str">
            <v>00010382</v>
          </cell>
          <cell r="B123" t="str">
            <v>Taylor</v>
          </cell>
          <cell r="C123" t="str">
            <v>Ian</v>
          </cell>
          <cell r="D123" t="str">
            <v>Alinta Asset Management</v>
          </cell>
          <cell r="E123" t="str">
            <v>External Projects</v>
          </cell>
          <cell r="F123" t="str">
            <v>Electrical Fitter / Mechanic Gr 3</v>
          </cell>
          <cell r="G123" t="str">
            <v>NPS-EBA / Award VIC</v>
          </cell>
          <cell r="H123" t="str">
            <v>Alinta Asset Management 2</v>
          </cell>
          <cell r="I123" t="str">
            <v>31519</v>
          </cell>
          <cell r="J123" t="str">
            <v>AAM OS ED OS Constru</v>
          </cell>
        </row>
        <row r="124">
          <cell r="A124" t="str">
            <v>00010383</v>
          </cell>
          <cell r="B124" t="str">
            <v>Webb</v>
          </cell>
          <cell r="C124" t="str">
            <v>Bob</v>
          </cell>
          <cell r="D124" t="str">
            <v>Alinta Asset Management</v>
          </cell>
          <cell r="E124" t="str">
            <v>CSG Allan Ormsby</v>
          </cell>
          <cell r="F124" t="str">
            <v>Communication's Technician Gr 7</v>
          </cell>
          <cell r="G124" t="str">
            <v>NPS-EBA / Award VIC</v>
          </cell>
          <cell r="H124" t="str">
            <v>Alinta Asset Management 2</v>
          </cell>
          <cell r="I124" t="str">
            <v>31506</v>
          </cell>
          <cell r="J124" t="str">
            <v>AAM OS ED CS Keysborough</v>
          </cell>
        </row>
        <row r="125">
          <cell r="A125" t="str">
            <v>00010384</v>
          </cell>
          <cell r="B125" t="str">
            <v>Wade</v>
          </cell>
          <cell r="C125" t="str">
            <v>Peter</v>
          </cell>
          <cell r="D125" t="str">
            <v>Alinta Asset Management</v>
          </cell>
          <cell r="E125" t="str">
            <v>Cable Services - Keysborough</v>
          </cell>
          <cell r="F125" t="str">
            <v>Cable Jointer - Gr 3</v>
          </cell>
          <cell r="G125" t="str">
            <v>NPS-EBA / Award VIC</v>
          </cell>
          <cell r="H125" t="str">
            <v>Alinta Asset Management 2</v>
          </cell>
          <cell r="I125" t="str">
            <v>31506</v>
          </cell>
          <cell r="J125" t="str">
            <v>AAM OS ED CS Keysborough</v>
          </cell>
        </row>
        <row r="126">
          <cell r="A126" t="str">
            <v>00010386</v>
          </cell>
          <cell r="B126" t="str">
            <v>Nikopoulos</v>
          </cell>
          <cell r="C126" t="str">
            <v>Konstantinos</v>
          </cell>
          <cell r="D126" t="str">
            <v>Alinta Asset Management</v>
          </cell>
          <cell r="E126" t="str">
            <v>Cable Services - Keysborough</v>
          </cell>
          <cell r="F126" t="str">
            <v>Cable Jointer Level 3</v>
          </cell>
          <cell r="G126" t="str">
            <v>NPS-EBA / Award VIC</v>
          </cell>
          <cell r="H126" t="str">
            <v>Alinta Asset Management 2</v>
          </cell>
          <cell r="I126" t="str">
            <v>31506</v>
          </cell>
          <cell r="J126" t="str">
            <v>AAM OS ED CS Keysborough</v>
          </cell>
        </row>
        <row r="127">
          <cell r="A127" t="str">
            <v>00010390</v>
          </cell>
          <cell r="B127" t="str">
            <v>Harris</v>
          </cell>
          <cell r="C127" t="str">
            <v>Wayne</v>
          </cell>
          <cell r="D127" t="str">
            <v>Alinta Asset Management</v>
          </cell>
          <cell r="E127" t="str">
            <v>Cable Services - Keysborough</v>
          </cell>
          <cell r="F127" t="str">
            <v>Electrical Linesman</v>
          </cell>
          <cell r="G127" t="str">
            <v>NPS-EBA / Award VIC</v>
          </cell>
          <cell r="H127" t="str">
            <v>Alinta Asset Management 2</v>
          </cell>
          <cell r="I127" t="str">
            <v>31506</v>
          </cell>
          <cell r="J127" t="str">
            <v>AAM OS ED CS Keysborough</v>
          </cell>
        </row>
        <row r="128">
          <cell r="A128" t="str">
            <v>00010391</v>
          </cell>
          <cell r="B128" t="str">
            <v>Dietrich</v>
          </cell>
          <cell r="C128" t="str">
            <v>Dave</v>
          </cell>
          <cell r="D128" t="str">
            <v>Alinta Asset Management</v>
          </cell>
          <cell r="E128" t="str">
            <v>External Projects</v>
          </cell>
          <cell r="F128" t="str">
            <v>Electrical Fitter</v>
          </cell>
          <cell r="G128" t="str">
            <v>NPS-EBA / Award VIC</v>
          </cell>
          <cell r="H128" t="str">
            <v>Alinta Asset Management 2</v>
          </cell>
          <cell r="I128" t="str">
            <v>31508</v>
          </cell>
          <cell r="J128" t="str">
            <v>AAM OS ED SS Keysbourough</v>
          </cell>
        </row>
        <row r="129">
          <cell r="A129" t="str">
            <v>00010392</v>
          </cell>
          <cell r="B129" t="str">
            <v>Boocock</v>
          </cell>
          <cell r="C129" t="str">
            <v>Kenneth</v>
          </cell>
          <cell r="D129" t="str">
            <v>Alinta Asset Management</v>
          </cell>
          <cell r="E129" t="str">
            <v>Maintenance ML</v>
          </cell>
          <cell r="F129" t="str">
            <v>Electrical Serviceman</v>
          </cell>
          <cell r="G129" t="str">
            <v>NPS-EBA / Award VIC</v>
          </cell>
          <cell r="H129" t="str">
            <v>Alinta Asset Management 2</v>
          </cell>
          <cell r="I129" t="str">
            <v>31510</v>
          </cell>
          <cell r="J129" t="str">
            <v>AAM OS ED SS Maintenance</v>
          </cell>
        </row>
        <row r="130">
          <cell r="A130" t="str">
            <v>00010394</v>
          </cell>
          <cell r="B130" t="str">
            <v>Tamme</v>
          </cell>
          <cell r="C130" t="str">
            <v>Stev</v>
          </cell>
          <cell r="D130" t="str">
            <v>Alinta Asset Management</v>
          </cell>
          <cell r="E130" t="str">
            <v>Cable Services - Keysborough</v>
          </cell>
          <cell r="F130" t="str">
            <v>Driver/Crane Operator</v>
          </cell>
          <cell r="G130" t="str">
            <v>NPS-EBA / Award VIC</v>
          </cell>
          <cell r="H130" t="str">
            <v>Alinta Asset Management 2</v>
          </cell>
          <cell r="I130" t="str">
            <v>31506</v>
          </cell>
          <cell r="J130" t="str">
            <v>AAM OS ED CS Keysborough</v>
          </cell>
        </row>
        <row r="131">
          <cell r="A131" t="str">
            <v>00010395</v>
          </cell>
          <cell r="B131" t="str">
            <v>Jocic</v>
          </cell>
          <cell r="C131" t="str">
            <v>Barney</v>
          </cell>
          <cell r="D131" t="str">
            <v>Alinta Asset Management</v>
          </cell>
          <cell r="E131" t="str">
            <v>Distribution Construction - Keysborough</v>
          </cell>
          <cell r="F131" t="str">
            <v>Electrical Fitter</v>
          </cell>
          <cell r="G131" t="str">
            <v>NPS-EBA / Award VIC</v>
          </cell>
          <cell r="H131" t="str">
            <v>Alinta Asset Management 2</v>
          </cell>
          <cell r="I131" t="str">
            <v>31509</v>
          </cell>
          <cell r="J131" t="str">
            <v>AAM OS ED SS Keysbourough</v>
          </cell>
        </row>
        <row r="132">
          <cell r="A132" t="str">
            <v>00010396</v>
          </cell>
          <cell r="B132" t="str">
            <v>Truong</v>
          </cell>
          <cell r="C132" t="str">
            <v>Lang</v>
          </cell>
          <cell r="D132" t="str">
            <v>Alinta Asset Management</v>
          </cell>
          <cell r="E132" t="str">
            <v>CSG Gary Rogers</v>
          </cell>
          <cell r="F132" t="str">
            <v>Cable Layer/Driver</v>
          </cell>
          <cell r="G132" t="str">
            <v>NPS-EBA / Award VIC</v>
          </cell>
          <cell r="H132" t="str">
            <v>Alinta Asset Management 2</v>
          </cell>
          <cell r="I132" t="str">
            <v>31505</v>
          </cell>
          <cell r="J132" t="str">
            <v>AAM OS ED CS Sunshine</v>
          </cell>
        </row>
        <row r="133">
          <cell r="A133" t="str">
            <v>00010397</v>
          </cell>
          <cell r="B133" t="str">
            <v>Kristallidis</v>
          </cell>
          <cell r="C133" t="str">
            <v>Michael</v>
          </cell>
          <cell r="D133" t="str">
            <v>Alinta Asset Management</v>
          </cell>
          <cell r="E133" t="str">
            <v>CSG Allan Ormsby</v>
          </cell>
          <cell r="F133" t="str">
            <v>Cable Layer</v>
          </cell>
          <cell r="G133" t="str">
            <v>NPS-EBA / Award VIC</v>
          </cell>
          <cell r="H133" t="str">
            <v>Alinta Asset Management 2</v>
          </cell>
          <cell r="I133" t="str">
            <v>31506</v>
          </cell>
          <cell r="J133" t="str">
            <v>AAM OS ED CS Keysborough</v>
          </cell>
        </row>
        <row r="134">
          <cell r="A134" t="str">
            <v>00010398</v>
          </cell>
          <cell r="B134" t="str">
            <v>Borg</v>
          </cell>
          <cell r="C134" t="str">
            <v>Garry</v>
          </cell>
          <cell r="D134" t="str">
            <v>Alinta Asset Management</v>
          </cell>
          <cell r="E134" t="str">
            <v>CSG Allan Ormsby</v>
          </cell>
          <cell r="F134" t="str">
            <v>UG Cable Jointer</v>
          </cell>
          <cell r="G134" t="str">
            <v>NPS-EBA / Award VIC</v>
          </cell>
          <cell r="H134" t="str">
            <v>Alinta Asset Management 2</v>
          </cell>
          <cell r="I134" t="str">
            <v>31506</v>
          </cell>
          <cell r="J134" t="str">
            <v>AAM OS ED CS Keysborough</v>
          </cell>
        </row>
        <row r="135">
          <cell r="A135" t="str">
            <v>00010399</v>
          </cell>
          <cell r="B135" t="str">
            <v>Coleiro</v>
          </cell>
          <cell r="C135" t="str">
            <v>Guy</v>
          </cell>
          <cell r="D135" t="str">
            <v>Alinta Asset Management</v>
          </cell>
          <cell r="E135" t="str">
            <v>CSG Gary Rogers</v>
          </cell>
          <cell r="F135" t="str">
            <v>UG Cable Jointer</v>
          </cell>
          <cell r="G135" t="str">
            <v>NPS-EBA / Award VIC</v>
          </cell>
          <cell r="H135" t="str">
            <v>Alinta Asset Management 2</v>
          </cell>
          <cell r="I135" t="str">
            <v>31506</v>
          </cell>
          <cell r="J135" t="str">
            <v>AAM OS ED CS Keysborough</v>
          </cell>
        </row>
        <row r="136">
          <cell r="A136" t="str">
            <v>00010400</v>
          </cell>
          <cell r="B136" t="str">
            <v>Cummings</v>
          </cell>
          <cell r="C136" t="str">
            <v>Graham</v>
          </cell>
          <cell r="D136" t="str">
            <v>Alinta Asset Management</v>
          </cell>
          <cell r="E136" t="str">
            <v>CSG Gary Rogers</v>
          </cell>
          <cell r="F136" t="str">
            <v>Cable Layer/Driver</v>
          </cell>
          <cell r="G136" t="str">
            <v>NPS-EBA / Award VIC</v>
          </cell>
          <cell r="H136" t="str">
            <v>Alinta Asset Management 2</v>
          </cell>
          <cell r="I136" t="str">
            <v>31505</v>
          </cell>
          <cell r="J136" t="str">
            <v>AAM OS ED CS Sunshine</v>
          </cell>
        </row>
        <row r="137">
          <cell r="A137" t="str">
            <v>00010401</v>
          </cell>
          <cell r="B137" t="str">
            <v>Ward</v>
          </cell>
          <cell r="C137" t="str">
            <v>Steven</v>
          </cell>
          <cell r="D137" t="str">
            <v>Alinta Asset Management</v>
          </cell>
          <cell r="E137" t="str">
            <v>CSG Gary Rogers</v>
          </cell>
          <cell r="F137" t="str">
            <v>Cable Layer/Driver</v>
          </cell>
          <cell r="G137" t="str">
            <v>NPS-EBA / Award VIC</v>
          </cell>
          <cell r="H137" t="str">
            <v>Alinta Asset Management 2</v>
          </cell>
          <cell r="I137" t="str">
            <v>31505</v>
          </cell>
          <cell r="J137" t="str">
            <v>AAM OS ED CS Sunshine</v>
          </cell>
        </row>
        <row r="138">
          <cell r="A138" t="str">
            <v>00010402</v>
          </cell>
          <cell r="B138" t="str">
            <v>Thomas</v>
          </cell>
          <cell r="C138" t="str">
            <v>Greg</v>
          </cell>
          <cell r="D138" t="str">
            <v>Alinta Asset Management</v>
          </cell>
          <cell r="E138" t="str">
            <v>Distribution Construction - Keysborough</v>
          </cell>
          <cell r="F138" t="str">
            <v>Electrical Fitter</v>
          </cell>
          <cell r="G138" t="str">
            <v>NPS-EBA / Award VIC</v>
          </cell>
          <cell r="H138" t="str">
            <v>Alinta Asset Management 2</v>
          </cell>
          <cell r="I138" t="str">
            <v>31509</v>
          </cell>
          <cell r="J138" t="str">
            <v>AAM OS ED SS Keysbourough</v>
          </cell>
        </row>
        <row r="139">
          <cell r="A139" t="str">
            <v>00010403</v>
          </cell>
          <cell r="B139" t="str">
            <v>Kandler</v>
          </cell>
          <cell r="C139" t="str">
            <v>Rick</v>
          </cell>
          <cell r="D139" t="str">
            <v>Alinta Asset Management</v>
          </cell>
          <cell r="E139" t="str">
            <v>Cable Services - Keysborough</v>
          </cell>
          <cell r="F139" t="str">
            <v>Cable Jointer</v>
          </cell>
          <cell r="G139" t="str">
            <v>NPS-EBA / Award VIC</v>
          </cell>
          <cell r="H139" t="str">
            <v>Alinta Asset Management 2</v>
          </cell>
          <cell r="I139" t="str">
            <v>31506</v>
          </cell>
          <cell r="J139" t="str">
            <v>AAM OS ED CS Keysborough</v>
          </cell>
        </row>
        <row r="140">
          <cell r="A140" t="str">
            <v>00010404</v>
          </cell>
          <cell r="B140" t="str">
            <v>Sigurjonsson</v>
          </cell>
          <cell r="C140" t="str">
            <v>Arni</v>
          </cell>
          <cell r="D140" t="str">
            <v>Alinta Asset Management</v>
          </cell>
          <cell r="E140" t="str">
            <v>Cable Services - Keysborough</v>
          </cell>
          <cell r="F140" t="str">
            <v>Cable Layer/Driver</v>
          </cell>
          <cell r="G140" t="str">
            <v>NPS-EBA / Award VIC</v>
          </cell>
          <cell r="H140" t="str">
            <v>Alinta Asset Management 2</v>
          </cell>
          <cell r="I140" t="str">
            <v>31506</v>
          </cell>
          <cell r="J140" t="str">
            <v>AAM OS ED CS Keysborough</v>
          </cell>
        </row>
        <row r="141">
          <cell r="A141" t="str">
            <v>00010405</v>
          </cell>
          <cell r="B141" t="str">
            <v>McLauchlan</v>
          </cell>
          <cell r="C141" t="str">
            <v>Keith</v>
          </cell>
          <cell r="D141" t="str">
            <v>Alinta Asset Management</v>
          </cell>
          <cell r="E141" t="str">
            <v>Cable Services - Keysborough</v>
          </cell>
          <cell r="F141" t="str">
            <v>Cable Layer/Labourer</v>
          </cell>
          <cell r="G141" t="str">
            <v>NPS-EBA / Award VIC</v>
          </cell>
          <cell r="H141" t="str">
            <v>Alinta Asset Management 2</v>
          </cell>
          <cell r="I141" t="str">
            <v>31506</v>
          </cell>
          <cell r="J141" t="str">
            <v>AAM OS ED CS Keysborough</v>
          </cell>
        </row>
        <row r="142">
          <cell r="A142" t="str">
            <v>00010407</v>
          </cell>
          <cell r="B142" t="str">
            <v>Vahrmeyer</v>
          </cell>
          <cell r="C142" t="str">
            <v>James</v>
          </cell>
          <cell r="D142" t="str">
            <v>Alinta Asset Management</v>
          </cell>
          <cell r="E142" t="str">
            <v>Cable Services - Keysborough</v>
          </cell>
          <cell r="F142" t="str">
            <v>Electrical Mechanic</v>
          </cell>
          <cell r="G142" t="str">
            <v>NPS-EBA / Award VIC</v>
          </cell>
          <cell r="H142" t="str">
            <v>Alinta Asset Management 2</v>
          </cell>
          <cell r="I142" t="str">
            <v>31506</v>
          </cell>
          <cell r="J142" t="str">
            <v>AAM OS ED CS Keysborough</v>
          </cell>
        </row>
        <row r="143">
          <cell r="A143" t="str">
            <v>00010409</v>
          </cell>
          <cell r="B143" t="str">
            <v>Cobbin</v>
          </cell>
          <cell r="C143" t="str">
            <v>Peter</v>
          </cell>
          <cell r="D143" t="str">
            <v>Alinta Asset Management</v>
          </cell>
          <cell r="E143" t="str">
            <v>CSG Gary Rogers</v>
          </cell>
          <cell r="F143" t="str">
            <v>Cable Layer</v>
          </cell>
          <cell r="G143" t="str">
            <v>NPS-EBA / Award VIC</v>
          </cell>
          <cell r="H143" t="str">
            <v>Alinta Asset Management 2</v>
          </cell>
          <cell r="I143" t="str">
            <v>31505</v>
          </cell>
          <cell r="J143" t="str">
            <v>AAM OS ED CS Sunshine</v>
          </cell>
        </row>
        <row r="144">
          <cell r="A144" t="str">
            <v>00010411</v>
          </cell>
          <cell r="B144" t="str">
            <v>Martoccia</v>
          </cell>
          <cell r="C144" t="str">
            <v>Robert</v>
          </cell>
          <cell r="D144" t="str">
            <v>Alinta Asset Management</v>
          </cell>
          <cell r="E144" t="str">
            <v>CSG Gary Rogers</v>
          </cell>
          <cell r="F144" t="str">
            <v>Civil Worker</v>
          </cell>
          <cell r="G144" t="str">
            <v>NPS-EBA / Award VIC</v>
          </cell>
          <cell r="H144" t="str">
            <v>Alinta Asset Management 2</v>
          </cell>
          <cell r="I144" t="str">
            <v>31506</v>
          </cell>
          <cell r="J144" t="str">
            <v>AAM OS ED CS Keysborough</v>
          </cell>
        </row>
        <row r="145">
          <cell r="A145" t="str">
            <v>00010413</v>
          </cell>
          <cell r="B145" t="str">
            <v>Veitch</v>
          </cell>
          <cell r="C145" t="str">
            <v>Darren</v>
          </cell>
          <cell r="D145" t="str">
            <v>Alinta Asset Management</v>
          </cell>
          <cell r="E145" t="str">
            <v>CSG Gary Rogers</v>
          </cell>
          <cell r="F145" t="str">
            <v>Civil Worker</v>
          </cell>
          <cell r="G145" t="str">
            <v>NPS-EBA / Award VIC</v>
          </cell>
          <cell r="H145" t="str">
            <v>Alinta Asset Management 2</v>
          </cell>
          <cell r="I145" t="str">
            <v>31506</v>
          </cell>
          <cell r="J145" t="str">
            <v>AAM OS ED CS Keysborough</v>
          </cell>
        </row>
        <row r="146">
          <cell r="A146" t="str">
            <v>00010414</v>
          </cell>
          <cell r="B146" t="str">
            <v>Bruce</v>
          </cell>
          <cell r="C146" t="str">
            <v>Glenn</v>
          </cell>
          <cell r="D146" t="str">
            <v>Alinta Asset Management</v>
          </cell>
          <cell r="E146" t="str">
            <v>CSG Allan Ormsby</v>
          </cell>
          <cell r="F146" t="str">
            <v>UG Cable Jointer</v>
          </cell>
          <cell r="G146" t="str">
            <v>NPS-EBA / Award VIC</v>
          </cell>
          <cell r="H146" t="str">
            <v>Alinta Asset Management 2</v>
          </cell>
          <cell r="I146" t="str">
            <v>31506</v>
          </cell>
          <cell r="J146" t="str">
            <v>AAM OS ED CS Keysborough</v>
          </cell>
        </row>
        <row r="147">
          <cell r="A147" t="str">
            <v>00010415</v>
          </cell>
          <cell r="B147" t="str">
            <v>Ornsby</v>
          </cell>
          <cell r="C147" t="str">
            <v>Trevor</v>
          </cell>
          <cell r="D147" t="str">
            <v>Alinta Asset Management</v>
          </cell>
          <cell r="E147" t="str">
            <v>Cable Services - Keysborough</v>
          </cell>
          <cell r="F147" t="str">
            <v>Labourer</v>
          </cell>
          <cell r="G147" t="str">
            <v>NPS-EBA / Award VIC</v>
          </cell>
          <cell r="H147" t="str">
            <v>Alinta Asset Management 2</v>
          </cell>
          <cell r="I147" t="str">
            <v>31506</v>
          </cell>
          <cell r="J147" t="str">
            <v>AAM OS ED CS Keysborough</v>
          </cell>
        </row>
        <row r="148">
          <cell r="A148" t="str">
            <v>00010420</v>
          </cell>
          <cell r="B148" t="str">
            <v>Fury</v>
          </cell>
          <cell r="C148" t="str">
            <v>Peter</v>
          </cell>
          <cell r="D148" t="str">
            <v>Alinta Asset Management</v>
          </cell>
          <cell r="E148" t="str">
            <v>Cable Services - Keysborough</v>
          </cell>
          <cell r="F148" t="str">
            <v>Communications Worker</v>
          </cell>
          <cell r="G148" t="str">
            <v>NPS-EBA / Award VIC</v>
          </cell>
          <cell r="H148" t="str">
            <v>Alinta Asset Management 2</v>
          </cell>
          <cell r="I148" t="str">
            <v>31506</v>
          </cell>
          <cell r="J148" t="str">
            <v>AAM OS ED CS Keysborough</v>
          </cell>
        </row>
        <row r="149">
          <cell r="A149" t="str">
            <v>00010424</v>
          </cell>
          <cell r="B149" t="str">
            <v>Buswell</v>
          </cell>
          <cell r="C149" t="str">
            <v>Ian</v>
          </cell>
          <cell r="D149" t="str">
            <v>Alinta Asset Management</v>
          </cell>
          <cell r="E149" t="str">
            <v>Maintenance ML</v>
          </cell>
          <cell r="F149" t="str">
            <v>HV Lab Tester</v>
          </cell>
          <cell r="G149" t="str">
            <v>NPS-EBA / Award VIC</v>
          </cell>
          <cell r="H149" t="str">
            <v>Alinta Asset Management 2</v>
          </cell>
          <cell r="I149" t="str">
            <v>31511</v>
          </cell>
          <cell r="J149" t="str">
            <v>AAM OS ED SS Keysbourough</v>
          </cell>
        </row>
        <row r="150">
          <cell r="A150" t="str">
            <v>00010425</v>
          </cell>
          <cell r="B150" t="str">
            <v>Falzon</v>
          </cell>
          <cell r="C150" t="str">
            <v>Carlo</v>
          </cell>
          <cell r="D150" t="str">
            <v>Alinta Asset Management</v>
          </cell>
          <cell r="E150" t="str">
            <v>Maintenance ML</v>
          </cell>
          <cell r="F150" t="str">
            <v>High Voltage Tester</v>
          </cell>
          <cell r="G150" t="str">
            <v>NPS-EBA / Award VIC</v>
          </cell>
          <cell r="H150" t="str">
            <v>Alinta Asset Management 2</v>
          </cell>
          <cell r="I150" t="str">
            <v>31511</v>
          </cell>
          <cell r="J150" t="str">
            <v>AAM OS ED SS Keysbourough</v>
          </cell>
        </row>
        <row r="151">
          <cell r="A151" t="str">
            <v>00010441</v>
          </cell>
          <cell r="B151" t="str">
            <v>Tabacco</v>
          </cell>
          <cell r="C151" t="str">
            <v>Joe</v>
          </cell>
          <cell r="D151" t="str">
            <v>Alinta Asset Management</v>
          </cell>
          <cell r="E151" t="str">
            <v>CSG Gary Rogers</v>
          </cell>
          <cell r="F151" t="str">
            <v>Labourer</v>
          </cell>
          <cell r="G151" t="str">
            <v>NPS-EBA / Award VIC</v>
          </cell>
          <cell r="H151" t="str">
            <v>Alinta Asset Management 2</v>
          </cell>
          <cell r="I151" t="str">
            <v>31505</v>
          </cell>
          <cell r="J151" t="str">
            <v>AAM OS ED CS Sunshine</v>
          </cell>
        </row>
        <row r="152">
          <cell r="A152" t="str">
            <v>00010446</v>
          </cell>
          <cell r="B152" t="str">
            <v>Shanahan</v>
          </cell>
          <cell r="C152" t="str">
            <v>William</v>
          </cell>
          <cell r="D152" t="str">
            <v>Alinta Asset Management</v>
          </cell>
          <cell r="E152" t="str">
            <v>Testing</v>
          </cell>
          <cell r="F152" t="str">
            <v>Field Supervisor</v>
          </cell>
          <cell r="G152" t="str">
            <v>NPS-EBA / Award VIC</v>
          </cell>
          <cell r="H152" t="str">
            <v>Alinta Asset Management 2</v>
          </cell>
          <cell r="I152" t="str">
            <v>31507</v>
          </cell>
          <cell r="J152" t="str">
            <v>AAM OS ED CS Test</v>
          </cell>
        </row>
        <row r="153">
          <cell r="A153" t="str">
            <v>00010470</v>
          </cell>
          <cell r="B153" t="str">
            <v>Sullivan</v>
          </cell>
          <cell r="C153" t="str">
            <v>Rick</v>
          </cell>
          <cell r="D153" t="str">
            <v>Alinta Asset Management</v>
          </cell>
          <cell r="E153" t="str">
            <v>CSG Gary Rogers</v>
          </cell>
          <cell r="F153" t="str">
            <v>Cable Layer/Jointer</v>
          </cell>
          <cell r="G153" t="str">
            <v>NPS-EBA / Award VIC</v>
          </cell>
          <cell r="H153" t="str">
            <v>Alinta Asset Management 2</v>
          </cell>
          <cell r="I153" t="str">
            <v>31505</v>
          </cell>
          <cell r="J153" t="str">
            <v>AAM OS ED CS Sunshine</v>
          </cell>
        </row>
        <row r="154">
          <cell r="A154" t="str">
            <v>00010471</v>
          </cell>
          <cell r="B154" t="str">
            <v>Derix</v>
          </cell>
          <cell r="C154" t="str">
            <v>Keith</v>
          </cell>
          <cell r="D154" t="str">
            <v>Alinta Asset Management</v>
          </cell>
          <cell r="E154" t="str">
            <v>Supervisor GA</v>
          </cell>
          <cell r="F154" t="str">
            <v>Linesman</v>
          </cell>
          <cell r="G154" t="str">
            <v>NPS-EBA / Award VIC</v>
          </cell>
          <cell r="H154" t="str">
            <v>Alinta Asset Management 2</v>
          </cell>
          <cell r="I154" t="str">
            <v>39007</v>
          </cell>
          <cell r="J154" t="str">
            <v>Alliance</v>
          </cell>
        </row>
        <row r="155">
          <cell r="A155" t="str">
            <v>00010474</v>
          </cell>
          <cell r="B155" t="str">
            <v>Richardson</v>
          </cell>
          <cell r="C155" t="str">
            <v>Austin</v>
          </cell>
          <cell r="D155" t="str">
            <v>Alinta Asset Management</v>
          </cell>
          <cell r="E155" t="str">
            <v>CSG Allan Ormsby</v>
          </cell>
          <cell r="F155" t="str">
            <v>Cable Jointer</v>
          </cell>
          <cell r="G155" t="str">
            <v>NPS-EBA / Award VIC</v>
          </cell>
          <cell r="H155" t="str">
            <v>Alinta Asset Management 2</v>
          </cell>
          <cell r="I155" t="str">
            <v>31506</v>
          </cell>
          <cell r="J155" t="str">
            <v>AAM OS ED CS Keysborough</v>
          </cell>
        </row>
        <row r="156">
          <cell r="A156" t="str">
            <v>00010478</v>
          </cell>
          <cell r="B156" t="str">
            <v>Johnson</v>
          </cell>
          <cell r="C156" t="str">
            <v>David</v>
          </cell>
          <cell r="D156" t="str">
            <v>Alinta Asset Management</v>
          </cell>
          <cell r="E156" t="str">
            <v>Site Powercor DJ</v>
          </cell>
          <cell r="F156" t="str">
            <v>Supervisor OSG</v>
          </cell>
          <cell r="G156" t="str">
            <v>NPS-EBA / Award VIC</v>
          </cell>
          <cell r="H156" t="str">
            <v>Alinta Asset Management 2</v>
          </cell>
          <cell r="I156" t="str">
            <v>39417</v>
          </cell>
          <cell r="J156" t="str">
            <v>Warnambool</v>
          </cell>
        </row>
        <row r="157">
          <cell r="A157" t="str">
            <v>00010480</v>
          </cell>
          <cell r="B157" t="str">
            <v>Spicer</v>
          </cell>
          <cell r="C157" t="str">
            <v>Peter</v>
          </cell>
          <cell r="D157" t="str">
            <v>Alinta Asset Management</v>
          </cell>
          <cell r="E157" t="str">
            <v>Supervisor GA</v>
          </cell>
          <cell r="F157" t="str">
            <v>Linesman</v>
          </cell>
          <cell r="G157" t="str">
            <v>NPS-EBA / Award VIC</v>
          </cell>
          <cell r="H157" t="str">
            <v>Alinta Asset Management 2</v>
          </cell>
          <cell r="I157" t="str">
            <v>39007</v>
          </cell>
          <cell r="J157" t="str">
            <v>Alliance</v>
          </cell>
        </row>
        <row r="158">
          <cell r="A158" t="str">
            <v>00010483</v>
          </cell>
          <cell r="B158" t="str">
            <v>Kirk</v>
          </cell>
          <cell r="C158" t="str">
            <v>Douglas</v>
          </cell>
          <cell r="D158" t="str">
            <v>Alinta Asset Management</v>
          </cell>
          <cell r="E158" t="str">
            <v>CSG Gary Rogers</v>
          </cell>
          <cell r="F158" t="str">
            <v>Cable Layer/Jointer</v>
          </cell>
          <cell r="G158" t="str">
            <v>NPS-EBA / Award VIC</v>
          </cell>
          <cell r="H158" t="str">
            <v>Alinta Asset Management 2</v>
          </cell>
          <cell r="I158" t="str">
            <v>31505</v>
          </cell>
          <cell r="J158" t="str">
            <v>AAM OS ED CS Sunshine</v>
          </cell>
        </row>
        <row r="159">
          <cell r="A159" t="str">
            <v>00010491</v>
          </cell>
          <cell r="B159" t="str">
            <v>Evans</v>
          </cell>
          <cell r="C159" t="str">
            <v>Matthew</v>
          </cell>
          <cell r="D159" t="str">
            <v>Alinta Asset Management</v>
          </cell>
          <cell r="E159" t="str">
            <v>CSG Allan Ormsby</v>
          </cell>
          <cell r="F159" t="str">
            <v>Electrician</v>
          </cell>
          <cell r="G159" t="str">
            <v>NPS-EBA / Award VIC</v>
          </cell>
          <cell r="H159" t="str">
            <v>Alinta Asset Management 2</v>
          </cell>
          <cell r="I159" t="str">
            <v>31506</v>
          </cell>
          <cell r="J159" t="str">
            <v>AAM OS ED CS Keysborough</v>
          </cell>
        </row>
        <row r="160">
          <cell r="A160" t="str">
            <v>00010492</v>
          </cell>
          <cell r="B160" t="str">
            <v>Cantwell</v>
          </cell>
          <cell r="C160" t="str">
            <v>Terry</v>
          </cell>
          <cell r="D160" t="str">
            <v>Alinta Asset Management</v>
          </cell>
          <cell r="E160" t="str">
            <v>Supervisor GA</v>
          </cell>
          <cell r="F160" t="str">
            <v>Linesman</v>
          </cell>
          <cell r="G160" t="str">
            <v>NPS-EBA / Award VIC</v>
          </cell>
          <cell r="H160" t="str">
            <v>Alinta Asset Management 2</v>
          </cell>
          <cell r="I160" t="str">
            <v>39007</v>
          </cell>
          <cell r="J160" t="str">
            <v>Alliance</v>
          </cell>
        </row>
        <row r="161">
          <cell r="A161" t="str">
            <v>00010498</v>
          </cell>
          <cell r="B161" t="str">
            <v>Clark</v>
          </cell>
          <cell r="C161" t="str">
            <v>Clarky</v>
          </cell>
          <cell r="D161" t="str">
            <v>Alinta Asset Management</v>
          </cell>
          <cell r="E161" t="str">
            <v>Sunshine</v>
          </cell>
          <cell r="F161" t="str">
            <v>Linesman</v>
          </cell>
          <cell r="G161" t="str">
            <v>NPS-EBA / Award VIC</v>
          </cell>
          <cell r="H161" t="str">
            <v>Alinta Asset Management 2</v>
          </cell>
          <cell r="I161" t="str">
            <v>31516</v>
          </cell>
          <cell r="J161" t="str">
            <v xml:space="preserve">AAM OS ED OS Glove &amp; </v>
          </cell>
        </row>
        <row r="162">
          <cell r="A162" t="str">
            <v>00010500</v>
          </cell>
          <cell r="B162" t="str">
            <v>Budd</v>
          </cell>
          <cell r="C162" t="str">
            <v>James</v>
          </cell>
          <cell r="D162" t="str">
            <v>Alinta Asset Management</v>
          </cell>
          <cell r="E162" t="str">
            <v>Protection Testers Team</v>
          </cell>
          <cell r="F162" t="str">
            <v>Electrical Mechanic</v>
          </cell>
          <cell r="G162" t="str">
            <v>NPS-EBA / Award VIC</v>
          </cell>
          <cell r="H162" t="str">
            <v>Alinta Asset Management 2</v>
          </cell>
          <cell r="I162" t="str">
            <v>31511</v>
          </cell>
          <cell r="J162" t="str">
            <v>AAM OS ED SS Keysbourough</v>
          </cell>
        </row>
        <row r="163">
          <cell r="A163" t="str">
            <v>00010507</v>
          </cell>
          <cell r="B163" t="str">
            <v>Valerio</v>
          </cell>
          <cell r="C163" t="str">
            <v>Tony</v>
          </cell>
          <cell r="D163" t="str">
            <v>Alinta Asset Management</v>
          </cell>
          <cell r="E163" t="str">
            <v>Testing</v>
          </cell>
          <cell r="F163" t="str">
            <v>Cable Tester</v>
          </cell>
          <cell r="G163" t="str">
            <v>NPS-EBA / Award VIC</v>
          </cell>
          <cell r="H163" t="str">
            <v>Alinta Asset Management 2</v>
          </cell>
          <cell r="I163" t="str">
            <v>31507</v>
          </cell>
          <cell r="J163" t="str">
            <v>AAM OS ED CS Test</v>
          </cell>
        </row>
        <row r="164">
          <cell r="A164" t="str">
            <v>00010518</v>
          </cell>
          <cell r="B164" t="str">
            <v>Lewis</v>
          </cell>
          <cell r="C164" t="str">
            <v>Tony</v>
          </cell>
          <cell r="D164" t="str">
            <v>Alinta Asset Management</v>
          </cell>
          <cell r="E164" t="str">
            <v>Maintenance ML</v>
          </cell>
          <cell r="F164" t="str">
            <v>Fitter</v>
          </cell>
          <cell r="G164" t="str">
            <v>NPS-EBA / Award VIC</v>
          </cell>
          <cell r="H164" t="str">
            <v>Alinta Asset Management 2</v>
          </cell>
          <cell r="I164" t="str">
            <v>31510</v>
          </cell>
          <cell r="J164" t="str">
            <v>AAM OS ED SS Maintenance</v>
          </cell>
        </row>
        <row r="165">
          <cell r="A165" t="str">
            <v>00010527</v>
          </cell>
          <cell r="B165" t="str">
            <v>Carver</v>
          </cell>
          <cell r="C165" t="str">
            <v>Luc</v>
          </cell>
          <cell r="D165" t="str">
            <v>Alinta Asset Management</v>
          </cell>
          <cell r="E165" t="str">
            <v>Overhead Supervisor HK</v>
          </cell>
          <cell r="F165" t="str">
            <v>Linesman</v>
          </cell>
          <cell r="G165" t="str">
            <v>NPS-EBA / Award VIC</v>
          </cell>
          <cell r="H165" t="str">
            <v>Alinta Asset Management 2</v>
          </cell>
          <cell r="I165" t="str">
            <v>39007</v>
          </cell>
          <cell r="J165" t="str">
            <v>Alliance</v>
          </cell>
        </row>
        <row r="166">
          <cell r="A166" t="str">
            <v>00010528</v>
          </cell>
          <cell r="B166" t="str">
            <v>Connelly</v>
          </cell>
          <cell r="C166" t="str">
            <v>John</v>
          </cell>
          <cell r="D166" t="str">
            <v>Alinta Asset Management</v>
          </cell>
          <cell r="E166" t="str">
            <v>Operations Planning</v>
          </cell>
          <cell r="F166" t="str">
            <v>Ops Planner Assistant</v>
          </cell>
          <cell r="G166" t="str">
            <v>NPS-EBA / Award VIC</v>
          </cell>
          <cell r="H166" t="str">
            <v>Alinta Asset Management 2</v>
          </cell>
          <cell r="I166" t="str">
            <v>39424</v>
          </cell>
          <cell r="J166" t="str">
            <v>Alliance Scheduling</v>
          </cell>
        </row>
        <row r="167">
          <cell r="A167" t="str">
            <v>00010532</v>
          </cell>
          <cell r="B167" t="str">
            <v>Micallef</v>
          </cell>
          <cell r="C167" t="str">
            <v>Joe</v>
          </cell>
          <cell r="D167" t="str">
            <v>Alinta Asset Management</v>
          </cell>
          <cell r="E167" t="str">
            <v>Distribution Construction - Keysborough</v>
          </cell>
          <cell r="F167" t="str">
            <v>Electrical Fitter / Mechanic</v>
          </cell>
          <cell r="G167" t="str">
            <v>NPS-EBA / Award VIC</v>
          </cell>
          <cell r="H167" t="str">
            <v>Alinta Asset Management 2</v>
          </cell>
          <cell r="I167" t="str">
            <v>31509</v>
          </cell>
          <cell r="J167" t="str">
            <v>AAM OS ED SS Keysbourough</v>
          </cell>
        </row>
        <row r="168">
          <cell r="A168" t="str">
            <v>00010535</v>
          </cell>
          <cell r="B168" t="str">
            <v>Carr</v>
          </cell>
          <cell r="C168" t="str">
            <v>Matthew</v>
          </cell>
          <cell r="D168" t="str">
            <v>Alinta Asset Management</v>
          </cell>
          <cell r="E168" t="str">
            <v>CSG Gary Rogers</v>
          </cell>
          <cell r="F168" t="str">
            <v>Cable Jointer</v>
          </cell>
          <cell r="G168" t="str">
            <v>NPS-EBA / Award VIC</v>
          </cell>
          <cell r="H168" t="str">
            <v>Alinta Asset Management 2</v>
          </cell>
          <cell r="I168" t="str">
            <v>31505</v>
          </cell>
          <cell r="J168" t="str">
            <v>AAM OS ED CS Sunshine</v>
          </cell>
        </row>
        <row r="169">
          <cell r="A169" t="str">
            <v>00010537</v>
          </cell>
          <cell r="B169" t="str">
            <v>Copland</v>
          </cell>
          <cell r="C169" t="str">
            <v>Scott</v>
          </cell>
          <cell r="D169" t="str">
            <v>Alinta Asset Management</v>
          </cell>
          <cell r="E169" t="str">
            <v>CSG Gary Rogers</v>
          </cell>
          <cell r="F169" t="str">
            <v>Cable Jointer</v>
          </cell>
          <cell r="G169" t="str">
            <v>NPS-EBA / Award VIC</v>
          </cell>
          <cell r="H169" t="str">
            <v>Alinta Asset Management 2</v>
          </cell>
          <cell r="I169" t="str">
            <v>31506</v>
          </cell>
          <cell r="J169" t="str">
            <v>AAM OS ED CS Keysborough</v>
          </cell>
        </row>
        <row r="170">
          <cell r="A170" t="str">
            <v>00010543</v>
          </cell>
          <cell r="B170" t="str">
            <v>Magro</v>
          </cell>
          <cell r="C170" t="str">
            <v>Frank</v>
          </cell>
          <cell r="D170" t="str">
            <v>Alinta Asset Management</v>
          </cell>
          <cell r="E170" t="str">
            <v>CSG Gary Rogers</v>
          </cell>
          <cell r="F170" t="str">
            <v>Cable Jointer</v>
          </cell>
          <cell r="G170" t="str">
            <v>NPS-EBA / Award VIC</v>
          </cell>
          <cell r="H170" t="str">
            <v>Alinta Asset Management 2</v>
          </cell>
          <cell r="I170" t="str">
            <v>31505</v>
          </cell>
          <cell r="J170" t="str">
            <v>AAM OS ED CS Sunshine</v>
          </cell>
        </row>
        <row r="171">
          <cell r="A171" t="str">
            <v>00010544</v>
          </cell>
          <cell r="B171" t="str">
            <v>Mateski</v>
          </cell>
          <cell r="C171" t="str">
            <v>Nick</v>
          </cell>
          <cell r="D171" t="str">
            <v>Alinta Asset Management</v>
          </cell>
          <cell r="E171" t="str">
            <v>CSG Gary Rogers</v>
          </cell>
          <cell r="F171" t="str">
            <v>Cable Jointer</v>
          </cell>
          <cell r="G171" t="str">
            <v>NPS-EBA / Award VIC</v>
          </cell>
          <cell r="H171" t="str">
            <v>Alinta Asset Management 2</v>
          </cell>
          <cell r="I171" t="str">
            <v>31505</v>
          </cell>
          <cell r="J171" t="str">
            <v>AAM OS ED CS Sunshine</v>
          </cell>
        </row>
        <row r="172">
          <cell r="A172" t="str">
            <v>00010547</v>
          </cell>
          <cell r="B172" t="str">
            <v>Heller</v>
          </cell>
          <cell r="C172" t="str">
            <v>Ray</v>
          </cell>
          <cell r="D172" t="str">
            <v>Alinta Asset Management</v>
          </cell>
          <cell r="E172" t="str">
            <v>Cable Services - Keysborough</v>
          </cell>
          <cell r="F172" t="str">
            <v>Cable Jointer</v>
          </cell>
          <cell r="G172" t="str">
            <v>NPS-EBA / Award VIC</v>
          </cell>
          <cell r="H172" t="str">
            <v>Alinta Asset Management 2</v>
          </cell>
          <cell r="I172" t="str">
            <v>31506</v>
          </cell>
          <cell r="J172" t="str">
            <v>AAM OS ED CS Keysborough</v>
          </cell>
        </row>
        <row r="173">
          <cell r="A173" t="str">
            <v>00010548</v>
          </cell>
          <cell r="B173" t="str">
            <v>Duggan</v>
          </cell>
          <cell r="C173" t="str">
            <v>John</v>
          </cell>
          <cell r="D173" t="str">
            <v>Alinta Asset Management</v>
          </cell>
          <cell r="E173" t="str">
            <v>Overhead Supervisor HK</v>
          </cell>
          <cell r="F173" t="str">
            <v>Linesman</v>
          </cell>
          <cell r="G173" t="str">
            <v>NPS-EBA / Award VIC</v>
          </cell>
          <cell r="H173" t="str">
            <v>Alinta Asset Management 2</v>
          </cell>
          <cell r="I173" t="str">
            <v>39007</v>
          </cell>
          <cell r="J173" t="str">
            <v>Alliance</v>
          </cell>
        </row>
        <row r="174">
          <cell r="A174" t="str">
            <v>00010553</v>
          </cell>
          <cell r="B174" t="str">
            <v>Hicks</v>
          </cell>
          <cell r="C174" t="str">
            <v>Ian</v>
          </cell>
          <cell r="D174" t="str">
            <v>Alinta Asset Management</v>
          </cell>
          <cell r="E174" t="str">
            <v>Overhead Supervisor HK</v>
          </cell>
          <cell r="F174" t="str">
            <v>Linesman</v>
          </cell>
          <cell r="G174" t="str">
            <v>NPS-EBA / Award VIC</v>
          </cell>
          <cell r="H174" t="str">
            <v>Alinta Asset Management 2</v>
          </cell>
          <cell r="I174" t="str">
            <v>39007</v>
          </cell>
          <cell r="J174" t="str">
            <v>Alliance</v>
          </cell>
        </row>
        <row r="175">
          <cell r="A175" t="str">
            <v>00010559</v>
          </cell>
          <cell r="B175" t="str">
            <v>Hee</v>
          </cell>
          <cell r="C175" t="str">
            <v>Rodney</v>
          </cell>
          <cell r="D175" t="str">
            <v>Alinta Asset Management</v>
          </cell>
          <cell r="E175" t="str">
            <v>Overhead Supervisor HK</v>
          </cell>
          <cell r="F175" t="str">
            <v>Linesman</v>
          </cell>
          <cell r="G175" t="str">
            <v>NPS-EBA / Award VIC</v>
          </cell>
          <cell r="H175" t="str">
            <v>Alinta Asset Management 2</v>
          </cell>
          <cell r="I175" t="str">
            <v>39007</v>
          </cell>
          <cell r="J175" t="str">
            <v>Alliance</v>
          </cell>
        </row>
        <row r="176">
          <cell r="A176" t="str">
            <v>00010562</v>
          </cell>
          <cell r="B176" t="str">
            <v>Malmborg</v>
          </cell>
          <cell r="C176" t="str">
            <v>Anthony</v>
          </cell>
          <cell r="D176" t="str">
            <v>Alinta Asset Management</v>
          </cell>
          <cell r="E176" t="str">
            <v>Testing</v>
          </cell>
          <cell r="F176" t="str">
            <v>Fibre Splicer/Tester</v>
          </cell>
          <cell r="G176" t="str">
            <v>NPS-EBA / Award VIC</v>
          </cell>
          <cell r="H176" t="str">
            <v>Alinta Asset Management 2</v>
          </cell>
          <cell r="I176" t="str">
            <v>31507</v>
          </cell>
          <cell r="J176" t="str">
            <v>AAM OS ED CS Test</v>
          </cell>
        </row>
        <row r="177">
          <cell r="A177" t="str">
            <v>00010564</v>
          </cell>
          <cell r="B177" t="str">
            <v>Ticknell</v>
          </cell>
          <cell r="C177" t="str">
            <v>William</v>
          </cell>
          <cell r="D177" t="str">
            <v>Alinta Asset Management</v>
          </cell>
          <cell r="E177" t="str">
            <v>Maintenance ML</v>
          </cell>
          <cell r="F177" t="str">
            <v>Electrical Fitter</v>
          </cell>
          <cell r="G177" t="str">
            <v>NPS-EBA / Award VIC</v>
          </cell>
          <cell r="H177" t="str">
            <v>Alinta Asset Management 2</v>
          </cell>
          <cell r="I177" t="str">
            <v>31510</v>
          </cell>
          <cell r="J177" t="str">
            <v>AAM OS ED SS Maintenance</v>
          </cell>
        </row>
        <row r="178">
          <cell r="A178" t="str">
            <v>00010597</v>
          </cell>
          <cell r="B178" t="str">
            <v>McAllister</v>
          </cell>
          <cell r="C178" t="str">
            <v>Scott</v>
          </cell>
          <cell r="D178" t="str">
            <v>Alinta Asset Management</v>
          </cell>
          <cell r="E178" t="str">
            <v>Supervisor Mornington 2</v>
          </cell>
          <cell r="F178" t="str">
            <v>Linesman</v>
          </cell>
          <cell r="G178" t="str">
            <v>LGA EEEE - F/N</v>
          </cell>
          <cell r="H178" t="str">
            <v>United Energy Ltd.</v>
          </cell>
          <cell r="I178" t="str">
            <v>39404</v>
          </cell>
          <cell r="J178" t="str">
            <v>Alliance - Mornington</v>
          </cell>
        </row>
        <row r="179">
          <cell r="A179" t="str">
            <v>00010598</v>
          </cell>
          <cell r="B179" t="str">
            <v>Boyd</v>
          </cell>
          <cell r="C179" t="str">
            <v>Matthew</v>
          </cell>
          <cell r="D179" t="str">
            <v>Alinta Asset Management</v>
          </cell>
          <cell r="E179" t="str">
            <v>Supervisor Burwood 2</v>
          </cell>
          <cell r="F179" t="str">
            <v>Linesman</v>
          </cell>
          <cell r="G179" t="str">
            <v>LGA EEEE - F/N</v>
          </cell>
          <cell r="H179" t="str">
            <v>United Energy Ltd.</v>
          </cell>
          <cell r="I179" t="str">
            <v>39403</v>
          </cell>
          <cell r="J179" t="str">
            <v>Alliance - Burwood</v>
          </cell>
        </row>
        <row r="180">
          <cell r="A180" t="str">
            <v>00010600</v>
          </cell>
          <cell r="B180" t="str">
            <v>Schumann</v>
          </cell>
          <cell r="C180" t="str">
            <v>Brett</v>
          </cell>
          <cell r="D180" t="str">
            <v>Alinta Asset Management</v>
          </cell>
          <cell r="E180" t="str">
            <v>Supervisor Moorabbin 1</v>
          </cell>
          <cell r="F180" t="str">
            <v>Linesman</v>
          </cell>
          <cell r="G180" t="str">
            <v>LGA EEEE - F/N</v>
          </cell>
          <cell r="H180" t="str">
            <v>United Energy Ltd.</v>
          </cell>
          <cell r="I180" t="str">
            <v>39402</v>
          </cell>
          <cell r="J180" t="str">
            <v>Alliance - Moorabbin</v>
          </cell>
        </row>
        <row r="181">
          <cell r="A181" t="str">
            <v>00010604</v>
          </cell>
          <cell r="B181" t="str">
            <v>Binder</v>
          </cell>
          <cell r="C181" t="str">
            <v>Helen</v>
          </cell>
          <cell r="D181" t="str">
            <v>Alinta Asset Management</v>
          </cell>
          <cell r="E181" t="str">
            <v>Logistics</v>
          </cell>
          <cell r="F181" t="str">
            <v>Office Support Officer</v>
          </cell>
          <cell r="G181" t="str">
            <v>NPS-Contract (7.6)AP</v>
          </cell>
          <cell r="H181" t="str">
            <v>Alinta Asset Management 2</v>
          </cell>
          <cell r="I181" t="str">
            <v>39401</v>
          </cell>
          <cell r="J181" t="str">
            <v>Alliance - Keysborough</v>
          </cell>
        </row>
        <row r="182">
          <cell r="A182" t="str">
            <v>00010642</v>
          </cell>
          <cell r="B182" t="str">
            <v>Edwards</v>
          </cell>
          <cell r="C182" t="str">
            <v>Karl</v>
          </cell>
          <cell r="D182" t="str">
            <v>Alinta Asset Management</v>
          </cell>
          <cell r="E182" t="str">
            <v>Electricity Asset Management</v>
          </cell>
          <cell r="F182" t="str">
            <v>Asset Performance Engineer</v>
          </cell>
          <cell r="G182" t="str">
            <v>TCR Accum Super</v>
          </cell>
          <cell r="H182" t="str">
            <v>Monthly Alinta Asset Managemt.</v>
          </cell>
          <cell r="I182" t="str">
            <v>37302</v>
          </cell>
          <cell r="J182" t="str">
            <v>Elec Asset Mgt</v>
          </cell>
        </row>
        <row r="183">
          <cell r="A183" t="str">
            <v>00010644</v>
          </cell>
          <cell r="B183" t="str">
            <v>Meraklis</v>
          </cell>
          <cell r="C183" t="str">
            <v>Michael</v>
          </cell>
          <cell r="D183" t="str">
            <v>Alinta Asset Management</v>
          </cell>
          <cell r="E183" t="str">
            <v>UED Asset Network</v>
          </cell>
          <cell r="F183" t="str">
            <v>Asset Performance Engineer</v>
          </cell>
          <cell r="G183" t="str">
            <v>TCR Accum Super</v>
          </cell>
          <cell r="H183" t="str">
            <v>Alinta Asset Management</v>
          </cell>
          <cell r="I183" t="str">
            <v>37302</v>
          </cell>
          <cell r="J183" t="str">
            <v>Elec Asset Mgt</v>
          </cell>
        </row>
        <row r="184">
          <cell r="A184" t="str">
            <v>00010660</v>
          </cell>
          <cell r="B184" t="str">
            <v>Wilson</v>
          </cell>
          <cell r="C184" t="str">
            <v>Craig</v>
          </cell>
          <cell r="D184" t="str">
            <v>Alinta Asset Management</v>
          </cell>
          <cell r="E184" t="str">
            <v>Field Delivery</v>
          </cell>
          <cell r="F184" t="str">
            <v>Field Delivery Manager</v>
          </cell>
          <cell r="G184" t="str">
            <v>NPSWA-VIC(Cont)</v>
          </cell>
          <cell r="H184" t="str">
            <v>Alinta Asset Management 2 WA</v>
          </cell>
          <cell r="I184" t="str">
            <v>39007</v>
          </cell>
          <cell r="J184" t="str">
            <v>Alliance</v>
          </cell>
        </row>
        <row r="185">
          <cell r="A185" t="str">
            <v>00010661</v>
          </cell>
          <cell r="B185" t="str">
            <v>Clark</v>
          </cell>
          <cell r="C185" t="str">
            <v>Ken</v>
          </cell>
          <cell r="D185" t="str">
            <v>Alinta Asset Management</v>
          </cell>
          <cell r="E185" t="str">
            <v>External Core Business</v>
          </cell>
          <cell r="F185" t="str">
            <v>Project Manager</v>
          </cell>
          <cell r="G185" t="str">
            <v>NPSWA-VIC(Cont)</v>
          </cell>
          <cell r="H185" t="str">
            <v>Alinta Asset Management 2 WA</v>
          </cell>
          <cell r="I185" t="str">
            <v>39002</v>
          </cell>
          <cell r="J185" t="str">
            <v>Retail Planning</v>
          </cell>
        </row>
        <row r="186">
          <cell r="A186" t="str">
            <v>00010691</v>
          </cell>
          <cell r="B186" t="str">
            <v>Laity</v>
          </cell>
          <cell r="C186" t="str">
            <v>Darren</v>
          </cell>
          <cell r="D186" t="str">
            <v>Alinta Asset Management</v>
          </cell>
          <cell r="E186" t="str">
            <v>Overhead Supervisor HK</v>
          </cell>
          <cell r="F186" t="str">
            <v>Linesman</v>
          </cell>
          <cell r="G186" t="str">
            <v>NPS-EBA / Award VIC</v>
          </cell>
          <cell r="H186" t="str">
            <v>Alinta Asset Management 2</v>
          </cell>
          <cell r="I186" t="str">
            <v>39007</v>
          </cell>
          <cell r="J186" t="str">
            <v>Alliance</v>
          </cell>
        </row>
        <row r="187">
          <cell r="A187" t="str">
            <v>00010696</v>
          </cell>
          <cell r="B187" t="str">
            <v>Bevens</v>
          </cell>
          <cell r="C187" t="str">
            <v>Deborah</v>
          </cell>
          <cell r="D187" t="str">
            <v>Alinta Asset Management</v>
          </cell>
          <cell r="E187" t="str">
            <v>Field Delivery Projects</v>
          </cell>
          <cell r="F187" t="str">
            <v>Business Support Officer</v>
          </cell>
          <cell r="G187" t="str">
            <v>NPSWA-VIC(Cont)</v>
          </cell>
          <cell r="H187" t="str">
            <v>Alinta Asset Management 2 WA</v>
          </cell>
          <cell r="I187" t="str">
            <v>39001</v>
          </cell>
          <cell r="J187" t="str">
            <v>Field Delivery</v>
          </cell>
        </row>
        <row r="188">
          <cell r="A188" t="str">
            <v>00010709</v>
          </cell>
          <cell r="B188" t="str">
            <v>Riali</v>
          </cell>
          <cell r="C188" t="str">
            <v>Jim</v>
          </cell>
          <cell r="D188" t="str">
            <v>Alinta Asset Management</v>
          </cell>
          <cell r="E188" t="str">
            <v>Maintenance</v>
          </cell>
          <cell r="F188" t="str">
            <v>Faults Supervisor</v>
          </cell>
          <cell r="G188" t="str">
            <v>NPSWA-VIC(Cont)</v>
          </cell>
          <cell r="H188" t="str">
            <v>Alinta Asset Management 2 WA</v>
          </cell>
          <cell r="I188" t="str">
            <v>39001</v>
          </cell>
          <cell r="J188" t="str">
            <v>Field Delivery</v>
          </cell>
        </row>
        <row r="189">
          <cell r="A189" t="str">
            <v>00010731</v>
          </cell>
          <cell r="B189" t="str">
            <v>Styles</v>
          </cell>
          <cell r="C189" t="str">
            <v>Raymond</v>
          </cell>
          <cell r="D189" t="str">
            <v>Alinta Asset Management</v>
          </cell>
          <cell r="E189" t="str">
            <v>Mains &amp; Services</v>
          </cell>
          <cell r="F189" t="str">
            <v>Field Officer Lvl 4</v>
          </cell>
          <cell r="G189" t="str">
            <v>NPSWA-VIC(RDO)</v>
          </cell>
          <cell r="H189" t="str">
            <v>Alinta Asset Management 2 WA</v>
          </cell>
          <cell r="I189" t="str">
            <v>39001</v>
          </cell>
          <cell r="J189" t="str">
            <v>Field Delivery</v>
          </cell>
        </row>
        <row r="190">
          <cell r="A190" t="str">
            <v>00010732</v>
          </cell>
          <cell r="B190" t="str">
            <v>Cannalonga</v>
          </cell>
          <cell r="C190" t="str">
            <v>Domenico</v>
          </cell>
          <cell r="D190" t="str">
            <v>Alinta Asset Management</v>
          </cell>
          <cell r="E190" t="str">
            <v>Mains and Services - North</v>
          </cell>
          <cell r="F190" t="str">
            <v>Field Officer Lvl 4</v>
          </cell>
          <cell r="G190" t="str">
            <v>NPSWA-VIC(RDO)</v>
          </cell>
          <cell r="H190" t="str">
            <v>Alinta Asset Management 2 WA</v>
          </cell>
          <cell r="I190" t="str">
            <v>39001</v>
          </cell>
          <cell r="J190" t="str">
            <v>Field Delivery</v>
          </cell>
        </row>
        <row r="191">
          <cell r="A191" t="str">
            <v>00010733</v>
          </cell>
          <cell r="B191" t="str">
            <v>Lando</v>
          </cell>
          <cell r="C191" t="str">
            <v>Vince</v>
          </cell>
          <cell r="D191" t="str">
            <v>Alinta Asset Management</v>
          </cell>
          <cell r="E191" t="str">
            <v>Faults</v>
          </cell>
          <cell r="F191" t="str">
            <v>Field Officer Lvl 4</v>
          </cell>
          <cell r="G191" t="str">
            <v>NPSWA-VIC(RDO)</v>
          </cell>
          <cell r="H191" t="str">
            <v>Alinta Asset Management 2 WA</v>
          </cell>
          <cell r="I191" t="str">
            <v>39001</v>
          </cell>
          <cell r="J191" t="str">
            <v>Field Delivery</v>
          </cell>
        </row>
        <row r="192">
          <cell r="A192" t="str">
            <v>00010735</v>
          </cell>
          <cell r="B192" t="str">
            <v>Ruscitti</v>
          </cell>
          <cell r="C192" t="str">
            <v>Constantino</v>
          </cell>
          <cell r="D192" t="str">
            <v>Alinta Asset Management</v>
          </cell>
          <cell r="E192" t="str">
            <v>Retail Planning</v>
          </cell>
          <cell r="F192" t="str">
            <v>Project Delivery Officer</v>
          </cell>
          <cell r="G192" t="str">
            <v>NPSWA-VIC(Cont)</v>
          </cell>
          <cell r="H192" t="str">
            <v>Alinta Asset Management 2 WA</v>
          </cell>
          <cell r="I192" t="str">
            <v>39005</v>
          </cell>
          <cell r="J192" t="str">
            <v>Project Support</v>
          </cell>
        </row>
        <row r="193">
          <cell r="A193" t="str">
            <v>00010737</v>
          </cell>
          <cell r="B193" t="str">
            <v>Dobney</v>
          </cell>
          <cell r="C193" t="str">
            <v>Steve</v>
          </cell>
          <cell r="D193" t="str">
            <v>Alinta Asset Management</v>
          </cell>
          <cell r="E193" t="str">
            <v>Mains and Services - North</v>
          </cell>
          <cell r="F193" t="str">
            <v>Field Officer Lvl 4</v>
          </cell>
          <cell r="G193" t="str">
            <v>NPSWA-VIC(RDO)</v>
          </cell>
          <cell r="H193" t="str">
            <v>Alinta Asset Management 2 WA</v>
          </cell>
          <cell r="I193" t="str">
            <v>39004</v>
          </cell>
          <cell r="J193" t="str">
            <v>Project Delivery</v>
          </cell>
        </row>
        <row r="194">
          <cell r="A194" t="str">
            <v>00010738</v>
          </cell>
          <cell r="B194" t="str">
            <v>Burns</v>
          </cell>
          <cell r="C194" t="str">
            <v>Gregory</v>
          </cell>
          <cell r="D194" t="str">
            <v>Alinta Asset Management</v>
          </cell>
          <cell r="E194" t="str">
            <v>Maintenance Supply Regulators</v>
          </cell>
          <cell r="F194" t="str">
            <v>Field Officer Lvl 4</v>
          </cell>
          <cell r="G194" t="str">
            <v>NPSWA-VIC(RDO)</v>
          </cell>
          <cell r="H194" t="str">
            <v>Alinta Asset Management 2 WA</v>
          </cell>
          <cell r="I194" t="str">
            <v>39004</v>
          </cell>
          <cell r="J194" t="str">
            <v>Project Delivery</v>
          </cell>
        </row>
        <row r="195">
          <cell r="A195" t="str">
            <v>00010739</v>
          </cell>
          <cell r="B195" t="str">
            <v>Thomson</v>
          </cell>
          <cell r="C195" t="str">
            <v>Stuart</v>
          </cell>
          <cell r="D195" t="str">
            <v>Alinta Asset Management</v>
          </cell>
          <cell r="E195" t="str">
            <v>Maintenance Supply Regulators</v>
          </cell>
          <cell r="F195" t="str">
            <v>Field Officer Lvl 4</v>
          </cell>
          <cell r="G195" t="str">
            <v>NPSWA-VIC(RDO)</v>
          </cell>
          <cell r="H195" t="str">
            <v>Alinta Asset Management 2 WA</v>
          </cell>
          <cell r="I195" t="str">
            <v>39004</v>
          </cell>
          <cell r="J195" t="str">
            <v>Project Delivery</v>
          </cell>
        </row>
        <row r="196">
          <cell r="A196" t="str">
            <v>00010740</v>
          </cell>
          <cell r="B196" t="str">
            <v>Sanders</v>
          </cell>
          <cell r="C196" t="str">
            <v>Max</v>
          </cell>
          <cell r="D196" t="str">
            <v>Alinta Asset Management</v>
          </cell>
          <cell r="E196" t="str">
            <v>Maintenance Supply Regulators</v>
          </cell>
          <cell r="F196" t="str">
            <v>Field Officer Lvl 4</v>
          </cell>
          <cell r="G196" t="str">
            <v>NPSWA-VIC(RDO)</v>
          </cell>
          <cell r="H196" t="str">
            <v>Alinta Asset Management 2 WA</v>
          </cell>
          <cell r="I196" t="str">
            <v>39004</v>
          </cell>
          <cell r="J196" t="str">
            <v>Project Delivery</v>
          </cell>
        </row>
        <row r="197">
          <cell r="A197" t="str">
            <v>00010743</v>
          </cell>
          <cell r="B197" t="str">
            <v>Di Giacomo</v>
          </cell>
          <cell r="C197" t="str">
            <v>Fernando</v>
          </cell>
          <cell r="D197" t="str">
            <v>Alinta Asset Management</v>
          </cell>
          <cell r="E197" t="str">
            <v>Construction</v>
          </cell>
          <cell r="F197" t="str">
            <v>Field Officer Lvl 4</v>
          </cell>
          <cell r="G197" t="str">
            <v>NPSWA-VIC(RDO)</v>
          </cell>
          <cell r="H197" t="str">
            <v>Alinta Asset Management 2 WA</v>
          </cell>
          <cell r="I197" t="str">
            <v>31524</v>
          </cell>
          <cell r="J197" t="str">
            <v>AAM OS GD Ext Projec</v>
          </cell>
        </row>
        <row r="198">
          <cell r="A198" t="str">
            <v>00010745</v>
          </cell>
          <cell r="B198" t="str">
            <v>Day</v>
          </cell>
          <cell r="C198" t="str">
            <v>Robert</v>
          </cell>
          <cell r="D198" t="str">
            <v>Alinta Asset Management</v>
          </cell>
          <cell r="E198" t="str">
            <v>Unplanned Maintenance</v>
          </cell>
          <cell r="F198" t="str">
            <v>Field Officer Lvl 1</v>
          </cell>
          <cell r="G198" t="str">
            <v>NPSWA-VIC(RDO)</v>
          </cell>
          <cell r="H198" t="str">
            <v>Alinta Asset Management 2 WA</v>
          </cell>
          <cell r="I198" t="str">
            <v>39001</v>
          </cell>
          <cell r="J198" t="str">
            <v>Field Delivery</v>
          </cell>
        </row>
        <row r="199">
          <cell r="A199" t="str">
            <v>00010747</v>
          </cell>
          <cell r="B199" t="str">
            <v>Barrington</v>
          </cell>
          <cell r="C199" t="str">
            <v>David</v>
          </cell>
          <cell r="D199" t="str">
            <v>Alinta Asset Management</v>
          </cell>
          <cell r="E199" t="str">
            <v>Mains and Services - City</v>
          </cell>
          <cell r="F199" t="str">
            <v>Field Officer Lvl 2</v>
          </cell>
          <cell r="G199" t="str">
            <v>NPSWA-VIC(RDO)</v>
          </cell>
          <cell r="H199" t="str">
            <v>Alinta Asset Management 2 WA</v>
          </cell>
          <cell r="I199" t="str">
            <v>39004</v>
          </cell>
          <cell r="J199" t="str">
            <v>Project Delivery</v>
          </cell>
        </row>
        <row r="200">
          <cell r="A200" t="str">
            <v>00010749</v>
          </cell>
          <cell r="B200" t="str">
            <v>Guardiani</v>
          </cell>
          <cell r="C200" t="str">
            <v>Donato</v>
          </cell>
          <cell r="D200" t="str">
            <v>Alinta Asset Management</v>
          </cell>
          <cell r="E200" t="str">
            <v>Unplanned Maintenance</v>
          </cell>
          <cell r="F200" t="str">
            <v>Field Officer Lvl 2</v>
          </cell>
          <cell r="G200" t="str">
            <v>NPSWA-VIC(RDO)</v>
          </cell>
          <cell r="H200" t="str">
            <v>Alinta Asset Management 2 WA</v>
          </cell>
          <cell r="I200" t="str">
            <v>39004</v>
          </cell>
          <cell r="J200" t="str">
            <v>Project Delivery</v>
          </cell>
        </row>
        <row r="201">
          <cell r="A201" t="str">
            <v>00010751</v>
          </cell>
          <cell r="B201" t="str">
            <v>Savage</v>
          </cell>
          <cell r="C201" t="str">
            <v>Steven</v>
          </cell>
          <cell r="D201" t="str">
            <v>Alinta Asset Management</v>
          </cell>
          <cell r="E201" t="str">
            <v>Mains and Services - City</v>
          </cell>
          <cell r="F201" t="str">
            <v>Field Officer Lvl 2</v>
          </cell>
          <cell r="G201" t="str">
            <v>NPSWA-VIC(RDO)</v>
          </cell>
          <cell r="H201" t="str">
            <v>Alinta Asset Management 2 WA</v>
          </cell>
          <cell r="I201" t="str">
            <v>39004</v>
          </cell>
          <cell r="J201" t="str">
            <v>Project Delivery</v>
          </cell>
        </row>
        <row r="202">
          <cell r="A202" t="str">
            <v>00010752</v>
          </cell>
          <cell r="B202" t="str">
            <v>Brand</v>
          </cell>
          <cell r="C202" t="str">
            <v>Gavin</v>
          </cell>
          <cell r="D202" t="str">
            <v>Alinta Asset Management</v>
          </cell>
          <cell r="E202" t="str">
            <v>Unplanned Maintenance</v>
          </cell>
          <cell r="F202" t="str">
            <v>Field Officer Lvl 2</v>
          </cell>
          <cell r="G202" t="str">
            <v>NPSWA-VIC(RDO)</v>
          </cell>
          <cell r="H202" t="str">
            <v>Alinta Asset Management 2 WA</v>
          </cell>
          <cell r="I202" t="str">
            <v>39004</v>
          </cell>
          <cell r="J202" t="str">
            <v>Project Delivery</v>
          </cell>
        </row>
        <row r="203">
          <cell r="A203" t="str">
            <v>00010754</v>
          </cell>
          <cell r="B203" t="str">
            <v>Chisholm</v>
          </cell>
          <cell r="C203" t="str">
            <v>Michael</v>
          </cell>
          <cell r="D203" t="str">
            <v>Alinta Asset Management</v>
          </cell>
          <cell r="E203" t="str">
            <v>Unplanned Maintenance</v>
          </cell>
          <cell r="F203" t="str">
            <v>Field Officer Lvl 2</v>
          </cell>
          <cell r="G203" t="str">
            <v>NPSWA-VIC(RDO)</v>
          </cell>
          <cell r="H203" t="str">
            <v>Alinta Asset Management 2 WA</v>
          </cell>
          <cell r="I203" t="str">
            <v>39004</v>
          </cell>
          <cell r="J203" t="str">
            <v>Project Delivery</v>
          </cell>
        </row>
        <row r="204">
          <cell r="A204" t="str">
            <v>00010756</v>
          </cell>
          <cell r="B204" t="str">
            <v>Cowdery</v>
          </cell>
          <cell r="C204" t="str">
            <v>Alan</v>
          </cell>
          <cell r="D204" t="str">
            <v>Alinta Asset Management</v>
          </cell>
          <cell r="E204" t="str">
            <v>Construction</v>
          </cell>
          <cell r="F204" t="str">
            <v>Field Officer Lvl 2</v>
          </cell>
          <cell r="G204" t="str">
            <v>NPSWA-VIC(RDO)</v>
          </cell>
          <cell r="H204" t="str">
            <v>Alinta Asset Management 2 WA</v>
          </cell>
          <cell r="I204" t="str">
            <v>39001</v>
          </cell>
          <cell r="J204" t="str">
            <v>Field Delivery</v>
          </cell>
        </row>
        <row r="205">
          <cell r="A205" t="str">
            <v>00010757</v>
          </cell>
          <cell r="B205" t="str">
            <v>Cowdery</v>
          </cell>
          <cell r="C205" t="str">
            <v>Tony</v>
          </cell>
          <cell r="D205" t="str">
            <v>Alinta Asset Management</v>
          </cell>
          <cell r="E205" t="str">
            <v>Faults</v>
          </cell>
          <cell r="F205" t="str">
            <v>Field Officer Lvl 3</v>
          </cell>
          <cell r="G205" t="str">
            <v>NPSWA-VIC(RDO)</v>
          </cell>
          <cell r="H205" t="str">
            <v>Alinta Asset Management 2 WA</v>
          </cell>
          <cell r="I205" t="str">
            <v>39001</v>
          </cell>
          <cell r="J205" t="str">
            <v>Field Delivery</v>
          </cell>
        </row>
        <row r="206">
          <cell r="A206" t="str">
            <v>00010759</v>
          </cell>
          <cell r="B206" t="str">
            <v>Baldock</v>
          </cell>
          <cell r="C206" t="str">
            <v>Gary</v>
          </cell>
          <cell r="D206" t="str">
            <v>Alinta Asset Management</v>
          </cell>
          <cell r="E206" t="str">
            <v>Faults</v>
          </cell>
          <cell r="F206" t="str">
            <v>Field Officer Lvl 3</v>
          </cell>
          <cell r="G206" t="str">
            <v>NPSWA-VIC(RDO)</v>
          </cell>
          <cell r="H206" t="str">
            <v>Alinta Asset Management 2 WA</v>
          </cell>
          <cell r="I206" t="str">
            <v>39004</v>
          </cell>
          <cell r="J206" t="str">
            <v>Project Delivery</v>
          </cell>
        </row>
        <row r="207">
          <cell r="A207" t="str">
            <v>00010761</v>
          </cell>
          <cell r="B207" t="str">
            <v>Nielsen</v>
          </cell>
          <cell r="C207" t="str">
            <v>Brent</v>
          </cell>
          <cell r="D207" t="str">
            <v>Alinta Asset Management</v>
          </cell>
          <cell r="E207" t="str">
            <v>Asset Integrity</v>
          </cell>
          <cell r="F207" t="str">
            <v>CP Technician</v>
          </cell>
          <cell r="G207" t="str">
            <v>NPSWA-VIC(Cont)</v>
          </cell>
          <cell r="H207" t="str">
            <v>Alinta Asset Management 2 WA</v>
          </cell>
          <cell r="I207" t="str">
            <v>31527</v>
          </cell>
          <cell r="J207" t="str">
            <v>AAM OS GD BBSA Corro</v>
          </cell>
        </row>
        <row r="208">
          <cell r="A208" t="str">
            <v>00010764</v>
          </cell>
          <cell r="B208" t="str">
            <v>Mantini</v>
          </cell>
          <cell r="C208" t="str">
            <v>Gabbie</v>
          </cell>
          <cell r="D208" t="str">
            <v>Alinta Asset Management</v>
          </cell>
          <cell r="E208" t="str">
            <v>Finance</v>
          </cell>
          <cell r="F208" t="str">
            <v>Business Support Officer</v>
          </cell>
          <cell r="G208" t="str">
            <v>NPSWA-VIC(Cont)</v>
          </cell>
          <cell r="H208" t="str">
            <v>Alinta Asset Management 2 WA</v>
          </cell>
          <cell r="I208" t="str">
            <v>39007</v>
          </cell>
          <cell r="J208" t="str">
            <v>Alliance</v>
          </cell>
        </row>
        <row r="209">
          <cell r="A209" t="str">
            <v>00010765</v>
          </cell>
          <cell r="B209" t="str">
            <v>Grant</v>
          </cell>
          <cell r="C209" t="str">
            <v>Lisa</v>
          </cell>
          <cell r="D209" t="str">
            <v>Alinta Asset Management</v>
          </cell>
          <cell r="E209" t="str">
            <v>Finance</v>
          </cell>
          <cell r="F209" t="str">
            <v>Business Support Officer</v>
          </cell>
          <cell r="G209" t="str">
            <v>NPSWA-VIC(Cont)</v>
          </cell>
          <cell r="H209" t="str">
            <v>Alinta Asset Management 2 WA</v>
          </cell>
          <cell r="I209" t="str">
            <v>39007</v>
          </cell>
          <cell r="J209" t="str">
            <v>Alliance</v>
          </cell>
        </row>
        <row r="210">
          <cell r="A210" t="str">
            <v>00010766</v>
          </cell>
          <cell r="B210" t="str">
            <v>Hamilton</v>
          </cell>
          <cell r="C210" t="str">
            <v>Chris</v>
          </cell>
          <cell r="D210" t="str">
            <v>Alinta Asset Management</v>
          </cell>
          <cell r="E210" t="str">
            <v>Project</v>
          </cell>
          <cell r="F210" t="str">
            <v>Project Manager</v>
          </cell>
          <cell r="G210" t="str">
            <v>NPSWA-VIC(Cont)</v>
          </cell>
          <cell r="H210" t="str">
            <v>Alinta Asset Management 2 WA</v>
          </cell>
          <cell r="I210" t="str">
            <v>39001</v>
          </cell>
          <cell r="J210" t="str">
            <v>Field Delivery</v>
          </cell>
        </row>
        <row r="211">
          <cell r="A211" t="str">
            <v>00010767</v>
          </cell>
          <cell r="B211" t="str">
            <v>Ellis</v>
          </cell>
          <cell r="C211" t="str">
            <v>Glenn</v>
          </cell>
          <cell r="D211" t="str">
            <v>Alinta Asset Management</v>
          </cell>
          <cell r="E211" t="str">
            <v>Retail Planning</v>
          </cell>
          <cell r="F211" t="str">
            <v>Project Delivery Officer</v>
          </cell>
          <cell r="G211" t="str">
            <v>NPSWA-VIC(Cont)</v>
          </cell>
          <cell r="H211" t="str">
            <v>Alinta Asset Management 2 WA</v>
          </cell>
          <cell r="I211" t="str">
            <v>39005</v>
          </cell>
          <cell r="J211" t="str">
            <v>Project Support</v>
          </cell>
        </row>
        <row r="212">
          <cell r="A212" t="str">
            <v>00010768</v>
          </cell>
          <cell r="B212" t="str">
            <v>Paolilli-Treonze</v>
          </cell>
          <cell r="C212" t="str">
            <v>Michael</v>
          </cell>
          <cell r="D212" t="str">
            <v>Alinta Asset Management</v>
          </cell>
          <cell r="E212" t="str">
            <v>Field Projects Services</v>
          </cell>
          <cell r="F212" t="str">
            <v>Field Supervisor Projects</v>
          </cell>
          <cell r="G212" t="str">
            <v>NPSWA-VIC(Cont)</v>
          </cell>
          <cell r="H212" t="str">
            <v>Alinta Asset Management 2 WA</v>
          </cell>
          <cell r="I212" t="str">
            <v>39001</v>
          </cell>
          <cell r="J212" t="str">
            <v>Field Delivery</v>
          </cell>
        </row>
        <row r="213">
          <cell r="A213" t="str">
            <v>00010769</v>
          </cell>
          <cell r="B213" t="str">
            <v>Roy</v>
          </cell>
          <cell r="C213" t="str">
            <v>Anthony</v>
          </cell>
          <cell r="D213" t="str">
            <v>Alinta Asset Management</v>
          </cell>
          <cell r="E213" t="str">
            <v>Construction</v>
          </cell>
          <cell r="F213" t="str">
            <v>Project Delivery Officer</v>
          </cell>
          <cell r="G213" t="str">
            <v>NPSWA-VIC(Cont)</v>
          </cell>
          <cell r="H213" t="str">
            <v>Alinta Asset Management 2 WA</v>
          </cell>
          <cell r="I213" t="str">
            <v>39001</v>
          </cell>
          <cell r="J213" t="str">
            <v>Field Delivery</v>
          </cell>
        </row>
        <row r="214">
          <cell r="A214" t="str">
            <v>00010770</v>
          </cell>
          <cell r="B214" t="str">
            <v>Miles</v>
          </cell>
          <cell r="C214" t="str">
            <v>Wayne</v>
          </cell>
          <cell r="D214" t="str">
            <v>Alinta Asset Management</v>
          </cell>
          <cell r="E214" t="str">
            <v>Field Delivery Logistics</v>
          </cell>
          <cell r="F214" t="str">
            <v>Logistics Manager</v>
          </cell>
          <cell r="G214" t="str">
            <v>NPSWA-VIC(Cont)</v>
          </cell>
          <cell r="H214" t="str">
            <v>Alinta Asset Management 2 WA</v>
          </cell>
          <cell r="I214" t="str">
            <v>31526</v>
          </cell>
          <cell r="J214" t="str">
            <v>AAM OS GD BBSA Logisitics</v>
          </cell>
        </row>
        <row r="215">
          <cell r="A215" t="str">
            <v>00010772</v>
          </cell>
          <cell r="B215" t="str">
            <v>Ioan</v>
          </cell>
          <cell r="C215" t="str">
            <v>Luciano</v>
          </cell>
          <cell r="D215" t="str">
            <v>Alinta Asset Management</v>
          </cell>
          <cell r="E215" t="str">
            <v>Asset Integrity</v>
          </cell>
          <cell r="F215" t="str">
            <v>Field Supervisor</v>
          </cell>
          <cell r="G215" t="str">
            <v>NPSWA-VIC(Cont)</v>
          </cell>
          <cell r="H215" t="str">
            <v>Alinta Asset Management 2 WA</v>
          </cell>
          <cell r="I215" t="str">
            <v>31527</v>
          </cell>
          <cell r="J215" t="str">
            <v>AAM OS GD BBSA Corro</v>
          </cell>
        </row>
        <row r="216">
          <cell r="A216" t="str">
            <v>00010773</v>
          </cell>
          <cell r="B216" t="str">
            <v>Wernicke</v>
          </cell>
          <cell r="C216" t="str">
            <v>Ken</v>
          </cell>
          <cell r="D216" t="str">
            <v>Alinta Asset Management</v>
          </cell>
          <cell r="E216" t="str">
            <v>Distribution Construction</v>
          </cell>
          <cell r="F216" t="str">
            <v>Facilities Manager</v>
          </cell>
          <cell r="G216" t="str">
            <v>NPSWA-VIC(Cont)</v>
          </cell>
          <cell r="H216" t="str">
            <v>Alinta Asset Management 2 WA</v>
          </cell>
          <cell r="I216" t="str">
            <v>31524</v>
          </cell>
          <cell r="J216" t="str">
            <v>AAM OS GD Ext Projec</v>
          </cell>
        </row>
        <row r="217">
          <cell r="A217" t="str">
            <v>00010775</v>
          </cell>
          <cell r="B217" t="str">
            <v>Selman</v>
          </cell>
          <cell r="C217" t="str">
            <v>Dennis</v>
          </cell>
          <cell r="D217" t="str">
            <v>Alinta Asset Management</v>
          </cell>
          <cell r="E217" t="str">
            <v>Retail Planning</v>
          </cell>
          <cell r="F217" t="str">
            <v>Project Delivery Officer</v>
          </cell>
          <cell r="G217" t="str">
            <v>NPSWA-VIC(Cont)</v>
          </cell>
          <cell r="H217" t="str">
            <v>Alinta Asset Management 2 WA</v>
          </cell>
          <cell r="I217" t="str">
            <v>39005</v>
          </cell>
          <cell r="J217" t="str">
            <v>Project Support</v>
          </cell>
        </row>
        <row r="218">
          <cell r="A218" t="str">
            <v>00010776</v>
          </cell>
          <cell r="B218" t="str">
            <v>Mallison</v>
          </cell>
          <cell r="C218" t="str">
            <v>Robert</v>
          </cell>
          <cell r="D218" t="str">
            <v>Alinta Asset Management</v>
          </cell>
          <cell r="E218" t="str">
            <v>Workforce Management</v>
          </cell>
          <cell r="F218" t="str">
            <v>Dispatch Officer</v>
          </cell>
          <cell r="G218" t="str">
            <v>NPSWA-VIC(Cont)</v>
          </cell>
          <cell r="H218" t="str">
            <v>Alinta Asset Management 2 WA</v>
          </cell>
          <cell r="I218" t="str">
            <v>39005</v>
          </cell>
          <cell r="J218" t="str">
            <v>Project Support</v>
          </cell>
        </row>
        <row r="219">
          <cell r="A219" t="str">
            <v>00010779</v>
          </cell>
          <cell r="B219" t="str">
            <v>Trevillian</v>
          </cell>
          <cell r="C219" t="str">
            <v>Ron</v>
          </cell>
          <cell r="D219" t="str">
            <v>Alinta Asset Management</v>
          </cell>
          <cell r="E219" t="str">
            <v>Mains and Services - City</v>
          </cell>
          <cell r="F219" t="str">
            <v>Field Officer Lvl 4</v>
          </cell>
          <cell r="G219" t="str">
            <v>NPSWA-VIC(RDO)</v>
          </cell>
          <cell r="H219" t="str">
            <v>Alinta Asset Management 2 WA</v>
          </cell>
          <cell r="I219" t="str">
            <v>39004</v>
          </cell>
          <cell r="J219" t="str">
            <v>Project Delivery</v>
          </cell>
        </row>
        <row r="220">
          <cell r="A220" t="str">
            <v>00010780</v>
          </cell>
          <cell r="B220" t="str">
            <v>Vucinic</v>
          </cell>
          <cell r="C220" t="str">
            <v>Vladimir</v>
          </cell>
          <cell r="D220" t="str">
            <v>Alinta Asset Management</v>
          </cell>
          <cell r="E220" t="str">
            <v>Mains and Services - City</v>
          </cell>
          <cell r="F220" t="str">
            <v>Field Officer Lvl 2</v>
          </cell>
          <cell r="G220" t="str">
            <v>NPSWA-VIC(RDO)</v>
          </cell>
          <cell r="H220" t="str">
            <v>Alinta Asset Management 2 WA</v>
          </cell>
          <cell r="I220" t="str">
            <v>39004</v>
          </cell>
          <cell r="J220" t="str">
            <v>Project Delivery</v>
          </cell>
        </row>
        <row r="221">
          <cell r="A221" t="str">
            <v>00010795</v>
          </cell>
          <cell r="B221" t="str">
            <v>Urpis</v>
          </cell>
          <cell r="C221" t="str">
            <v>Carlo</v>
          </cell>
          <cell r="D221" t="str">
            <v>Alinta Asset Management</v>
          </cell>
          <cell r="E221" t="str">
            <v>Performance &amp; Planning</v>
          </cell>
          <cell r="F221" t="str">
            <v>Project Delivery Officer</v>
          </cell>
          <cell r="G221" t="str">
            <v>NPSWA-VIC(Cont)</v>
          </cell>
          <cell r="H221" t="str">
            <v>Alinta Asset Management 2 WA</v>
          </cell>
          <cell r="I221" t="str">
            <v>39005</v>
          </cell>
          <cell r="J221" t="str">
            <v>Project Support</v>
          </cell>
        </row>
        <row r="222">
          <cell r="A222" t="str">
            <v>00010802</v>
          </cell>
          <cell r="B222" t="str">
            <v>Horswill</v>
          </cell>
          <cell r="C222" t="str">
            <v>Warren</v>
          </cell>
          <cell r="D222" t="str">
            <v>Alinta Asset Management</v>
          </cell>
          <cell r="E222" t="str">
            <v>SSB Morris LePage</v>
          </cell>
          <cell r="F222" t="str">
            <v>Electrical Fitter</v>
          </cell>
          <cell r="G222" t="str">
            <v>NPS-EBA / Award VIC</v>
          </cell>
          <cell r="H222" t="str">
            <v>Alinta Asset Management 2</v>
          </cell>
          <cell r="I222" t="str">
            <v>31510</v>
          </cell>
          <cell r="J222" t="str">
            <v>AAM OS ED SS Maintenance</v>
          </cell>
        </row>
        <row r="223">
          <cell r="A223" t="str">
            <v>00010814</v>
          </cell>
          <cell r="B223" t="str">
            <v>Smith</v>
          </cell>
          <cell r="C223" t="str">
            <v>Andrew</v>
          </cell>
          <cell r="D223" t="str">
            <v>Alinta Asset Management</v>
          </cell>
          <cell r="E223" t="str">
            <v>Maintenance ML</v>
          </cell>
          <cell r="F223" t="str">
            <v>Electrical Fitter</v>
          </cell>
          <cell r="G223" t="str">
            <v>NPS-EBA / Award VIC</v>
          </cell>
          <cell r="H223" t="str">
            <v>Alinta Asset Management 2</v>
          </cell>
          <cell r="I223" t="str">
            <v>31510</v>
          </cell>
          <cell r="J223" t="str">
            <v>AAM OS ED SS Maintenance</v>
          </cell>
        </row>
        <row r="224">
          <cell r="A224" t="str">
            <v>00010862</v>
          </cell>
          <cell r="B224" t="str">
            <v>Warner</v>
          </cell>
          <cell r="C224" t="str">
            <v>Meaghan</v>
          </cell>
          <cell r="D224" t="str">
            <v>Alinta Asset Management</v>
          </cell>
          <cell r="E224" t="str">
            <v>Distribution Construction - Keysborough</v>
          </cell>
          <cell r="F224" t="str">
            <v>Business Support Officer</v>
          </cell>
          <cell r="G224" t="str">
            <v>NPS-Contract (8.0)AP</v>
          </cell>
          <cell r="H224" t="str">
            <v>Alinta Asset Management 2</v>
          </cell>
          <cell r="I224" t="str">
            <v>31509</v>
          </cell>
          <cell r="J224" t="str">
            <v>AAM OS ED SS Keysbourough</v>
          </cell>
        </row>
        <row r="225">
          <cell r="A225" t="str">
            <v>00010875</v>
          </cell>
          <cell r="B225" t="str">
            <v>Szmalko</v>
          </cell>
          <cell r="C225" t="str">
            <v>Eddie</v>
          </cell>
          <cell r="D225" t="str">
            <v>Alinta Asset Management</v>
          </cell>
          <cell r="E225" t="str">
            <v>Project Methodology</v>
          </cell>
          <cell r="F225" t="str">
            <v>Manager Project Methodology</v>
          </cell>
          <cell r="G225" t="str">
            <v>TCR Accum Super</v>
          </cell>
          <cell r="H225" t="str">
            <v>Alinta Asset Management</v>
          </cell>
          <cell r="I225" t="str">
            <v>31340</v>
          </cell>
          <cell r="J225" t="str">
            <v>ANS Corp Projects</v>
          </cell>
        </row>
        <row r="226">
          <cell r="A226" t="str">
            <v>00010891</v>
          </cell>
          <cell r="B226" t="str">
            <v>Hallett</v>
          </cell>
          <cell r="C226" t="str">
            <v>Alison</v>
          </cell>
          <cell r="D226" t="str">
            <v>Alinta Asset Management</v>
          </cell>
          <cell r="E226" t="str">
            <v>Field Delivery Logistics</v>
          </cell>
          <cell r="F226" t="str">
            <v>Administration Officer</v>
          </cell>
          <cell r="G226" t="str">
            <v>NPSWA-VIC(Cont)</v>
          </cell>
          <cell r="H226" t="str">
            <v>Alinta Asset Management 2 WA</v>
          </cell>
          <cell r="I226" t="str">
            <v>31526</v>
          </cell>
          <cell r="J226" t="str">
            <v>AAM OS GD BBSA Logisitics</v>
          </cell>
        </row>
        <row r="227">
          <cell r="A227" t="str">
            <v>00010935</v>
          </cell>
          <cell r="B227" t="str">
            <v>Chapman</v>
          </cell>
          <cell r="C227" t="str">
            <v>Damian</v>
          </cell>
          <cell r="D227" t="str">
            <v>Alinta Asset Management</v>
          </cell>
          <cell r="E227" t="str">
            <v>Bendigo</v>
          </cell>
          <cell r="F227" t="str">
            <v>Linesman</v>
          </cell>
          <cell r="G227" t="str">
            <v>NPS-EBA / Award VIC</v>
          </cell>
          <cell r="H227" t="str">
            <v>Alinta Asset Management 2</v>
          </cell>
          <cell r="I227" t="str">
            <v>39417</v>
          </cell>
          <cell r="J227" t="str">
            <v>Warnambool</v>
          </cell>
        </row>
        <row r="228">
          <cell r="A228" t="str">
            <v>00010958</v>
          </cell>
          <cell r="B228" t="str">
            <v>Watson</v>
          </cell>
          <cell r="C228" t="str">
            <v>Anthony</v>
          </cell>
          <cell r="D228" t="str">
            <v>Alinta Asset Management</v>
          </cell>
          <cell r="E228" t="str">
            <v>POWERCOR</v>
          </cell>
          <cell r="F228" t="str">
            <v>Linesman</v>
          </cell>
          <cell r="G228" t="str">
            <v>NPS-EBA / Award VIC</v>
          </cell>
          <cell r="H228" t="str">
            <v>Alinta Asset Management 2</v>
          </cell>
          <cell r="I228" t="str">
            <v>39417</v>
          </cell>
          <cell r="J228" t="str">
            <v>Warnambool</v>
          </cell>
        </row>
        <row r="229">
          <cell r="A229" t="str">
            <v>00010962</v>
          </cell>
          <cell r="B229" t="str">
            <v>McCarthy</v>
          </cell>
          <cell r="C229" t="str">
            <v>George</v>
          </cell>
          <cell r="D229" t="str">
            <v>Alinta Asset Management</v>
          </cell>
          <cell r="E229" t="str">
            <v>Maintenance North</v>
          </cell>
          <cell r="F229" t="str">
            <v>Distribution Officer</v>
          </cell>
          <cell r="G229" t="str">
            <v>CEPU - AL150</v>
          </cell>
          <cell r="H229" t="str">
            <v>Alinta Asset Management 2 WA</v>
          </cell>
          <cell r="I229" t="str">
            <v>39105</v>
          </cell>
          <cell r="J229" t="str">
            <v>GDW Maintenance North</v>
          </cell>
        </row>
        <row r="230">
          <cell r="A230" t="str">
            <v>00010963</v>
          </cell>
          <cell r="B230" t="str">
            <v>O'Reilly</v>
          </cell>
          <cell r="C230" t="str">
            <v>Steve</v>
          </cell>
          <cell r="D230" t="str">
            <v>Alinta Asset Management</v>
          </cell>
          <cell r="E230" t="str">
            <v>Maintenance North</v>
          </cell>
          <cell r="F230" t="str">
            <v>Distribution Officer</v>
          </cell>
          <cell r="G230" t="str">
            <v>CEPU - AL150</v>
          </cell>
          <cell r="H230" t="str">
            <v>Alinta Asset Management 2 WA</v>
          </cell>
          <cell r="I230" t="str">
            <v>39105</v>
          </cell>
          <cell r="J230" t="str">
            <v>GDW Maintenance North</v>
          </cell>
        </row>
        <row r="231">
          <cell r="A231" t="str">
            <v>00010964</v>
          </cell>
          <cell r="B231" t="str">
            <v>Donovan</v>
          </cell>
          <cell r="C231" t="str">
            <v>Ryan</v>
          </cell>
          <cell r="D231" t="str">
            <v>Alinta Asset Management</v>
          </cell>
          <cell r="E231" t="str">
            <v>Maintenance South</v>
          </cell>
          <cell r="F231" t="str">
            <v>Distribution Officer</v>
          </cell>
          <cell r="G231" t="str">
            <v>CEPU - AL150</v>
          </cell>
          <cell r="H231" t="str">
            <v>Alinta Asset Management 2 WA</v>
          </cell>
          <cell r="I231" t="str">
            <v>39120</v>
          </cell>
          <cell r="J231" t="str">
            <v>GDW Maintenance South</v>
          </cell>
        </row>
        <row r="232">
          <cell r="A232" t="str">
            <v>00010965</v>
          </cell>
          <cell r="B232" t="str">
            <v>Mitchell</v>
          </cell>
          <cell r="C232" t="str">
            <v>Eric</v>
          </cell>
          <cell r="D232" t="str">
            <v>Alinta Asset Management</v>
          </cell>
          <cell r="E232" t="str">
            <v>Maintenance North</v>
          </cell>
          <cell r="F232" t="str">
            <v>Distribution Officer</v>
          </cell>
          <cell r="G232" t="str">
            <v>CEPU - AL150</v>
          </cell>
          <cell r="H232" t="str">
            <v>Alinta Asset Management 2 WA</v>
          </cell>
          <cell r="I232" t="str">
            <v>39105</v>
          </cell>
          <cell r="J232" t="str">
            <v>GDW Maintenance North</v>
          </cell>
        </row>
        <row r="233">
          <cell r="A233" t="str">
            <v>00010966</v>
          </cell>
          <cell r="B233" t="str">
            <v>Buchanan</v>
          </cell>
          <cell r="C233" t="str">
            <v>Andrew</v>
          </cell>
          <cell r="D233" t="str">
            <v>Alinta Asset Management</v>
          </cell>
          <cell r="E233" t="str">
            <v>Projects Officer</v>
          </cell>
          <cell r="F233" t="str">
            <v>Distribution Officer</v>
          </cell>
          <cell r="G233" t="str">
            <v>CEPU - AL150</v>
          </cell>
          <cell r="H233" t="str">
            <v>Alinta Asset Management 2 WA</v>
          </cell>
          <cell r="I233" t="str">
            <v>39107</v>
          </cell>
          <cell r="J233" t="str">
            <v>GDW Gas Projects</v>
          </cell>
        </row>
        <row r="234">
          <cell r="A234" t="str">
            <v>00010967</v>
          </cell>
          <cell r="B234" t="str">
            <v>Hooper</v>
          </cell>
          <cell r="C234" t="str">
            <v>Kris</v>
          </cell>
          <cell r="D234" t="str">
            <v>Alinta Asset Management</v>
          </cell>
          <cell r="E234" t="str">
            <v>Maintenance South</v>
          </cell>
          <cell r="F234" t="str">
            <v>Distribution Officer</v>
          </cell>
          <cell r="G234" t="str">
            <v>CEPU - AL150</v>
          </cell>
          <cell r="H234" t="str">
            <v>Alinta Asset Management 2 WA</v>
          </cell>
          <cell r="I234" t="str">
            <v>39120</v>
          </cell>
          <cell r="J234" t="str">
            <v>GDW Maintenance South</v>
          </cell>
        </row>
        <row r="235">
          <cell r="A235" t="str">
            <v>00010968</v>
          </cell>
          <cell r="B235" t="str">
            <v>James</v>
          </cell>
          <cell r="C235" t="str">
            <v>Russell</v>
          </cell>
          <cell r="D235" t="str">
            <v>Alinta Asset Management</v>
          </cell>
          <cell r="E235" t="str">
            <v>Projects Officer</v>
          </cell>
          <cell r="F235" t="str">
            <v>Distribution Officer</v>
          </cell>
          <cell r="G235" t="str">
            <v>CEPU - AL150</v>
          </cell>
          <cell r="H235" t="str">
            <v>Alinta Asset Management 2 WA</v>
          </cell>
          <cell r="I235" t="str">
            <v>39107</v>
          </cell>
          <cell r="J235" t="str">
            <v>GDW Gas Projects</v>
          </cell>
        </row>
        <row r="236">
          <cell r="A236" t="str">
            <v>00010969</v>
          </cell>
          <cell r="B236" t="str">
            <v>Thomson</v>
          </cell>
          <cell r="C236" t="str">
            <v>Ryan</v>
          </cell>
          <cell r="D236" t="str">
            <v>Alinta Asset Management</v>
          </cell>
          <cell r="E236" t="str">
            <v>Projects Officer</v>
          </cell>
          <cell r="F236" t="str">
            <v>Distribution Officer</v>
          </cell>
          <cell r="G236" t="str">
            <v>CEPU - AL150</v>
          </cell>
          <cell r="H236" t="str">
            <v>Alinta Asset Management 2 WA</v>
          </cell>
          <cell r="I236" t="str">
            <v>39107</v>
          </cell>
          <cell r="J236" t="str">
            <v>GDW Gas Projects</v>
          </cell>
        </row>
        <row r="237">
          <cell r="A237" t="str">
            <v>00010971</v>
          </cell>
          <cell r="B237" t="str">
            <v>White</v>
          </cell>
          <cell r="C237" t="str">
            <v>Stuart</v>
          </cell>
          <cell r="D237" t="str">
            <v>Alinta Asset Management</v>
          </cell>
          <cell r="E237" t="str">
            <v>Maintenance South</v>
          </cell>
          <cell r="F237" t="str">
            <v>Distribution Officer</v>
          </cell>
          <cell r="G237" t="str">
            <v>CEPU - AL150</v>
          </cell>
          <cell r="H237" t="str">
            <v>Alinta Asset Management 2 WA</v>
          </cell>
          <cell r="I237" t="str">
            <v>39120</v>
          </cell>
          <cell r="J237" t="str">
            <v>GDW Maintenance South</v>
          </cell>
        </row>
        <row r="238">
          <cell r="A238" t="str">
            <v>00010972</v>
          </cell>
          <cell r="B238" t="str">
            <v>Shields</v>
          </cell>
          <cell r="C238" t="str">
            <v>Russell</v>
          </cell>
          <cell r="D238" t="str">
            <v>Alinta Asset Management</v>
          </cell>
          <cell r="E238" t="str">
            <v>Customer Service</v>
          </cell>
          <cell r="F238" t="str">
            <v>Distribution Officer Customer Service</v>
          </cell>
          <cell r="G238" t="str">
            <v>CEPU - AL150</v>
          </cell>
          <cell r="H238" t="str">
            <v>Alinta Asset Management 2 WA</v>
          </cell>
          <cell r="I238" t="str">
            <v>39105</v>
          </cell>
          <cell r="J238" t="str">
            <v>GDW Maintenance North</v>
          </cell>
        </row>
        <row r="239">
          <cell r="A239" t="str">
            <v>00010979</v>
          </cell>
          <cell r="B239" t="str">
            <v>O'Brien</v>
          </cell>
          <cell r="C239" t="str">
            <v>Ray</v>
          </cell>
          <cell r="D239" t="str">
            <v>Alinta Asset Management</v>
          </cell>
          <cell r="E239" t="str">
            <v>POWERCOR</v>
          </cell>
          <cell r="F239" t="str">
            <v>Linesman / Glove &amp; Barrier</v>
          </cell>
          <cell r="G239" t="str">
            <v>NPS-EBA / Award VIC</v>
          </cell>
          <cell r="H239" t="str">
            <v>Alinta Asset Management 2</v>
          </cell>
          <cell r="I239" t="str">
            <v>31519</v>
          </cell>
          <cell r="J239" t="str">
            <v>AAM OS ED OS Constru</v>
          </cell>
        </row>
        <row r="240">
          <cell r="A240" t="str">
            <v>00010980</v>
          </cell>
          <cell r="B240" t="str">
            <v>Ryan</v>
          </cell>
          <cell r="C240" t="str">
            <v>Gareth</v>
          </cell>
          <cell r="D240" t="str">
            <v>Alinta Asset Management</v>
          </cell>
          <cell r="E240" t="str">
            <v>Maintenance ML</v>
          </cell>
          <cell r="F240" t="str">
            <v>Electrical Fitter / Mechanic</v>
          </cell>
          <cell r="G240" t="str">
            <v>NPS-EBA / Award VIC</v>
          </cell>
          <cell r="H240" t="str">
            <v>Alinta Asset Management 2</v>
          </cell>
          <cell r="I240" t="str">
            <v>31510</v>
          </cell>
          <cell r="J240" t="str">
            <v>AAM OS ED SS Maintenance</v>
          </cell>
        </row>
        <row r="241">
          <cell r="A241" t="str">
            <v>00010982</v>
          </cell>
          <cell r="B241" t="str">
            <v>Flanagan</v>
          </cell>
          <cell r="C241" t="str">
            <v>John</v>
          </cell>
          <cell r="D241" t="str">
            <v>Alinta Asset Management</v>
          </cell>
          <cell r="E241" t="str">
            <v>Sunshine</v>
          </cell>
          <cell r="F241" t="str">
            <v>Linesman</v>
          </cell>
          <cell r="G241" t="str">
            <v>NPS-EBA / Award VIC</v>
          </cell>
          <cell r="H241" t="str">
            <v>Alinta Asset Management 2</v>
          </cell>
          <cell r="I241" t="str">
            <v>39417</v>
          </cell>
          <cell r="J241" t="str">
            <v>Warnambool</v>
          </cell>
        </row>
        <row r="242">
          <cell r="A242" t="str">
            <v>00010983</v>
          </cell>
          <cell r="B242" t="str">
            <v>Triplik</v>
          </cell>
          <cell r="C242" t="str">
            <v>Leo</v>
          </cell>
          <cell r="D242" t="str">
            <v>Alinta Asset Management</v>
          </cell>
          <cell r="E242" t="str">
            <v>Major Projects</v>
          </cell>
          <cell r="F242" t="str">
            <v>Project Manager</v>
          </cell>
          <cell r="G242" t="str">
            <v>NPS-Contract (8.0)AP</v>
          </cell>
          <cell r="H242" t="str">
            <v>Alinta Asset Management 2</v>
          </cell>
          <cell r="I242" t="str">
            <v>31508</v>
          </cell>
          <cell r="J242" t="str">
            <v>AAM OS ED SS Keysbourough</v>
          </cell>
        </row>
        <row r="243">
          <cell r="A243" t="str">
            <v>00010989</v>
          </cell>
          <cell r="B243" t="str">
            <v>Luthra</v>
          </cell>
          <cell r="C243" t="str">
            <v>Harvinder</v>
          </cell>
          <cell r="D243" t="str">
            <v>Alinta Asset Management</v>
          </cell>
          <cell r="E243" t="str">
            <v>Electrical Projects</v>
          </cell>
          <cell r="F243" t="str">
            <v>Senior Asset Performance Engineer</v>
          </cell>
          <cell r="G243" t="str">
            <v>TCR DB Super</v>
          </cell>
          <cell r="H243" t="str">
            <v>Alinta Asset Management</v>
          </cell>
          <cell r="I243" t="str">
            <v>31503</v>
          </cell>
          <cell r="J243" t="str">
            <v>AAM OS ED EA Project</v>
          </cell>
        </row>
        <row r="244">
          <cell r="A244" t="str">
            <v>00010995</v>
          </cell>
          <cell r="B244" t="str">
            <v>Kavanagh</v>
          </cell>
          <cell r="C244" t="str">
            <v>Bill</v>
          </cell>
          <cell r="D244" t="str">
            <v>Alinta Asset Management</v>
          </cell>
          <cell r="E244" t="str">
            <v>POWERCOR</v>
          </cell>
          <cell r="F244" t="str">
            <v>Linesman</v>
          </cell>
          <cell r="G244" t="str">
            <v>NPS-EBA / Award VIC</v>
          </cell>
          <cell r="H244" t="str">
            <v>Alinta Asset Management 2</v>
          </cell>
          <cell r="I244" t="str">
            <v>39417</v>
          </cell>
          <cell r="J244" t="str">
            <v>Warnambool</v>
          </cell>
        </row>
        <row r="245">
          <cell r="A245" t="str">
            <v>00011003</v>
          </cell>
          <cell r="B245" t="str">
            <v>Butterworth</v>
          </cell>
          <cell r="C245" t="str">
            <v>Michael</v>
          </cell>
          <cell r="D245" t="str">
            <v>Alinta Asset Management</v>
          </cell>
          <cell r="E245" t="str">
            <v>Supervisor GA</v>
          </cell>
          <cell r="F245" t="str">
            <v>Linesman</v>
          </cell>
          <cell r="G245" t="str">
            <v>NPS-EBA / Award VIC</v>
          </cell>
          <cell r="H245" t="str">
            <v>Alinta Asset Management 2</v>
          </cell>
          <cell r="I245" t="str">
            <v>39401</v>
          </cell>
          <cell r="J245" t="str">
            <v>Alliance - Keysborough</v>
          </cell>
        </row>
        <row r="246">
          <cell r="A246" t="str">
            <v>00011008</v>
          </cell>
          <cell r="B246" t="str">
            <v>Williams</v>
          </cell>
          <cell r="C246" t="str">
            <v>Ashley</v>
          </cell>
          <cell r="D246" t="str">
            <v>Alinta Asset Management</v>
          </cell>
          <cell r="E246" t="str">
            <v>Maintenance North</v>
          </cell>
          <cell r="F246" t="str">
            <v>Distribution Officer</v>
          </cell>
          <cell r="G246" t="str">
            <v>CEPU - AL150</v>
          </cell>
          <cell r="H246" t="str">
            <v>Alinta Asset Management 2 WA</v>
          </cell>
          <cell r="I246" t="str">
            <v>39105</v>
          </cell>
          <cell r="J246" t="str">
            <v>GDW Maintenance North</v>
          </cell>
        </row>
        <row r="247">
          <cell r="A247" t="str">
            <v>00011010</v>
          </cell>
          <cell r="B247" t="str">
            <v>Knight</v>
          </cell>
          <cell r="C247" t="str">
            <v>Philip</v>
          </cell>
          <cell r="D247" t="str">
            <v>Alinta Asset Management</v>
          </cell>
          <cell r="E247" t="str">
            <v>Overhead Supervisor HK</v>
          </cell>
          <cell r="F247" t="str">
            <v>Linesman</v>
          </cell>
          <cell r="G247" t="str">
            <v>NPS-EBA / Award VIC</v>
          </cell>
          <cell r="H247" t="str">
            <v>Alinta Asset Management 2</v>
          </cell>
          <cell r="I247" t="str">
            <v>39007</v>
          </cell>
          <cell r="J247" t="str">
            <v>Alliance</v>
          </cell>
        </row>
        <row r="248">
          <cell r="A248" t="str">
            <v>00011011</v>
          </cell>
          <cell r="B248" t="str">
            <v>Anderson</v>
          </cell>
          <cell r="C248" t="str">
            <v>Benjamin</v>
          </cell>
          <cell r="D248" t="str">
            <v>Alinta Asset Management</v>
          </cell>
          <cell r="E248" t="str">
            <v>Supervisor Moorabbin 2</v>
          </cell>
          <cell r="F248" t="str">
            <v>Apprentice Lineworker</v>
          </cell>
          <cell r="G248" t="str">
            <v>Apprentice Lineworke</v>
          </cell>
          <cell r="H248" t="str">
            <v>United Energy Ltd.</v>
          </cell>
          <cell r="I248" t="str">
            <v>39402</v>
          </cell>
          <cell r="J248" t="str">
            <v>Alliance - Moorabbin</v>
          </cell>
        </row>
        <row r="249">
          <cell r="A249" t="str">
            <v>00011012</v>
          </cell>
          <cell r="B249" t="str">
            <v>Hogg</v>
          </cell>
          <cell r="C249" t="str">
            <v>Ryan</v>
          </cell>
          <cell r="D249" t="str">
            <v>Alinta Asset Management</v>
          </cell>
          <cell r="E249" t="str">
            <v>Supervisor Burwood 2</v>
          </cell>
          <cell r="F249" t="str">
            <v>Apprentice Lineworker</v>
          </cell>
          <cell r="G249" t="str">
            <v>Apprentice Lineworke</v>
          </cell>
          <cell r="H249" t="str">
            <v>United Energy Ltd.</v>
          </cell>
          <cell r="I249" t="str">
            <v>39403</v>
          </cell>
          <cell r="J249" t="str">
            <v>Alliance - Burwood</v>
          </cell>
        </row>
        <row r="250">
          <cell r="A250" t="str">
            <v>00011014</v>
          </cell>
          <cell r="B250" t="str">
            <v>Evans</v>
          </cell>
          <cell r="C250" t="str">
            <v>James</v>
          </cell>
          <cell r="D250" t="str">
            <v>Alinta Asset Management</v>
          </cell>
          <cell r="E250" t="str">
            <v>Supervisor Mornington 1</v>
          </cell>
          <cell r="F250" t="str">
            <v>Apprentice Lineworker</v>
          </cell>
          <cell r="G250" t="str">
            <v>Apprentice Lineworke</v>
          </cell>
          <cell r="H250" t="str">
            <v>United Energy Ltd.</v>
          </cell>
          <cell r="I250" t="str">
            <v>39404</v>
          </cell>
          <cell r="J250" t="str">
            <v>Alliance - Mornington</v>
          </cell>
        </row>
        <row r="251">
          <cell r="A251" t="str">
            <v>00011015</v>
          </cell>
          <cell r="B251" t="str">
            <v>Rathbone</v>
          </cell>
          <cell r="C251" t="str">
            <v>Mark</v>
          </cell>
          <cell r="D251" t="str">
            <v>Alinta Asset Management</v>
          </cell>
          <cell r="E251" t="str">
            <v>Multinet Network</v>
          </cell>
          <cell r="F251" t="str">
            <v>System Planning Engineer</v>
          </cell>
          <cell r="G251" t="str">
            <v>TCR Accum Super</v>
          </cell>
          <cell r="H251" t="str">
            <v>Monthly Alinta Asset Managemt.</v>
          </cell>
          <cell r="I251" t="str">
            <v>35360</v>
          </cell>
          <cell r="J251" t="str">
            <v>Gas Asset Mgt</v>
          </cell>
        </row>
        <row r="252">
          <cell r="A252" t="str">
            <v>00011018</v>
          </cell>
          <cell r="B252" t="str">
            <v>Sangster</v>
          </cell>
          <cell r="C252" t="str">
            <v>Lennard</v>
          </cell>
          <cell r="D252" t="str">
            <v>Alinta Asset Management</v>
          </cell>
          <cell r="E252" t="str">
            <v>Maintenance ML</v>
          </cell>
          <cell r="F252" t="str">
            <v>Electrical Mechanic</v>
          </cell>
          <cell r="G252" t="str">
            <v>NPS-EBA / Award VIC</v>
          </cell>
          <cell r="H252" t="str">
            <v>Alinta Asset Management 2</v>
          </cell>
          <cell r="I252" t="str">
            <v>31510</v>
          </cell>
          <cell r="J252" t="str">
            <v>AAM OS ED SS Maintenance</v>
          </cell>
        </row>
        <row r="253">
          <cell r="A253" t="str">
            <v>00011021</v>
          </cell>
          <cell r="B253" t="str">
            <v>Kralevski</v>
          </cell>
          <cell r="C253" t="str">
            <v>Steve</v>
          </cell>
          <cell r="D253" t="str">
            <v>Alinta Asset Management</v>
          </cell>
          <cell r="E253" t="str">
            <v>Projects</v>
          </cell>
          <cell r="F253" t="str">
            <v>Project Engineer</v>
          </cell>
          <cell r="G253" t="str">
            <v>TCR Accum Super</v>
          </cell>
          <cell r="H253" t="str">
            <v>Monthly Alinta Asset Managemt.</v>
          </cell>
          <cell r="I253" t="str">
            <v>31525</v>
          </cell>
          <cell r="J253" t="str">
            <v>AAM OS GD Growth Opp</v>
          </cell>
        </row>
        <row r="254">
          <cell r="A254" t="str">
            <v>00011028</v>
          </cell>
          <cell r="B254" t="str">
            <v>Corr</v>
          </cell>
          <cell r="C254" t="str">
            <v>Winton</v>
          </cell>
          <cell r="D254" t="str">
            <v>Alinta Asset Management</v>
          </cell>
          <cell r="E254" t="str">
            <v>Protection Testers Team</v>
          </cell>
          <cell r="F254" t="str">
            <v>Electrical Tester</v>
          </cell>
          <cell r="G254" t="str">
            <v>NPS-EBA / Award VIC</v>
          </cell>
          <cell r="H254" t="str">
            <v>Alinta Asset Management 2</v>
          </cell>
          <cell r="I254" t="str">
            <v>31511</v>
          </cell>
          <cell r="J254" t="str">
            <v>AAM OS ED SS Keysbourough</v>
          </cell>
        </row>
        <row r="255">
          <cell r="A255" t="str">
            <v>00011029</v>
          </cell>
          <cell r="B255" t="str">
            <v>Mitchard</v>
          </cell>
          <cell r="C255" t="str">
            <v>Willy</v>
          </cell>
          <cell r="D255" t="str">
            <v>Alinta Asset Management</v>
          </cell>
          <cell r="E255" t="str">
            <v>Supervisor GA</v>
          </cell>
          <cell r="F255" t="str">
            <v>Linesman</v>
          </cell>
          <cell r="G255" t="str">
            <v>NPS-EBA / Award VIC</v>
          </cell>
          <cell r="H255" t="str">
            <v>Alinta Asset Management 2</v>
          </cell>
          <cell r="I255" t="str">
            <v>39007</v>
          </cell>
          <cell r="J255" t="str">
            <v>Alliance</v>
          </cell>
        </row>
        <row r="256">
          <cell r="A256" t="str">
            <v>00011040</v>
          </cell>
          <cell r="B256" t="str">
            <v>Rose</v>
          </cell>
          <cell r="C256" t="str">
            <v>Benjamin</v>
          </cell>
          <cell r="D256" t="str">
            <v>Alinta Asset Management</v>
          </cell>
          <cell r="E256" t="str">
            <v>ZSS Construction - Keysborough</v>
          </cell>
          <cell r="F256" t="str">
            <v>Electrical Mechanic</v>
          </cell>
          <cell r="G256" t="str">
            <v>NPS-EBA / Award VIC</v>
          </cell>
          <cell r="H256" t="str">
            <v>Alinta Asset Management 2</v>
          </cell>
          <cell r="I256" t="str">
            <v>31508</v>
          </cell>
          <cell r="J256" t="str">
            <v>AAM OS ED SS Keysbourough</v>
          </cell>
        </row>
        <row r="257">
          <cell r="A257" t="str">
            <v>00011042</v>
          </cell>
          <cell r="B257" t="str">
            <v>Biggins</v>
          </cell>
          <cell r="C257" t="str">
            <v>Nathan</v>
          </cell>
          <cell r="D257" t="str">
            <v>Alinta Asset Management</v>
          </cell>
          <cell r="E257" t="str">
            <v>Engineering</v>
          </cell>
          <cell r="F257" t="str">
            <v>Pipeline Engineer</v>
          </cell>
          <cell r="G257" t="str">
            <v>TCR Accum Super</v>
          </cell>
          <cell r="H257" t="str">
            <v>Monthly Alinta Asset Managemt.</v>
          </cell>
          <cell r="I257" t="str">
            <v>35413</v>
          </cell>
          <cell r="J257" t="str">
            <v>Engineering</v>
          </cell>
        </row>
        <row r="258">
          <cell r="A258" t="str">
            <v>00011068</v>
          </cell>
          <cell r="B258" t="str">
            <v>Trevillian</v>
          </cell>
          <cell r="C258" t="str">
            <v>Brett</v>
          </cell>
          <cell r="D258" t="str">
            <v>Alinta Asset Management</v>
          </cell>
          <cell r="E258" t="str">
            <v>Mains and Services - City</v>
          </cell>
          <cell r="F258" t="str">
            <v>Field Officer Level 2</v>
          </cell>
          <cell r="G258" t="str">
            <v>NPSWA-VIC(RDO)</v>
          </cell>
          <cell r="H258" t="str">
            <v>Alinta Asset Management 2 WA</v>
          </cell>
          <cell r="I258" t="str">
            <v>39004</v>
          </cell>
          <cell r="J258" t="str">
            <v>Project Delivery</v>
          </cell>
        </row>
        <row r="259">
          <cell r="A259" t="str">
            <v>00011071</v>
          </cell>
          <cell r="B259" t="str">
            <v>Smart</v>
          </cell>
          <cell r="C259" t="str">
            <v>Craig</v>
          </cell>
          <cell r="D259" t="str">
            <v>Alinta Asset Management</v>
          </cell>
          <cell r="E259" t="str">
            <v>Mains &amp; Services</v>
          </cell>
          <cell r="F259" t="str">
            <v>Field Officer Level 1</v>
          </cell>
          <cell r="G259" t="str">
            <v>NPSWA-VIC(RDO)</v>
          </cell>
          <cell r="H259" t="str">
            <v>Alinta Asset Management 2 WA</v>
          </cell>
          <cell r="I259" t="str">
            <v>39001</v>
          </cell>
          <cell r="J259" t="str">
            <v>Field Delivery</v>
          </cell>
        </row>
        <row r="260">
          <cell r="A260" t="str">
            <v>00011084</v>
          </cell>
          <cell r="B260" t="str">
            <v>Haber</v>
          </cell>
          <cell r="C260" t="str">
            <v>Paul</v>
          </cell>
          <cell r="D260" t="str">
            <v>Alinta Asset Management</v>
          </cell>
          <cell r="E260" t="str">
            <v>Project Planning</v>
          </cell>
          <cell r="F260" t="str">
            <v>Project Delivery Planner</v>
          </cell>
          <cell r="G260" t="str">
            <v>TCR Accum Super</v>
          </cell>
          <cell r="H260" t="str">
            <v>Monthly Alinta Asset Managemt.</v>
          </cell>
          <cell r="I260" t="str">
            <v>31524</v>
          </cell>
          <cell r="J260" t="str">
            <v>AAM OS GD Ext Projec</v>
          </cell>
        </row>
        <row r="261">
          <cell r="A261" t="str">
            <v>00011095</v>
          </cell>
          <cell r="B261" t="str">
            <v>Bloomfield</v>
          </cell>
          <cell r="C261" t="str">
            <v>Alan</v>
          </cell>
          <cell r="D261" t="str">
            <v>Alinta Asset Management</v>
          </cell>
          <cell r="E261" t="str">
            <v>Operations Planning</v>
          </cell>
          <cell r="F261" t="str">
            <v>Operations Planner</v>
          </cell>
          <cell r="G261" t="str">
            <v>NPS-Contract (8.0)AP</v>
          </cell>
          <cell r="H261" t="str">
            <v>Alinta Asset Management 2</v>
          </cell>
          <cell r="I261" t="str">
            <v>39424</v>
          </cell>
          <cell r="J261" t="str">
            <v>Alliance Scheduling</v>
          </cell>
        </row>
        <row r="262">
          <cell r="A262" t="str">
            <v>00011096</v>
          </cell>
          <cell r="B262" t="str">
            <v>O'Mara</v>
          </cell>
          <cell r="C262" t="str">
            <v>James</v>
          </cell>
          <cell r="D262" t="str">
            <v>Alinta Asset Management</v>
          </cell>
          <cell r="E262" t="str">
            <v>Operations Planning</v>
          </cell>
          <cell r="F262" t="str">
            <v>Operations Planner</v>
          </cell>
          <cell r="G262" t="str">
            <v>NPS-Contract (8.0)AP</v>
          </cell>
          <cell r="H262" t="str">
            <v>Alinta Asset Management 2</v>
          </cell>
          <cell r="I262" t="str">
            <v>39424</v>
          </cell>
          <cell r="J262" t="str">
            <v>Alliance Scheduling</v>
          </cell>
        </row>
        <row r="263">
          <cell r="A263" t="str">
            <v>00011099</v>
          </cell>
          <cell r="B263" t="str">
            <v>O'Brien</v>
          </cell>
          <cell r="C263" t="str">
            <v>Julie-Anne</v>
          </cell>
          <cell r="D263" t="str">
            <v>Energy Investments</v>
          </cell>
          <cell r="E263" t="str">
            <v>Regulatory</v>
          </cell>
          <cell r="F263" t="str">
            <v>Information Officer</v>
          </cell>
          <cell r="G263" t="str">
            <v>TCR Accum Super</v>
          </cell>
          <cell r="H263" t="str">
            <v>Alinta Asset Management</v>
          </cell>
          <cell r="I263" t="str">
            <v>10803</v>
          </cell>
          <cell r="J263" t="str">
            <v>Regulatory</v>
          </cell>
        </row>
        <row r="264">
          <cell r="A264" t="str">
            <v>00011108</v>
          </cell>
          <cell r="B264" t="str">
            <v>Utakea</v>
          </cell>
          <cell r="C264" t="str">
            <v>Taura</v>
          </cell>
          <cell r="D264" t="str">
            <v>Alinta Asset Management</v>
          </cell>
          <cell r="E264" t="str">
            <v>Construction</v>
          </cell>
          <cell r="F264" t="str">
            <v>Field Officer Level 1</v>
          </cell>
          <cell r="G264" t="str">
            <v>NPSWA-VIC(RDO)</v>
          </cell>
          <cell r="H264" t="str">
            <v>Alinta Asset Management 2 WA</v>
          </cell>
          <cell r="I264" t="str">
            <v>31524</v>
          </cell>
          <cell r="J264" t="str">
            <v>AAM OS GD Ext Projec</v>
          </cell>
        </row>
        <row r="265">
          <cell r="A265" t="str">
            <v>00011109</v>
          </cell>
          <cell r="B265" t="str">
            <v>La Morticella</v>
          </cell>
          <cell r="C265" t="str">
            <v>William</v>
          </cell>
          <cell r="D265" t="str">
            <v>Alinta Asset Management</v>
          </cell>
          <cell r="E265" t="str">
            <v>Faults</v>
          </cell>
          <cell r="F265" t="str">
            <v>Field Officer Level 2</v>
          </cell>
          <cell r="G265" t="str">
            <v>NPSWA-VIC(RDO)</v>
          </cell>
          <cell r="H265" t="str">
            <v>Alinta Asset Management 2 WA</v>
          </cell>
          <cell r="I265" t="str">
            <v>39001</v>
          </cell>
          <cell r="J265" t="str">
            <v>Field Delivery</v>
          </cell>
        </row>
        <row r="266">
          <cell r="A266" t="str">
            <v>00011111</v>
          </cell>
          <cell r="B266" t="str">
            <v>Lawrence</v>
          </cell>
          <cell r="C266" t="str">
            <v>Peter</v>
          </cell>
          <cell r="D266" t="str">
            <v>Alinta Asset Management</v>
          </cell>
          <cell r="E266" t="str">
            <v>Maintenance Supply Regulators</v>
          </cell>
          <cell r="F266" t="str">
            <v>Field Officer Level 1</v>
          </cell>
          <cell r="G266" t="str">
            <v>NPSWA-VIC(RDO)</v>
          </cell>
          <cell r="H266" t="str">
            <v>Alinta Asset Management 2 WA</v>
          </cell>
          <cell r="I266" t="str">
            <v>39004</v>
          </cell>
          <cell r="J266" t="str">
            <v>Project Delivery</v>
          </cell>
        </row>
        <row r="267">
          <cell r="A267" t="str">
            <v>00011114</v>
          </cell>
          <cell r="B267" t="str">
            <v>Di Carlo</v>
          </cell>
          <cell r="C267" t="str">
            <v>Carlo</v>
          </cell>
          <cell r="D267" t="str">
            <v>Alinta Asset Management</v>
          </cell>
          <cell r="E267" t="str">
            <v>Multinet Network</v>
          </cell>
          <cell r="F267" t="str">
            <v>Asset Performance Engineer</v>
          </cell>
          <cell r="G267" t="str">
            <v>TCR Accum Super</v>
          </cell>
          <cell r="H267" t="str">
            <v>Alinta Asset Management</v>
          </cell>
          <cell r="I267" t="str">
            <v>35360</v>
          </cell>
          <cell r="J267" t="str">
            <v>Gas Asset Mgt</v>
          </cell>
        </row>
        <row r="268">
          <cell r="A268" t="str">
            <v>00011125</v>
          </cell>
          <cell r="B268" t="str">
            <v>Kynaston</v>
          </cell>
          <cell r="C268" t="str">
            <v>Allan</v>
          </cell>
          <cell r="D268" t="str">
            <v>Corporate Finance</v>
          </cell>
          <cell r="E268" t="str">
            <v>Financial Control Alinta Energy</v>
          </cell>
          <cell r="F268" t="str">
            <v>Accounting Officer</v>
          </cell>
          <cell r="G268" t="str">
            <v>TCR Accum Super</v>
          </cell>
          <cell r="H268" t="str">
            <v>Alinta Limited</v>
          </cell>
          <cell r="I268" t="str">
            <v>45030</v>
          </cell>
          <cell r="J268" t="str">
            <v>AE Finance &amp; Admin</v>
          </cell>
        </row>
        <row r="269">
          <cell r="A269" t="str">
            <v>00011126</v>
          </cell>
          <cell r="B269" t="str">
            <v>Fenech</v>
          </cell>
          <cell r="C269" t="str">
            <v>Christopher</v>
          </cell>
          <cell r="D269" t="str">
            <v>Alinta Asset Management</v>
          </cell>
          <cell r="E269" t="str">
            <v>Mains and Services - City</v>
          </cell>
          <cell r="F269" t="str">
            <v>Field Officer Level 1</v>
          </cell>
          <cell r="G269" t="str">
            <v>NPSWA-VIC(RDO)</v>
          </cell>
          <cell r="H269" t="str">
            <v>Alinta Asset Management 2 WA</v>
          </cell>
          <cell r="I269" t="str">
            <v>39004</v>
          </cell>
          <cell r="J269" t="str">
            <v>Project Delivery</v>
          </cell>
        </row>
        <row r="270">
          <cell r="A270" t="str">
            <v>00011127</v>
          </cell>
          <cell r="B270" t="str">
            <v>Atkinson</v>
          </cell>
          <cell r="C270" t="str">
            <v>Richard</v>
          </cell>
          <cell r="D270" t="str">
            <v>Alinta Asset Management</v>
          </cell>
          <cell r="E270" t="str">
            <v>Mains and Services - North</v>
          </cell>
          <cell r="F270" t="str">
            <v>Field Officer Level 1</v>
          </cell>
          <cell r="G270" t="str">
            <v>NPSWA-VIC(RDO)</v>
          </cell>
          <cell r="H270" t="str">
            <v>Alinta Asset Management 2 WA</v>
          </cell>
          <cell r="I270" t="str">
            <v>31524</v>
          </cell>
          <cell r="J270" t="str">
            <v>AAM OS GD Ext Projec</v>
          </cell>
        </row>
        <row r="271">
          <cell r="A271" t="str">
            <v>00011128</v>
          </cell>
          <cell r="B271" t="str">
            <v>Sabo</v>
          </cell>
          <cell r="C271" t="str">
            <v>Garth</v>
          </cell>
          <cell r="D271" t="str">
            <v>Alinta Asset Management</v>
          </cell>
          <cell r="E271" t="str">
            <v>Mains and Services - City</v>
          </cell>
          <cell r="F271" t="str">
            <v>Field Officer Level 1</v>
          </cell>
          <cell r="G271" t="str">
            <v>NPSWA-VIC(RDO)</v>
          </cell>
          <cell r="H271" t="str">
            <v>Alinta Asset Management 2 WA</v>
          </cell>
          <cell r="I271" t="str">
            <v>39004</v>
          </cell>
          <cell r="J271" t="str">
            <v>Project Delivery</v>
          </cell>
        </row>
        <row r="272">
          <cell r="A272" t="str">
            <v>00011131</v>
          </cell>
          <cell r="B272" t="str">
            <v>Charles</v>
          </cell>
          <cell r="C272" t="str">
            <v>David</v>
          </cell>
          <cell r="D272" t="str">
            <v>Alinta Asset Management</v>
          </cell>
          <cell r="E272" t="str">
            <v>Mains and Services - North</v>
          </cell>
          <cell r="F272" t="str">
            <v>Field Officer Level 1</v>
          </cell>
          <cell r="G272" t="str">
            <v>NPSWA-VIC(RDO)</v>
          </cell>
          <cell r="H272" t="str">
            <v>Alinta Asset Management 2 WA</v>
          </cell>
          <cell r="I272" t="str">
            <v>39001</v>
          </cell>
          <cell r="J272" t="str">
            <v>Field Delivery</v>
          </cell>
        </row>
        <row r="273">
          <cell r="A273" t="str">
            <v>00011133</v>
          </cell>
          <cell r="B273" t="str">
            <v>Dobney</v>
          </cell>
          <cell r="C273" t="str">
            <v>Nathan</v>
          </cell>
          <cell r="D273" t="str">
            <v>Alinta Asset Management</v>
          </cell>
          <cell r="E273" t="str">
            <v>Faults</v>
          </cell>
          <cell r="F273" t="str">
            <v>Field Officer Level 1</v>
          </cell>
          <cell r="G273" t="str">
            <v>NPSWA-VIC(RDO)</v>
          </cell>
          <cell r="H273" t="str">
            <v>Alinta Asset Management 2 WA</v>
          </cell>
          <cell r="I273" t="str">
            <v>31524</v>
          </cell>
          <cell r="J273" t="str">
            <v>AAM OS GD Ext Projec</v>
          </cell>
        </row>
        <row r="274">
          <cell r="A274" t="str">
            <v>00011134</v>
          </cell>
          <cell r="B274" t="str">
            <v>Trevillian</v>
          </cell>
          <cell r="C274" t="str">
            <v>Peter</v>
          </cell>
          <cell r="D274" t="str">
            <v>Alinta Asset Management</v>
          </cell>
          <cell r="E274" t="str">
            <v>Construction</v>
          </cell>
          <cell r="F274" t="str">
            <v>Field Officer Level 1</v>
          </cell>
          <cell r="G274" t="str">
            <v>NPSWA-VIC(RDO)</v>
          </cell>
          <cell r="H274" t="str">
            <v>Alinta Asset Management 2 WA</v>
          </cell>
          <cell r="I274" t="str">
            <v>39004</v>
          </cell>
          <cell r="J274" t="str">
            <v>Project Delivery</v>
          </cell>
        </row>
        <row r="275">
          <cell r="A275" t="str">
            <v>00011137</v>
          </cell>
          <cell r="B275" t="str">
            <v>Talbot</v>
          </cell>
          <cell r="C275" t="str">
            <v>Paul</v>
          </cell>
          <cell r="D275" t="str">
            <v>Alinta Asset Management</v>
          </cell>
          <cell r="E275" t="str">
            <v>VIC</v>
          </cell>
          <cell r="F275" t="str">
            <v>Gas GIS Coordinator</v>
          </cell>
          <cell r="G275" t="str">
            <v>TCR Accum Super</v>
          </cell>
          <cell r="H275" t="str">
            <v>Monthly Alinta Asset Managemt.</v>
          </cell>
          <cell r="I275" t="str">
            <v>31462</v>
          </cell>
          <cell r="J275" t="str">
            <v>AAM BS Drafting &amp; Op</v>
          </cell>
        </row>
        <row r="276">
          <cell r="A276" t="str">
            <v>00011141</v>
          </cell>
          <cell r="B276" t="str">
            <v>Day</v>
          </cell>
          <cell r="C276" t="str">
            <v>Jason</v>
          </cell>
          <cell r="D276" t="str">
            <v>Alinta Asset Management</v>
          </cell>
          <cell r="E276" t="str">
            <v>Sunshine</v>
          </cell>
          <cell r="F276" t="str">
            <v>Linesman</v>
          </cell>
          <cell r="G276" t="str">
            <v>NPS-EBA / Award VIC</v>
          </cell>
          <cell r="H276" t="str">
            <v>Alinta Asset Management 2</v>
          </cell>
          <cell r="I276" t="str">
            <v>39417</v>
          </cell>
          <cell r="J276" t="str">
            <v>Warnambool</v>
          </cell>
        </row>
        <row r="277">
          <cell r="A277" t="str">
            <v>00011142</v>
          </cell>
          <cell r="B277" t="str">
            <v>Rickard</v>
          </cell>
          <cell r="C277" t="str">
            <v>Dean</v>
          </cell>
          <cell r="D277" t="str">
            <v>Alinta Asset Management</v>
          </cell>
          <cell r="E277" t="str">
            <v>Glove &amp; Barrier Electrical Fitter Crew</v>
          </cell>
          <cell r="F277" t="str">
            <v>Linesman</v>
          </cell>
          <cell r="G277" t="str">
            <v>NPS-EBA / Award VIC</v>
          </cell>
          <cell r="H277" t="str">
            <v>Alinta Asset Management 2</v>
          </cell>
          <cell r="I277" t="str">
            <v>31542</v>
          </cell>
          <cell r="J277" t="str">
            <v>AAM OW Elec Overhead</v>
          </cell>
        </row>
        <row r="278">
          <cell r="A278" t="str">
            <v>00011143</v>
          </cell>
          <cell r="B278" t="str">
            <v>Campbell</v>
          </cell>
          <cell r="C278" t="str">
            <v>Rebekah</v>
          </cell>
          <cell r="D278" t="str">
            <v>Alinta Asset Management</v>
          </cell>
          <cell r="E278" t="str">
            <v>GIS / Drafting</v>
          </cell>
          <cell r="F278" t="str">
            <v>GIS Coordinator</v>
          </cell>
          <cell r="G278" t="str">
            <v>TCR Accum Super</v>
          </cell>
          <cell r="H278" t="str">
            <v>Alinta Asset Management</v>
          </cell>
          <cell r="I278" t="str">
            <v>35351</v>
          </cell>
          <cell r="J278" t="str">
            <v>GIS/Drafting</v>
          </cell>
        </row>
        <row r="279">
          <cell r="A279" t="str">
            <v>00011149</v>
          </cell>
          <cell r="B279" t="str">
            <v>D'Souza</v>
          </cell>
          <cell r="C279" t="str">
            <v>John</v>
          </cell>
          <cell r="D279" t="str">
            <v>Alinta Asset Management</v>
          </cell>
          <cell r="E279" t="str">
            <v>Electrical Projects</v>
          </cell>
          <cell r="F279" t="str">
            <v>Electrical Projects Team Leader</v>
          </cell>
          <cell r="G279" t="str">
            <v>TCR Accum Super</v>
          </cell>
          <cell r="H279" t="str">
            <v>Alinta Asset Management</v>
          </cell>
          <cell r="I279" t="str">
            <v>31503</v>
          </cell>
          <cell r="J279" t="str">
            <v>AAM OS ED EA Project</v>
          </cell>
        </row>
        <row r="280">
          <cell r="A280" t="str">
            <v>00011153</v>
          </cell>
          <cell r="B280" t="str">
            <v>Donovan</v>
          </cell>
          <cell r="C280" t="str">
            <v>Adrian</v>
          </cell>
          <cell r="D280" t="str">
            <v>Alinta Asset Management</v>
          </cell>
          <cell r="E280" t="str">
            <v>Supervisor Planning</v>
          </cell>
          <cell r="F280" t="str">
            <v>Planner</v>
          </cell>
          <cell r="G280" t="str">
            <v>Spec Contract 150hrs</v>
          </cell>
          <cell r="H280" t="str">
            <v>Alinta Asset Management 2 WA</v>
          </cell>
          <cell r="I280" t="str">
            <v>39116</v>
          </cell>
          <cell r="J280" t="str">
            <v>GDW Planning</v>
          </cell>
        </row>
        <row r="281">
          <cell r="A281" t="str">
            <v>00011314</v>
          </cell>
          <cell r="B281" t="str">
            <v>Waites</v>
          </cell>
          <cell r="C281" t="str">
            <v>George</v>
          </cell>
          <cell r="D281" t="str">
            <v>Alinta Asset Management</v>
          </cell>
          <cell r="E281" t="str">
            <v>Workshop Coordinator</v>
          </cell>
          <cell r="F281" t="str">
            <v>Workshop Coordinator</v>
          </cell>
          <cell r="G281" t="str">
            <v>Spec Contract 150hrs</v>
          </cell>
          <cell r="H281" t="str">
            <v>Alinta Asset Management 2 WA</v>
          </cell>
          <cell r="I281" t="str">
            <v>39108</v>
          </cell>
          <cell r="J281" t="str">
            <v>GDW Workshop</v>
          </cell>
        </row>
        <row r="282">
          <cell r="A282" t="str">
            <v>00011318</v>
          </cell>
          <cell r="B282" t="str">
            <v>Van Tilburg</v>
          </cell>
          <cell r="C282" t="str">
            <v>Kristin</v>
          </cell>
          <cell r="D282" t="str">
            <v>Information Services</v>
          </cell>
          <cell r="E282" t="str">
            <v>Strategic Sourcing &amp; Commercial</v>
          </cell>
          <cell r="F282" t="str">
            <v>Contracts Administrator</v>
          </cell>
          <cell r="G282" t="str">
            <v>TCR Accum Super</v>
          </cell>
          <cell r="H282" t="str">
            <v>Alinta Limited</v>
          </cell>
          <cell r="I282" t="str">
            <v>14120</v>
          </cell>
          <cell r="J282" t="str">
            <v>Strategic Sourcing &amp;</v>
          </cell>
        </row>
        <row r="283">
          <cell r="A283" t="str">
            <v>00011321</v>
          </cell>
          <cell r="B283" t="str">
            <v>Pike</v>
          </cell>
          <cell r="C283" t="str">
            <v>Aaron</v>
          </cell>
          <cell r="D283" t="str">
            <v>Alinta Asset Management</v>
          </cell>
          <cell r="E283" t="str">
            <v>External Projects</v>
          </cell>
          <cell r="F283" t="str">
            <v>Apprentice Electrical Mechanic</v>
          </cell>
          <cell r="G283" t="str">
            <v>NPS-EBA / Award VIC</v>
          </cell>
          <cell r="H283" t="str">
            <v>Alinta Asset Management 2</v>
          </cell>
          <cell r="I283" t="str">
            <v>31508</v>
          </cell>
          <cell r="J283" t="str">
            <v>AAM OS ED SS Keysbourough</v>
          </cell>
        </row>
        <row r="284">
          <cell r="A284" t="str">
            <v>00011325</v>
          </cell>
          <cell r="B284" t="str">
            <v>Tran</v>
          </cell>
          <cell r="C284" t="str">
            <v>Tina</v>
          </cell>
          <cell r="D284" t="str">
            <v>Alinta Asset Management</v>
          </cell>
          <cell r="E284" t="str">
            <v>SCADA Technical Services South</v>
          </cell>
          <cell r="F284" t="str">
            <v>SCADA Administrator</v>
          </cell>
          <cell r="G284" t="str">
            <v>TCR Accum Super</v>
          </cell>
          <cell r="H284" t="str">
            <v>Alinta Asset Management</v>
          </cell>
          <cell r="I284" t="str">
            <v>35352</v>
          </cell>
          <cell r="J284" t="str">
            <v>DMS Support</v>
          </cell>
        </row>
        <row r="285">
          <cell r="A285" t="str">
            <v>00011344</v>
          </cell>
          <cell r="B285" t="str">
            <v>Reeve</v>
          </cell>
          <cell r="C285" t="str">
            <v>Brendan</v>
          </cell>
          <cell r="D285" t="str">
            <v>Alinta Asset Management</v>
          </cell>
          <cell r="E285" t="str">
            <v>Maintenance South</v>
          </cell>
          <cell r="F285" t="str">
            <v>Distribution Officer</v>
          </cell>
          <cell r="G285" t="str">
            <v>CEPU - AL150</v>
          </cell>
          <cell r="H285" t="str">
            <v>Alinta Asset Management 2 WA</v>
          </cell>
          <cell r="I285" t="str">
            <v>39120</v>
          </cell>
          <cell r="J285" t="str">
            <v>GDW Maintenance South</v>
          </cell>
        </row>
        <row r="286">
          <cell r="A286" t="str">
            <v>00011345</v>
          </cell>
          <cell r="B286" t="str">
            <v>Wernicke</v>
          </cell>
          <cell r="C286" t="str">
            <v>Alan</v>
          </cell>
          <cell r="D286" t="str">
            <v>Alinta Asset Management</v>
          </cell>
          <cell r="E286" t="str">
            <v>Maintenance Supply Regulators</v>
          </cell>
          <cell r="F286" t="str">
            <v>Field Officer Lvl 2</v>
          </cell>
          <cell r="G286" t="str">
            <v>NPSWA-VIC(RDO)</v>
          </cell>
          <cell r="H286" t="str">
            <v>Alinta Asset Management 2 WA</v>
          </cell>
          <cell r="I286" t="str">
            <v>39004</v>
          </cell>
          <cell r="J286" t="str">
            <v>Project Delivery</v>
          </cell>
        </row>
        <row r="287">
          <cell r="A287" t="str">
            <v>00011350</v>
          </cell>
          <cell r="B287" t="str">
            <v>Jenkins</v>
          </cell>
          <cell r="C287" t="str">
            <v>Darryn</v>
          </cell>
          <cell r="D287" t="str">
            <v>Alinta Asset Management</v>
          </cell>
          <cell r="E287" t="str">
            <v>Overhead Supervisor HK</v>
          </cell>
          <cell r="F287" t="str">
            <v>Linesman</v>
          </cell>
          <cell r="G287" t="str">
            <v>NPS-EBA / Award VIC</v>
          </cell>
          <cell r="H287" t="str">
            <v>Alinta Asset Management 2</v>
          </cell>
          <cell r="I287" t="str">
            <v>39007</v>
          </cell>
          <cell r="J287" t="str">
            <v>Alliance</v>
          </cell>
        </row>
        <row r="288">
          <cell r="A288" t="str">
            <v>00011357</v>
          </cell>
          <cell r="B288" t="str">
            <v>Wilmore</v>
          </cell>
          <cell r="C288" t="str">
            <v>John</v>
          </cell>
          <cell r="D288" t="str">
            <v>Alinta Asset Management</v>
          </cell>
          <cell r="E288" t="str">
            <v>Maintenance Supply Regulators</v>
          </cell>
          <cell r="F288" t="str">
            <v>Field Officer Level 1</v>
          </cell>
          <cell r="G288" t="str">
            <v>NPSWA-VIC(RDO)</v>
          </cell>
          <cell r="H288" t="str">
            <v>Alinta Asset Management 2 WA</v>
          </cell>
          <cell r="I288" t="str">
            <v>39004</v>
          </cell>
          <cell r="J288" t="str">
            <v>Project Delivery</v>
          </cell>
        </row>
        <row r="289">
          <cell r="A289" t="str">
            <v>00011359</v>
          </cell>
          <cell r="B289" t="str">
            <v>Miskin</v>
          </cell>
          <cell r="C289" t="str">
            <v>Russell</v>
          </cell>
          <cell r="D289" t="str">
            <v>Alinta Asset Management</v>
          </cell>
          <cell r="E289" t="str">
            <v>Logistics</v>
          </cell>
          <cell r="F289" t="str">
            <v>Logistics Officer</v>
          </cell>
          <cell r="G289" t="str">
            <v>NPS-Contract (8.0)AP</v>
          </cell>
          <cell r="H289" t="str">
            <v>Alinta Asset Management 2</v>
          </cell>
          <cell r="I289" t="str">
            <v>39401</v>
          </cell>
          <cell r="J289" t="str">
            <v>Alliance - Keysborough</v>
          </cell>
        </row>
        <row r="290">
          <cell r="A290" t="str">
            <v>00011370</v>
          </cell>
          <cell r="B290" t="str">
            <v>Humphries</v>
          </cell>
          <cell r="C290" t="str">
            <v>Ian</v>
          </cell>
          <cell r="D290" t="str">
            <v>Alinta Asset Management</v>
          </cell>
          <cell r="E290" t="str">
            <v>Operations Planning</v>
          </cell>
          <cell r="F290" t="str">
            <v>Operations Planner</v>
          </cell>
          <cell r="G290" t="str">
            <v>NPS-Contract (8.0)AP</v>
          </cell>
          <cell r="H290" t="str">
            <v>Alinta Asset Management 2</v>
          </cell>
          <cell r="I290" t="str">
            <v>39424</v>
          </cell>
          <cell r="J290" t="str">
            <v>Alliance Scheduling</v>
          </cell>
        </row>
        <row r="291">
          <cell r="A291" t="str">
            <v>00011442</v>
          </cell>
          <cell r="B291" t="str">
            <v>Battison</v>
          </cell>
          <cell r="C291" t="str">
            <v>Ashley</v>
          </cell>
          <cell r="D291" t="str">
            <v>Alinta Asset Management</v>
          </cell>
          <cell r="E291" t="str">
            <v>Cable Services - Keysborough</v>
          </cell>
          <cell r="F291" t="str">
            <v>Labourer</v>
          </cell>
          <cell r="G291" t="str">
            <v>NPS-EBA / Award VIC</v>
          </cell>
          <cell r="H291" t="str">
            <v>Alinta Asset Management 2</v>
          </cell>
          <cell r="I291" t="str">
            <v>31506</v>
          </cell>
          <cell r="J291" t="str">
            <v>AAM OS ED CS Keysborough</v>
          </cell>
        </row>
        <row r="292">
          <cell r="A292" t="str">
            <v>00011443</v>
          </cell>
          <cell r="B292" t="str">
            <v>Gallo</v>
          </cell>
          <cell r="C292" t="str">
            <v>Joe</v>
          </cell>
          <cell r="D292" t="str">
            <v>Alinta Asset Management</v>
          </cell>
          <cell r="E292" t="str">
            <v>Cable Services - Keysborough</v>
          </cell>
          <cell r="F292" t="str">
            <v>Labourer</v>
          </cell>
          <cell r="G292" t="str">
            <v>NPS-EBA / Award VIC</v>
          </cell>
          <cell r="H292" t="str">
            <v>Alinta Asset Management 2</v>
          </cell>
          <cell r="I292" t="str">
            <v>31506</v>
          </cell>
          <cell r="J292" t="str">
            <v>AAM OS ED CS Keysborough</v>
          </cell>
        </row>
        <row r="293">
          <cell r="A293" t="str">
            <v>00011444</v>
          </cell>
          <cell r="B293" t="str">
            <v>Strang</v>
          </cell>
          <cell r="C293" t="str">
            <v>David</v>
          </cell>
          <cell r="D293" t="str">
            <v>Payroll Only</v>
          </cell>
          <cell r="E293" t="str">
            <v>PIES</v>
          </cell>
          <cell r="F293" t="str">
            <v>Finance Manager/Company Secretary</v>
          </cell>
          <cell r="G293" t="str">
            <v>TCR Accum Super</v>
          </cell>
          <cell r="H293" t="str">
            <v>Pacific Indian Energy Services</v>
          </cell>
          <cell r="I293" t="str">
            <v>9700</v>
          </cell>
          <cell r="J293" t="str">
            <v>PIES</v>
          </cell>
        </row>
        <row r="294">
          <cell r="A294" t="str">
            <v>00011445</v>
          </cell>
          <cell r="B294" t="str">
            <v>Whitham</v>
          </cell>
          <cell r="C294" t="str">
            <v>Alan</v>
          </cell>
          <cell r="D294" t="str">
            <v>Alinta Asset Management</v>
          </cell>
          <cell r="E294" t="str">
            <v>Perth Electrical Fitter Crew</v>
          </cell>
          <cell r="F294" t="str">
            <v>Supervisor</v>
          </cell>
          <cell r="G294" t="str">
            <v>Spec Contract 150hrs</v>
          </cell>
          <cell r="H294" t="str">
            <v>Alinta Asset Management 2 WA</v>
          </cell>
          <cell r="I294" t="str">
            <v>39115</v>
          </cell>
          <cell r="J294" t="str">
            <v>GDW External Works</v>
          </cell>
        </row>
        <row r="295">
          <cell r="A295" t="str">
            <v>00011448</v>
          </cell>
          <cell r="B295" t="str">
            <v>Murray</v>
          </cell>
          <cell r="C295" t="str">
            <v>James</v>
          </cell>
          <cell r="D295" t="str">
            <v>Alinta Asset Management</v>
          </cell>
          <cell r="E295" t="str">
            <v>CSG Gary Rogers</v>
          </cell>
          <cell r="F295" t="str">
            <v>Cable Jointer</v>
          </cell>
          <cell r="G295" t="str">
            <v>NPS-EBA / Award VIC</v>
          </cell>
          <cell r="H295" t="str">
            <v>Alinta Asset Management 2</v>
          </cell>
          <cell r="I295" t="str">
            <v>31505</v>
          </cell>
          <cell r="J295" t="str">
            <v>AAM OS ED CS Sunshine</v>
          </cell>
        </row>
        <row r="296">
          <cell r="A296" t="str">
            <v>00011450</v>
          </cell>
          <cell r="B296" t="str">
            <v>Giudice</v>
          </cell>
          <cell r="C296" t="str">
            <v>Frank</v>
          </cell>
          <cell r="D296" t="str">
            <v>Alinta Asset Management</v>
          </cell>
          <cell r="E296" t="str">
            <v>CSG Gary Rogers</v>
          </cell>
          <cell r="F296" t="str">
            <v>Cable Jointer</v>
          </cell>
          <cell r="G296" t="str">
            <v>NPS-EBA / Award VIC</v>
          </cell>
          <cell r="H296" t="str">
            <v>Alinta Asset Management 2</v>
          </cell>
          <cell r="I296" t="str">
            <v>31505</v>
          </cell>
          <cell r="J296" t="str">
            <v>AAM OS ED CS Sunshine</v>
          </cell>
        </row>
        <row r="297">
          <cell r="A297" t="str">
            <v>00011495</v>
          </cell>
          <cell r="B297" t="str">
            <v>Peirano</v>
          </cell>
          <cell r="C297" t="str">
            <v>Laura</v>
          </cell>
          <cell r="D297" t="str">
            <v>Alinta Asset Management</v>
          </cell>
          <cell r="E297" t="str">
            <v>Service Delivery - South</v>
          </cell>
          <cell r="F297" t="str">
            <v>SME - Faults &amp; Service Desk</v>
          </cell>
          <cell r="G297" t="str">
            <v>TCR Accum Super</v>
          </cell>
          <cell r="H297" t="str">
            <v>Alinta Asset Management</v>
          </cell>
          <cell r="I297" t="str">
            <v>33301</v>
          </cell>
          <cell r="J297" t="str">
            <v>Service Delivery</v>
          </cell>
        </row>
        <row r="298">
          <cell r="A298" t="str">
            <v>00011499</v>
          </cell>
          <cell r="B298" t="str">
            <v>Green</v>
          </cell>
          <cell r="C298" t="str">
            <v>Antony</v>
          </cell>
          <cell r="D298" t="str">
            <v>Alinta Asset Management</v>
          </cell>
          <cell r="E298" t="str">
            <v>Customer Service</v>
          </cell>
          <cell r="F298" t="str">
            <v>Equipment Officer</v>
          </cell>
          <cell r="G298" t="str">
            <v>CEPU - AL150</v>
          </cell>
          <cell r="H298" t="str">
            <v>Alinta Asset Management 2 WA</v>
          </cell>
          <cell r="I298" t="str">
            <v>39103</v>
          </cell>
          <cell r="J298" t="str">
            <v>GDW Customer Service</v>
          </cell>
        </row>
        <row r="299">
          <cell r="A299" t="str">
            <v>00011507</v>
          </cell>
          <cell r="B299" t="str">
            <v>Hawkins</v>
          </cell>
          <cell r="C299" t="str">
            <v>Andrew</v>
          </cell>
          <cell r="D299" t="str">
            <v>Alinta Asset Management</v>
          </cell>
          <cell r="E299" t="str">
            <v>External Projects</v>
          </cell>
          <cell r="F299" t="str">
            <v>Electrical Fitter / Mechanic</v>
          </cell>
          <cell r="G299" t="str">
            <v>NPS-EBA / Award VIC</v>
          </cell>
          <cell r="H299" t="str">
            <v>Alinta Asset Management 2</v>
          </cell>
          <cell r="I299" t="str">
            <v>31508</v>
          </cell>
          <cell r="J299" t="str">
            <v>AAM OS ED SS Keysbourough</v>
          </cell>
        </row>
        <row r="300">
          <cell r="A300" t="str">
            <v>00011508</v>
          </cell>
          <cell r="B300" t="str">
            <v>Kenny</v>
          </cell>
          <cell r="C300" t="str">
            <v>Brian</v>
          </cell>
          <cell r="D300" t="str">
            <v>Alinta Asset Management</v>
          </cell>
          <cell r="E300" t="str">
            <v>Maintenance ML</v>
          </cell>
          <cell r="F300" t="str">
            <v>Electrical Fitter / Mechanic</v>
          </cell>
          <cell r="G300" t="str">
            <v>NPS-EBA / Award VIC</v>
          </cell>
          <cell r="H300" t="str">
            <v>Alinta Asset Management 2</v>
          </cell>
          <cell r="I300" t="str">
            <v>31510</v>
          </cell>
          <cell r="J300" t="str">
            <v>AAM OS ED SS Maintenance</v>
          </cell>
        </row>
        <row r="301">
          <cell r="A301" t="str">
            <v>00011513</v>
          </cell>
          <cell r="B301" t="str">
            <v>Prib</v>
          </cell>
          <cell r="C301" t="str">
            <v>David</v>
          </cell>
          <cell r="D301" t="str">
            <v>Alinta Asset Management</v>
          </cell>
          <cell r="E301" t="str">
            <v>SSB Anthony Burgess</v>
          </cell>
          <cell r="F301" t="str">
            <v>Trainee Cable Tester</v>
          </cell>
          <cell r="G301" t="str">
            <v>NPS-EBA / Award VIC</v>
          </cell>
          <cell r="H301" t="str">
            <v>Alinta Asset Management 2</v>
          </cell>
          <cell r="I301" t="str">
            <v>31507</v>
          </cell>
          <cell r="J301" t="str">
            <v>AAM OS ED CS Test</v>
          </cell>
        </row>
        <row r="302">
          <cell r="A302" t="str">
            <v>00011516</v>
          </cell>
          <cell r="B302" t="str">
            <v>McConchie</v>
          </cell>
          <cell r="C302" t="str">
            <v>Steve</v>
          </cell>
          <cell r="D302" t="str">
            <v>Alinta Asset Management</v>
          </cell>
          <cell r="E302" t="str">
            <v>Supervisor Burwood 1</v>
          </cell>
          <cell r="F302" t="str">
            <v>Apprentice Lineworker</v>
          </cell>
          <cell r="G302" t="str">
            <v>Apprentice Lineworke</v>
          </cell>
          <cell r="H302" t="str">
            <v>United Energy Ltd.</v>
          </cell>
          <cell r="I302" t="str">
            <v>39403</v>
          </cell>
          <cell r="J302" t="str">
            <v>Alliance - Burwood</v>
          </cell>
        </row>
        <row r="303">
          <cell r="A303" t="str">
            <v>00011517</v>
          </cell>
          <cell r="B303" t="str">
            <v>Stubley</v>
          </cell>
          <cell r="C303" t="str">
            <v>Phill</v>
          </cell>
          <cell r="D303" t="str">
            <v>Alinta Asset Management</v>
          </cell>
          <cell r="E303" t="str">
            <v>Supervisor Burwood 1</v>
          </cell>
          <cell r="F303" t="str">
            <v>Apprentice Lineworker</v>
          </cell>
          <cell r="G303" t="str">
            <v>Apprentice Lineworke</v>
          </cell>
          <cell r="H303" t="str">
            <v>United Energy Ltd.</v>
          </cell>
          <cell r="I303" t="str">
            <v>39403</v>
          </cell>
          <cell r="J303" t="str">
            <v>Alliance - Burwood</v>
          </cell>
        </row>
        <row r="304">
          <cell r="A304" t="str">
            <v>00011518</v>
          </cell>
          <cell r="B304" t="str">
            <v>Williams</v>
          </cell>
          <cell r="C304" t="str">
            <v>Anthony</v>
          </cell>
          <cell r="D304" t="str">
            <v>Alinta Asset Management</v>
          </cell>
          <cell r="E304" t="str">
            <v>Supervisor GA</v>
          </cell>
          <cell r="F304" t="str">
            <v>Linesman</v>
          </cell>
          <cell r="G304" t="str">
            <v>NPS-EBA / Award VIC</v>
          </cell>
          <cell r="H304" t="str">
            <v>Alinta Asset Management 2</v>
          </cell>
          <cell r="I304" t="str">
            <v>39007</v>
          </cell>
          <cell r="J304" t="str">
            <v>Alliance</v>
          </cell>
        </row>
        <row r="305">
          <cell r="A305" t="str">
            <v>00011519</v>
          </cell>
          <cell r="B305" t="str">
            <v>Rooney</v>
          </cell>
          <cell r="C305" t="str">
            <v>David</v>
          </cell>
          <cell r="D305" t="str">
            <v>Alinta Asset Management</v>
          </cell>
          <cell r="E305" t="str">
            <v>Customer Relations Function</v>
          </cell>
          <cell r="F305" t="str">
            <v>Claims CoOrdinator</v>
          </cell>
          <cell r="G305" t="str">
            <v>TCR Accum Super</v>
          </cell>
          <cell r="H305" t="str">
            <v>Alinta Asset Management</v>
          </cell>
          <cell r="I305" t="str">
            <v>33313</v>
          </cell>
          <cell r="J305" t="str">
            <v>Retailer &amp; Key Cust</v>
          </cell>
        </row>
        <row r="306">
          <cell r="A306" t="str">
            <v>00011528</v>
          </cell>
          <cell r="B306" t="str">
            <v>Bunce</v>
          </cell>
          <cell r="C306" t="str">
            <v>Donovan</v>
          </cell>
          <cell r="D306" t="str">
            <v>Alinta Asset Management</v>
          </cell>
          <cell r="E306" t="str">
            <v>Perth Electrical Fitter Crew</v>
          </cell>
          <cell r="F306" t="str">
            <v>Supervisor</v>
          </cell>
          <cell r="G306" t="str">
            <v>Spec Contract 150hrs</v>
          </cell>
          <cell r="H306" t="str">
            <v>Alinta Asset Management 2 WA</v>
          </cell>
          <cell r="I306" t="str">
            <v>39115</v>
          </cell>
          <cell r="J306" t="str">
            <v>GDW External Works</v>
          </cell>
        </row>
        <row r="307">
          <cell r="A307" t="str">
            <v>00011537</v>
          </cell>
          <cell r="B307" t="str">
            <v>Carswell</v>
          </cell>
          <cell r="C307" t="str">
            <v>Robert</v>
          </cell>
          <cell r="D307" t="str">
            <v>Alinta Asset Management</v>
          </cell>
          <cell r="E307" t="str">
            <v>SSB Morris LePage</v>
          </cell>
          <cell r="F307" t="str">
            <v>HV Equipment Tester</v>
          </cell>
          <cell r="G307" t="str">
            <v>NPS-EBA / Award VIC</v>
          </cell>
          <cell r="H307" t="str">
            <v>Alinta Asset Management 2</v>
          </cell>
          <cell r="I307" t="str">
            <v>31511</v>
          </cell>
          <cell r="J307" t="str">
            <v>AAM OS ED SS Keysbourough</v>
          </cell>
        </row>
        <row r="308">
          <cell r="A308" t="str">
            <v>00011553</v>
          </cell>
          <cell r="B308" t="str">
            <v>Garnish</v>
          </cell>
          <cell r="C308" t="str">
            <v>Paul</v>
          </cell>
          <cell r="D308" t="str">
            <v>Alinta Asset Management</v>
          </cell>
          <cell r="E308" t="str">
            <v>Electricity Works</v>
          </cell>
          <cell r="F308" t="str">
            <v>Electricity Works Manager</v>
          </cell>
          <cell r="G308" t="str">
            <v>TCR Accum Super</v>
          </cell>
          <cell r="H308" t="str">
            <v>Alinta Asset Management</v>
          </cell>
          <cell r="I308" t="str">
            <v>31495</v>
          </cell>
          <cell r="J308" t="str">
            <v>AAM OS ED EW Custome</v>
          </cell>
        </row>
        <row r="309">
          <cell r="A309" t="str">
            <v>00011556</v>
          </cell>
          <cell r="B309" t="str">
            <v>Spiteri</v>
          </cell>
          <cell r="C309" t="str">
            <v>Mandy</v>
          </cell>
          <cell r="D309" t="str">
            <v>Alinta Asset Management</v>
          </cell>
          <cell r="E309" t="str">
            <v>New Connections UED</v>
          </cell>
          <cell r="F309" t="str">
            <v>New Connections Officer</v>
          </cell>
          <cell r="G309" t="str">
            <v>TCR Accum Super</v>
          </cell>
          <cell r="H309" t="str">
            <v>Alinta Asset Management</v>
          </cell>
          <cell r="I309" t="str">
            <v>31497</v>
          </cell>
          <cell r="J309" t="str">
            <v>AAM OS ED EW AEN  New</v>
          </cell>
        </row>
        <row r="310">
          <cell r="A310" t="str">
            <v>00011557</v>
          </cell>
          <cell r="B310" t="str">
            <v>Tran</v>
          </cell>
          <cell r="C310" t="str">
            <v>Lynda</v>
          </cell>
          <cell r="D310" t="str">
            <v>Alinta Asset Management</v>
          </cell>
          <cell r="E310" t="str">
            <v>New Connections UED</v>
          </cell>
          <cell r="F310" t="str">
            <v>New Connections Officer</v>
          </cell>
          <cell r="G310" t="str">
            <v>TCR Accum Super</v>
          </cell>
          <cell r="H310" t="str">
            <v>Alinta Asset Management</v>
          </cell>
          <cell r="I310" t="str">
            <v>31497</v>
          </cell>
          <cell r="J310" t="str">
            <v>AAM OS ED EW AEN  New</v>
          </cell>
        </row>
        <row r="311">
          <cell r="A311" t="str">
            <v>00011559</v>
          </cell>
          <cell r="B311" t="str">
            <v>Favrin</v>
          </cell>
          <cell r="C311" t="str">
            <v>Mark</v>
          </cell>
          <cell r="D311" t="str">
            <v>Alinta Asset Management</v>
          </cell>
          <cell r="E311" t="str">
            <v>CSG Gary Rogers</v>
          </cell>
          <cell r="F311" t="str">
            <v>Cable Jointer</v>
          </cell>
          <cell r="G311" t="str">
            <v>NPS-EBA / Award VIC</v>
          </cell>
          <cell r="H311" t="str">
            <v>Alinta Asset Management 2</v>
          </cell>
          <cell r="I311" t="str">
            <v>31505</v>
          </cell>
          <cell r="J311" t="str">
            <v>AAM OS ED CS Sunshine</v>
          </cell>
        </row>
        <row r="312">
          <cell r="A312" t="str">
            <v>00011566</v>
          </cell>
          <cell r="B312" t="str">
            <v>Corrigan</v>
          </cell>
          <cell r="C312" t="str">
            <v>Andrea</v>
          </cell>
          <cell r="D312" t="str">
            <v>Alinta Asset Management</v>
          </cell>
          <cell r="E312" t="str">
            <v>Customer Relations Function</v>
          </cell>
          <cell r="F312" t="str">
            <v>Customer Relations Co-Ordinator</v>
          </cell>
          <cell r="G312" t="str">
            <v>TCR Accum Super</v>
          </cell>
          <cell r="H312" t="str">
            <v>Alinta Asset Management</v>
          </cell>
          <cell r="I312" t="str">
            <v>33313</v>
          </cell>
          <cell r="J312" t="str">
            <v>Retailer &amp; Key Cust</v>
          </cell>
        </row>
        <row r="313">
          <cell r="A313" t="str">
            <v>00011567</v>
          </cell>
          <cell r="B313" t="str">
            <v>Crisp</v>
          </cell>
          <cell r="C313" t="str">
            <v>Dave</v>
          </cell>
          <cell r="D313" t="str">
            <v>Alinta Asset Management</v>
          </cell>
          <cell r="E313" t="str">
            <v>Kalgoorlie</v>
          </cell>
          <cell r="F313" t="str">
            <v>Estimator</v>
          </cell>
          <cell r="G313" t="str">
            <v>Spec Contract 150hrs</v>
          </cell>
          <cell r="H313" t="str">
            <v>Alinta Asset Management 2 WA</v>
          </cell>
          <cell r="I313" t="str">
            <v>39115</v>
          </cell>
          <cell r="J313" t="str">
            <v>GDW External Works</v>
          </cell>
        </row>
        <row r="314">
          <cell r="A314" t="str">
            <v>00011638</v>
          </cell>
          <cell r="B314" t="str">
            <v>Richards</v>
          </cell>
          <cell r="C314" t="str">
            <v>Nicole</v>
          </cell>
          <cell r="D314" t="str">
            <v>Alinta Asset Management</v>
          </cell>
          <cell r="E314" t="str">
            <v>Alinta Asset Management</v>
          </cell>
          <cell r="F314" t="str">
            <v>Personal Assistant - COO</v>
          </cell>
          <cell r="G314" t="str">
            <v>TCR Accum Super</v>
          </cell>
          <cell r="H314" t="str">
            <v>Alinta Asset Management</v>
          </cell>
          <cell r="I314" t="str">
            <v>31301</v>
          </cell>
          <cell r="J314" t="str">
            <v>GM Operations</v>
          </cell>
        </row>
        <row r="315">
          <cell r="A315" t="str">
            <v>00011658</v>
          </cell>
          <cell r="B315" t="str">
            <v>Walsham</v>
          </cell>
          <cell r="C315" t="str">
            <v>Kristian</v>
          </cell>
          <cell r="D315" t="str">
            <v>Alinta Asset Management</v>
          </cell>
          <cell r="E315" t="str">
            <v>Distribution Construction - Keysborough</v>
          </cell>
          <cell r="F315" t="str">
            <v>Electrical Fitter</v>
          </cell>
          <cell r="G315" t="str">
            <v>NPS-EBA / Award VIC</v>
          </cell>
          <cell r="H315" t="str">
            <v>Alinta Asset Management 2</v>
          </cell>
          <cell r="I315" t="str">
            <v>31509</v>
          </cell>
          <cell r="J315" t="str">
            <v>AAM OS ED SS Keysbourough</v>
          </cell>
        </row>
        <row r="316">
          <cell r="A316" t="str">
            <v>00011659</v>
          </cell>
          <cell r="B316" t="str">
            <v>Burnell</v>
          </cell>
          <cell r="C316" t="str">
            <v>Connie</v>
          </cell>
          <cell r="D316" t="str">
            <v>Energy Investments</v>
          </cell>
          <cell r="E316" t="str">
            <v>Regulatory</v>
          </cell>
          <cell r="F316" t="str">
            <v>Project Administrator</v>
          </cell>
          <cell r="G316" t="str">
            <v>TCR Accum Super</v>
          </cell>
          <cell r="H316" t="str">
            <v>Alinta Asset Management</v>
          </cell>
          <cell r="I316" t="str">
            <v>10803</v>
          </cell>
          <cell r="J316" t="str">
            <v>Regulatory</v>
          </cell>
        </row>
        <row r="317">
          <cell r="A317" t="str">
            <v>00011665</v>
          </cell>
          <cell r="B317" t="str">
            <v>Thomas</v>
          </cell>
          <cell r="C317" t="str">
            <v>Thommo</v>
          </cell>
          <cell r="D317" t="str">
            <v>Alinta Asset Management</v>
          </cell>
          <cell r="E317" t="str">
            <v>Sunshine</v>
          </cell>
          <cell r="F317" t="str">
            <v>Fitter Electrical</v>
          </cell>
          <cell r="G317" t="str">
            <v>NPS-Cont/EBA/Awd Qld</v>
          </cell>
          <cell r="H317" t="str">
            <v>Alinta Asset Management 2</v>
          </cell>
          <cell r="I317" t="str">
            <v>31515</v>
          </cell>
          <cell r="J317" t="str">
            <v>AAM OS ED SS Sunshine</v>
          </cell>
        </row>
        <row r="318">
          <cell r="A318" t="str">
            <v>00011675</v>
          </cell>
          <cell r="B318" t="str">
            <v>Stansfield</v>
          </cell>
          <cell r="C318" t="str">
            <v>Ivan</v>
          </cell>
          <cell r="D318" t="str">
            <v>Alinta Asset Management</v>
          </cell>
          <cell r="E318" t="str">
            <v>Logistics</v>
          </cell>
          <cell r="F318" t="str">
            <v>Logistics Officer</v>
          </cell>
          <cell r="G318" t="str">
            <v>NPS-Contract (8.0)AP</v>
          </cell>
          <cell r="H318" t="str">
            <v>Alinta Asset Management 2</v>
          </cell>
          <cell r="I318" t="str">
            <v>39401</v>
          </cell>
          <cell r="J318" t="str">
            <v>Alliance - Keysborough</v>
          </cell>
        </row>
        <row r="319">
          <cell r="A319" t="str">
            <v>00011676</v>
          </cell>
          <cell r="B319" t="str">
            <v>Bakici</v>
          </cell>
          <cell r="C319" t="str">
            <v>Semra</v>
          </cell>
          <cell r="D319" t="str">
            <v>Alinta Asset Management</v>
          </cell>
          <cell r="E319" t="str">
            <v>Operations Systems</v>
          </cell>
          <cell r="F319" t="str">
            <v>Business Support Officer</v>
          </cell>
          <cell r="G319" t="str">
            <v>TCR Accum Super</v>
          </cell>
          <cell r="H319" t="str">
            <v>Alinta Asset Management</v>
          </cell>
          <cell r="I319" t="str">
            <v>39500</v>
          </cell>
          <cell r="J319" t="str">
            <v>Manager Field Practi</v>
          </cell>
        </row>
        <row r="320">
          <cell r="A320" t="str">
            <v>00011694</v>
          </cell>
          <cell r="B320" t="str">
            <v>Clerk</v>
          </cell>
          <cell r="C320" t="str">
            <v>David</v>
          </cell>
          <cell r="D320" t="str">
            <v>Alinta Asset Management</v>
          </cell>
          <cell r="E320" t="str">
            <v>Commercial</v>
          </cell>
          <cell r="F320" t="str">
            <v>General Manager Commercial</v>
          </cell>
          <cell r="G320" t="str">
            <v>TCR Accum Super</v>
          </cell>
          <cell r="H320" t="str">
            <v>Alinta Asset Management</v>
          </cell>
          <cell r="I320" t="str">
            <v>31468</v>
          </cell>
          <cell r="J320" t="str">
            <v>AAM Comm Commercial</v>
          </cell>
        </row>
        <row r="321">
          <cell r="A321" t="str">
            <v>00011707</v>
          </cell>
          <cell r="B321" t="str">
            <v>Taylor</v>
          </cell>
          <cell r="C321" t="str">
            <v>Keith</v>
          </cell>
          <cell r="D321" t="str">
            <v>Alinta Asset Management</v>
          </cell>
          <cell r="E321" t="str">
            <v>Sunshine</v>
          </cell>
          <cell r="F321" t="str">
            <v>Electrical Fitter</v>
          </cell>
          <cell r="G321" t="str">
            <v>NPS-Cont/EBA/Awd Qld</v>
          </cell>
          <cell r="H321" t="str">
            <v>Alinta Asset Management 2</v>
          </cell>
          <cell r="I321" t="str">
            <v>31515</v>
          </cell>
          <cell r="J321" t="str">
            <v>AAM OS ED SS Sunshine</v>
          </cell>
        </row>
        <row r="322">
          <cell r="A322" t="str">
            <v>00011714</v>
          </cell>
          <cell r="B322" t="str">
            <v>Gammell</v>
          </cell>
          <cell r="C322" t="str">
            <v>Michael</v>
          </cell>
          <cell r="D322" t="str">
            <v>Alinta Asset Management</v>
          </cell>
          <cell r="E322" t="str">
            <v>External Projects</v>
          </cell>
          <cell r="F322" t="str">
            <v>Electrical Fitter</v>
          </cell>
          <cell r="G322" t="str">
            <v>NPS-EBA / Award VIC</v>
          </cell>
          <cell r="H322" t="str">
            <v>Alinta Asset Management 2</v>
          </cell>
          <cell r="I322" t="str">
            <v>31508</v>
          </cell>
          <cell r="J322" t="str">
            <v>AAM OS ED SS Keysbourough</v>
          </cell>
        </row>
        <row r="323">
          <cell r="A323" t="str">
            <v>00011721</v>
          </cell>
          <cell r="B323" t="str">
            <v>McDonald</v>
          </cell>
          <cell r="C323" t="str">
            <v>Cheryl</v>
          </cell>
          <cell r="D323" t="str">
            <v>Alinta Asset Management</v>
          </cell>
          <cell r="E323" t="str">
            <v>Cable Services</v>
          </cell>
          <cell r="F323" t="str">
            <v>Business Support Officer</v>
          </cell>
          <cell r="G323" t="str">
            <v>NPS-Contract (7.6)AP</v>
          </cell>
          <cell r="H323" t="str">
            <v>Alinta Asset Management 2</v>
          </cell>
          <cell r="I323" t="str">
            <v>39406</v>
          </cell>
          <cell r="J323" t="str">
            <v>Cable Services Group</v>
          </cell>
        </row>
        <row r="324">
          <cell r="A324" t="str">
            <v>00011735</v>
          </cell>
          <cell r="B324" t="str">
            <v>Noller</v>
          </cell>
          <cell r="C324" t="str">
            <v>Andrew</v>
          </cell>
          <cell r="D324" t="str">
            <v>Alinta Asset Management</v>
          </cell>
          <cell r="E324" t="str">
            <v>Warrnambool &amp; Travelling</v>
          </cell>
          <cell r="F324" t="str">
            <v>Linesman</v>
          </cell>
          <cell r="G324" t="str">
            <v>NPS-EBA / Award VIC</v>
          </cell>
          <cell r="H324" t="str">
            <v>Alinta Asset Management 2</v>
          </cell>
          <cell r="I324" t="str">
            <v>39417</v>
          </cell>
          <cell r="J324" t="str">
            <v>Warnambool</v>
          </cell>
        </row>
        <row r="325">
          <cell r="A325" t="str">
            <v>00011776</v>
          </cell>
          <cell r="B325" t="str">
            <v>Raymond</v>
          </cell>
          <cell r="C325" t="str">
            <v>Nic</v>
          </cell>
          <cell r="D325" t="str">
            <v>Alinta Asset Management</v>
          </cell>
          <cell r="E325" t="str">
            <v>CSG Gary Rogers</v>
          </cell>
          <cell r="F325" t="str">
            <v>Labourer</v>
          </cell>
          <cell r="G325" t="str">
            <v>NPS-EBA / Award VIC</v>
          </cell>
          <cell r="H325" t="str">
            <v>Alinta Asset Management 2</v>
          </cell>
          <cell r="I325" t="str">
            <v>31505</v>
          </cell>
          <cell r="J325" t="str">
            <v>AAM OS ED CS Sunshine</v>
          </cell>
        </row>
        <row r="326">
          <cell r="A326" t="str">
            <v>00011786</v>
          </cell>
          <cell r="B326" t="str">
            <v>Morton</v>
          </cell>
          <cell r="C326" t="str">
            <v>John</v>
          </cell>
          <cell r="D326" t="str">
            <v>Alinta Asset Management</v>
          </cell>
          <cell r="E326" t="str">
            <v>Warrnambool &amp; Travelling</v>
          </cell>
          <cell r="F326" t="str">
            <v>Group Leader (Powercor)</v>
          </cell>
          <cell r="G326" t="str">
            <v>NPS-EBA / Award VIC</v>
          </cell>
          <cell r="H326" t="str">
            <v>Alinta Asset Management 2</v>
          </cell>
          <cell r="I326" t="str">
            <v>39417</v>
          </cell>
          <cell r="J326" t="str">
            <v>Warnambool</v>
          </cell>
        </row>
        <row r="327">
          <cell r="A327" t="str">
            <v>00011788</v>
          </cell>
          <cell r="B327" t="str">
            <v>Arnold</v>
          </cell>
          <cell r="C327" t="str">
            <v>Colin</v>
          </cell>
          <cell r="D327" t="str">
            <v>Alinta Asset Management</v>
          </cell>
          <cell r="E327" t="str">
            <v>Glove &amp; Barrier Electrical Fitter Crew</v>
          </cell>
          <cell r="F327" t="str">
            <v>Linesman</v>
          </cell>
          <cell r="G327" t="str">
            <v>NPS-EBA / Award VIC</v>
          </cell>
          <cell r="H327" t="str">
            <v>Alinta Asset Management 2</v>
          </cell>
          <cell r="I327" t="str">
            <v>31542</v>
          </cell>
          <cell r="J327" t="str">
            <v>AAM OW Elec Overhead</v>
          </cell>
        </row>
        <row r="328">
          <cell r="A328" t="str">
            <v>00011791</v>
          </cell>
          <cell r="B328" t="str">
            <v>Johnson</v>
          </cell>
          <cell r="C328" t="str">
            <v>Tanya</v>
          </cell>
          <cell r="D328" t="str">
            <v>Alinta Asset Management</v>
          </cell>
          <cell r="E328" t="str">
            <v>External Works</v>
          </cell>
          <cell r="F328" t="str">
            <v>Personal Assistant / BSO</v>
          </cell>
          <cell r="G328" t="str">
            <v>NPS-Contract (8.0)OT</v>
          </cell>
          <cell r="H328" t="str">
            <v>Alinta Asset Management 2</v>
          </cell>
          <cell r="I328" t="str">
            <v>31523</v>
          </cell>
          <cell r="J328" t="str">
            <v>AAM OS ED OS Externa</v>
          </cell>
        </row>
        <row r="329">
          <cell r="A329" t="str">
            <v>00011806</v>
          </cell>
          <cell r="B329" t="str">
            <v>Davey</v>
          </cell>
          <cell r="C329" t="str">
            <v>Ryan</v>
          </cell>
          <cell r="D329" t="str">
            <v>Alinta Asset Management</v>
          </cell>
          <cell r="E329" t="str">
            <v>ZSS Construction - Keysborough</v>
          </cell>
          <cell r="F329" t="str">
            <v>Apprentice Electrical Mechanic</v>
          </cell>
          <cell r="G329" t="str">
            <v>NPS-EBA / Award VIC</v>
          </cell>
          <cell r="H329" t="str">
            <v>Alinta Asset Management 2</v>
          </cell>
          <cell r="I329" t="str">
            <v>31508</v>
          </cell>
          <cell r="J329" t="str">
            <v>AAM OS ED SS Keysbourough</v>
          </cell>
        </row>
        <row r="330">
          <cell r="A330" t="str">
            <v>00011807</v>
          </cell>
          <cell r="B330" t="str">
            <v>McClimont</v>
          </cell>
          <cell r="C330" t="str">
            <v>Andrew</v>
          </cell>
          <cell r="D330" t="str">
            <v>Alinta Asset Management</v>
          </cell>
          <cell r="E330" t="str">
            <v>Distribution Construction - Keysborough</v>
          </cell>
          <cell r="F330" t="str">
            <v>Apprentice Electrical Mechanic</v>
          </cell>
          <cell r="G330" t="str">
            <v>NPS-EBA / Award VIC</v>
          </cell>
          <cell r="H330" t="str">
            <v>Alinta Asset Management 2</v>
          </cell>
          <cell r="I330" t="str">
            <v>31509</v>
          </cell>
          <cell r="J330" t="str">
            <v>AAM OS ED SS Keysbourough</v>
          </cell>
        </row>
        <row r="331">
          <cell r="A331" t="str">
            <v>00011825</v>
          </cell>
          <cell r="B331" t="str">
            <v>Ithier</v>
          </cell>
          <cell r="C331" t="str">
            <v>Gavin</v>
          </cell>
          <cell r="D331" t="str">
            <v>Alinta Asset Management</v>
          </cell>
          <cell r="E331" t="str">
            <v>Construction</v>
          </cell>
          <cell r="F331" t="str">
            <v>Field Officer Level 1</v>
          </cell>
          <cell r="G331" t="str">
            <v>NPSWA-VIC(RDO)</v>
          </cell>
          <cell r="H331" t="str">
            <v>Alinta Asset Management 2 WA</v>
          </cell>
          <cell r="I331" t="str">
            <v>39004</v>
          </cell>
          <cell r="J331" t="str">
            <v>Project Delivery</v>
          </cell>
        </row>
        <row r="332">
          <cell r="A332" t="str">
            <v>00011826</v>
          </cell>
          <cell r="B332" t="str">
            <v>Dyson</v>
          </cell>
          <cell r="C332" t="str">
            <v>Dean</v>
          </cell>
          <cell r="D332" t="str">
            <v>Alinta Asset Management</v>
          </cell>
          <cell r="E332" t="str">
            <v>Construction</v>
          </cell>
          <cell r="F332" t="str">
            <v>Field Officer Level 2</v>
          </cell>
          <cell r="G332" t="str">
            <v>NPSWA-VIC(RDO)</v>
          </cell>
          <cell r="H332" t="str">
            <v>Alinta Asset Management 2 WA</v>
          </cell>
          <cell r="I332" t="str">
            <v>31524</v>
          </cell>
          <cell r="J332" t="str">
            <v>AAM OS GD Ext Projec</v>
          </cell>
        </row>
        <row r="333">
          <cell r="A333" t="str">
            <v>00011827</v>
          </cell>
          <cell r="B333" t="str">
            <v>Weber</v>
          </cell>
          <cell r="C333" t="str">
            <v>Mykel</v>
          </cell>
          <cell r="D333" t="str">
            <v>Alinta Asset Management</v>
          </cell>
          <cell r="E333" t="str">
            <v>Unplanned Maintenance</v>
          </cell>
          <cell r="F333" t="str">
            <v>Field Officer Level 1</v>
          </cell>
          <cell r="G333" t="str">
            <v>NPSWA-VIC(RDO)</v>
          </cell>
          <cell r="H333" t="str">
            <v>Alinta Asset Management 2 WA</v>
          </cell>
          <cell r="I333" t="str">
            <v>39001</v>
          </cell>
          <cell r="J333" t="str">
            <v>Field Delivery</v>
          </cell>
        </row>
        <row r="334">
          <cell r="A334" t="str">
            <v>00011832</v>
          </cell>
          <cell r="B334" t="str">
            <v>Wright</v>
          </cell>
          <cell r="C334" t="str">
            <v>Chris</v>
          </cell>
          <cell r="D334" t="str">
            <v>Alinta Asset Management</v>
          </cell>
          <cell r="E334" t="str">
            <v>Construction</v>
          </cell>
          <cell r="F334" t="str">
            <v>Field Officer Level 2</v>
          </cell>
          <cell r="G334" t="str">
            <v>NPSWA-VIC(RDO)</v>
          </cell>
          <cell r="H334" t="str">
            <v>Alinta Asset Management 2 WA</v>
          </cell>
          <cell r="I334" t="str">
            <v>31524</v>
          </cell>
          <cell r="J334" t="str">
            <v>AAM OS GD Ext Projec</v>
          </cell>
        </row>
        <row r="335">
          <cell r="A335" t="str">
            <v>00011834</v>
          </cell>
          <cell r="B335" t="str">
            <v>Ruscitti</v>
          </cell>
          <cell r="C335" t="str">
            <v>Nicholas</v>
          </cell>
          <cell r="D335" t="str">
            <v>Alinta Asset Management</v>
          </cell>
          <cell r="E335" t="str">
            <v>Mains and Services - North</v>
          </cell>
          <cell r="F335" t="str">
            <v>Field Officer Level 1</v>
          </cell>
          <cell r="G335" t="str">
            <v>NPSWA-VIC(RDO)</v>
          </cell>
          <cell r="H335" t="str">
            <v>Alinta Asset Management 2 WA</v>
          </cell>
          <cell r="I335" t="str">
            <v>39001</v>
          </cell>
          <cell r="J335" t="str">
            <v>Field Delivery</v>
          </cell>
        </row>
        <row r="336">
          <cell r="A336" t="str">
            <v>00011835</v>
          </cell>
          <cell r="B336" t="str">
            <v>Prouse</v>
          </cell>
          <cell r="C336" t="str">
            <v>James</v>
          </cell>
          <cell r="D336" t="str">
            <v>Alinta Asset Management</v>
          </cell>
          <cell r="E336" t="str">
            <v>Faults</v>
          </cell>
          <cell r="F336" t="str">
            <v>Field Officer Level 1</v>
          </cell>
          <cell r="G336" t="str">
            <v>NPSWA-VIC(RDO)</v>
          </cell>
          <cell r="H336" t="str">
            <v>Alinta Asset Management 2 WA</v>
          </cell>
          <cell r="I336" t="str">
            <v>39004</v>
          </cell>
          <cell r="J336" t="str">
            <v>Project Delivery</v>
          </cell>
        </row>
        <row r="337">
          <cell r="A337" t="str">
            <v>00011843</v>
          </cell>
          <cell r="B337" t="str">
            <v>Dickinson</v>
          </cell>
          <cell r="C337" t="str">
            <v>John</v>
          </cell>
          <cell r="D337" t="str">
            <v>Alinta Asset Management</v>
          </cell>
          <cell r="E337" t="str">
            <v>POWERCOR</v>
          </cell>
          <cell r="F337" t="str">
            <v>Linesman</v>
          </cell>
          <cell r="G337" t="str">
            <v>NPS-EBA / Award VIC</v>
          </cell>
          <cell r="H337" t="str">
            <v>Alinta Asset Management 2</v>
          </cell>
          <cell r="I337" t="str">
            <v>39417</v>
          </cell>
          <cell r="J337" t="str">
            <v>Warnambool</v>
          </cell>
        </row>
        <row r="338">
          <cell r="A338" t="str">
            <v>00011852</v>
          </cell>
          <cell r="B338" t="str">
            <v>Murphy</v>
          </cell>
          <cell r="C338" t="str">
            <v>Timothy</v>
          </cell>
          <cell r="D338" t="str">
            <v>Alinta Asset Management</v>
          </cell>
          <cell r="E338" t="str">
            <v>Supervisor GA</v>
          </cell>
          <cell r="F338" t="str">
            <v>Apprentice Linesman</v>
          </cell>
          <cell r="G338" t="str">
            <v>NPS-EBA / Award VIC</v>
          </cell>
          <cell r="H338" t="str">
            <v>Alinta Asset Management 2</v>
          </cell>
          <cell r="I338" t="str">
            <v>39007</v>
          </cell>
          <cell r="J338" t="str">
            <v>Alliance</v>
          </cell>
        </row>
        <row r="339">
          <cell r="A339" t="str">
            <v>00011891</v>
          </cell>
          <cell r="B339" t="str">
            <v>Donald</v>
          </cell>
          <cell r="C339" t="str">
            <v>Gregory</v>
          </cell>
          <cell r="D339" t="str">
            <v>Alinta Asset Management</v>
          </cell>
          <cell r="E339" t="str">
            <v>Gas Transmission South</v>
          </cell>
          <cell r="F339" t="str">
            <v>Lands &amp; Environment Officer</v>
          </cell>
          <cell r="G339" t="str">
            <v>TCR Accum Super</v>
          </cell>
          <cell r="H339" t="str">
            <v>Monthly Alinta Asset Managemt.</v>
          </cell>
          <cell r="I339" t="str">
            <v>35403</v>
          </cell>
          <cell r="J339" t="str">
            <v>Lands</v>
          </cell>
        </row>
        <row r="340">
          <cell r="A340" t="str">
            <v>00011895</v>
          </cell>
          <cell r="B340" t="str">
            <v>Czech</v>
          </cell>
          <cell r="C340" t="str">
            <v>Marek</v>
          </cell>
          <cell r="D340" t="str">
            <v>Alinta Asset Management</v>
          </cell>
          <cell r="E340" t="str">
            <v>Engineering</v>
          </cell>
          <cell r="F340" t="str">
            <v>Senior Pipeline Engineer</v>
          </cell>
          <cell r="G340" t="str">
            <v>TCR Accum Super</v>
          </cell>
          <cell r="H340" t="str">
            <v>Monthly Alinta Asset Managemt.</v>
          </cell>
          <cell r="I340" t="str">
            <v>35413</v>
          </cell>
          <cell r="J340" t="str">
            <v>Engineering</v>
          </cell>
        </row>
        <row r="341">
          <cell r="A341" t="str">
            <v>00011896</v>
          </cell>
          <cell r="B341" t="str">
            <v>Hamilton</v>
          </cell>
          <cell r="C341" t="str">
            <v>Chris</v>
          </cell>
          <cell r="D341" t="str">
            <v>Alinta Asset Management</v>
          </cell>
          <cell r="E341" t="str">
            <v>GIS Transmission</v>
          </cell>
          <cell r="F341" t="str">
            <v>Manager GIS Transmission</v>
          </cell>
          <cell r="G341" t="str">
            <v>TCR Accum Super</v>
          </cell>
          <cell r="H341" t="str">
            <v>Monthly Alinta Asset Managemt.</v>
          </cell>
          <cell r="I341" t="str">
            <v>35413</v>
          </cell>
          <cell r="J341" t="str">
            <v>Engineering</v>
          </cell>
        </row>
        <row r="342">
          <cell r="A342" t="str">
            <v>00011905</v>
          </cell>
          <cell r="B342" t="str">
            <v>Milliken</v>
          </cell>
          <cell r="C342" t="str">
            <v>Barry</v>
          </cell>
          <cell r="D342" t="str">
            <v>Alinta Asset Management</v>
          </cell>
          <cell r="E342" t="str">
            <v>Gas Transmission South</v>
          </cell>
          <cell r="F342" t="str">
            <v>Lands Coordinator</v>
          </cell>
          <cell r="G342" t="str">
            <v>TCR Accum Super</v>
          </cell>
          <cell r="H342" t="str">
            <v>Monthly Alinta Asset Managemt.</v>
          </cell>
          <cell r="I342" t="str">
            <v>35403</v>
          </cell>
          <cell r="J342" t="str">
            <v>Lands</v>
          </cell>
        </row>
        <row r="343">
          <cell r="A343" t="str">
            <v>00011918</v>
          </cell>
          <cell r="B343" t="str">
            <v>Muke</v>
          </cell>
          <cell r="C343" t="str">
            <v>Fellenxa</v>
          </cell>
          <cell r="D343" t="str">
            <v>Corporate Finance</v>
          </cell>
          <cell r="E343" t="str">
            <v>Graduates</v>
          </cell>
          <cell r="F343" t="str">
            <v>Graduate</v>
          </cell>
          <cell r="G343" t="str">
            <v>TCR Accum Super</v>
          </cell>
          <cell r="H343" t="str">
            <v>Monthly Alinta Asset Managemt.</v>
          </cell>
          <cell r="I343" t="str">
            <v>13001</v>
          </cell>
          <cell r="J343" t="str">
            <v>Finance Graduates</v>
          </cell>
        </row>
        <row r="344">
          <cell r="A344" t="str">
            <v>00011925</v>
          </cell>
          <cell r="B344" t="str">
            <v>Shedden</v>
          </cell>
          <cell r="C344" t="str">
            <v>Jennifer</v>
          </cell>
          <cell r="D344" t="str">
            <v>Alinta Asset Management</v>
          </cell>
          <cell r="E344" t="str">
            <v>Finance</v>
          </cell>
          <cell r="F344" t="str">
            <v>Business Support Officer</v>
          </cell>
          <cell r="G344" t="str">
            <v>NPSWA-VIC(Cont)</v>
          </cell>
          <cell r="H344" t="str">
            <v>Alinta Asset Management 2 WA</v>
          </cell>
          <cell r="I344" t="str">
            <v>39006</v>
          </cell>
          <cell r="J344" t="str">
            <v>Manager Operations E</v>
          </cell>
        </row>
        <row r="345">
          <cell r="A345" t="str">
            <v>00011934</v>
          </cell>
          <cell r="B345" t="str">
            <v>Vaidya</v>
          </cell>
          <cell r="C345" t="str">
            <v>Ranjan</v>
          </cell>
          <cell r="D345" t="str">
            <v>Alinta Asset Management</v>
          </cell>
          <cell r="E345" t="str">
            <v>Protection &amp; Control</v>
          </cell>
          <cell r="F345" t="str">
            <v>Protection Engineer</v>
          </cell>
          <cell r="G345" t="str">
            <v>TCR Accum Super</v>
          </cell>
          <cell r="H345" t="str">
            <v>Monthly Alinta Asset Managemt.</v>
          </cell>
          <cell r="I345" t="str">
            <v>31399</v>
          </cell>
          <cell r="J345" t="str">
            <v>AAM AS ETS Protectio</v>
          </cell>
        </row>
        <row r="346">
          <cell r="A346" t="str">
            <v>00011937</v>
          </cell>
          <cell r="B346" t="str">
            <v>Plowman</v>
          </cell>
          <cell r="C346" t="str">
            <v>Don</v>
          </cell>
          <cell r="D346" t="str">
            <v>Alinta Asset Management</v>
          </cell>
          <cell r="E346" t="str">
            <v>Alinta Asset Management</v>
          </cell>
          <cell r="F346" t="str">
            <v>Chief Operating Officer (Acting)</v>
          </cell>
          <cell r="G346" t="str">
            <v>TCR Accum Super</v>
          </cell>
          <cell r="H346" t="str">
            <v>Monthly Alinta Asset Managemt.</v>
          </cell>
          <cell r="I346" t="str">
            <v>37301</v>
          </cell>
          <cell r="J346" t="str">
            <v>Manager Asset Servic</v>
          </cell>
        </row>
        <row r="347">
          <cell r="A347" t="str">
            <v>00011941</v>
          </cell>
          <cell r="B347" t="str">
            <v>Johnson</v>
          </cell>
          <cell r="C347" t="str">
            <v>Paul</v>
          </cell>
          <cell r="D347" t="str">
            <v>Alinta Asset Management</v>
          </cell>
          <cell r="E347" t="str">
            <v>Network Development Function</v>
          </cell>
          <cell r="F347" t="str">
            <v>Stakeholder Relations Coordinator</v>
          </cell>
          <cell r="G347" t="str">
            <v>TCR Accum Super</v>
          </cell>
          <cell r="H347" t="str">
            <v>Monthly Alinta Asset Managemt.</v>
          </cell>
          <cell r="I347" t="str">
            <v>33312</v>
          </cell>
          <cell r="J347" t="str">
            <v>Customer Relations</v>
          </cell>
        </row>
        <row r="348">
          <cell r="A348" t="str">
            <v>00011981</v>
          </cell>
          <cell r="B348" t="str">
            <v>Colomb</v>
          </cell>
          <cell r="C348" t="str">
            <v>Sandra</v>
          </cell>
          <cell r="D348" t="str">
            <v>Alinta Asset Management</v>
          </cell>
          <cell r="E348" t="str">
            <v>Resource Coordination</v>
          </cell>
          <cell r="F348" t="str">
            <v>Dispatch Systems Support Officer</v>
          </cell>
          <cell r="G348" t="str">
            <v>TCR Accum Super</v>
          </cell>
          <cell r="H348" t="str">
            <v>Monthly Alinta Asset Managemt.</v>
          </cell>
          <cell r="I348" t="str">
            <v>35346</v>
          </cell>
          <cell r="J348" t="str">
            <v>Dispatch &amp; Resource</v>
          </cell>
        </row>
        <row r="349">
          <cell r="A349" t="str">
            <v>00011983</v>
          </cell>
          <cell r="B349" t="str">
            <v>Moen</v>
          </cell>
          <cell r="C349" t="str">
            <v>Bert</v>
          </cell>
          <cell r="D349" t="str">
            <v>Alinta Energy</v>
          </cell>
          <cell r="E349" t="str">
            <v>Bairnsdale Power Station</v>
          </cell>
          <cell r="F349" t="str">
            <v>Operations &amp; Maintenance Technician</v>
          </cell>
          <cell r="G349" t="str">
            <v>TCR Accum Super</v>
          </cell>
          <cell r="H349" t="str">
            <v>Alinta Energy Pty Ltd</v>
          </cell>
          <cell r="I349" t="str">
            <v>45400</v>
          </cell>
          <cell r="J349" t="str">
            <v>AE Ops&amp;Maint Bairn</v>
          </cell>
        </row>
        <row r="350">
          <cell r="A350" t="str">
            <v>00011987</v>
          </cell>
          <cell r="B350" t="str">
            <v>Oliver</v>
          </cell>
          <cell r="C350" t="str">
            <v>Nathan</v>
          </cell>
          <cell r="D350" t="str">
            <v>Alinta Energy</v>
          </cell>
          <cell r="E350" t="str">
            <v>Plant Performance</v>
          </cell>
          <cell r="F350" t="str">
            <v>Assistant Unit Controller</v>
          </cell>
          <cell r="G350" t="str">
            <v>TCR Accum Super</v>
          </cell>
          <cell r="H350" t="str">
            <v>Alinta Energy Pty Ltd</v>
          </cell>
          <cell r="I350" t="str">
            <v>45500</v>
          </cell>
          <cell r="J350" t="str">
            <v>AE Ops&amp;Mnt Bell Bay</v>
          </cell>
        </row>
        <row r="351">
          <cell r="A351" t="str">
            <v>00011989</v>
          </cell>
          <cell r="B351" t="str">
            <v>Wells</v>
          </cell>
          <cell r="C351" t="str">
            <v>Gene</v>
          </cell>
          <cell r="D351" t="str">
            <v>Alinta Energy</v>
          </cell>
          <cell r="E351" t="str">
            <v>Plant Performance</v>
          </cell>
          <cell r="F351" t="str">
            <v>Instrumentation / Electrical Technician</v>
          </cell>
          <cell r="G351" t="str">
            <v>TCR Accum Super</v>
          </cell>
          <cell r="H351" t="str">
            <v>Alinta Energy Pty Ltd</v>
          </cell>
          <cell r="I351" t="str">
            <v>45500</v>
          </cell>
          <cell r="J351" t="str">
            <v>AE Ops&amp;Mnt Bell Bay</v>
          </cell>
        </row>
        <row r="352">
          <cell r="A352" t="str">
            <v>00011993</v>
          </cell>
          <cell r="B352" t="str">
            <v>Beament</v>
          </cell>
          <cell r="C352" t="str">
            <v>Michael</v>
          </cell>
          <cell r="D352" t="str">
            <v>Alinta Energy</v>
          </cell>
          <cell r="E352" t="str">
            <v>Plant Performance</v>
          </cell>
          <cell r="F352" t="str">
            <v>Mechanical Technician Operator</v>
          </cell>
          <cell r="G352" t="str">
            <v>TCR Accum Super</v>
          </cell>
          <cell r="H352" t="str">
            <v>Alinta Energy Pty Ltd</v>
          </cell>
          <cell r="I352" t="str">
            <v>45500</v>
          </cell>
          <cell r="J352" t="str">
            <v>AE Ops&amp;Mnt Bell Bay</v>
          </cell>
        </row>
        <row r="353">
          <cell r="A353" t="str">
            <v>00011994</v>
          </cell>
          <cell r="B353" t="str">
            <v>Tyson</v>
          </cell>
          <cell r="C353" t="str">
            <v>Desmond</v>
          </cell>
          <cell r="D353" t="str">
            <v>Alinta Energy</v>
          </cell>
          <cell r="E353" t="str">
            <v>Plant Performance</v>
          </cell>
          <cell r="F353" t="str">
            <v>Mechanical Technician Operator</v>
          </cell>
          <cell r="G353" t="str">
            <v>TCR Accum Super</v>
          </cell>
          <cell r="H353" t="str">
            <v>Alinta Energy Pty Ltd</v>
          </cell>
          <cell r="I353" t="str">
            <v>45500</v>
          </cell>
          <cell r="J353" t="str">
            <v>AE Ops&amp;Mnt Bell Bay</v>
          </cell>
        </row>
        <row r="354">
          <cell r="A354" t="str">
            <v>00011996</v>
          </cell>
          <cell r="B354" t="str">
            <v>Davey</v>
          </cell>
          <cell r="C354" t="str">
            <v>Marc</v>
          </cell>
          <cell r="D354" t="str">
            <v>Alinta Energy</v>
          </cell>
          <cell r="E354" t="str">
            <v>Production</v>
          </cell>
          <cell r="F354" t="str">
            <v>Assistant Unit Controller</v>
          </cell>
          <cell r="G354" t="str">
            <v>TCR Accum Super</v>
          </cell>
          <cell r="H354" t="str">
            <v>Alinta Energy Pty Ltd</v>
          </cell>
          <cell r="I354" t="str">
            <v>45500</v>
          </cell>
          <cell r="J354" t="str">
            <v>AE Ops&amp;Mnt Bell Bay</v>
          </cell>
        </row>
        <row r="355">
          <cell r="A355" t="str">
            <v>00011998</v>
          </cell>
          <cell r="B355" t="str">
            <v>Floyd</v>
          </cell>
          <cell r="C355" t="str">
            <v>Paul</v>
          </cell>
          <cell r="D355" t="str">
            <v>Alinta Energy</v>
          </cell>
          <cell r="E355" t="str">
            <v>Technical Power Operations</v>
          </cell>
          <cell r="F355" t="str">
            <v>Technical Manager Power Operations</v>
          </cell>
          <cell r="G355" t="str">
            <v>TCR Accum Super</v>
          </cell>
          <cell r="H355" t="str">
            <v>Alinta Energy Pty Ltd</v>
          </cell>
          <cell r="I355" t="str">
            <v>45110</v>
          </cell>
          <cell r="J355" t="str">
            <v>AE Technical Serv</v>
          </cell>
        </row>
        <row r="356">
          <cell r="A356" t="str">
            <v>00011998</v>
          </cell>
          <cell r="B356" t="str">
            <v>Floyd</v>
          </cell>
          <cell r="C356" t="str">
            <v>Paul</v>
          </cell>
          <cell r="D356" t="str">
            <v>Alinta Energy</v>
          </cell>
          <cell r="E356" t="str">
            <v>Technical Power Operations</v>
          </cell>
          <cell r="F356" t="str">
            <v>Technical Manager Power Operations</v>
          </cell>
          <cell r="G356" t="str">
            <v>TCR Accum Super</v>
          </cell>
          <cell r="H356" t="str">
            <v>Alinta Energy Pty Ltd</v>
          </cell>
          <cell r="I356" t="str">
            <v>45110</v>
          </cell>
          <cell r="J356" t="str">
            <v>AE Technical Serv</v>
          </cell>
        </row>
        <row r="357">
          <cell r="A357" t="str">
            <v>00011998</v>
          </cell>
          <cell r="B357" t="str">
            <v>Floyd</v>
          </cell>
          <cell r="C357" t="str">
            <v>Paul</v>
          </cell>
          <cell r="D357" t="str">
            <v>Alinta Energy</v>
          </cell>
          <cell r="E357" t="str">
            <v>Technical Power Operations</v>
          </cell>
          <cell r="F357" t="str">
            <v>Technical Manager Power Operations</v>
          </cell>
          <cell r="G357" t="str">
            <v>TCR Accum Super</v>
          </cell>
          <cell r="H357" t="str">
            <v>Alinta Energy Pty Ltd</v>
          </cell>
          <cell r="I357" t="str">
            <v>45110</v>
          </cell>
          <cell r="J357" t="str">
            <v>AE Technical Serv</v>
          </cell>
        </row>
        <row r="358">
          <cell r="A358" t="str">
            <v>00011998</v>
          </cell>
          <cell r="B358" t="str">
            <v>Floyd</v>
          </cell>
          <cell r="C358" t="str">
            <v>Paul</v>
          </cell>
          <cell r="D358" t="str">
            <v>Alinta Energy</v>
          </cell>
          <cell r="E358" t="str">
            <v>Technical Power Operations</v>
          </cell>
          <cell r="F358" t="str">
            <v>Technical Manager Power Operations</v>
          </cell>
          <cell r="G358" t="str">
            <v>TCR Accum Super</v>
          </cell>
          <cell r="H358" t="str">
            <v>Alinta Energy Pty Ltd</v>
          </cell>
          <cell r="I358" t="str">
            <v>45110</v>
          </cell>
          <cell r="J358" t="str">
            <v>AE Technical Serv</v>
          </cell>
        </row>
        <row r="359">
          <cell r="A359" t="str">
            <v>00011998</v>
          </cell>
          <cell r="B359" t="str">
            <v>Floyd</v>
          </cell>
          <cell r="C359" t="str">
            <v>Paul</v>
          </cell>
          <cell r="D359" t="str">
            <v>Alinta Energy</v>
          </cell>
          <cell r="E359" t="str">
            <v>Technical Power Operations</v>
          </cell>
          <cell r="F359" t="str">
            <v>Technical Manager Power Operations</v>
          </cell>
          <cell r="G359" t="str">
            <v>TCR Accum Super</v>
          </cell>
          <cell r="H359" t="str">
            <v>Alinta Energy Pty Ltd</v>
          </cell>
          <cell r="I359" t="str">
            <v>45110</v>
          </cell>
          <cell r="J359" t="str">
            <v>AE Technical Serv</v>
          </cell>
        </row>
        <row r="360">
          <cell r="A360" t="str">
            <v>00012002</v>
          </cell>
          <cell r="B360" t="str">
            <v>Primer</v>
          </cell>
          <cell r="C360" t="str">
            <v>Andrew</v>
          </cell>
          <cell r="D360" t="str">
            <v>Alinta Energy</v>
          </cell>
          <cell r="E360" t="str">
            <v>Pilbara Power Group</v>
          </cell>
          <cell r="F360" t="str">
            <v>Operations &amp; Maintenance Technician</v>
          </cell>
          <cell r="G360" t="str">
            <v>TCR Accum Super</v>
          </cell>
          <cell r="H360" t="str">
            <v>Alinta Energy Pty Ltd</v>
          </cell>
          <cell r="I360" t="str">
            <v>45300</v>
          </cell>
          <cell r="J360" t="str">
            <v>AE Ops &amp; Mnt Newman</v>
          </cell>
        </row>
        <row r="361">
          <cell r="A361" t="str">
            <v>00012004</v>
          </cell>
          <cell r="B361" t="str">
            <v>Cordery</v>
          </cell>
          <cell r="C361" t="str">
            <v>Gary</v>
          </cell>
          <cell r="D361" t="str">
            <v>Alinta Energy</v>
          </cell>
          <cell r="E361" t="str">
            <v>Pilbara Power Group</v>
          </cell>
          <cell r="F361" t="str">
            <v>Operations &amp; Maintenance Technician</v>
          </cell>
          <cell r="G361" t="str">
            <v>TCR Accum Super</v>
          </cell>
          <cell r="H361" t="str">
            <v>Alinta Energy Pty Ltd</v>
          </cell>
          <cell r="I361" t="str">
            <v>45300</v>
          </cell>
          <cell r="J361" t="str">
            <v>AE Ops &amp; Mnt Newman</v>
          </cell>
        </row>
        <row r="362">
          <cell r="A362" t="str">
            <v>00012005</v>
          </cell>
          <cell r="B362" t="str">
            <v>Blair</v>
          </cell>
          <cell r="C362" t="str">
            <v>Kelvin</v>
          </cell>
          <cell r="D362" t="str">
            <v>Alinta Energy</v>
          </cell>
          <cell r="E362" t="str">
            <v>Pilbara Power Group</v>
          </cell>
          <cell r="F362" t="str">
            <v>Pilbara Power Group Manager</v>
          </cell>
          <cell r="G362" t="str">
            <v>TCR Accum Super</v>
          </cell>
          <cell r="H362" t="str">
            <v>Alinta Energy Pty Ltd</v>
          </cell>
          <cell r="I362" t="str">
            <v>45300</v>
          </cell>
          <cell r="J362" t="str">
            <v>AE Ops &amp; Mnt Newman</v>
          </cell>
        </row>
        <row r="363">
          <cell r="A363" t="str">
            <v>00012006</v>
          </cell>
          <cell r="B363" t="str">
            <v>Guest</v>
          </cell>
          <cell r="C363" t="str">
            <v>Paul</v>
          </cell>
          <cell r="D363" t="str">
            <v>Alinta Energy</v>
          </cell>
          <cell r="E363" t="str">
            <v>Bairnsdale Power Station</v>
          </cell>
          <cell r="F363" t="str">
            <v>Plant Manager Bairnsdale Power Station</v>
          </cell>
          <cell r="G363" t="str">
            <v>TCR Accum Super</v>
          </cell>
          <cell r="H363" t="str">
            <v>Alinta Energy Pty Ltd</v>
          </cell>
          <cell r="I363" t="str">
            <v>45400</v>
          </cell>
          <cell r="J363" t="str">
            <v>AE Ops&amp;Maint Bairn</v>
          </cell>
        </row>
        <row r="364">
          <cell r="A364" t="str">
            <v>00012007</v>
          </cell>
          <cell r="B364" t="str">
            <v>Lanciano</v>
          </cell>
          <cell r="C364" t="str">
            <v>Bruno</v>
          </cell>
          <cell r="D364" t="str">
            <v>Alinta Asset Management</v>
          </cell>
          <cell r="E364" t="str">
            <v>Control Room</v>
          </cell>
          <cell r="F364" t="str">
            <v>Pipeline Controller</v>
          </cell>
          <cell r="G364" t="str">
            <v>TCR Accum Super</v>
          </cell>
          <cell r="H364" t="str">
            <v>Monthly Alinta Asset Managemt.</v>
          </cell>
          <cell r="I364" t="str">
            <v>35406</v>
          </cell>
          <cell r="J364" t="str">
            <v>Control Centre 35</v>
          </cell>
        </row>
        <row r="365">
          <cell r="A365" t="str">
            <v>00012010</v>
          </cell>
          <cell r="B365" t="str">
            <v>Tingey</v>
          </cell>
          <cell r="C365" t="str">
            <v>Brian</v>
          </cell>
          <cell r="D365" t="str">
            <v>Alinta Energy</v>
          </cell>
          <cell r="E365" t="str">
            <v>Bairnsdale Power Station</v>
          </cell>
          <cell r="F365" t="str">
            <v>Operations &amp; Maintenance Supervisor</v>
          </cell>
          <cell r="G365" t="str">
            <v>TCR Accum Super</v>
          </cell>
          <cell r="H365" t="str">
            <v>Alinta Energy Pty Ltd</v>
          </cell>
          <cell r="I365" t="str">
            <v>45400</v>
          </cell>
          <cell r="J365" t="str">
            <v>AE Ops&amp;Maint Bairn</v>
          </cell>
        </row>
        <row r="366">
          <cell r="A366" t="str">
            <v>00012012</v>
          </cell>
          <cell r="B366" t="str">
            <v>Wilson</v>
          </cell>
          <cell r="C366" t="str">
            <v>Helen</v>
          </cell>
          <cell r="D366" t="str">
            <v>Alinta Energy</v>
          </cell>
          <cell r="E366" t="str">
            <v>Bairnsdale Power Station</v>
          </cell>
          <cell r="F366" t="str">
            <v>Administration Officer</v>
          </cell>
          <cell r="G366" t="str">
            <v>TCR Accum Super</v>
          </cell>
          <cell r="H366" t="str">
            <v>Alinta Energy Pty Ltd</v>
          </cell>
          <cell r="I366" t="str">
            <v>45400</v>
          </cell>
          <cell r="J366" t="str">
            <v>AE Ops&amp;Maint Bairn</v>
          </cell>
        </row>
        <row r="367">
          <cell r="A367" t="str">
            <v>00012013</v>
          </cell>
          <cell r="B367" t="str">
            <v>Foster</v>
          </cell>
          <cell r="C367" t="str">
            <v>Jeff</v>
          </cell>
          <cell r="D367" t="str">
            <v>Alinta Energy</v>
          </cell>
          <cell r="E367" t="str">
            <v>Plant Performance</v>
          </cell>
          <cell r="F367" t="str">
            <v>Unit Controller</v>
          </cell>
          <cell r="G367" t="str">
            <v>TCR Accum Super</v>
          </cell>
          <cell r="H367" t="str">
            <v>Alinta Energy Pty Ltd</v>
          </cell>
          <cell r="I367" t="str">
            <v>45500</v>
          </cell>
          <cell r="J367" t="str">
            <v>AE Ops&amp;Mnt Bell Bay</v>
          </cell>
        </row>
        <row r="368">
          <cell r="A368" t="str">
            <v>00012014</v>
          </cell>
          <cell r="B368" t="str">
            <v>Pooley</v>
          </cell>
          <cell r="C368" t="str">
            <v>Robert</v>
          </cell>
          <cell r="D368" t="str">
            <v>Alinta Energy</v>
          </cell>
          <cell r="E368" t="str">
            <v>Production</v>
          </cell>
          <cell r="F368" t="str">
            <v>Assistant Unit Controller</v>
          </cell>
          <cell r="G368" t="str">
            <v>TCR Accum Super</v>
          </cell>
          <cell r="H368" t="str">
            <v>Alinta Energy Pty Ltd</v>
          </cell>
          <cell r="I368" t="str">
            <v>45500</v>
          </cell>
          <cell r="J368" t="str">
            <v>AE Ops&amp;Mnt Bell Bay</v>
          </cell>
        </row>
        <row r="369">
          <cell r="A369" t="str">
            <v>00012016</v>
          </cell>
          <cell r="B369" t="str">
            <v>Quinton</v>
          </cell>
          <cell r="C369" t="str">
            <v>Debra</v>
          </cell>
          <cell r="D369" t="str">
            <v>Alinta Energy</v>
          </cell>
          <cell r="E369" t="str">
            <v>Tasmanian Power Station</v>
          </cell>
          <cell r="F369" t="str">
            <v>Office CoOrdinator</v>
          </cell>
          <cell r="G369" t="str">
            <v>TCR Accum Super</v>
          </cell>
          <cell r="H369" t="str">
            <v>Alinta Energy Pty Ltd</v>
          </cell>
          <cell r="I369" t="str">
            <v>45500</v>
          </cell>
          <cell r="J369" t="str">
            <v>AE Ops&amp;Mnt Bell Bay</v>
          </cell>
        </row>
        <row r="370">
          <cell r="A370" t="str">
            <v>00012017</v>
          </cell>
          <cell r="B370" t="str">
            <v>Szabo</v>
          </cell>
          <cell r="C370" t="str">
            <v>Auntonio</v>
          </cell>
          <cell r="D370" t="str">
            <v>Alinta Energy</v>
          </cell>
          <cell r="E370" t="str">
            <v>Plant Performance</v>
          </cell>
          <cell r="F370" t="str">
            <v>Instrumentation / Electrical Technician</v>
          </cell>
          <cell r="G370" t="str">
            <v>TCR Accum Super</v>
          </cell>
          <cell r="H370" t="str">
            <v>Alinta Energy Pty Ltd</v>
          </cell>
          <cell r="I370" t="str">
            <v>45500</v>
          </cell>
          <cell r="J370" t="str">
            <v>AE Ops&amp;Mnt Bell Bay</v>
          </cell>
        </row>
        <row r="371">
          <cell r="A371" t="str">
            <v>00012019</v>
          </cell>
          <cell r="B371" t="str">
            <v>Ashley</v>
          </cell>
          <cell r="C371" t="str">
            <v>Christopher</v>
          </cell>
          <cell r="D371" t="str">
            <v>Alinta Energy</v>
          </cell>
          <cell r="E371" t="str">
            <v>Production</v>
          </cell>
          <cell r="F371" t="str">
            <v>Production Coordinator</v>
          </cell>
          <cell r="G371" t="str">
            <v>TCR Accum Super</v>
          </cell>
          <cell r="H371" t="str">
            <v>Alinta Energy Pty Ltd</v>
          </cell>
          <cell r="I371" t="str">
            <v>45500</v>
          </cell>
          <cell r="J371" t="str">
            <v>AE Ops&amp;Mnt Bell Bay</v>
          </cell>
        </row>
        <row r="372">
          <cell r="A372" t="str">
            <v>00012020</v>
          </cell>
          <cell r="B372" t="str">
            <v>Ciffo</v>
          </cell>
          <cell r="C372" t="str">
            <v>Antonio</v>
          </cell>
          <cell r="D372" t="str">
            <v>Alinta Energy</v>
          </cell>
          <cell r="E372" t="str">
            <v>Tasmanian Power Station</v>
          </cell>
          <cell r="F372" t="str">
            <v>Manager Bell Bay Power</v>
          </cell>
          <cell r="G372" t="str">
            <v>TCR Accum Super</v>
          </cell>
          <cell r="H372" t="str">
            <v>Alinta Energy Pty Ltd</v>
          </cell>
          <cell r="I372" t="str">
            <v>45500</v>
          </cell>
          <cell r="J372" t="str">
            <v>AE Ops&amp;Mnt Bell Bay</v>
          </cell>
        </row>
        <row r="373">
          <cell r="A373" t="str">
            <v>00012021</v>
          </cell>
          <cell r="B373" t="str">
            <v>Siebert</v>
          </cell>
          <cell r="C373" t="str">
            <v>Hans</v>
          </cell>
          <cell r="D373" t="str">
            <v>Alinta Energy</v>
          </cell>
          <cell r="E373" t="str">
            <v>Production</v>
          </cell>
          <cell r="F373" t="str">
            <v>Unit Controller</v>
          </cell>
          <cell r="G373" t="str">
            <v>TCR Accum Super</v>
          </cell>
          <cell r="H373" t="str">
            <v>Alinta Energy Pty Ltd</v>
          </cell>
          <cell r="I373" t="str">
            <v>45500</v>
          </cell>
          <cell r="J373" t="str">
            <v>AE Ops&amp;Mnt Bell Bay</v>
          </cell>
        </row>
        <row r="374">
          <cell r="A374" t="str">
            <v>00012023</v>
          </cell>
          <cell r="B374" t="str">
            <v>Tiaon</v>
          </cell>
          <cell r="C374" t="str">
            <v>Teri</v>
          </cell>
          <cell r="D374" t="str">
            <v>Alinta Energy</v>
          </cell>
          <cell r="E374" t="str">
            <v>Production</v>
          </cell>
          <cell r="F374" t="str">
            <v>Assistant Unit Controller</v>
          </cell>
          <cell r="G374" t="str">
            <v>TCR Accum Super</v>
          </cell>
          <cell r="H374" t="str">
            <v>Alinta Energy Pty Ltd</v>
          </cell>
          <cell r="I374" t="str">
            <v>45500</v>
          </cell>
          <cell r="J374" t="str">
            <v>AE Ops&amp;Mnt Bell Bay</v>
          </cell>
        </row>
        <row r="375">
          <cell r="A375" t="str">
            <v>00012024</v>
          </cell>
          <cell r="B375" t="str">
            <v>Crack</v>
          </cell>
          <cell r="C375" t="str">
            <v>Peter</v>
          </cell>
          <cell r="D375" t="str">
            <v>Alinta Energy</v>
          </cell>
          <cell r="E375" t="str">
            <v>Production</v>
          </cell>
          <cell r="F375" t="str">
            <v>Unit Controller</v>
          </cell>
          <cell r="G375" t="str">
            <v>TCR Accum Super</v>
          </cell>
          <cell r="H375" t="str">
            <v>Alinta Energy Pty Ltd</v>
          </cell>
          <cell r="I375" t="str">
            <v>45500</v>
          </cell>
          <cell r="J375" t="str">
            <v>AE Ops&amp;Mnt Bell Bay</v>
          </cell>
        </row>
        <row r="376">
          <cell r="A376" t="str">
            <v>00012029</v>
          </cell>
          <cell r="B376" t="str">
            <v>Rust</v>
          </cell>
          <cell r="C376" t="str">
            <v>David</v>
          </cell>
          <cell r="D376" t="str">
            <v>Alinta Energy</v>
          </cell>
          <cell r="E376" t="str">
            <v>Production</v>
          </cell>
          <cell r="F376" t="str">
            <v>Unit Controller</v>
          </cell>
          <cell r="G376" t="str">
            <v>TCR Accum Super</v>
          </cell>
          <cell r="H376" t="str">
            <v>Alinta Energy Pty Ltd</v>
          </cell>
          <cell r="I376" t="str">
            <v>45500</v>
          </cell>
          <cell r="J376" t="str">
            <v>AE Ops&amp;Mnt Bell Bay</v>
          </cell>
        </row>
        <row r="377">
          <cell r="A377" t="str">
            <v>00012030</v>
          </cell>
          <cell r="B377" t="str">
            <v>Bitney</v>
          </cell>
          <cell r="C377" t="str">
            <v>David</v>
          </cell>
          <cell r="D377" t="str">
            <v>Alinta Energy</v>
          </cell>
          <cell r="E377" t="str">
            <v>Power Projects</v>
          </cell>
          <cell r="F377" t="str">
            <v>Project Director</v>
          </cell>
          <cell r="G377" t="str">
            <v>TCR Accum Super</v>
          </cell>
          <cell r="H377" t="str">
            <v>Alinta Limited</v>
          </cell>
          <cell r="I377" t="str">
            <v>10122</v>
          </cell>
          <cell r="J377" t="str">
            <v>Exec APS GM</v>
          </cell>
        </row>
        <row r="378">
          <cell r="A378" t="str">
            <v>00012039</v>
          </cell>
          <cell r="B378" t="str">
            <v>Eastwood</v>
          </cell>
          <cell r="C378" t="str">
            <v>Rob</v>
          </cell>
          <cell r="D378" t="str">
            <v>Human Resources</v>
          </cell>
          <cell r="E378" t="str">
            <v>Human Resources &amp; Communications</v>
          </cell>
          <cell r="F378" t="str">
            <v>Manager HR</v>
          </cell>
          <cell r="G378" t="str">
            <v>TCR Accum Super</v>
          </cell>
          <cell r="H378" t="str">
            <v>Alinta Limited</v>
          </cell>
          <cell r="I378" t="str">
            <v>11000</v>
          </cell>
          <cell r="J378" t="str">
            <v>Human Resources</v>
          </cell>
        </row>
        <row r="379">
          <cell r="A379" t="str">
            <v>00012043</v>
          </cell>
          <cell r="B379" t="str">
            <v>James</v>
          </cell>
          <cell r="C379" t="str">
            <v>Nicole</v>
          </cell>
          <cell r="D379" t="str">
            <v>Human Resources</v>
          </cell>
          <cell r="E379" t="str">
            <v>Human Resources Operations</v>
          </cell>
          <cell r="F379" t="str">
            <v>HR Manager Strategic Initiatives</v>
          </cell>
          <cell r="G379" t="str">
            <v>TCR Accum Super</v>
          </cell>
          <cell r="H379" t="str">
            <v>Alinta Limited</v>
          </cell>
          <cell r="I379" t="str">
            <v>11000</v>
          </cell>
          <cell r="J379" t="str">
            <v>Human Resources</v>
          </cell>
        </row>
        <row r="380">
          <cell r="A380" t="str">
            <v>00012045</v>
          </cell>
          <cell r="B380" t="str">
            <v>Bell</v>
          </cell>
          <cell r="C380" t="str">
            <v>Sarah</v>
          </cell>
          <cell r="D380" t="str">
            <v>Human Resources</v>
          </cell>
          <cell r="E380" t="str">
            <v>HR Services</v>
          </cell>
          <cell r="F380" t="str">
            <v>HR Projects Coordinator</v>
          </cell>
          <cell r="G380" t="str">
            <v>TCR Accum Super</v>
          </cell>
          <cell r="H380" t="str">
            <v>Alinta Limited</v>
          </cell>
          <cell r="I380" t="str">
            <v>11001</v>
          </cell>
          <cell r="J380" t="str">
            <v>Human Resources - HR</v>
          </cell>
        </row>
        <row r="381">
          <cell r="A381" t="str">
            <v>00012055</v>
          </cell>
          <cell r="B381" t="str">
            <v>Cooley</v>
          </cell>
          <cell r="C381" t="str">
            <v>Rosanne</v>
          </cell>
          <cell r="D381" t="str">
            <v>Alinta Asset Management</v>
          </cell>
          <cell r="E381" t="str">
            <v>Transactional Accounting</v>
          </cell>
          <cell r="F381" t="str">
            <v>Treasury Clerk</v>
          </cell>
          <cell r="G381" t="str">
            <v>TCR Accum Super</v>
          </cell>
          <cell r="H381" t="str">
            <v>Alinta Limited</v>
          </cell>
          <cell r="I381" t="str">
            <v>31469</v>
          </cell>
          <cell r="J381" t="str">
            <v>ANS Comm Fin Service</v>
          </cell>
        </row>
        <row r="382">
          <cell r="A382" t="str">
            <v>00012057</v>
          </cell>
          <cell r="B382" t="str">
            <v>Tran</v>
          </cell>
          <cell r="C382" t="str">
            <v>Allon</v>
          </cell>
          <cell r="D382" t="str">
            <v>Information Services</v>
          </cell>
          <cell r="E382" t="str">
            <v>Development</v>
          </cell>
          <cell r="F382" t="str">
            <v>Senior Analyst Programmer</v>
          </cell>
          <cell r="G382" t="str">
            <v>TCR Accum Super</v>
          </cell>
          <cell r="H382" t="str">
            <v>Alinta Limited</v>
          </cell>
          <cell r="I382" t="str">
            <v>14203</v>
          </cell>
          <cell r="J382" t="str">
            <v>IS Tech Solutions</v>
          </cell>
        </row>
        <row r="383">
          <cell r="A383" t="str">
            <v>00012059</v>
          </cell>
          <cell r="B383" t="str">
            <v>Griffiths</v>
          </cell>
          <cell r="C383" t="str">
            <v>Ralph</v>
          </cell>
          <cell r="D383" t="str">
            <v>Human Resources</v>
          </cell>
          <cell r="E383" t="str">
            <v>Environment</v>
          </cell>
          <cell r="F383" t="str">
            <v>Group Manager Environment</v>
          </cell>
          <cell r="G383" t="str">
            <v>TCR Accum Super</v>
          </cell>
          <cell r="H383" t="str">
            <v>Alinta Limited</v>
          </cell>
          <cell r="I383" t="str">
            <v>11002</v>
          </cell>
          <cell r="J383" t="str">
            <v>HR - Health &amp; Safety</v>
          </cell>
        </row>
        <row r="384">
          <cell r="A384" t="str">
            <v>00012060</v>
          </cell>
          <cell r="B384" t="str">
            <v>Allan</v>
          </cell>
          <cell r="C384" t="str">
            <v>Elizabeth</v>
          </cell>
          <cell r="D384" t="str">
            <v>Corporate Finance</v>
          </cell>
          <cell r="E384" t="str">
            <v>Group Taxation</v>
          </cell>
          <cell r="F384" t="str">
            <v>Taxation Accountant</v>
          </cell>
          <cell r="G384" t="str">
            <v>TCR Accum Super</v>
          </cell>
          <cell r="H384" t="str">
            <v>Alinta Limited</v>
          </cell>
          <cell r="I384" t="str">
            <v>12800</v>
          </cell>
          <cell r="J384" t="str">
            <v>Group Taxation</v>
          </cell>
        </row>
        <row r="385">
          <cell r="A385" t="str">
            <v>00012061</v>
          </cell>
          <cell r="B385" t="str">
            <v>Gentile</v>
          </cell>
          <cell r="C385" t="str">
            <v>Lucy</v>
          </cell>
          <cell r="D385" t="str">
            <v>Human Resources</v>
          </cell>
          <cell r="E385" t="str">
            <v>Environment</v>
          </cell>
          <cell r="F385" t="str">
            <v>Snr HSE Corporate Planning &amp; Project Adv</v>
          </cell>
          <cell r="G385" t="str">
            <v>TCR Accum Super</v>
          </cell>
          <cell r="H385" t="str">
            <v>Alinta Limited</v>
          </cell>
          <cell r="I385" t="str">
            <v>11000</v>
          </cell>
          <cell r="J385" t="str">
            <v>Human Resources</v>
          </cell>
        </row>
        <row r="386">
          <cell r="A386" t="str">
            <v>00012063</v>
          </cell>
          <cell r="B386" t="str">
            <v>Ireland</v>
          </cell>
          <cell r="C386" t="str">
            <v>Mark</v>
          </cell>
          <cell r="D386" t="str">
            <v>Alinta Asset Management</v>
          </cell>
          <cell r="E386" t="str">
            <v>Business Strategy</v>
          </cell>
          <cell r="F386" t="str">
            <v>Business Strategy Manager</v>
          </cell>
          <cell r="G386" t="str">
            <v>TCR Accum Super</v>
          </cell>
          <cell r="H386" t="str">
            <v>Monthly Alinta Asset Managemt.</v>
          </cell>
          <cell r="I386" t="str">
            <v>31307</v>
          </cell>
          <cell r="J386" t="str">
            <v>Business Strategy</v>
          </cell>
        </row>
        <row r="387">
          <cell r="A387" t="str">
            <v>00012064</v>
          </cell>
          <cell r="B387" t="str">
            <v>Ganegoda</v>
          </cell>
          <cell r="C387" t="str">
            <v>Saj</v>
          </cell>
          <cell r="D387" t="str">
            <v>Alinta Asset Management</v>
          </cell>
          <cell r="E387" t="str">
            <v>Engineering</v>
          </cell>
          <cell r="F387" t="str">
            <v>Asset Engineer - Generation</v>
          </cell>
          <cell r="G387" t="str">
            <v>TCR Accum Super</v>
          </cell>
          <cell r="H387" t="str">
            <v>Alinta Energy Pty Ltd</v>
          </cell>
          <cell r="I387" t="str">
            <v>39408</v>
          </cell>
          <cell r="J387" t="str">
            <v>Substations Group</v>
          </cell>
        </row>
        <row r="388">
          <cell r="A388" t="str">
            <v>00012079</v>
          </cell>
          <cell r="B388" t="str">
            <v>Pardini</v>
          </cell>
          <cell r="C388" t="str">
            <v>George</v>
          </cell>
          <cell r="D388" t="str">
            <v>Alinta Asset Management</v>
          </cell>
          <cell r="E388" t="str">
            <v>System Monitoring</v>
          </cell>
          <cell r="F388" t="str">
            <v>Monitoring Officer</v>
          </cell>
          <cell r="G388" t="str">
            <v>CEPU - AL150</v>
          </cell>
          <cell r="H388" t="str">
            <v>Alinta Asset Management 2 WA</v>
          </cell>
          <cell r="I388" t="str">
            <v>39110</v>
          </cell>
          <cell r="J388" t="str">
            <v>GDW System Monitoring</v>
          </cell>
        </row>
        <row r="389">
          <cell r="A389" t="str">
            <v>00012081</v>
          </cell>
          <cell r="B389" t="str">
            <v>Thompson</v>
          </cell>
          <cell r="C389" t="str">
            <v>David</v>
          </cell>
          <cell r="D389" t="str">
            <v>Alinta Asset Management</v>
          </cell>
          <cell r="E389" t="str">
            <v>System Monitoring</v>
          </cell>
          <cell r="F389" t="str">
            <v>Monitoring Officer</v>
          </cell>
          <cell r="G389" t="str">
            <v>CEPU - AL150</v>
          </cell>
          <cell r="H389" t="str">
            <v>Alinta Asset Management 2 WA</v>
          </cell>
          <cell r="I389" t="str">
            <v>39110</v>
          </cell>
          <cell r="J389" t="str">
            <v>GDW System Monitoring</v>
          </cell>
        </row>
        <row r="390">
          <cell r="A390" t="str">
            <v>00012082</v>
          </cell>
          <cell r="B390" t="str">
            <v>Burns</v>
          </cell>
          <cell r="C390" t="str">
            <v>Colin</v>
          </cell>
          <cell r="D390" t="str">
            <v>Alinta Asset Management</v>
          </cell>
          <cell r="E390" t="str">
            <v>System Monitoring</v>
          </cell>
          <cell r="F390" t="str">
            <v>Monitoring Officer</v>
          </cell>
          <cell r="G390" t="str">
            <v>CEPU - AL150</v>
          </cell>
          <cell r="H390" t="str">
            <v>Alinta Asset Management 2 WA</v>
          </cell>
          <cell r="I390" t="str">
            <v>39110</v>
          </cell>
          <cell r="J390" t="str">
            <v>GDW System Monitoring</v>
          </cell>
        </row>
        <row r="391">
          <cell r="A391" t="str">
            <v>00012083</v>
          </cell>
          <cell r="B391" t="str">
            <v>Gray</v>
          </cell>
          <cell r="C391" t="str">
            <v>Leslie</v>
          </cell>
          <cell r="D391" t="str">
            <v>Alinta Asset Management</v>
          </cell>
          <cell r="E391" t="str">
            <v>System Monitoring</v>
          </cell>
          <cell r="F391" t="str">
            <v>Metering Specialist</v>
          </cell>
          <cell r="G391" t="str">
            <v>CEPU - AL150</v>
          </cell>
          <cell r="H391" t="str">
            <v>Alinta Asset Management 2 WA</v>
          </cell>
          <cell r="I391" t="str">
            <v>39110</v>
          </cell>
          <cell r="J391" t="str">
            <v>GDW System Monitoring</v>
          </cell>
        </row>
        <row r="392">
          <cell r="A392" t="str">
            <v>00012084</v>
          </cell>
          <cell r="B392" t="str">
            <v>Hurt</v>
          </cell>
          <cell r="C392" t="str">
            <v>Shane</v>
          </cell>
          <cell r="D392" t="str">
            <v>Alinta Asset Management</v>
          </cell>
          <cell r="E392" t="str">
            <v>System Monitoring</v>
          </cell>
          <cell r="F392" t="str">
            <v>Supervisor System Monitoring</v>
          </cell>
          <cell r="G392" t="str">
            <v>CEPU - AL150</v>
          </cell>
          <cell r="H392" t="str">
            <v>Alinta Asset Management 2 WA</v>
          </cell>
          <cell r="I392" t="str">
            <v>39110</v>
          </cell>
          <cell r="J392" t="str">
            <v>GDW System Monitoring</v>
          </cell>
        </row>
        <row r="393">
          <cell r="A393" t="str">
            <v>00012086</v>
          </cell>
          <cell r="B393" t="str">
            <v>Chiaravalloti</v>
          </cell>
          <cell r="C393" t="str">
            <v>Pasquale</v>
          </cell>
          <cell r="D393" t="str">
            <v>Alinta Asset Management</v>
          </cell>
          <cell r="E393" t="str">
            <v>CP Protection</v>
          </cell>
          <cell r="F393" t="str">
            <v>Corrosion Technician</v>
          </cell>
          <cell r="G393" t="str">
            <v>NPSWA-VIC(Cont)</v>
          </cell>
          <cell r="H393" t="str">
            <v>Alinta Asset Management 2 WA</v>
          </cell>
          <cell r="I393" t="str">
            <v>31527</v>
          </cell>
          <cell r="J393" t="str">
            <v>AAM OS GD BBSA Corro</v>
          </cell>
        </row>
        <row r="394">
          <cell r="A394" t="str">
            <v>00012106</v>
          </cell>
          <cell r="B394" t="str">
            <v>Canning</v>
          </cell>
          <cell r="C394" t="str">
            <v>Curtis</v>
          </cell>
          <cell r="D394" t="str">
            <v>Alinta Asset Management</v>
          </cell>
          <cell r="E394" t="str">
            <v>Overhead Supervisor HK</v>
          </cell>
          <cell r="F394" t="str">
            <v>Traffic Controller</v>
          </cell>
          <cell r="G394" t="str">
            <v>NPS-EBA / Award VIC</v>
          </cell>
          <cell r="H394" t="str">
            <v>Alinta Asset Management 2</v>
          </cell>
          <cell r="I394" t="str">
            <v>39007</v>
          </cell>
          <cell r="J394" t="str">
            <v>Alliance</v>
          </cell>
        </row>
        <row r="395">
          <cell r="A395" t="str">
            <v>00012115</v>
          </cell>
          <cell r="B395" t="str">
            <v>Olin</v>
          </cell>
          <cell r="C395" t="str">
            <v>Barry</v>
          </cell>
          <cell r="D395" t="str">
            <v>Alinta Asset Management</v>
          </cell>
          <cell r="E395" t="str">
            <v>Maintenance</v>
          </cell>
          <cell r="F395" t="str">
            <v>Technical Support Officer - Cables</v>
          </cell>
          <cell r="G395" t="str">
            <v>NPS-Contract (7.6)AP</v>
          </cell>
          <cell r="H395" t="str">
            <v>Alinta Asset Management 2</v>
          </cell>
          <cell r="I395" t="str">
            <v>31509</v>
          </cell>
          <cell r="J395" t="str">
            <v>AAM OS ED SS Keysbourough</v>
          </cell>
        </row>
        <row r="396">
          <cell r="A396" t="str">
            <v>00012157</v>
          </cell>
          <cell r="B396" t="str">
            <v>Munshey</v>
          </cell>
          <cell r="C396" t="str">
            <v>Ashley</v>
          </cell>
          <cell r="D396" t="str">
            <v>Alinta Asset Management</v>
          </cell>
          <cell r="E396" t="str">
            <v>Engineering</v>
          </cell>
          <cell r="F396" t="str">
            <v>Mechancial Facility Engineer</v>
          </cell>
          <cell r="G396" t="str">
            <v>TCR Accum Super</v>
          </cell>
          <cell r="H396" t="str">
            <v>Monthly Alinta Asset Managemt.</v>
          </cell>
          <cell r="I396" t="str">
            <v>35413</v>
          </cell>
          <cell r="J396" t="str">
            <v>Engineering</v>
          </cell>
        </row>
        <row r="397">
          <cell r="A397" t="str">
            <v>00012162</v>
          </cell>
          <cell r="B397" t="str">
            <v>Tamara</v>
          </cell>
          <cell r="C397" t="str">
            <v>Alain</v>
          </cell>
          <cell r="D397" t="str">
            <v>Corporate Finance</v>
          </cell>
          <cell r="E397" t="str">
            <v>Management Accounting (UEDH / MGH)</v>
          </cell>
          <cell r="F397" t="str">
            <v>Corporate Accountant</v>
          </cell>
          <cell r="G397" t="str">
            <v>TCR Accum Super</v>
          </cell>
          <cell r="H397" t="str">
            <v>Alinta Limited</v>
          </cell>
          <cell r="I397" t="str">
            <v>33303</v>
          </cell>
          <cell r="J397" t="str">
            <v>Revenue Management</v>
          </cell>
        </row>
        <row r="398">
          <cell r="A398" t="str">
            <v>00012171</v>
          </cell>
          <cell r="B398" t="str">
            <v>Smith</v>
          </cell>
          <cell r="C398" t="str">
            <v>Dominic</v>
          </cell>
          <cell r="D398" t="str">
            <v>Corporate Finance</v>
          </cell>
          <cell r="E398" t="str">
            <v>Group Taxation</v>
          </cell>
          <cell r="F398" t="str">
            <v>Taxation Manager</v>
          </cell>
          <cell r="G398" t="str">
            <v>TCR Accum Super</v>
          </cell>
          <cell r="H398" t="str">
            <v>Alinta Limited</v>
          </cell>
          <cell r="I398" t="str">
            <v>12800</v>
          </cell>
          <cell r="J398" t="str">
            <v>Group Taxation</v>
          </cell>
        </row>
        <row r="399">
          <cell r="A399" t="str">
            <v>00012183</v>
          </cell>
          <cell r="B399" t="str">
            <v>Bergin</v>
          </cell>
          <cell r="C399" t="str">
            <v>Craig</v>
          </cell>
          <cell r="D399" t="str">
            <v>Alinta Asset Management</v>
          </cell>
          <cell r="E399" t="str">
            <v>Gas Distribution South</v>
          </cell>
          <cell r="F399" t="str">
            <v>Manager Gas Distribution</v>
          </cell>
          <cell r="G399" t="str">
            <v>TCR Accum Super</v>
          </cell>
          <cell r="H399" t="str">
            <v>Monthly Alinta Asset Managemt.</v>
          </cell>
          <cell r="I399" t="str">
            <v>39006</v>
          </cell>
          <cell r="J399" t="str">
            <v>Manager Operations E</v>
          </cell>
        </row>
        <row r="400">
          <cell r="A400" t="str">
            <v>00012185</v>
          </cell>
          <cell r="B400" t="str">
            <v>Rock</v>
          </cell>
          <cell r="C400" t="str">
            <v>Charles</v>
          </cell>
          <cell r="D400" t="str">
            <v>Alinta Asset Management</v>
          </cell>
          <cell r="E400" t="str">
            <v>Workshop Coordinator</v>
          </cell>
          <cell r="F400" t="str">
            <v>Welder</v>
          </cell>
          <cell r="G400" t="str">
            <v>Spec Contract 150hrs</v>
          </cell>
          <cell r="H400" t="str">
            <v>Alinta Asset Management 2 WA</v>
          </cell>
          <cell r="I400" t="str">
            <v>39108</v>
          </cell>
          <cell r="J400" t="str">
            <v>GDW Workshop</v>
          </cell>
        </row>
        <row r="401">
          <cell r="A401" t="str">
            <v>00012189</v>
          </cell>
          <cell r="B401" t="str">
            <v>Douglas</v>
          </cell>
          <cell r="C401" t="str">
            <v>Jenni</v>
          </cell>
          <cell r="D401" t="str">
            <v>Alinta Asset Management</v>
          </cell>
          <cell r="E401" t="str">
            <v>Commercial</v>
          </cell>
          <cell r="F401" t="str">
            <v>Personal Assistant</v>
          </cell>
          <cell r="G401" t="str">
            <v>TCR Accum Super</v>
          </cell>
          <cell r="H401" t="str">
            <v>Monthly Alinta Asset Managemt.</v>
          </cell>
          <cell r="I401" t="str">
            <v>31340</v>
          </cell>
          <cell r="J401" t="str">
            <v>ANS Corp Projects 50</v>
          </cell>
        </row>
        <row r="402">
          <cell r="A402" t="str">
            <v>00012190</v>
          </cell>
          <cell r="B402" t="str">
            <v>Nelson</v>
          </cell>
          <cell r="C402" t="str">
            <v>Fiona</v>
          </cell>
          <cell r="D402" t="str">
            <v>Alinta Asset Management</v>
          </cell>
          <cell r="E402" t="str">
            <v>Engineering</v>
          </cell>
          <cell r="F402" t="str">
            <v>Senior Pipeline Engineer</v>
          </cell>
          <cell r="G402" t="str">
            <v>TCR Accum Super</v>
          </cell>
          <cell r="H402" t="str">
            <v>Monthly Alinta Asset Managemt.</v>
          </cell>
          <cell r="I402" t="str">
            <v>35413</v>
          </cell>
          <cell r="J402" t="str">
            <v>Engineering</v>
          </cell>
        </row>
        <row r="403">
          <cell r="A403" t="str">
            <v>00012191</v>
          </cell>
          <cell r="B403" t="str">
            <v>Reymers</v>
          </cell>
          <cell r="C403" t="str">
            <v>Meagan</v>
          </cell>
          <cell r="D403" t="str">
            <v>Alinta Asset Management</v>
          </cell>
          <cell r="E403" t="str">
            <v>Customer Relations Function</v>
          </cell>
          <cell r="F403" t="str">
            <v>Customer Relations Co-ordinator</v>
          </cell>
          <cell r="G403" t="str">
            <v>TCR Accum Super</v>
          </cell>
          <cell r="H403" t="str">
            <v>Monthly Alinta Asset Managemt.</v>
          </cell>
          <cell r="I403" t="str">
            <v>33313</v>
          </cell>
          <cell r="J403" t="str">
            <v>Retailer &amp; Key Cust</v>
          </cell>
        </row>
        <row r="404">
          <cell r="A404" t="str">
            <v>00012192</v>
          </cell>
          <cell r="B404" t="str">
            <v>Perez</v>
          </cell>
          <cell r="C404" t="str">
            <v>Fabian</v>
          </cell>
          <cell r="D404" t="str">
            <v>Alinta Asset Management</v>
          </cell>
          <cell r="E404" t="str">
            <v>Electricity Measurement Services</v>
          </cell>
          <cell r="F404" t="str">
            <v>Metering Engineer</v>
          </cell>
          <cell r="G404" t="str">
            <v>TCR Accum Super</v>
          </cell>
          <cell r="H404" t="str">
            <v>Monthly Alinta Asset Managemt.</v>
          </cell>
          <cell r="I404" t="str">
            <v>33302</v>
          </cell>
          <cell r="J404" t="str">
            <v>Market Services</v>
          </cell>
        </row>
        <row r="405">
          <cell r="A405" t="str">
            <v>00012193</v>
          </cell>
          <cell r="B405" t="str">
            <v>Hooi</v>
          </cell>
          <cell r="C405" t="str">
            <v>Peter</v>
          </cell>
          <cell r="D405" t="str">
            <v>Alinta Asset Management</v>
          </cell>
          <cell r="E405" t="str">
            <v>Electrical Projects</v>
          </cell>
          <cell r="F405" t="str">
            <v>Project Engineer - Zone Substation</v>
          </cell>
          <cell r="G405" t="str">
            <v>TCR Accum Super</v>
          </cell>
          <cell r="H405" t="str">
            <v>Monthly Alinta Asset Managemt.</v>
          </cell>
          <cell r="I405" t="str">
            <v>31503</v>
          </cell>
          <cell r="J405" t="str">
            <v>AAM OS ED EA Project</v>
          </cell>
        </row>
        <row r="406">
          <cell r="A406" t="str">
            <v>00012195</v>
          </cell>
          <cell r="B406" t="str">
            <v>Truong</v>
          </cell>
          <cell r="C406" t="str">
            <v>Pieng</v>
          </cell>
          <cell r="D406" t="str">
            <v>Alinta Asset Management</v>
          </cell>
          <cell r="E406" t="str">
            <v>UED Asset Network</v>
          </cell>
          <cell r="F406" t="str">
            <v>System Planning Engineer</v>
          </cell>
          <cell r="G406" t="str">
            <v>TCR Accum Super</v>
          </cell>
          <cell r="H406" t="str">
            <v>Monthly Alinta Asset Managemt.</v>
          </cell>
          <cell r="I406" t="str">
            <v>37302</v>
          </cell>
          <cell r="J406" t="str">
            <v>Elec Asset Mgt</v>
          </cell>
        </row>
        <row r="407">
          <cell r="A407" t="str">
            <v>00012196</v>
          </cell>
          <cell r="B407" t="str">
            <v>Spink</v>
          </cell>
          <cell r="C407" t="str">
            <v>Jonathan</v>
          </cell>
          <cell r="D407" t="str">
            <v>Alinta Asset Management</v>
          </cell>
          <cell r="E407" t="str">
            <v>EGP Expansion</v>
          </cell>
          <cell r="F407" t="str">
            <v>Project Engineer EGP Expansion</v>
          </cell>
          <cell r="G407" t="str">
            <v>TCR Accum Super</v>
          </cell>
          <cell r="H407" t="str">
            <v>Monthly Alinta Asset Managemt.</v>
          </cell>
          <cell r="I407" t="str">
            <v>35413</v>
          </cell>
          <cell r="J407" t="str">
            <v>Engineering</v>
          </cell>
        </row>
        <row r="408">
          <cell r="A408" t="str">
            <v>00012206</v>
          </cell>
          <cell r="B408" t="str">
            <v>Beasley</v>
          </cell>
          <cell r="C408" t="str">
            <v>Travis</v>
          </cell>
          <cell r="D408" t="str">
            <v>Human Resources</v>
          </cell>
          <cell r="E408" t="str">
            <v>Corporate Affairs - Operational</v>
          </cell>
          <cell r="F408" t="str">
            <v>Principal Advisor Corporate Affairs</v>
          </cell>
          <cell r="G408" t="str">
            <v>TCR Accum Super</v>
          </cell>
          <cell r="H408" t="str">
            <v>Alinta Limited</v>
          </cell>
          <cell r="I408" t="str">
            <v>11300</v>
          </cell>
          <cell r="J408" t="str">
            <v>Corp Affairs</v>
          </cell>
        </row>
        <row r="409">
          <cell r="A409" t="str">
            <v>00012215</v>
          </cell>
          <cell r="B409" t="str">
            <v>Hickinbotham</v>
          </cell>
          <cell r="C409" t="str">
            <v>Ian</v>
          </cell>
          <cell r="D409" t="str">
            <v>Information Services</v>
          </cell>
          <cell r="E409" t="str">
            <v>Business Analysis</v>
          </cell>
          <cell r="F409" t="str">
            <v>Business Analyst</v>
          </cell>
          <cell r="G409" t="str">
            <v>TCR Accum Super</v>
          </cell>
          <cell r="H409" t="str">
            <v>Alinta Limited</v>
          </cell>
          <cell r="I409" t="str">
            <v>14165</v>
          </cell>
          <cell r="J409" t="str">
            <v>PD - Works &amp; Asset</v>
          </cell>
        </row>
        <row r="410">
          <cell r="A410" t="str">
            <v>00012225</v>
          </cell>
          <cell r="B410" t="str">
            <v>Harris</v>
          </cell>
          <cell r="C410" t="str">
            <v>Joshua</v>
          </cell>
          <cell r="D410" t="str">
            <v>Alinta Asset Management</v>
          </cell>
          <cell r="E410" t="str">
            <v>Overhead Supervisor HK</v>
          </cell>
          <cell r="F410" t="str">
            <v>Linesman</v>
          </cell>
          <cell r="G410" t="str">
            <v>NPS-EBA / Award VIC</v>
          </cell>
          <cell r="H410" t="str">
            <v>Alinta Asset Management 2</v>
          </cell>
          <cell r="I410" t="str">
            <v>39007</v>
          </cell>
          <cell r="J410" t="str">
            <v>Alliance</v>
          </cell>
        </row>
        <row r="411">
          <cell r="A411" t="str">
            <v>00012230</v>
          </cell>
          <cell r="B411" t="str">
            <v>McGregor</v>
          </cell>
          <cell r="C411" t="str">
            <v>John</v>
          </cell>
          <cell r="D411" t="str">
            <v>Alinta Asset Management</v>
          </cell>
          <cell r="E411" t="str">
            <v>Testing</v>
          </cell>
          <cell r="F411" t="str">
            <v>Underground Cable Tester</v>
          </cell>
          <cell r="G411" t="str">
            <v>NPS-EBA / Award VIC</v>
          </cell>
          <cell r="H411" t="str">
            <v>Alinta Asset Management 2</v>
          </cell>
          <cell r="I411" t="str">
            <v>31507</v>
          </cell>
          <cell r="J411" t="str">
            <v>AAM OS ED CS Test</v>
          </cell>
        </row>
        <row r="412">
          <cell r="A412" t="str">
            <v>00012231</v>
          </cell>
          <cell r="B412" t="str">
            <v>Cilia</v>
          </cell>
          <cell r="C412" t="str">
            <v>Victor</v>
          </cell>
          <cell r="D412" t="str">
            <v>Alinta Asset Management</v>
          </cell>
          <cell r="E412" t="str">
            <v>SCADA Engineering</v>
          </cell>
          <cell r="F412" t="str">
            <v>Technical Officer</v>
          </cell>
          <cell r="G412" t="str">
            <v>NPS-Contract (7.6)AP</v>
          </cell>
          <cell r="H412" t="str">
            <v>Alinta Asset Management 2</v>
          </cell>
          <cell r="I412" t="str">
            <v>31443</v>
          </cell>
          <cell r="J412" t="str">
            <v xml:space="preserve">AAM OS OSP Data Engineering </v>
          </cell>
        </row>
        <row r="413">
          <cell r="A413" t="str">
            <v>00012238</v>
          </cell>
          <cell r="B413" t="str">
            <v>Ng</v>
          </cell>
          <cell r="C413" t="str">
            <v>Jerry</v>
          </cell>
          <cell r="D413" t="str">
            <v>Information Services</v>
          </cell>
          <cell r="E413" t="str">
            <v>Integration &amp; Java</v>
          </cell>
          <cell r="F413" t="str">
            <v>Analyst/Programmer</v>
          </cell>
          <cell r="G413" t="str">
            <v>TCR Accum Super</v>
          </cell>
          <cell r="H413" t="str">
            <v>Alinta Limited</v>
          </cell>
          <cell r="I413" t="str">
            <v>14203</v>
          </cell>
          <cell r="J413" t="str">
            <v>IS Tech Solutions</v>
          </cell>
        </row>
        <row r="414">
          <cell r="A414" t="str">
            <v>00012264</v>
          </cell>
          <cell r="B414" t="str">
            <v>Van Lambaart</v>
          </cell>
          <cell r="C414" t="str">
            <v>Dean</v>
          </cell>
          <cell r="D414" t="str">
            <v>Alinta Asset Management</v>
          </cell>
          <cell r="E414" t="str">
            <v>Supervisor Moorabbin 1</v>
          </cell>
          <cell r="F414" t="str">
            <v>Apprentice Lineworker</v>
          </cell>
          <cell r="G414" t="str">
            <v>Apprentice Lineworke</v>
          </cell>
          <cell r="H414" t="str">
            <v>United Energy Ltd.</v>
          </cell>
          <cell r="I414" t="str">
            <v>39402</v>
          </cell>
          <cell r="J414" t="str">
            <v>Alliance - Moorabbin</v>
          </cell>
        </row>
        <row r="415">
          <cell r="A415" t="str">
            <v>00012266</v>
          </cell>
          <cell r="B415" t="str">
            <v>Rhodes</v>
          </cell>
          <cell r="C415" t="str">
            <v>Chris</v>
          </cell>
          <cell r="D415" t="str">
            <v>Alinta Asset Management</v>
          </cell>
          <cell r="E415" t="str">
            <v>Supervisor Moorabbin 2</v>
          </cell>
          <cell r="F415" t="str">
            <v>Apprentice Lineworker</v>
          </cell>
          <cell r="G415" t="str">
            <v>Apprentice Lineworke</v>
          </cell>
          <cell r="H415" t="str">
            <v>United Energy Ltd.</v>
          </cell>
          <cell r="I415" t="str">
            <v>39402</v>
          </cell>
          <cell r="J415" t="str">
            <v>Alliance - Moorabbin</v>
          </cell>
        </row>
        <row r="416">
          <cell r="A416" t="str">
            <v>00012267</v>
          </cell>
          <cell r="B416" t="str">
            <v>Duffy-Beel</v>
          </cell>
          <cell r="C416" t="str">
            <v>Shane</v>
          </cell>
          <cell r="D416" t="str">
            <v>Alinta Asset Management</v>
          </cell>
          <cell r="E416" t="str">
            <v>Supervisor Mornington 1</v>
          </cell>
          <cell r="F416" t="str">
            <v>Apprentice Lineworker</v>
          </cell>
          <cell r="G416" t="str">
            <v>Apprentice Lineworke</v>
          </cell>
          <cell r="H416" t="str">
            <v>United Energy Ltd.</v>
          </cell>
          <cell r="I416" t="str">
            <v>39404</v>
          </cell>
          <cell r="J416" t="str">
            <v>Alliance - Mornington</v>
          </cell>
        </row>
        <row r="417">
          <cell r="A417" t="str">
            <v>00012268</v>
          </cell>
          <cell r="B417" t="str">
            <v>Erskine</v>
          </cell>
          <cell r="C417" t="str">
            <v>Andrew</v>
          </cell>
          <cell r="D417" t="str">
            <v>Alinta Asset Management</v>
          </cell>
          <cell r="E417" t="str">
            <v>Supervisor Mornington 1</v>
          </cell>
          <cell r="F417" t="str">
            <v>Apprentice Lineworker</v>
          </cell>
          <cell r="G417" t="str">
            <v>Apprentice Lineworke</v>
          </cell>
          <cell r="H417" t="str">
            <v>United Energy Ltd.</v>
          </cell>
          <cell r="I417" t="str">
            <v>39404</v>
          </cell>
          <cell r="J417" t="str">
            <v>Alliance - Mornington</v>
          </cell>
        </row>
        <row r="418">
          <cell r="A418" t="str">
            <v>00012269</v>
          </cell>
          <cell r="B418" t="str">
            <v>Gysberts</v>
          </cell>
          <cell r="C418" t="str">
            <v>Tom</v>
          </cell>
          <cell r="D418" t="str">
            <v>Alinta Asset Management</v>
          </cell>
          <cell r="E418" t="str">
            <v>Supervisor Burwood 2</v>
          </cell>
          <cell r="F418" t="str">
            <v>Apprentice Lineworker</v>
          </cell>
          <cell r="G418" t="str">
            <v>Apprentice Lineworke</v>
          </cell>
          <cell r="H418" t="str">
            <v>United Energy Ltd.</v>
          </cell>
          <cell r="I418" t="str">
            <v>39403</v>
          </cell>
          <cell r="J418" t="str">
            <v>Alliance - Burwood</v>
          </cell>
        </row>
        <row r="419">
          <cell r="A419" t="str">
            <v>00012270</v>
          </cell>
          <cell r="B419" t="str">
            <v>Brown</v>
          </cell>
          <cell r="C419" t="str">
            <v>Paul</v>
          </cell>
          <cell r="D419" t="str">
            <v>Alinta Asset Management</v>
          </cell>
          <cell r="E419" t="str">
            <v>Perth Electrical Fitter Crew</v>
          </cell>
          <cell r="F419" t="str">
            <v>Supervisor</v>
          </cell>
          <cell r="G419" t="str">
            <v>Spec Contract 150hrs</v>
          </cell>
          <cell r="H419" t="str">
            <v>Alinta Asset Management 2 WA</v>
          </cell>
          <cell r="I419" t="str">
            <v>39115</v>
          </cell>
          <cell r="J419" t="str">
            <v>GDW External Works</v>
          </cell>
        </row>
        <row r="420">
          <cell r="A420" t="str">
            <v>00012299</v>
          </cell>
          <cell r="B420" t="str">
            <v>Berenstein</v>
          </cell>
          <cell r="C420" t="str">
            <v>Miriam</v>
          </cell>
          <cell r="D420" t="str">
            <v>Information Services</v>
          </cell>
          <cell r="E420" t="str">
            <v>Business Analysis</v>
          </cell>
          <cell r="F420" t="str">
            <v>Business Analyst</v>
          </cell>
          <cell r="G420" t="str">
            <v>TCR Accum Super</v>
          </cell>
          <cell r="H420" t="str">
            <v>Alinta Limited</v>
          </cell>
          <cell r="I420" t="str">
            <v>14161</v>
          </cell>
          <cell r="J420" t="str">
            <v>PD - Business Analys</v>
          </cell>
        </row>
        <row r="421">
          <cell r="A421" t="str">
            <v>00012300</v>
          </cell>
          <cell r="B421" t="str">
            <v>Barry</v>
          </cell>
          <cell r="C421" t="str">
            <v>Jason</v>
          </cell>
          <cell r="D421" t="str">
            <v>Alinta Asset Management</v>
          </cell>
          <cell r="E421" t="str">
            <v>Overhead Supervisor HK</v>
          </cell>
          <cell r="F421" t="str">
            <v>Apprentice Linesman</v>
          </cell>
          <cell r="G421" t="str">
            <v>NPS-EBA / Award VIC</v>
          </cell>
          <cell r="H421" t="str">
            <v>Alinta Asset Management 2</v>
          </cell>
          <cell r="I421" t="str">
            <v>39007</v>
          </cell>
          <cell r="J421" t="str">
            <v>Alliance</v>
          </cell>
        </row>
        <row r="422">
          <cell r="A422" t="str">
            <v>00012302</v>
          </cell>
          <cell r="B422" t="str">
            <v>Rakai</v>
          </cell>
          <cell r="C422" t="str">
            <v>Tawake</v>
          </cell>
          <cell r="D422" t="str">
            <v>Alinta Asset Management</v>
          </cell>
          <cell r="E422" t="str">
            <v>Gas Transmission West</v>
          </cell>
          <cell r="F422" t="str">
            <v>Manager Gas Transmission West</v>
          </cell>
          <cell r="G422" t="str">
            <v>TCR Accum Super</v>
          </cell>
          <cell r="H422" t="str">
            <v>Monthly Alinta Asset Managemt.</v>
          </cell>
          <cell r="I422" t="str">
            <v>43150</v>
          </cell>
          <cell r="J422" t="str">
            <v>Mgr DBP Operations</v>
          </cell>
        </row>
        <row r="423">
          <cell r="A423" t="str">
            <v>00012305</v>
          </cell>
          <cell r="B423" t="str">
            <v>Dillon</v>
          </cell>
          <cell r="C423" t="str">
            <v>Joshua</v>
          </cell>
          <cell r="D423" t="str">
            <v>Alinta Asset Management</v>
          </cell>
          <cell r="E423" t="str">
            <v>Site Powercor JM</v>
          </cell>
          <cell r="F423" t="str">
            <v>Apprentice Linesman</v>
          </cell>
          <cell r="G423" t="str">
            <v>NPS-EBA / Award VIC</v>
          </cell>
          <cell r="H423" t="str">
            <v>Alinta Asset Management 2</v>
          </cell>
          <cell r="I423" t="str">
            <v>39417</v>
          </cell>
          <cell r="J423" t="str">
            <v>Warnambool</v>
          </cell>
        </row>
        <row r="424">
          <cell r="A424" t="str">
            <v>00012315</v>
          </cell>
          <cell r="B424" t="str">
            <v>Seskis</v>
          </cell>
          <cell r="C424" t="str">
            <v>Egils</v>
          </cell>
          <cell r="D424" t="str">
            <v>Alinta Asset Management</v>
          </cell>
          <cell r="E424" t="str">
            <v>Supervisor GA</v>
          </cell>
          <cell r="F424" t="str">
            <v>NST Tester</v>
          </cell>
          <cell r="G424" t="str">
            <v>NPS-EBA / Award VIC</v>
          </cell>
          <cell r="H424" t="str">
            <v>Alinta Asset Management 2</v>
          </cell>
          <cell r="I424" t="str">
            <v>39007</v>
          </cell>
          <cell r="J424" t="str">
            <v>Alliance</v>
          </cell>
        </row>
        <row r="425">
          <cell r="A425" t="str">
            <v>00012319</v>
          </cell>
          <cell r="B425" t="str">
            <v>Williams</v>
          </cell>
          <cell r="C425" t="str">
            <v>Ben</v>
          </cell>
          <cell r="D425" t="str">
            <v>Alinta Asset Management</v>
          </cell>
          <cell r="E425" t="str">
            <v>Distribution Construction - Keysborough</v>
          </cell>
          <cell r="F425" t="str">
            <v>Apprentice Electrical Mechanic</v>
          </cell>
          <cell r="G425" t="str">
            <v>NPS-EBA / Award VIC</v>
          </cell>
          <cell r="H425" t="str">
            <v>Alinta Asset Management 2</v>
          </cell>
          <cell r="I425" t="str">
            <v>31509</v>
          </cell>
          <cell r="J425" t="str">
            <v>AAM OS ED SS Keysbourough</v>
          </cell>
        </row>
        <row r="426">
          <cell r="A426" t="str">
            <v>00012320</v>
          </cell>
          <cell r="B426" t="str">
            <v>Little</v>
          </cell>
          <cell r="C426" t="str">
            <v>Mason</v>
          </cell>
          <cell r="D426" t="str">
            <v>Alinta Asset Management</v>
          </cell>
          <cell r="E426" t="str">
            <v>Maintenance ML</v>
          </cell>
          <cell r="F426" t="str">
            <v>Apprentice Lineworker</v>
          </cell>
          <cell r="G426" t="str">
            <v>NPS-EBA / Award VIC</v>
          </cell>
          <cell r="H426" t="str">
            <v>Alinta Asset Management 2</v>
          </cell>
          <cell r="I426" t="str">
            <v>31510</v>
          </cell>
          <cell r="J426" t="str">
            <v>AAM OS ED SS Maintenance</v>
          </cell>
        </row>
        <row r="427">
          <cell r="A427" t="str">
            <v>00012321</v>
          </cell>
          <cell r="B427" t="str">
            <v>Wilson</v>
          </cell>
          <cell r="C427" t="str">
            <v>Andrew</v>
          </cell>
          <cell r="D427" t="str">
            <v>Alinta Asset Management</v>
          </cell>
          <cell r="E427" t="str">
            <v>Protection Testers Team</v>
          </cell>
          <cell r="F427" t="str">
            <v>Trainee Cable/Protections Tester</v>
          </cell>
          <cell r="G427" t="str">
            <v>NPS-EBA / Award VIC</v>
          </cell>
          <cell r="H427" t="str">
            <v>Alinta Asset Management 2</v>
          </cell>
          <cell r="I427" t="str">
            <v>31511</v>
          </cell>
          <cell r="J427" t="str">
            <v>AAM OS ED SS Keysbourough</v>
          </cell>
        </row>
        <row r="428">
          <cell r="A428" t="str">
            <v>00012322</v>
          </cell>
          <cell r="B428" t="str">
            <v>McNair</v>
          </cell>
          <cell r="C428" t="str">
            <v>Nathan</v>
          </cell>
          <cell r="D428" t="str">
            <v>Alinta Asset Management</v>
          </cell>
          <cell r="E428" t="str">
            <v>Protection Testers - Keysborough</v>
          </cell>
          <cell r="F428" t="str">
            <v>Trainee Protection/Cable Tester</v>
          </cell>
          <cell r="G428" t="str">
            <v>NPS-EBA / Award VIC</v>
          </cell>
          <cell r="H428" t="str">
            <v>Alinta Asset Management 2</v>
          </cell>
          <cell r="I428" t="str">
            <v>31511</v>
          </cell>
          <cell r="J428" t="str">
            <v>AAM OS ED SS Keysbourough</v>
          </cell>
        </row>
        <row r="429">
          <cell r="A429" t="str">
            <v>00012324</v>
          </cell>
          <cell r="B429" t="str">
            <v>Burke</v>
          </cell>
          <cell r="C429" t="str">
            <v>Kevin</v>
          </cell>
          <cell r="D429" t="str">
            <v>Alinta Asset Management</v>
          </cell>
          <cell r="E429" t="str">
            <v>External Projects</v>
          </cell>
          <cell r="F429" t="str">
            <v>Team Leader Electrical Fitter</v>
          </cell>
          <cell r="G429" t="str">
            <v>NPS-EBA / Award VIC</v>
          </cell>
          <cell r="H429" t="str">
            <v>Alinta Asset Management 2</v>
          </cell>
          <cell r="I429" t="str">
            <v>31508</v>
          </cell>
          <cell r="J429" t="str">
            <v>AAM OS ED SS Keysbourough</v>
          </cell>
        </row>
        <row r="430">
          <cell r="A430" t="str">
            <v>00012326</v>
          </cell>
          <cell r="B430" t="str">
            <v>Pollock</v>
          </cell>
          <cell r="C430" t="str">
            <v>Debbie</v>
          </cell>
          <cell r="D430" t="str">
            <v>Alinta Asset Management</v>
          </cell>
          <cell r="E430" t="str">
            <v>Network Development Function</v>
          </cell>
          <cell r="F430" t="str">
            <v>Stakeholder Account Manager</v>
          </cell>
          <cell r="G430" t="str">
            <v>TCR Accum Super</v>
          </cell>
          <cell r="H430" t="str">
            <v>Monthly Alinta Asset Managemt.</v>
          </cell>
          <cell r="I430" t="str">
            <v>33312</v>
          </cell>
          <cell r="J430" t="str">
            <v>Customer Relations</v>
          </cell>
        </row>
        <row r="431">
          <cell r="A431" t="str">
            <v>00012335</v>
          </cell>
          <cell r="B431" t="str">
            <v>Sharma</v>
          </cell>
          <cell r="C431" t="str">
            <v>Sudha</v>
          </cell>
          <cell r="D431" t="str">
            <v>Information Services</v>
          </cell>
          <cell r="E431" t="str">
            <v>Business Intelligence</v>
          </cell>
          <cell r="F431" t="str">
            <v>Analyst Programmer</v>
          </cell>
          <cell r="G431" t="str">
            <v>TCR Accum Super</v>
          </cell>
          <cell r="H431" t="str">
            <v>Alinta Limited</v>
          </cell>
          <cell r="I431" t="str">
            <v>14203</v>
          </cell>
          <cell r="J431" t="str">
            <v>IS Tech Solutions</v>
          </cell>
        </row>
        <row r="432">
          <cell r="A432" t="str">
            <v>00012337</v>
          </cell>
          <cell r="B432" t="str">
            <v>Cubitt</v>
          </cell>
          <cell r="C432" t="str">
            <v>Robert</v>
          </cell>
          <cell r="D432" t="str">
            <v>Information Services</v>
          </cell>
          <cell r="E432" t="str">
            <v>Data Warehouse</v>
          </cell>
          <cell r="F432" t="str">
            <v>Technical Design Analyst</v>
          </cell>
          <cell r="G432" t="str">
            <v>TCR Accum Super</v>
          </cell>
          <cell r="H432" t="str">
            <v>Alinta Limited</v>
          </cell>
          <cell r="I432" t="str">
            <v>14203</v>
          </cell>
          <cell r="J432" t="str">
            <v>IS Tech Solutions</v>
          </cell>
        </row>
        <row r="433">
          <cell r="A433" t="str">
            <v>00012339</v>
          </cell>
          <cell r="B433" t="str">
            <v>Bauer</v>
          </cell>
          <cell r="C433" t="str">
            <v>Robert</v>
          </cell>
          <cell r="D433" t="str">
            <v>Alinta Asset Management</v>
          </cell>
          <cell r="E433" t="str">
            <v>Support Services</v>
          </cell>
          <cell r="F433" t="str">
            <v>Trans Serv Support GT Engineer</v>
          </cell>
          <cell r="G433" t="str">
            <v>TCR Accum Super</v>
          </cell>
          <cell r="H433" t="str">
            <v>Monthly Alinta Asset Managemt.</v>
          </cell>
          <cell r="I433" t="str">
            <v>35406</v>
          </cell>
          <cell r="J433" t="str">
            <v>Control Centre 25</v>
          </cell>
        </row>
        <row r="434">
          <cell r="A434" t="str">
            <v>00012340</v>
          </cell>
          <cell r="B434" t="str">
            <v>Bower</v>
          </cell>
          <cell r="C434" t="str">
            <v>Don</v>
          </cell>
          <cell r="D434" t="str">
            <v>Alinta Asset Management</v>
          </cell>
          <cell r="E434" t="str">
            <v>Customer Service</v>
          </cell>
          <cell r="F434" t="str">
            <v>Customer Services Coordinator</v>
          </cell>
          <cell r="G434" t="str">
            <v>TCR Accum Super</v>
          </cell>
          <cell r="H434" t="str">
            <v>Monthly Alinta Asset Managemt.</v>
          </cell>
          <cell r="I434" t="str">
            <v>43155</v>
          </cell>
          <cell r="J434" t="str">
            <v>DBP Trans Servs</v>
          </cell>
        </row>
        <row r="435">
          <cell r="A435" t="str">
            <v>00012341</v>
          </cell>
          <cell r="B435" t="str">
            <v>Butler</v>
          </cell>
          <cell r="C435" t="str">
            <v>Al</v>
          </cell>
          <cell r="D435" t="str">
            <v>Alinta Asset Management</v>
          </cell>
          <cell r="E435" t="str">
            <v>SCADA Engineering</v>
          </cell>
          <cell r="F435" t="str">
            <v>SCADA Engineer</v>
          </cell>
          <cell r="G435" t="str">
            <v>TCR Accum Super</v>
          </cell>
          <cell r="H435" t="str">
            <v>Alinta Asset Management</v>
          </cell>
          <cell r="I435" t="str">
            <v>35406</v>
          </cell>
          <cell r="J435" t="str">
            <v>Control Centre 40</v>
          </cell>
        </row>
        <row r="436">
          <cell r="A436" t="str">
            <v>00012342</v>
          </cell>
          <cell r="B436" t="str">
            <v>Clark</v>
          </cell>
          <cell r="C436" t="str">
            <v>Todd</v>
          </cell>
          <cell r="D436" t="str">
            <v>Alinta Asset Management</v>
          </cell>
          <cell r="E436" t="str">
            <v>Control Room</v>
          </cell>
          <cell r="F436" t="str">
            <v>Pipeline Controller</v>
          </cell>
          <cell r="G436" t="str">
            <v>TCR Accum Super</v>
          </cell>
          <cell r="H436" t="str">
            <v>Monthly Alinta Asset Managemt.</v>
          </cell>
          <cell r="I436" t="str">
            <v>43155</v>
          </cell>
          <cell r="J436" t="str">
            <v>DBP Trans Servs</v>
          </cell>
        </row>
        <row r="437">
          <cell r="A437" t="str">
            <v>00012343</v>
          </cell>
          <cell r="B437" t="str">
            <v>Cook</v>
          </cell>
          <cell r="C437" t="str">
            <v>Murray</v>
          </cell>
          <cell r="D437" t="str">
            <v>Alinta Asset Management</v>
          </cell>
          <cell r="E437" t="str">
            <v>Gas Transmission West</v>
          </cell>
          <cell r="F437" t="str">
            <v>Transportation Services Manager</v>
          </cell>
          <cell r="G437" t="str">
            <v>TCR Accum Super</v>
          </cell>
          <cell r="H437" t="str">
            <v>Monthly Alinta Asset Managemt.</v>
          </cell>
          <cell r="I437" t="str">
            <v>43155</v>
          </cell>
          <cell r="J437" t="str">
            <v>DBP Trans Servs</v>
          </cell>
        </row>
        <row r="438">
          <cell r="A438" t="str">
            <v>00012344</v>
          </cell>
          <cell r="B438" t="str">
            <v>Dunn</v>
          </cell>
          <cell r="C438" t="str">
            <v>Mike</v>
          </cell>
          <cell r="D438" t="str">
            <v>Alinta Asset Management</v>
          </cell>
          <cell r="E438" t="str">
            <v>West Expansion (Compression)</v>
          </cell>
          <cell r="F438" t="str">
            <v>Senior Project Manager</v>
          </cell>
          <cell r="G438" t="str">
            <v>TCR Accum Super</v>
          </cell>
          <cell r="H438" t="str">
            <v>Monthly Alinta Asset Managemt.</v>
          </cell>
          <cell r="I438" t="str">
            <v>43125</v>
          </cell>
          <cell r="J438" t="str">
            <v>DBP Capital Exp Pr</v>
          </cell>
        </row>
        <row r="439">
          <cell r="A439" t="str">
            <v>00012345</v>
          </cell>
          <cell r="B439" t="str">
            <v>Dunning</v>
          </cell>
          <cell r="C439" t="str">
            <v>Vaughan</v>
          </cell>
          <cell r="D439" t="str">
            <v>Alinta Asset Management</v>
          </cell>
          <cell r="E439" t="str">
            <v>Gas Transmission West</v>
          </cell>
          <cell r="F439" t="str">
            <v>Snr Pipeline Efficiency Engineer</v>
          </cell>
          <cell r="G439" t="str">
            <v>TCR Accum Super</v>
          </cell>
          <cell r="H439" t="str">
            <v>Monthly Alinta Asset Managemt.</v>
          </cell>
          <cell r="I439" t="str">
            <v>43150</v>
          </cell>
          <cell r="J439" t="str">
            <v>Mgr DBP Operations</v>
          </cell>
        </row>
        <row r="440">
          <cell r="A440" t="str">
            <v>00012346</v>
          </cell>
          <cell r="B440" t="str">
            <v>Eliasz</v>
          </cell>
          <cell r="C440" t="str">
            <v>John</v>
          </cell>
          <cell r="D440" t="str">
            <v>Alinta Asset Management</v>
          </cell>
          <cell r="E440" t="str">
            <v>Pipeline Efficiency</v>
          </cell>
          <cell r="F440" t="str">
            <v>Senior Pipeline Efficiency Officer</v>
          </cell>
          <cell r="G440" t="str">
            <v>TCR Accum Super</v>
          </cell>
          <cell r="H440" t="str">
            <v>Monthly Alinta Asset Managemt.</v>
          </cell>
          <cell r="I440" t="str">
            <v>43150</v>
          </cell>
          <cell r="J440" t="str">
            <v>Mgr DBP Operations</v>
          </cell>
        </row>
        <row r="441">
          <cell r="A441" t="str">
            <v>00012347</v>
          </cell>
          <cell r="B441" t="str">
            <v>Inglis-Dawson</v>
          </cell>
          <cell r="C441" t="str">
            <v>Sara</v>
          </cell>
          <cell r="D441" t="str">
            <v>Corporate Finance</v>
          </cell>
          <cell r="E441" t="str">
            <v>Risk &amp; Internal Audit</v>
          </cell>
          <cell r="F441" t="str">
            <v>Group Risk Manager</v>
          </cell>
          <cell r="G441" t="str">
            <v>TCR Accum Super</v>
          </cell>
          <cell r="H441" t="str">
            <v>Alinta Limited</v>
          </cell>
          <cell r="I441" t="str">
            <v>12500</v>
          </cell>
          <cell r="J441" t="str">
            <v>Grp Mgr Risk &amp; Audit</v>
          </cell>
        </row>
        <row r="442">
          <cell r="A442" t="str">
            <v>00012350</v>
          </cell>
          <cell r="B442" t="str">
            <v>Nabi-Zadeh</v>
          </cell>
          <cell r="C442" t="str">
            <v>Hassan</v>
          </cell>
          <cell r="D442" t="str">
            <v>Alinta Asset Management</v>
          </cell>
          <cell r="E442" t="str">
            <v>Engineering &amp; Technical Services</v>
          </cell>
          <cell r="F442" t="str">
            <v>Snr Corrosion &amp; Protection Engineer</v>
          </cell>
          <cell r="G442" t="str">
            <v>TCR Accum Super</v>
          </cell>
          <cell r="H442" t="str">
            <v>Monthly Alinta Asset Managemt.</v>
          </cell>
          <cell r="I442" t="str">
            <v>43152</v>
          </cell>
          <cell r="J442" t="str">
            <v>DBP Tech Servs</v>
          </cell>
        </row>
        <row r="443">
          <cell r="A443" t="str">
            <v>00012351</v>
          </cell>
          <cell r="B443" t="str">
            <v>Nicholls</v>
          </cell>
          <cell r="C443" t="str">
            <v>Gary</v>
          </cell>
          <cell r="D443" t="str">
            <v>Alinta Asset Management</v>
          </cell>
          <cell r="E443" t="str">
            <v>Control Room</v>
          </cell>
          <cell r="F443" t="str">
            <v>Pipeline Controller</v>
          </cell>
          <cell r="G443" t="str">
            <v>TCR Accum Super</v>
          </cell>
          <cell r="H443" t="str">
            <v>Monthly Alinta Asset Managemt.</v>
          </cell>
          <cell r="I443" t="str">
            <v>43155</v>
          </cell>
          <cell r="J443" t="str">
            <v>DBP Trans Servs</v>
          </cell>
        </row>
        <row r="444">
          <cell r="A444" t="str">
            <v>00012352</v>
          </cell>
          <cell r="B444" t="str">
            <v>Pedrick</v>
          </cell>
          <cell r="C444" t="str">
            <v>Bill</v>
          </cell>
          <cell r="D444" t="str">
            <v>Alinta Asset Management</v>
          </cell>
          <cell r="E444" t="str">
            <v>Engineering &amp; Technical Services</v>
          </cell>
          <cell r="F444" t="str">
            <v>Senior Instrument / Electrical Engineer</v>
          </cell>
          <cell r="G444" t="str">
            <v>TCR Accum Super</v>
          </cell>
          <cell r="H444" t="str">
            <v>Monthly Alinta Asset Managemt.</v>
          </cell>
          <cell r="I444" t="str">
            <v>43152</v>
          </cell>
          <cell r="J444" t="str">
            <v>DBP Tech Servs</v>
          </cell>
        </row>
        <row r="445">
          <cell r="A445" t="str">
            <v>00012353</v>
          </cell>
          <cell r="B445" t="str">
            <v>Podgorski</v>
          </cell>
          <cell r="C445" t="str">
            <v>Janusz</v>
          </cell>
          <cell r="D445" t="str">
            <v>Alinta Asset Management</v>
          </cell>
          <cell r="E445" t="str">
            <v>Engineering &amp; Technical Services</v>
          </cell>
          <cell r="F445" t="str">
            <v>Snr Safety &amp; Environment Engineer</v>
          </cell>
          <cell r="G445" t="str">
            <v>TCR Accum Super</v>
          </cell>
          <cell r="H445" t="str">
            <v>Monthly Alinta Asset Managemt.</v>
          </cell>
          <cell r="I445" t="str">
            <v>43152</v>
          </cell>
          <cell r="J445" t="str">
            <v>DBP Tech Servs</v>
          </cell>
        </row>
        <row r="446">
          <cell r="A446" t="str">
            <v>00012356</v>
          </cell>
          <cell r="B446" t="str">
            <v>Spratt</v>
          </cell>
          <cell r="C446" t="str">
            <v>Peter</v>
          </cell>
          <cell r="D446" t="str">
            <v>Alinta Asset Management</v>
          </cell>
          <cell r="E446" t="str">
            <v>Engineering &amp; Technical Services</v>
          </cell>
          <cell r="F446" t="str">
            <v>Project Supervisor</v>
          </cell>
          <cell r="G446" t="str">
            <v>TCR Accum Super</v>
          </cell>
          <cell r="H446" t="str">
            <v>Monthly Alinta Asset Managemt.</v>
          </cell>
          <cell r="I446" t="str">
            <v>31530</v>
          </cell>
          <cell r="J446" t="str">
            <v>AAM OW GT Ops Interf</v>
          </cell>
        </row>
        <row r="447">
          <cell r="A447" t="str">
            <v>00012357</v>
          </cell>
          <cell r="B447" t="str">
            <v>Suggate</v>
          </cell>
          <cell r="C447" t="str">
            <v>Trevor</v>
          </cell>
          <cell r="D447" t="str">
            <v>Alinta Asset Management</v>
          </cell>
          <cell r="E447" t="str">
            <v>Control Room</v>
          </cell>
          <cell r="F447" t="str">
            <v>Pipeline Controller</v>
          </cell>
          <cell r="G447" t="str">
            <v>TCR Accum Super</v>
          </cell>
          <cell r="H447" t="str">
            <v>Monthly Alinta Asset Managemt.</v>
          </cell>
          <cell r="I447" t="str">
            <v>35406</v>
          </cell>
          <cell r="J447" t="str">
            <v>Control Centre 35</v>
          </cell>
        </row>
        <row r="448">
          <cell r="A448" t="str">
            <v>00012358</v>
          </cell>
          <cell r="B448" t="str">
            <v>Thomson</v>
          </cell>
          <cell r="C448" t="str">
            <v>Eric</v>
          </cell>
          <cell r="D448" t="str">
            <v>Alinta Asset Management</v>
          </cell>
          <cell r="E448" t="str">
            <v>Control Room</v>
          </cell>
          <cell r="F448" t="str">
            <v>Pipeline Controller</v>
          </cell>
          <cell r="G448" t="str">
            <v>TCR Accum Super</v>
          </cell>
          <cell r="H448" t="str">
            <v>Monthly Alinta Asset Managemt.</v>
          </cell>
          <cell r="I448" t="str">
            <v>43155</v>
          </cell>
          <cell r="J448" t="str">
            <v>DBP Trans Servs</v>
          </cell>
        </row>
        <row r="449">
          <cell r="A449" t="str">
            <v>00012359</v>
          </cell>
          <cell r="B449" t="str">
            <v>Truong</v>
          </cell>
          <cell r="C449" t="str">
            <v>Nghia</v>
          </cell>
          <cell r="D449" t="str">
            <v>Alinta Asset Management</v>
          </cell>
          <cell r="E449" t="str">
            <v>Gas Transmission West</v>
          </cell>
          <cell r="F449" t="str">
            <v>System Development Engineer</v>
          </cell>
          <cell r="G449" t="str">
            <v>TCR Accum Super</v>
          </cell>
          <cell r="H449" t="str">
            <v>Monthly Alinta Asset Managemt.</v>
          </cell>
          <cell r="I449" t="str">
            <v>43150</v>
          </cell>
          <cell r="J449" t="str">
            <v>Mgr DBP Operations</v>
          </cell>
        </row>
        <row r="450">
          <cell r="A450" t="str">
            <v>00012360</v>
          </cell>
          <cell r="B450" t="str">
            <v>Crevola</v>
          </cell>
          <cell r="C450" t="str">
            <v>Michael</v>
          </cell>
          <cell r="D450" t="str">
            <v>Corporate Finance</v>
          </cell>
          <cell r="E450" t="str">
            <v>Group Treasury</v>
          </cell>
          <cell r="F450" t="str">
            <v>Treasury Manager</v>
          </cell>
          <cell r="G450" t="str">
            <v>TCR Accum Super</v>
          </cell>
          <cell r="H450" t="str">
            <v>Alinta Limited</v>
          </cell>
          <cell r="I450" t="str">
            <v>12100</v>
          </cell>
          <cell r="J450" t="str">
            <v>Group Treasury</v>
          </cell>
        </row>
        <row r="451">
          <cell r="A451" t="str">
            <v>00012362</v>
          </cell>
          <cell r="B451" t="str">
            <v>Grant</v>
          </cell>
          <cell r="C451" t="str">
            <v>Megan</v>
          </cell>
          <cell r="D451" t="str">
            <v>Corporate Finance</v>
          </cell>
          <cell r="E451" t="str">
            <v>Financial Control DBP</v>
          </cell>
          <cell r="F451" t="str">
            <v>Management  Accountant</v>
          </cell>
          <cell r="G451" t="str">
            <v>TCR Accum Super</v>
          </cell>
          <cell r="H451" t="str">
            <v>Alinta Limited</v>
          </cell>
          <cell r="I451" t="str">
            <v>31334</v>
          </cell>
          <cell r="J451" t="str">
            <v>ANS WA Finance Costs</v>
          </cell>
        </row>
        <row r="452">
          <cell r="A452" t="str">
            <v>00012364</v>
          </cell>
          <cell r="B452" t="str">
            <v>McMullan</v>
          </cell>
          <cell r="C452" t="str">
            <v>Louise</v>
          </cell>
          <cell r="D452" t="str">
            <v>Corporate Finance</v>
          </cell>
          <cell r="E452" t="str">
            <v>Corporate Office Administration</v>
          </cell>
          <cell r="F452" t="str">
            <v>Receptionist</v>
          </cell>
          <cell r="G452" t="str">
            <v>TCR Accum Super</v>
          </cell>
          <cell r="H452" t="str">
            <v>Alinta Limited</v>
          </cell>
          <cell r="I452" t="str">
            <v>13501</v>
          </cell>
          <cell r="J452" t="str">
            <v>BS Corp Office Admin</v>
          </cell>
        </row>
        <row r="453">
          <cell r="A453" t="str">
            <v>00012365</v>
          </cell>
          <cell r="B453" t="str">
            <v>McDougall</v>
          </cell>
          <cell r="C453" t="str">
            <v>Steph</v>
          </cell>
          <cell r="D453" t="str">
            <v>Corporate Finance</v>
          </cell>
          <cell r="E453" t="str">
            <v>Financial Control DBP</v>
          </cell>
          <cell r="F453" t="str">
            <v>Management Accountant</v>
          </cell>
          <cell r="G453" t="str">
            <v>TCR Accum Super</v>
          </cell>
          <cell r="H453" t="str">
            <v>Alinta Limited</v>
          </cell>
          <cell r="I453" t="str">
            <v>31334</v>
          </cell>
          <cell r="J453" t="str">
            <v>ANS WA Finance Costs</v>
          </cell>
        </row>
        <row r="454">
          <cell r="A454" t="str">
            <v>00012366</v>
          </cell>
          <cell r="B454" t="str">
            <v>McGinley</v>
          </cell>
          <cell r="C454" t="str">
            <v>Lisanne</v>
          </cell>
          <cell r="D454" t="str">
            <v>Corporate Finance</v>
          </cell>
          <cell r="E454" t="str">
            <v>Planning &amp; Investment Analysis</v>
          </cell>
          <cell r="F454" t="str">
            <v>Senior Financial  Analyst</v>
          </cell>
          <cell r="G454" t="str">
            <v>TCR Accum Super</v>
          </cell>
          <cell r="H454" t="str">
            <v>Alinta Limited</v>
          </cell>
          <cell r="I454" t="str">
            <v>12400</v>
          </cell>
          <cell r="J454" t="str">
            <v>Investment Analysis</v>
          </cell>
        </row>
        <row r="455">
          <cell r="A455" t="str">
            <v>00012367</v>
          </cell>
          <cell r="B455" t="str">
            <v>Trapnell</v>
          </cell>
          <cell r="C455" t="str">
            <v>David</v>
          </cell>
          <cell r="D455" t="str">
            <v>Corporate Finance</v>
          </cell>
          <cell r="E455" t="str">
            <v>Financial Control</v>
          </cell>
          <cell r="F455" t="str">
            <v>Group Financial Controller</v>
          </cell>
          <cell r="G455" t="str">
            <v>TCR Accum Super</v>
          </cell>
          <cell r="H455" t="str">
            <v>Alinta Limited</v>
          </cell>
          <cell r="I455" t="str">
            <v>13000</v>
          </cell>
          <cell r="J455" t="str">
            <v>FS GFC</v>
          </cell>
        </row>
        <row r="456">
          <cell r="A456" t="str">
            <v>00012368</v>
          </cell>
          <cell r="B456" t="str">
            <v>Travers</v>
          </cell>
          <cell r="C456" t="str">
            <v>Verity</v>
          </cell>
          <cell r="D456" t="str">
            <v>Human Resources</v>
          </cell>
          <cell r="E456" t="str">
            <v>HR Operations West</v>
          </cell>
          <cell r="F456" t="str">
            <v>HR Adviser West</v>
          </cell>
          <cell r="G456" t="str">
            <v>TCR Accum Super</v>
          </cell>
          <cell r="H456" t="str">
            <v>Alinta Limited</v>
          </cell>
          <cell r="I456" t="str">
            <v>11000</v>
          </cell>
          <cell r="J456" t="str">
            <v>Human Resources</v>
          </cell>
        </row>
        <row r="457">
          <cell r="A457" t="str">
            <v>00012369</v>
          </cell>
          <cell r="B457" t="str">
            <v>Turner</v>
          </cell>
          <cell r="C457" t="str">
            <v>Shari</v>
          </cell>
          <cell r="D457" t="str">
            <v>Corporate Finance</v>
          </cell>
          <cell r="E457" t="str">
            <v>Financial Control DBP</v>
          </cell>
          <cell r="F457" t="str">
            <v>Accounting Officer</v>
          </cell>
          <cell r="G457" t="str">
            <v>TCR Accum Super</v>
          </cell>
          <cell r="H457" t="str">
            <v>Alinta Limited</v>
          </cell>
          <cell r="I457" t="str">
            <v>43158</v>
          </cell>
          <cell r="J457" t="str">
            <v>DBP Finance</v>
          </cell>
        </row>
        <row r="458">
          <cell r="A458" t="str">
            <v>00012381</v>
          </cell>
          <cell r="B458" t="str">
            <v>Hunt</v>
          </cell>
          <cell r="C458" t="str">
            <v>Michelle</v>
          </cell>
          <cell r="D458" t="str">
            <v>Corporate Finance</v>
          </cell>
          <cell r="E458" t="str">
            <v>Financial Control DBP</v>
          </cell>
          <cell r="F458" t="str">
            <v>Accounting Officer</v>
          </cell>
          <cell r="G458" t="str">
            <v>TCR Accum Super</v>
          </cell>
          <cell r="H458" t="str">
            <v>Alinta Limited</v>
          </cell>
          <cell r="I458" t="str">
            <v>43158</v>
          </cell>
          <cell r="J458" t="str">
            <v>DBP Finance</v>
          </cell>
        </row>
        <row r="459">
          <cell r="A459" t="str">
            <v>00012392</v>
          </cell>
          <cell r="B459" t="str">
            <v>Otley</v>
          </cell>
          <cell r="C459" t="str">
            <v>Anthony</v>
          </cell>
          <cell r="D459" t="str">
            <v>Alinta Asset Management</v>
          </cell>
          <cell r="E459" t="str">
            <v>Overhead Supervisor HK</v>
          </cell>
          <cell r="F459" t="str">
            <v>OHS Coordinator</v>
          </cell>
          <cell r="G459" t="str">
            <v>NPS-EBA / Award VIC</v>
          </cell>
          <cell r="H459" t="str">
            <v>Alinta Asset Management 2</v>
          </cell>
          <cell r="I459" t="str">
            <v>39007</v>
          </cell>
          <cell r="J459" t="str">
            <v>Alliance</v>
          </cell>
        </row>
        <row r="460">
          <cell r="A460" t="str">
            <v>00012410</v>
          </cell>
          <cell r="B460" t="str">
            <v>Fletcher</v>
          </cell>
          <cell r="C460" t="str">
            <v>Timothy</v>
          </cell>
          <cell r="D460" t="str">
            <v>Alinta Asset Management</v>
          </cell>
          <cell r="E460" t="str">
            <v>Business Support</v>
          </cell>
          <cell r="F460" t="str">
            <v>Estimator</v>
          </cell>
          <cell r="G460" t="str">
            <v>Spec Contract 150hrs</v>
          </cell>
          <cell r="H460" t="str">
            <v>Alinta Asset Management 2 WA</v>
          </cell>
          <cell r="I460" t="str">
            <v>31455</v>
          </cell>
          <cell r="J460" t="str">
            <v>AAM OW Elect Business</v>
          </cell>
        </row>
        <row r="461">
          <cell r="A461" t="str">
            <v>00012411</v>
          </cell>
          <cell r="B461" t="str">
            <v>Bateman</v>
          </cell>
          <cell r="C461" t="str">
            <v>Pedr</v>
          </cell>
          <cell r="D461" t="str">
            <v>Alinta Asset Management</v>
          </cell>
          <cell r="E461" t="str">
            <v>Site Powercor JM</v>
          </cell>
          <cell r="F461" t="str">
            <v>Linesman</v>
          </cell>
          <cell r="G461" t="str">
            <v>NPS-EBA / Award VIC</v>
          </cell>
          <cell r="H461" t="str">
            <v>Alinta Asset Management 2</v>
          </cell>
          <cell r="I461" t="str">
            <v>31519</v>
          </cell>
          <cell r="J461" t="str">
            <v>AAM OS ED OS Constru</v>
          </cell>
        </row>
        <row r="462">
          <cell r="A462" t="str">
            <v>00012413</v>
          </cell>
          <cell r="B462" t="str">
            <v>Perry</v>
          </cell>
          <cell r="C462" t="str">
            <v>Andrew</v>
          </cell>
          <cell r="D462" t="str">
            <v>Alinta Asset Management</v>
          </cell>
          <cell r="E462" t="str">
            <v>Control Room</v>
          </cell>
          <cell r="F462" t="str">
            <v>Pipeline Controller</v>
          </cell>
          <cell r="G462" t="str">
            <v>TCR Accum Super</v>
          </cell>
          <cell r="H462" t="str">
            <v>Monthly Alinta Asset Managemt.</v>
          </cell>
          <cell r="I462" t="str">
            <v>43155</v>
          </cell>
          <cell r="J462" t="str">
            <v>DBP Trans Servs</v>
          </cell>
        </row>
        <row r="463">
          <cell r="A463" t="str">
            <v>00012414</v>
          </cell>
          <cell r="B463" t="str">
            <v>Edwards</v>
          </cell>
          <cell r="C463" t="str">
            <v>Lucas</v>
          </cell>
          <cell r="D463" t="str">
            <v>Alinta Asset Management</v>
          </cell>
          <cell r="E463" t="str">
            <v>CP Protection</v>
          </cell>
          <cell r="F463" t="str">
            <v>Corrosion Technican</v>
          </cell>
          <cell r="G463" t="str">
            <v>NPSWA-VIC(Cont)</v>
          </cell>
          <cell r="H463" t="str">
            <v>Alinta Asset Management 2 WA</v>
          </cell>
          <cell r="I463" t="str">
            <v>31527</v>
          </cell>
          <cell r="J463" t="str">
            <v>AAM OS GD BBSA Corro</v>
          </cell>
        </row>
        <row r="464">
          <cell r="A464" t="str">
            <v>00012418</v>
          </cell>
          <cell r="B464" t="str">
            <v>Addicott</v>
          </cell>
          <cell r="C464" t="str">
            <v>Trevor</v>
          </cell>
          <cell r="D464" t="str">
            <v>Alinta Asset Management</v>
          </cell>
          <cell r="E464" t="str">
            <v>CSG Gary Rogers</v>
          </cell>
          <cell r="F464" t="str">
            <v>Labourer</v>
          </cell>
          <cell r="G464" t="str">
            <v>NPS-EBA / Award VIC</v>
          </cell>
          <cell r="H464" t="str">
            <v>Alinta Asset Management 2</v>
          </cell>
          <cell r="I464" t="str">
            <v>31505</v>
          </cell>
          <cell r="J464" t="str">
            <v>AAM OS ED CS Sunshine</v>
          </cell>
        </row>
        <row r="465">
          <cell r="A465" t="str">
            <v>00012419</v>
          </cell>
          <cell r="B465" t="str">
            <v>Cepiviroski</v>
          </cell>
          <cell r="C465" t="str">
            <v>Nick</v>
          </cell>
          <cell r="D465" t="str">
            <v>Alinta Asset Management</v>
          </cell>
          <cell r="E465" t="str">
            <v>CSG Gary Rogers</v>
          </cell>
          <cell r="F465" t="str">
            <v>Labourer</v>
          </cell>
          <cell r="G465" t="str">
            <v>NPS-EBA / Award VIC</v>
          </cell>
          <cell r="H465" t="str">
            <v>Alinta Asset Management 2</v>
          </cell>
          <cell r="I465" t="str">
            <v>31505</v>
          </cell>
          <cell r="J465" t="str">
            <v>AAM OS ED CS Sunshine</v>
          </cell>
        </row>
        <row r="466">
          <cell r="A466" t="str">
            <v>00012420</v>
          </cell>
          <cell r="B466" t="str">
            <v>Varga</v>
          </cell>
          <cell r="C466" t="str">
            <v>Steve</v>
          </cell>
          <cell r="D466" t="str">
            <v>Alinta Asset Management</v>
          </cell>
          <cell r="E466" t="str">
            <v>CSG Gary Rogers</v>
          </cell>
          <cell r="F466" t="str">
            <v>Labourer</v>
          </cell>
          <cell r="G466" t="str">
            <v>NPS-EBA / Award VIC</v>
          </cell>
          <cell r="H466" t="str">
            <v>Alinta Asset Management 2</v>
          </cell>
          <cell r="I466" t="str">
            <v>31505</v>
          </cell>
          <cell r="J466" t="str">
            <v>AAM OS ED CS Sunshine</v>
          </cell>
        </row>
        <row r="467">
          <cell r="A467" t="str">
            <v>00012424</v>
          </cell>
          <cell r="B467" t="str">
            <v>Kotlyar</v>
          </cell>
          <cell r="C467" t="str">
            <v>Jack</v>
          </cell>
          <cell r="D467" t="str">
            <v>Alinta Asset Management</v>
          </cell>
          <cell r="E467" t="str">
            <v>Business Planning</v>
          </cell>
          <cell r="F467" t="str">
            <v>Manager Business Planning AAM</v>
          </cell>
          <cell r="G467" t="str">
            <v>TCR Accum Super</v>
          </cell>
          <cell r="H467" t="str">
            <v>Monthly Alinta Asset Managemt.</v>
          </cell>
          <cell r="I467" t="str">
            <v>31468</v>
          </cell>
          <cell r="J467" t="str">
            <v>AAM Comm Commercial</v>
          </cell>
        </row>
        <row r="468">
          <cell r="A468" t="str">
            <v>00012433</v>
          </cell>
          <cell r="B468" t="str">
            <v>Permain</v>
          </cell>
          <cell r="C468" t="str">
            <v>Neil</v>
          </cell>
          <cell r="D468" t="str">
            <v>Corporate Finance</v>
          </cell>
          <cell r="E468" t="str">
            <v>Business Services</v>
          </cell>
          <cell r="F468" t="str">
            <v>Insurance Coordinator</v>
          </cell>
          <cell r="G468" t="str">
            <v>TCR Accum Super</v>
          </cell>
          <cell r="H468" t="str">
            <v>Alinta Limited</v>
          </cell>
          <cell r="I468" t="str">
            <v>13501</v>
          </cell>
          <cell r="J468" t="str">
            <v>BS Corp Office Admin</v>
          </cell>
        </row>
        <row r="469">
          <cell r="A469" t="str">
            <v>00012434</v>
          </cell>
          <cell r="B469" t="str">
            <v>Ferre</v>
          </cell>
          <cell r="C469" t="str">
            <v>Paul</v>
          </cell>
          <cell r="D469" t="str">
            <v>Alinta Asset Management</v>
          </cell>
          <cell r="E469" t="str">
            <v>Sunshine</v>
          </cell>
          <cell r="F469" t="str">
            <v>Linesman</v>
          </cell>
          <cell r="G469" t="str">
            <v>NPS-EBA / Award VIC</v>
          </cell>
          <cell r="H469" t="str">
            <v>Alinta Asset Management 2</v>
          </cell>
          <cell r="I469" t="str">
            <v>31516</v>
          </cell>
          <cell r="J469" t="str">
            <v xml:space="preserve">AAM OS ED OS Glove &amp; </v>
          </cell>
        </row>
        <row r="470">
          <cell r="A470" t="str">
            <v>00012452</v>
          </cell>
          <cell r="B470" t="str">
            <v>Mortimer</v>
          </cell>
          <cell r="C470" t="str">
            <v>Margaret</v>
          </cell>
          <cell r="D470" t="str">
            <v>Alinta Asset Management</v>
          </cell>
          <cell r="E470" t="str">
            <v>Fleet Management</v>
          </cell>
          <cell r="F470" t="str">
            <v>Fleet Coordinator</v>
          </cell>
          <cell r="G470" t="str">
            <v>NPS-Contract (7.6)AP</v>
          </cell>
          <cell r="H470" t="str">
            <v>Alinta Asset Management 2</v>
          </cell>
          <cell r="I470" t="str">
            <v>31464</v>
          </cell>
          <cell r="J470" t="str">
            <v>AAM BS Property &amp; Fl</v>
          </cell>
        </row>
        <row r="471">
          <cell r="A471" t="str">
            <v>00012459</v>
          </cell>
          <cell r="B471" t="str">
            <v>McKenzie</v>
          </cell>
          <cell r="C471" t="str">
            <v>Liz</v>
          </cell>
          <cell r="D471" t="str">
            <v>Legal Services</v>
          </cell>
          <cell r="E471" t="str">
            <v>Legal Counsel Corporate</v>
          </cell>
          <cell r="F471" t="str">
            <v>Coordinator Information Management</v>
          </cell>
          <cell r="G471" t="str">
            <v>TCR Accum Super</v>
          </cell>
          <cell r="H471" t="str">
            <v>Alinta Limited</v>
          </cell>
          <cell r="I471" t="str">
            <v>10200</v>
          </cell>
          <cell r="J471" t="str">
            <v>Gen Counsel &amp; Legal</v>
          </cell>
        </row>
        <row r="472">
          <cell r="A472" t="str">
            <v>00012462</v>
          </cell>
          <cell r="B472" t="str">
            <v>Honeybun</v>
          </cell>
          <cell r="C472" t="str">
            <v>Scott</v>
          </cell>
          <cell r="D472" t="str">
            <v>Alinta Asset Management</v>
          </cell>
          <cell r="E472" t="str">
            <v>Travelling Electrical Fitter Crew</v>
          </cell>
          <cell r="F472" t="str">
            <v>Trades Assistant</v>
          </cell>
          <cell r="G472" t="str">
            <v>NPS-EBA / Award VIC</v>
          </cell>
          <cell r="H472" t="str">
            <v>Alinta Asset Management 2</v>
          </cell>
          <cell r="I472" t="str">
            <v>31516</v>
          </cell>
          <cell r="J472" t="str">
            <v xml:space="preserve">AAM OS ED OS Glove &amp; </v>
          </cell>
        </row>
        <row r="473">
          <cell r="A473" t="str">
            <v>00012463</v>
          </cell>
          <cell r="B473" t="str">
            <v>Gleeson</v>
          </cell>
          <cell r="C473" t="str">
            <v>Hugh</v>
          </cell>
          <cell r="D473" t="str">
            <v>Payroll Only</v>
          </cell>
          <cell r="E473" t="str">
            <v>PIES</v>
          </cell>
          <cell r="F473" t="str">
            <v>Chief Executive Officer PIES</v>
          </cell>
          <cell r="G473" t="str">
            <v>TCR Accum Super</v>
          </cell>
          <cell r="H473" t="str">
            <v>Pacific Indian Energy Services</v>
          </cell>
          <cell r="I473" t="str">
            <v>9700</v>
          </cell>
          <cell r="J473" t="str">
            <v>PIES</v>
          </cell>
        </row>
        <row r="474">
          <cell r="A474" t="str">
            <v>00012464</v>
          </cell>
          <cell r="B474" t="str">
            <v>Savage</v>
          </cell>
          <cell r="C474" t="str">
            <v>Amy</v>
          </cell>
          <cell r="D474" t="str">
            <v>Alinta Asset Management</v>
          </cell>
          <cell r="E474" t="str">
            <v>Supervisor Planning</v>
          </cell>
          <cell r="F474" t="str">
            <v>Business Support Officer</v>
          </cell>
          <cell r="G474" t="str">
            <v>Spec Contract 150hrs</v>
          </cell>
          <cell r="H474" t="str">
            <v>Alinta Asset Management 2 WA</v>
          </cell>
          <cell r="I474" t="str">
            <v>39116</v>
          </cell>
          <cell r="J474" t="str">
            <v>GDW Planning</v>
          </cell>
        </row>
        <row r="475">
          <cell r="A475" t="str">
            <v>00012465</v>
          </cell>
          <cell r="B475" t="str">
            <v>Melnikova</v>
          </cell>
          <cell r="C475" t="str">
            <v>Albina</v>
          </cell>
          <cell r="D475" t="str">
            <v>Information Services</v>
          </cell>
          <cell r="E475" t="str">
            <v>Test &amp; Release Management</v>
          </cell>
          <cell r="F475" t="str">
            <v>Test Analyst</v>
          </cell>
          <cell r="G475" t="str">
            <v>TCR Accum Super</v>
          </cell>
          <cell r="H475" t="str">
            <v>Alinta Limited</v>
          </cell>
          <cell r="I475" t="str">
            <v>14200</v>
          </cell>
          <cell r="J475" t="str">
            <v>IS Apps Dev &amp; Supp</v>
          </cell>
        </row>
        <row r="476">
          <cell r="A476" t="str">
            <v>00012466</v>
          </cell>
          <cell r="B476" t="str">
            <v>Chin</v>
          </cell>
          <cell r="C476" t="str">
            <v>Carol</v>
          </cell>
          <cell r="D476" t="str">
            <v>Corporate Finance</v>
          </cell>
          <cell r="E476" t="str">
            <v>Group Systems</v>
          </cell>
          <cell r="F476" t="str">
            <v>Systems Accountant</v>
          </cell>
          <cell r="G476" t="str">
            <v>TCR Accum Super</v>
          </cell>
          <cell r="H476" t="str">
            <v>Alinta Limited</v>
          </cell>
          <cell r="I476" t="str">
            <v>13004</v>
          </cell>
          <cell r="J476" t="str">
            <v>FS Systems</v>
          </cell>
        </row>
        <row r="477">
          <cell r="A477" t="str">
            <v>00012467</v>
          </cell>
          <cell r="B477" t="str">
            <v>Gillespie</v>
          </cell>
          <cell r="C477" t="str">
            <v>David</v>
          </cell>
          <cell r="D477" t="str">
            <v>Corporate Finance</v>
          </cell>
          <cell r="E477" t="str">
            <v>Finance Strategy</v>
          </cell>
          <cell r="F477" t="str">
            <v>Senior Financial Analyst</v>
          </cell>
          <cell r="G477" t="str">
            <v>TCR Accum Super</v>
          </cell>
          <cell r="H477" t="str">
            <v>Alinta Limited</v>
          </cell>
          <cell r="I477" t="str">
            <v>12200</v>
          </cell>
          <cell r="J477" t="str">
            <v>Grp Mgr Fin Strategy</v>
          </cell>
        </row>
        <row r="478">
          <cell r="A478" t="str">
            <v>00012471</v>
          </cell>
          <cell r="B478" t="str">
            <v>Steel</v>
          </cell>
          <cell r="C478" t="str">
            <v>Jacob</v>
          </cell>
          <cell r="D478" t="str">
            <v>Alinta Asset Management</v>
          </cell>
          <cell r="E478" t="str">
            <v>Sunshine</v>
          </cell>
          <cell r="F478" t="str">
            <v>Linesman</v>
          </cell>
          <cell r="G478" t="str">
            <v>NPS-EBA / Award VIC</v>
          </cell>
          <cell r="H478" t="str">
            <v>Alinta Asset Management 2</v>
          </cell>
          <cell r="I478" t="str">
            <v>39417</v>
          </cell>
          <cell r="J478" t="str">
            <v>Warnambool</v>
          </cell>
        </row>
        <row r="479">
          <cell r="A479" t="str">
            <v>00012474</v>
          </cell>
          <cell r="B479" t="str">
            <v>Weir</v>
          </cell>
          <cell r="C479" t="str">
            <v>Brendan</v>
          </cell>
          <cell r="D479" t="str">
            <v>Alinta Asset Management</v>
          </cell>
          <cell r="E479" t="str">
            <v>Kalgoorlie Electrical Group</v>
          </cell>
          <cell r="F479" t="str">
            <v>Trades Assistant / Plant Operator</v>
          </cell>
          <cell r="G479" t="str">
            <v>NPS-EBA / Award VIC</v>
          </cell>
          <cell r="H479" t="str">
            <v>Alinta Asset Management 2</v>
          </cell>
          <cell r="I479" t="str">
            <v>31457</v>
          </cell>
          <cell r="J479" t="str">
            <v>AAM OW Elect Electrical</v>
          </cell>
        </row>
        <row r="480">
          <cell r="A480" t="str">
            <v>00012483</v>
          </cell>
          <cell r="B480" t="str">
            <v>Harman</v>
          </cell>
          <cell r="C480" t="str">
            <v>Robert</v>
          </cell>
          <cell r="D480" t="str">
            <v>Alinta Asset Management</v>
          </cell>
          <cell r="E480" t="str">
            <v>External</v>
          </cell>
          <cell r="F480" t="str">
            <v>Supervisor OSG</v>
          </cell>
          <cell r="G480" t="str">
            <v>NPS-EBA / Award VIC</v>
          </cell>
          <cell r="H480" t="str">
            <v>Alinta Asset Management 2</v>
          </cell>
          <cell r="I480" t="str">
            <v>31519</v>
          </cell>
          <cell r="J480" t="str">
            <v>AAM OS ED OS Constru</v>
          </cell>
        </row>
        <row r="481">
          <cell r="A481" t="str">
            <v>00012521</v>
          </cell>
          <cell r="B481" t="str">
            <v>Fast</v>
          </cell>
          <cell r="C481" t="str">
            <v>Stephanie</v>
          </cell>
          <cell r="D481" t="str">
            <v>Alinta Asset Management</v>
          </cell>
          <cell r="E481" t="str">
            <v>Strategic Projects</v>
          </cell>
          <cell r="F481" t="str">
            <v>Business Strategy Analyst</v>
          </cell>
          <cell r="G481" t="str">
            <v>TCR Accum Super</v>
          </cell>
          <cell r="H481" t="str">
            <v>Monthly Alinta Asset Managemt.</v>
          </cell>
          <cell r="I481" t="str">
            <v>43125</v>
          </cell>
          <cell r="J481" t="str">
            <v>DBP Capital Exp Pr</v>
          </cell>
        </row>
        <row r="482">
          <cell r="A482" t="str">
            <v>00012523</v>
          </cell>
          <cell r="B482" t="str">
            <v>Lambert</v>
          </cell>
          <cell r="C482" t="str">
            <v>Rod</v>
          </cell>
          <cell r="D482" t="str">
            <v>Alinta Asset Management</v>
          </cell>
          <cell r="E482" t="str">
            <v>Control Room</v>
          </cell>
          <cell r="F482" t="str">
            <v>Pipeline Control Superintendent</v>
          </cell>
          <cell r="G482" t="str">
            <v>TCR Accum Super</v>
          </cell>
          <cell r="H482" t="str">
            <v>Alinta Asset Management</v>
          </cell>
          <cell r="I482" t="str">
            <v>35406</v>
          </cell>
          <cell r="J482" t="str">
            <v>Control Centre 40</v>
          </cell>
        </row>
        <row r="483">
          <cell r="A483" t="str">
            <v>00012526</v>
          </cell>
          <cell r="B483" t="str">
            <v>Jarvis</v>
          </cell>
          <cell r="C483" t="str">
            <v>Shayne</v>
          </cell>
          <cell r="D483" t="str">
            <v>Alinta Asset Management</v>
          </cell>
          <cell r="E483" t="str">
            <v>POWERCOR</v>
          </cell>
          <cell r="F483" t="str">
            <v>Linesman</v>
          </cell>
          <cell r="G483" t="str">
            <v>NPS-EBA / Award VIC</v>
          </cell>
          <cell r="H483" t="str">
            <v>Alinta Asset Management 2</v>
          </cell>
          <cell r="I483" t="str">
            <v>39417</v>
          </cell>
          <cell r="J483" t="str">
            <v>Warnambool</v>
          </cell>
        </row>
        <row r="484">
          <cell r="A484" t="str">
            <v>00012529</v>
          </cell>
          <cell r="B484" t="str">
            <v>Rundle</v>
          </cell>
          <cell r="C484" t="str">
            <v>Anthony</v>
          </cell>
          <cell r="D484" t="str">
            <v>Alinta Asset Management</v>
          </cell>
          <cell r="E484" t="str">
            <v>Network Development Function</v>
          </cell>
          <cell r="F484" t="str">
            <v>Public Lighting Coordinator</v>
          </cell>
          <cell r="G484" t="str">
            <v>TCR Accum Super</v>
          </cell>
          <cell r="H484" t="str">
            <v>Monthly Alinta Asset Managemt.</v>
          </cell>
          <cell r="I484" t="str">
            <v>33312</v>
          </cell>
          <cell r="J484" t="str">
            <v>Customer Relations</v>
          </cell>
        </row>
        <row r="485">
          <cell r="A485" t="str">
            <v>00012530</v>
          </cell>
          <cell r="B485" t="str">
            <v>Mitchell</v>
          </cell>
          <cell r="C485" t="str">
            <v>Scott</v>
          </cell>
          <cell r="D485" t="str">
            <v>Alinta Asset Management</v>
          </cell>
          <cell r="E485" t="str">
            <v>Engineering</v>
          </cell>
          <cell r="F485" t="str">
            <v>Engineering Team Leader</v>
          </cell>
          <cell r="G485" t="str">
            <v>TCR Accum Super</v>
          </cell>
          <cell r="H485" t="str">
            <v>Monthly Alinta Asset Managemt.</v>
          </cell>
          <cell r="I485" t="str">
            <v>35413</v>
          </cell>
          <cell r="J485" t="str">
            <v>Engineering</v>
          </cell>
        </row>
        <row r="486">
          <cell r="A486" t="str">
            <v>00012536</v>
          </cell>
          <cell r="B486" t="str">
            <v>Colombo</v>
          </cell>
          <cell r="C486" t="str">
            <v>Elio</v>
          </cell>
          <cell r="D486" t="str">
            <v>Alinta Asset Management</v>
          </cell>
          <cell r="E486" t="str">
            <v>CSG Gary Rogers</v>
          </cell>
          <cell r="F486" t="str">
            <v>Civil Worker - Electrical</v>
          </cell>
          <cell r="G486" t="str">
            <v>NPS-EBA / Award VIC</v>
          </cell>
          <cell r="H486" t="str">
            <v>Alinta Asset Management 2</v>
          </cell>
          <cell r="I486" t="str">
            <v>31505</v>
          </cell>
          <cell r="J486" t="str">
            <v>AAM OS ED CS Sunshine</v>
          </cell>
        </row>
        <row r="487">
          <cell r="A487" t="str">
            <v>00012538</v>
          </cell>
          <cell r="B487" t="str">
            <v>Mantini</v>
          </cell>
          <cell r="C487" t="str">
            <v>Aaron</v>
          </cell>
          <cell r="D487" t="str">
            <v>Alinta Asset Management</v>
          </cell>
          <cell r="E487" t="str">
            <v>Faults</v>
          </cell>
          <cell r="F487" t="str">
            <v>Field Officer Level 1</v>
          </cell>
          <cell r="G487" t="str">
            <v>NPSWA-VIC(RDO)</v>
          </cell>
          <cell r="H487" t="str">
            <v>Alinta Asset Management 2 WA</v>
          </cell>
          <cell r="I487" t="str">
            <v>39004</v>
          </cell>
          <cell r="J487" t="str">
            <v>Project Delivery</v>
          </cell>
        </row>
        <row r="488">
          <cell r="A488" t="str">
            <v>00012542</v>
          </cell>
          <cell r="B488" t="str">
            <v>Willan</v>
          </cell>
          <cell r="C488" t="str">
            <v>Chris</v>
          </cell>
          <cell r="D488" t="str">
            <v>Alinta Asset Management</v>
          </cell>
          <cell r="E488" t="str">
            <v>Construction</v>
          </cell>
          <cell r="F488" t="str">
            <v>Field Officer Level 1</v>
          </cell>
          <cell r="G488" t="str">
            <v>NPSWA-VIC(RDO)</v>
          </cell>
          <cell r="H488" t="str">
            <v>Alinta Asset Management 2 WA</v>
          </cell>
          <cell r="I488" t="str">
            <v>31524</v>
          </cell>
          <cell r="J488" t="str">
            <v>AAM OS GD Ext Projec</v>
          </cell>
        </row>
        <row r="489">
          <cell r="A489" t="str">
            <v>00012544</v>
          </cell>
          <cell r="B489" t="str">
            <v>Vescovi</v>
          </cell>
          <cell r="C489" t="str">
            <v>Paul</v>
          </cell>
          <cell r="D489" t="str">
            <v>Alinta Asset Management</v>
          </cell>
          <cell r="E489" t="str">
            <v>Program Management</v>
          </cell>
          <cell r="F489" t="str">
            <v>General Manager Program Management</v>
          </cell>
          <cell r="G489" t="str">
            <v>TCR Accum Super</v>
          </cell>
          <cell r="H489" t="str">
            <v>Monthly Alinta Asset Managemt.</v>
          </cell>
          <cell r="I489" t="str">
            <v>31340</v>
          </cell>
          <cell r="J489" t="str">
            <v>ANS Corp Projects</v>
          </cell>
        </row>
        <row r="490">
          <cell r="A490" t="str">
            <v>00012547</v>
          </cell>
          <cell r="B490" t="str">
            <v>Tickell</v>
          </cell>
          <cell r="C490" t="str">
            <v>Clinton</v>
          </cell>
          <cell r="D490" t="str">
            <v>Alinta Asset Management</v>
          </cell>
          <cell r="E490" t="str">
            <v>Overhead Supervisor HK</v>
          </cell>
          <cell r="F490" t="str">
            <v>Linesman</v>
          </cell>
          <cell r="G490" t="str">
            <v>NPS-EBA / Award VIC</v>
          </cell>
          <cell r="H490" t="str">
            <v>Alinta Asset Management 2</v>
          </cell>
          <cell r="I490" t="str">
            <v>39007</v>
          </cell>
          <cell r="J490" t="str">
            <v>Alliance</v>
          </cell>
        </row>
        <row r="491">
          <cell r="A491" t="str">
            <v>00012554</v>
          </cell>
          <cell r="B491" t="str">
            <v>Babenko</v>
          </cell>
          <cell r="C491" t="str">
            <v>Dana</v>
          </cell>
          <cell r="D491" t="str">
            <v>Alinta Asset Management</v>
          </cell>
          <cell r="E491" t="str">
            <v>Service Delivery</v>
          </cell>
          <cell r="F491" t="str">
            <v>Meter Reading Officer</v>
          </cell>
          <cell r="G491" t="str">
            <v>TCR Accum Super</v>
          </cell>
          <cell r="H491" t="str">
            <v>Alinta Asset Management</v>
          </cell>
          <cell r="I491" t="str">
            <v>35370</v>
          </cell>
          <cell r="J491" t="str">
            <v>WA Mgr Mkt Servs</v>
          </cell>
        </row>
        <row r="492">
          <cell r="A492" t="str">
            <v>00012555</v>
          </cell>
          <cell r="B492" t="str">
            <v>Searle</v>
          </cell>
          <cell r="C492" t="str">
            <v>Lewis</v>
          </cell>
          <cell r="D492" t="str">
            <v>Alinta Asset Management</v>
          </cell>
          <cell r="E492" t="str">
            <v>GIS Drafting West</v>
          </cell>
          <cell r="F492" t="str">
            <v>GIS Draftsperson</v>
          </cell>
          <cell r="G492" t="str">
            <v>TCR Accum Super</v>
          </cell>
          <cell r="H492" t="str">
            <v>Alinta Asset Management</v>
          </cell>
          <cell r="I492" t="str">
            <v>35351</v>
          </cell>
          <cell r="J492" t="str">
            <v>GIS/Drafting</v>
          </cell>
        </row>
        <row r="493">
          <cell r="A493" t="str">
            <v>00012560</v>
          </cell>
          <cell r="B493" t="str">
            <v>King</v>
          </cell>
          <cell r="C493" t="str">
            <v>Murray</v>
          </cell>
          <cell r="D493" t="str">
            <v>MBO</v>
          </cell>
          <cell r="E493" t="str">
            <v>MBO</v>
          </cell>
          <cell r="F493" t="str">
            <v>General Counsel</v>
          </cell>
          <cell r="G493" t="str">
            <v>TCR Accum Super</v>
          </cell>
          <cell r="H493" t="str">
            <v>Alinta Limited</v>
          </cell>
          <cell r="I493" t="str">
            <v>10502</v>
          </cell>
          <cell r="J493" t="str">
            <v>Strat/Devel - MBO</v>
          </cell>
        </row>
        <row r="494">
          <cell r="A494" t="str">
            <v>00012561</v>
          </cell>
          <cell r="B494" t="str">
            <v>Reilly</v>
          </cell>
          <cell r="C494" t="str">
            <v>Paul</v>
          </cell>
          <cell r="D494" t="str">
            <v>Alinta Asset Management</v>
          </cell>
          <cell r="E494" t="str">
            <v>Engineering &amp; Technical Services</v>
          </cell>
          <cell r="F494" t="str">
            <v>Project Manager-Minor Projects</v>
          </cell>
          <cell r="G494" t="str">
            <v>TCR Accum Super</v>
          </cell>
          <cell r="H494" t="str">
            <v>Alinta Asset Management</v>
          </cell>
          <cell r="I494" t="str">
            <v>43152</v>
          </cell>
          <cell r="J494" t="str">
            <v>DBP Tech Servs</v>
          </cell>
        </row>
        <row r="495">
          <cell r="A495" t="str">
            <v>00012566</v>
          </cell>
          <cell r="B495" t="str">
            <v>Coyle</v>
          </cell>
          <cell r="C495" t="str">
            <v>Hugh</v>
          </cell>
          <cell r="D495" t="str">
            <v>Alinta Asset Management</v>
          </cell>
          <cell r="E495" t="str">
            <v>Inspection &amp; Audit</v>
          </cell>
          <cell r="F495" t="str">
            <v>Gas Utilisation Inspector</v>
          </cell>
          <cell r="G495" t="str">
            <v>ANS CA</v>
          </cell>
          <cell r="H495" t="str">
            <v>Alinta Asset Management</v>
          </cell>
          <cell r="I495" t="str">
            <v>31528</v>
          </cell>
          <cell r="J495" t="str">
            <v>AAM OW GD Gas Inspec</v>
          </cell>
        </row>
        <row r="496">
          <cell r="A496" t="str">
            <v>00012573</v>
          </cell>
          <cell r="B496" t="str">
            <v>Magarry</v>
          </cell>
          <cell r="C496" t="str">
            <v>Peter</v>
          </cell>
          <cell r="D496" t="str">
            <v>Alinta Management</v>
          </cell>
          <cell r="E496" t="str">
            <v>Alinta Limited</v>
          </cell>
          <cell r="F496" t="str">
            <v>Chief Executive Officer (Acting)</v>
          </cell>
          <cell r="G496" t="str">
            <v>TCR Accum Super</v>
          </cell>
          <cell r="H496" t="str">
            <v>Alinta Limited</v>
          </cell>
          <cell r="I496" t="str">
            <v>10100</v>
          </cell>
          <cell r="J496" t="str">
            <v>Exec C.E.O.</v>
          </cell>
        </row>
        <row r="497">
          <cell r="A497" t="str">
            <v>00012574</v>
          </cell>
          <cell r="B497" t="str">
            <v>Bibby</v>
          </cell>
          <cell r="C497" t="str">
            <v>Cathy</v>
          </cell>
          <cell r="D497" t="str">
            <v>Information Services</v>
          </cell>
          <cell r="E497" t="str">
            <v>Information Services</v>
          </cell>
          <cell r="F497" t="str">
            <v>Chief Information Officer</v>
          </cell>
          <cell r="G497" t="str">
            <v>TCR Accum Super</v>
          </cell>
          <cell r="H497" t="str">
            <v>Alinta Limited</v>
          </cell>
          <cell r="I497" t="str">
            <v>14100</v>
          </cell>
          <cell r="J497" t="str">
            <v>IS CIO</v>
          </cell>
        </row>
        <row r="498">
          <cell r="A498" t="str">
            <v>00012575</v>
          </cell>
          <cell r="B498" t="str">
            <v>Dineen</v>
          </cell>
          <cell r="C498" t="str">
            <v>Renee</v>
          </cell>
          <cell r="D498" t="str">
            <v>Alinta Asset Management</v>
          </cell>
          <cell r="E498" t="str">
            <v>Service Delivery - West</v>
          </cell>
          <cell r="F498" t="str">
            <v>Administrative Assistant</v>
          </cell>
          <cell r="G498" t="str">
            <v>TCR Accum Super</v>
          </cell>
          <cell r="H498" t="str">
            <v>Alinta Asset Management</v>
          </cell>
          <cell r="I498" t="str">
            <v>35370</v>
          </cell>
          <cell r="J498" t="str">
            <v>WA Mgr Mkt Servs</v>
          </cell>
        </row>
        <row r="499">
          <cell r="A499" t="str">
            <v>00012579</v>
          </cell>
          <cell r="B499" t="str">
            <v>Gebert</v>
          </cell>
          <cell r="C499" t="str">
            <v>Janine</v>
          </cell>
          <cell r="D499" t="str">
            <v>Human Resources</v>
          </cell>
          <cell r="E499" t="str">
            <v>Human Resources &amp; Corporate Affairs</v>
          </cell>
          <cell r="F499" t="str">
            <v>Personal Assistant to Executive GM HR</v>
          </cell>
          <cell r="G499" t="str">
            <v>TCR Accum Super</v>
          </cell>
          <cell r="H499" t="str">
            <v>Alinta Limited</v>
          </cell>
          <cell r="I499" t="str">
            <v>11000</v>
          </cell>
          <cell r="J499" t="str">
            <v>Human Resources</v>
          </cell>
        </row>
        <row r="500">
          <cell r="A500" t="str">
            <v>00012581</v>
          </cell>
          <cell r="B500" t="str">
            <v>O'Brien</v>
          </cell>
          <cell r="C500" t="str">
            <v>Josephine</v>
          </cell>
          <cell r="D500" t="str">
            <v>Human Resources</v>
          </cell>
          <cell r="E500" t="str">
            <v>Corporate Affairs</v>
          </cell>
          <cell r="F500" t="str">
            <v>Corporate Affairs CoOrdinator</v>
          </cell>
          <cell r="G500" t="str">
            <v>TCR Accum Super</v>
          </cell>
          <cell r="H500" t="str">
            <v>Alinta Limited</v>
          </cell>
          <cell r="I500" t="str">
            <v>11300</v>
          </cell>
          <cell r="J500" t="str">
            <v>Corp Affairs</v>
          </cell>
        </row>
        <row r="501">
          <cell r="A501" t="str">
            <v>00012582</v>
          </cell>
          <cell r="B501" t="str">
            <v>Farrell</v>
          </cell>
          <cell r="C501" t="str">
            <v>Peter</v>
          </cell>
          <cell r="D501" t="str">
            <v>Alinta Asset Management</v>
          </cell>
          <cell r="E501" t="str">
            <v>Inspection &amp; Audit</v>
          </cell>
          <cell r="F501" t="str">
            <v>Gas Utilisation Inspector</v>
          </cell>
          <cell r="G501" t="str">
            <v>ANS CA</v>
          </cell>
          <cell r="H501" t="str">
            <v>Alinta Asset Management</v>
          </cell>
          <cell r="I501" t="str">
            <v>31528</v>
          </cell>
          <cell r="J501" t="str">
            <v>AAM OW GD Gas Inspec</v>
          </cell>
        </row>
        <row r="502">
          <cell r="A502" t="str">
            <v>00012583</v>
          </cell>
          <cell r="B502" t="str">
            <v>Brown</v>
          </cell>
          <cell r="C502" t="str">
            <v>David</v>
          </cell>
          <cell r="D502" t="str">
            <v>Alinta Asset Management</v>
          </cell>
          <cell r="E502" t="str">
            <v>Inspection &amp; Audit</v>
          </cell>
          <cell r="F502" t="str">
            <v>Gas Utilisation Inspector</v>
          </cell>
          <cell r="G502" t="str">
            <v>ANS CA</v>
          </cell>
          <cell r="H502" t="str">
            <v>Alinta Asset Management</v>
          </cell>
          <cell r="I502" t="str">
            <v>31528</v>
          </cell>
          <cell r="J502" t="str">
            <v>AAM OW GD Gas Inspec</v>
          </cell>
        </row>
        <row r="503">
          <cell r="A503" t="str">
            <v>00012586</v>
          </cell>
          <cell r="B503" t="str">
            <v>Indermaur</v>
          </cell>
          <cell r="C503" t="str">
            <v>Chris</v>
          </cell>
          <cell r="D503" t="str">
            <v>MBO</v>
          </cell>
          <cell r="E503" t="str">
            <v>MBO</v>
          </cell>
          <cell r="F503" t="str">
            <v>General Manager</v>
          </cell>
          <cell r="G503" t="str">
            <v>TCR Accum Super</v>
          </cell>
          <cell r="H503" t="str">
            <v>Alinta Limited</v>
          </cell>
          <cell r="I503" t="str">
            <v>10502</v>
          </cell>
          <cell r="J503" t="str">
            <v>Strat/Devel - MBO</v>
          </cell>
        </row>
        <row r="504">
          <cell r="A504" t="str">
            <v>00012589</v>
          </cell>
          <cell r="B504" t="str">
            <v>Walczak</v>
          </cell>
          <cell r="C504" t="str">
            <v>Jeanne</v>
          </cell>
          <cell r="D504" t="str">
            <v>Information Services</v>
          </cell>
          <cell r="E504" t="str">
            <v>M&amp;B Western Australia Tea</v>
          </cell>
          <cell r="F504" t="str">
            <v>Functional Analyst</v>
          </cell>
          <cell r="G504" t="str">
            <v>TCR Accum Super</v>
          </cell>
          <cell r="H504" t="str">
            <v>Alinta Limited</v>
          </cell>
          <cell r="I504" t="str">
            <v>14400</v>
          </cell>
          <cell r="J504" t="str">
            <v>IS MB Support Servs</v>
          </cell>
        </row>
        <row r="505">
          <cell r="A505" t="str">
            <v>00012592</v>
          </cell>
          <cell r="B505" t="str">
            <v>Browning</v>
          </cell>
          <cell r="C505" t="str">
            <v>Bob</v>
          </cell>
          <cell r="D505" t="str">
            <v>MBO</v>
          </cell>
          <cell r="E505" t="str">
            <v>MBO</v>
          </cell>
          <cell r="F505" t="str">
            <v>Chief Executive Officer</v>
          </cell>
          <cell r="G505" t="str">
            <v>TCR Accum Super</v>
          </cell>
          <cell r="H505" t="str">
            <v>Alinta Limited</v>
          </cell>
          <cell r="I505" t="str">
            <v>10502</v>
          </cell>
          <cell r="J505" t="str">
            <v>Strat/Devel - MBO</v>
          </cell>
        </row>
        <row r="506">
          <cell r="A506" t="str">
            <v>00012595</v>
          </cell>
          <cell r="B506" t="str">
            <v>Hennessy</v>
          </cell>
          <cell r="C506" t="str">
            <v>Jim</v>
          </cell>
          <cell r="D506" t="str">
            <v>Alinta Energy</v>
          </cell>
          <cell r="E506" t="str">
            <v>Alinta Energy</v>
          </cell>
          <cell r="F506" t="str">
            <v>Executive General Manager Alinta Energy</v>
          </cell>
          <cell r="G506" t="str">
            <v>TCR Accum Super</v>
          </cell>
          <cell r="H506" t="str">
            <v>Alinta Limited</v>
          </cell>
          <cell r="I506" t="str">
            <v>10122</v>
          </cell>
          <cell r="J506" t="str">
            <v>Exec APS GM</v>
          </cell>
        </row>
        <row r="507">
          <cell r="A507" t="str">
            <v>00012599</v>
          </cell>
          <cell r="B507" t="str">
            <v>Marsuki</v>
          </cell>
          <cell r="C507" t="str">
            <v>Maswadi</v>
          </cell>
          <cell r="D507" t="str">
            <v>Alinta Asset Management</v>
          </cell>
          <cell r="E507" t="str">
            <v>Asset Management West</v>
          </cell>
          <cell r="F507" t="str">
            <v>Gas Asset Manager West</v>
          </cell>
          <cell r="G507" t="str">
            <v>TCR Accum Super</v>
          </cell>
          <cell r="H507" t="str">
            <v>Alinta Asset Management</v>
          </cell>
          <cell r="I507" t="str">
            <v>37304</v>
          </cell>
          <cell r="J507" t="str">
            <v>WA Gas Asset Mgt</v>
          </cell>
        </row>
        <row r="508">
          <cell r="A508" t="str">
            <v>00012601</v>
          </cell>
          <cell r="B508" t="str">
            <v>Stubbs</v>
          </cell>
          <cell r="C508" t="str">
            <v>Marc</v>
          </cell>
          <cell r="D508" t="str">
            <v>Alinta Asset Management</v>
          </cell>
          <cell r="E508" t="str">
            <v>Network Development Function</v>
          </cell>
          <cell r="F508" t="str">
            <v>Market Development Executive</v>
          </cell>
          <cell r="G508" t="str">
            <v>TCR Accum Super</v>
          </cell>
          <cell r="H508" t="str">
            <v>Alinta Asset Management</v>
          </cell>
          <cell r="I508" t="str">
            <v>33312</v>
          </cell>
          <cell r="J508" t="str">
            <v>Customer Relations</v>
          </cell>
        </row>
        <row r="509">
          <cell r="A509" t="str">
            <v>00012603</v>
          </cell>
          <cell r="B509" t="str">
            <v>Jarvis</v>
          </cell>
          <cell r="C509" t="str">
            <v>Les</v>
          </cell>
          <cell r="D509" t="str">
            <v>Alinta Asset Management</v>
          </cell>
          <cell r="E509" t="str">
            <v>Procurement</v>
          </cell>
          <cell r="F509" t="str">
            <v>Contracts Officer</v>
          </cell>
          <cell r="G509" t="str">
            <v>TCR Accum Super</v>
          </cell>
          <cell r="H509" t="str">
            <v>Alinta Asset Management</v>
          </cell>
          <cell r="I509" t="str">
            <v>35388</v>
          </cell>
          <cell r="J509" t="str">
            <v>AAM Bus Serv  - Comm</v>
          </cell>
        </row>
        <row r="510">
          <cell r="A510" t="str">
            <v>00012604</v>
          </cell>
          <cell r="B510" t="str">
            <v>Deacon</v>
          </cell>
          <cell r="C510" t="str">
            <v>Lee</v>
          </cell>
          <cell r="D510" t="str">
            <v>Alinta Asset Management</v>
          </cell>
          <cell r="E510" t="str">
            <v>GIS Drafting West</v>
          </cell>
          <cell r="F510" t="str">
            <v>GIS Draftsperson</v>
          </cell>
          <cell r="G510" t="str">
            <v>TCR Accum Super</v>
          </cell>
          <cell r="H510" t="str">
            <v>Alinta Asset Management</v>
          </cell>
          <cell r="I510" t="str">
            <v>35351</v>
          </cell>
          <cell r="J510" t="str">
            <v>GIS/Drafting</v>
          </cell>
        </row>
        <row r="511">
          <cell r="A511" t="str">
            <v>00012606</v>
          </cell>
          <cell r="B511" t="str">
            <v>Van Wyk</v>
          </cell>
          <cell r="C511" t="str">
            <v>Marie</v>
          </cell>
          <cell r="D511" t="str">
            <v>Corporate Finance</v>
          </cell>
          <cell r="E511" t="str">
            <v>Financial Control AlintaAGL</v>
          </cell>
          <cell r="F511" t="str">
            <v>Management Accountant - Alinta Sales</v>
          </cell>
          <cell r="G511" t="str">
            <v>TCR Accum Super</v>
          </cell>
          <cell r="H511" t="str">
            <v>Alinta Limited</v>
          </cell>
          <cell r="I511" t="str">
            <v>3005</v>
          </cell>
          <cell r="J511" t="str">
            <v>AlintaAGL Financial Support</v>
          </cell>
        </row>
        <row r="512">
          <cell r="A512" t="str">
            <v>00012607</v>
          </cell>
          <cell r="B512" t="str">
            <v>Denning</v>
          </cell>
          <cell r="C512" t="str">
            <v>Adrian</v>
          </cell>
          <cell r="D512" t="str">
            <v>Alinta Asset Management</v>
          </cell>
          <cell r="E512" t="str">
            <v>GIS Drafting West</v>
          </cell>
          <cell r="F512" t="str">
            <v>GIS Drafting West Team Leader</v>
          </cell>
          <cell r="G512" t="str">
            <v>TCR Accum Super</v>
          </cell>
          <cell r="H512" t="str">
            <v>Alinta Asset Management</v>
          </cell>
          <cell r="I512" t="str">
            <v>35351</v>
          </cell>
          <cell r="J512" t="str">
            <v>GIS/Drafting</v>
          </cell>
        </row>
        <row r="513">
          <cell r="A513" t="str">
            <v>00012608</v>
          </cell>
          <cell r="B513" t="str">
            <v>McGinley</v>
          </cell>
          <cell r="C513" t="str">
            <v>Brian</v>
          </cell>
          <cell r="D513" t="str">
            <v>Alinta Asset Management</v>
          </cell>
          <cell r="E513" t="str">
            <v>Data Verification</v>
          </cell>
          <cell r="F513" t="str">
            <v>Data Verification Specialist</v>
          </cell>
          <cell r="G513" t="str">
            <v>TCR Accum Super</v>
          </cell>
          <cell r="H513" t="str">
            <v>Alinta Asset Management</v>
          </cell>
          <cell r="I513" t="str">
            <v>35406</v>
          </cell>
          <cell r="J513" t="str">
            <v>Control Centre 50</v>
          </cell>
        </row>
        <row r="514">
          <cell r="A514" t="str">
            <v>00012609</v>
          </cell>
          <cell r="B514" t="str">
            <v>Robertson</v>
          </cell>
          <cell r="C514" t="str">
            <v>David</v>
          </cell>
          <cell r="D514" t="str">
            <v>Alinta Asset Management</v>
          </cell>
          <cell r="E514" t="str">
            <v>Inspection &amp; Audit</v>
          </cell>
          <cell r="F514" t="str">
            <v>Inspection &amp; Audit Team Leader</v>
          </cell>
          <cell r="G514" t="str">
            <v>ANS CA</v>
          </cell>
          <cell r="H514" t="str">
            <v>Alinta Asset Management</v>
          </cell>
          <cell r="I514" t="str">
            <v>31528</v>
          </cell>
          <cell r="J514" t="str">
            <v>AAM OW GD Gas Inspec</v>
          </cell>
        </row>
        <row r="515">
          <cell r="A515" t="str">
            <v>00012610</v>
          </cell>
          <cell r="B515" t="str">
            <v>Costa</v>
          </cell>
          <cell r="C515" t="str">
            <v>Roger</v>
          </cell>
          <cell r="D515" t="str">
            <v>Alinta Asset Management</v>
          </cell>
          <cell r="E515" t="str">
            <v>Inspection &amp; Audit</v>
          </cell>
          <cell r="F515" t="str">
            <v>Gas Utilisation Inspector</v>
          </cell>
          <cell r="G515" t="str">
            <v>ANS CA</v>
          </cell>
          <cell r="H515" t="str">
            <v>Alinta Asset Management</v>
          </cell>
          <cell r="I515" t="str">
            <v>31528</v>
          </cell>
          <cell r="J515" t="str">
            <v>AAM OW GD Gas Inspec</v>
          </cell>
        </row>
        <row r="516">
          <cell r="A516" t="str">
            <v>00012612</v>
          </cell>
          <cell r="B516" t="str">
            <v>Solmundson</v>
          </cell>
          <cell r="C516" t="str">
            <v>Dean</v>
          </cell>
          <cell r="D516" t="str">
            <v>Alinta Asset Management</v>
          </cell>
          <cell r="E516" t="str">
            <v>Engineering Services</v>
          </cell>
          <cell r="F516" t="str">
            <v>Principal Engineer</v>
          </cell>
          <cell r="G516" t="str">
            <v>TCR Accum Super</v>
          </cell>
          <cell r="H516" t="str">
            <v>Alinta Asset Management</v>
          </cell>
          <cell r="I516" t="str">
            <v>39101</v>
          </cell>
          <cell r="J516" t="str">
            <v>GDW Management</v>
          </cell>
        </row>
        <row r="517">
          <cell r="A517" t="str">
            <v>00012616</v>
          </cell>
          <cell r="B517" t="str">
            <v>Mitsopoulos</v>
          </cell>
          <cell r="C517" t="str">
            <v>Norm</v>
          </cell>
          <cell r="D517" t="str">
            <v>Alinta Asset Management</v>
          </cell>
          <cell r="E517" t="str">
            <v>Asset Services</v>
          </cell>
          <cell r="F517" t="str">
            <v>General  Manager Asset Services (Acting)</v>
          </cell>
          <cell r="G517" t="str">
            <v>TCR Accum Super</v>
          </cell>
          <cell r="H517" t="str">
            <v>Alinta Asset Management</v>
          </cell>
          <cell r="I517" t="str">
            <v>37301</v>
          </cell>
          <cell r="J517" t="str">
            <v>Manager Asset Servic</v>
          </cell>
        </row>
        <row r="518">
          <cell r="A518" t="str">
            <v>00012617</v>
          </cell>
          <cell r="B518" t="str">
            <v>Comer</v>
          </cell>
          <cell r="C518" t="str">
            <v>Peter</v>
          </cell>
          <cell r="D518" t="str">
            <v>Alinta Asset Management</v>
          </cell>
          <cell r="E518" t="str">
            <v>Customer Relations Function</v>
          </cell>
          <cell r="F518" t="str">
            <v>Customer Relations CoOrdinator</v>
          </cell>
          <cell r="G518" t="str">
            <v>TCR Accum Super</v>
          </cell>
          <cell r="H518" t="str">
            <v>Alinta Asset Management</v>
          </cell>
          <cell r="I518" t="str">
            <v>33313</v>
          </cell>
          <cell r="J518" t="str">
            <v>Retailer &amp; Key Cust</v>
          </cell>
        </row>
        <row r="519">
          <cell r="A519" t="str">
            <v>00012618</v>
          </cell>
          <cell r="B519" t="str">
            <v>Evans</v>
          </cell>
          <cell r="C519" t="str">
            <v>Deborah</v>
          </cell>
          <cell r="D519" t="str">
            <v>Alinta Asset Management</v>
          </cell>
          <cell r="E519" t="str">
            <v>Service Delivery - West</v>
          </cell>
          <cell r="F519" t="str">
            <v>Manager Market Services West</v>
          </cell>
          <cell r="G519" t="str">
            <v>TCR Accum Super</v>
          </cell>
          <cell r="H519" t="str">
            <v>Alinta Asset Management</v>
          </cell>
          <cell r="I519" t="str">
            <v>35370</v>
          </cell>
          <cell r="J519" t="str">
            <v>WA Mgr Mkt Servs</v>
          </cell>
        </row>
        <row r="520">
          <cell r="A520" t="str">
            <v>00012620</v>
          </cell>
          <cell r="B520" t="str">
            <v>Ferraz</v>
          </cell>
          <cell r="C520" t="str">
            <v>Andre</v>
          </cell>
          <cell r="D520" t="str">
            <v>Alinta Asset Management</v>
          </cell>
          <cell r="E520" t="str">
            <v>Service Delivery - West</v>
          </cell>
          <cell r="F520" t="str">
            <v>Billing &amp; Revenue Analyst</v>
          </cell>
          <cell r="G520" t="str">
            <v>TCR Accum Super</v>
          </cell>
          <cell r="H520" t="str">
            <v>Alinta Asset Management</v>
          </cell>
          <cell r="I520" t="str">
            <v>35370</v>
          </cell>
          <cell r="J520" t="str">
            <v>WA Mgr Mkt Servs</v>
          </cell>
        </row>
        <row r="521">
          <cell r="A521" t="str">
            <v>00012629</v>
          </cell>
          <cell r="B521" t="str">
            <v>Rizzi</v>
          </cell>
          <cell r="C521" t="str">
            <v>Frank</v>
          </cell>
          <cell r="D521" t="str">
            <v>Alinta Asset Management</v>
          </cell>
          <cell r="E521" t="str">
            <v>GIS Drafting West</v>
          </cell>
          <cell r="F521" t="str">
            <v>GIS Draftsperson</v>
          </cell>
          <cell r="G521" t="str">
            <v>TCR Accum Super</v>
          </cell>
          <cell r="H521" t="str">
            <v>Alinta Asset Management</v>
          </cell>
          <cell r="I521" t="str">
            <v>35351</v>
          </cell>
          <cell r="J521" t="str">
            <v>GIS/Drafting</v>
          </cell>
        </row>
        <row r="522">
          <cell r="A522" t="str">
            <v>00012630</v>
          </cell>
          <cell r="B522" t="str">
            <v>Devenish</v>
          </cell>
          <cell r="C522" t="str">
            <v>Ian</v>
          </cell>
          <cell r="D522" t="str">
            <v>Energy Investments</v>
          </cell>
          <cell r="E522" t="str">
            <v>Energy Investments</v>
          </cell>
          <cell r="F522" t="str">
            <v>Executive General Manager Energy Investm</v>
          </cell>
          <cell r="G522" t="str">
            <v>TCR Accum Super</v>
          </cell>
          <cell r="H522" t="str">
            <v>Alinta Limited</v>
          </cell>
          <cell r="I522" t="str">
            <v>10800</v>
          </cell>
          <cell r="J522" t="str">
            <v>Energy Investments</v>
          </cell>
        </row>
        <row r="523">
          <cell r="A523" t="str">
            <v>00012633</v>
          </cell>
          <cell r="B523" t="str">
            <v>Ter Kuile</v>
          </cell>
          <cell r="C523" t="str">
            <v>Aart</v>
          </cell>
          <cell r="D523" t="str">
            <v>Alinta Asset Management</v>
          </cell>
          <cell r="E523" t="str">
            <v>AAM West</v>
          </cell>
          <cell r="F523" t="str">
            <v>Manager Operational Sys &amp; Processes</v>
          </cell>
          <cell r="G523" t="str">
            <v>TCR Accum Super</v>
          </cell>
          <cell r="H523" t="str">
            <v>Alinta Asset Management</v>
          </cell>
          <cell r="I523" t="str">
            <v>31396</v>
          </cell>
          <cell r="J523" t="str">
            <v>AAM AS TC West</v>
          </cell>
        </row>
        <row r="524">
          <cell r="A524" t="str">
            <v>00012636</v>
          </cell>
          <cell r="B524" t="str">
            <v>Gill</v>
          </cell>
          <cell r="C524" t="str">
            <v>Ian</v>
          </cell>
          <cell r="D524" t="str">
            <v>Alinta Asset Management</v>
          </cell>
          <cell r="E524" t="str">
            <v>Land Management &amp; Best Practices</v>
          </cell>
          <cell r="F524" t="str">
            <v>Coord. Land Management &amp; Best Practices</v>
          </cell>
          <cell r="G524" t="str">
            <v>TCR Accum Super</v>
          </cell>
          <cell r="H524" t="str">
            <v>Alinta Asset Management</v>
          </cell>
          <cell r="I524" t="str">
            <v>35380</v>
          </cell>
          <cell r="J524" t="str">
            <v>WA Contract/Resource</v>
          </cell>
        </row>
        <row r="525">
          <cell r="A525" t="str">
            <v>00012637</v>
          </cell>
          <cell r="B525" t="str">
            <v>Ramsey</v>
          </cell>
          <cell r="C525" t="str">
            <v>Paul</v>
          </cell>
          <cell r="D525" t="str">
            <v>Alinta Asset Management</v>
          </cell>
          <cell r="E525" t="str">
            <v>Inspection &amp; Audit</v>
          </cell>
          <cell r="F525" t="str">
            <v>Gas Utilisation Inspector</v>
          </cell>
          <cell r="G525" t="str">
            <v>TCR Accum Super</v>
          </cell>
          <cell r="H525" t="str">
            <v>Alinta Asset Management</v>
          </cell>
          <cell r="I525" t="str">
            <v>39103</v>
          </cell>
          <cell r="J525" t="str">
            <v>GDW Customer Service</v>
          </cell>
        </row>
        <row r="526">
          <cell r="A526" t="str">
            <v>00012639</v>
          </cell>
          <cell r="B526" t="str">
            <v>Alexander</v>
          </cell>
          <cell r="C526" t="str">
            <v>John</v>
          </cell>
          <cell r="D526" t="str">
            <v>Alinta Asset Management</v>
          </cell>
          <cell r="E526" t="str">
            <v>Inspection &amp; Audit</v>
          </cell>
          <cell r="F526" t="str">
            <v>Gas Utilisation Inspector</v>
          </cell>
          <cell r="G526" t="str">
            <v>ANS CA</v>
          </cell>
          <cell r="H526" t="str">
            <v>Alinta Asset Management</v>
          </cell>
          <cell r="I526" t="str">
            <v>31528</v>
          </cell>
          <cell r="J526" t="str">
            <v>AAM OW GD Gas Inspec</v>
          </cell>
        </row>
        <row r="527">
          <cell r="A527" t="str">
            <v>00012642</v>
          </cell>
          <cell r="B527" t="str">
            <v>Whitehead</v>
          </cell>
          <cell r="C527" t="str">
            <v>Dave</v>
          </cell>
          <cell r="D527" t="str">
            <v>Alinta Asset Management</v>
          </cell>
          <cell r="E527" t="str">
            <v>Engineering Services</v>
          </cell>
          <cell r="F527" t="str">
            <v>Project Coordinator</v>
          </cell>
          <cell r="G527" t="str">
            <v>TCR Accum Super</v>
          </cell>
          <cell r="H527" t="str">
            <v>Alinta Asset Management</v>
          </cell>
          <cell r="I527" t="str">
            <v>39100</v>
          </cell>
          <cell r="J527" t="str">
            <v>GDW Engineering Serv</v>
          </cell>
        </row>
        <row r="528">
          <cell r="A528" t="str">
            <v>00012644</v>
          </cell>
          <cell r="B528" t="str">
            <v>Paolino</v>
          </cell>
          <cell r="C528" t="str">
            <v>John</v>
          </cell>
          <cell r="D528" t="str">
            <v>Corporate Finance</v>
          </cell>
          <cell r="E528" t="str">
            <v>Business Services</v>
          </cell>
          <cell r="F528" t="str">
            <v>Group Manager Business Services</v>
          </cell>
          <cell r="G528" t="str">
            <v>TCR Accum Super</v>
          </cell>
          <cell r="H528" t="str">
            <v>Alinta Limited</v>
          </cell>
          <cell r="I528" t="str">
            <v>13501</v>
          </cell>
          <cell r="J528" t="str">
            <v>BS Corp Office Admin</v>
          </cell>
        </row>
        <row r="529">
          <cell r="A529" t="str">
            <v>00012646</v>
          </cell>
          <cell r="B529" t="str">
            <v>Snowball</v>
          </cell>
          <cell r="C529" t="str">
            <v>Karen</v>
          </cell>
          <cell r="D529" t="str">
            <v>Corporate Finance</v>
          </cell>
          <cell r="E529" t="str">
            <v>Group Treasury</v>
          </cell>
          <cell r="F529" t="str">
            <v>Treasury Manager</v>
          </cell>
          <cell r="G529" t="str">
            <v>TCR Accum Super</v>
          </cell>
          <cell r="H529" t="str">
            <v>Alinta Limited</v>
          </cell>
          <cell r="I529" t="str">
            <v>12100</v>
          </cell>
          <cell r="J529" t="str">
            <v>Group Treasury</v>
          </cell>
        </row>
        <row r="530">
          <cell r="A530" t="str">
            <v>00012654</v>
          </cell>
          <cell r="B530" t="str">
            <v>Tan</v>
          </cell>
          <cell r="C530" t="str">
            <v>Yau</v>
          </cell>
          <cell r="D530" t="str">
            <v>Alinta Asset Management</v>
          </cell>
          <cell r="E530" t="str">
            <v>Engineering Services</v>
          </cell>
          <cell r="F530" t="str">
            <v>Project Coordinator</v>
          </cell>
          <cell r="G530" t="str">
            <v>TCR Accum Super</v>
          </cell>
          <cell r="H530" t="str">
            <v>Alinta Asset Management</v>
          </cell>
          <cell r="I530" t="str">
            <v>39100</v>
          </cell>
          <cell r="J530" t="str">
            <v>GDW Engineering Serv</v>
          </cell>
        </row>
        <row r="531">
          <cell r="A531" t="str">
            <v>00012661</v>
          </cell>
          <cell r="B531" t="str">
            <v>Walsh</v>
          </cell>
          <cell r="C531" t="str">
            <v>Tara</v>
          </cell>
          <cell r="D531" t="str">
            <v>Alinta Asset Management</v>
          </cell>
          <cell r="E531" t="str">
            <v>Interval Metering</v>
          </cell>
          <cell r="F531" t="str">
            <v>NMI Specialist/ Service Order Specialist</v>
          </cell>
          <cell r="G531" t="str">
            <v>TCR Accum Super</v>
          </cell>
          <cell r="H531" t="str">
            <v>Alinta Asset Management</v>
          </cell>
          <cell r="I531" t="str">
            <v>35370</v>
          </cell>
          <cell r="J531" t="str">
            <v>WA Mgr Mkt Servs</v>
          </cell>
        </row>
        <row r="532">
          <cell r="A532" t="str">
            <v>00012662</v>
          </cell>
          <cell r="B532" t="str">
            <v>Bound</v>
          </cell>
          <cell r="C532" t="str">
            <v>Christopher</v>
          </cell>
          <cell r="D532" t="str">
            <v>Alinta Asset Management</v>
          </cell>
          <cell r="E532" t="str">
            <v>Interval Metering</v>
          </cell>
          <cell r="F532" t="str">
            <v>Interval Metering CoOrdinator</v>
          </cell>
          <cell r="G532" t="str">
            <v>TCR Accum Super</v>
          </cell>
          <cell r="H532" t="str">
            <v>Alinta Asset Management</v>
          </cell>
          <cell r="I532" t="str">
            <v>35370</v>
          </cell>
          <cell r="J532" t="str">
            <v>WA Mgr Mkt Servs</v>
          </cell>
        </row>
        <row r="533">
          <cell r="A533" t="str">
            <v>00012663</v>
          </cell>
          <cell r="B533" t="str">
            <v>Robertson</v>
          </cell>
          <cell r="C533" t="str">
            <v>Anthony</v>
          </cell>
          <cell r="D533" t="str">
            <v>Human Resources</v>
          </cell>
          <cell r="E533" t="str">
            <v>Corporate Affairs</v>
          </cell>
          <cell r="F533" t="str">
            <v>Group Manager Corporate Affairs</v>
          </cell>
          <cell r="G533" t="str">
            <v>TCR Accum Super</v>
          </cell>
          <cell r="H533" t="str">
            <v>Alinta Limited</v>
          </cell>
          <cell r="I533" t="str">
            <v>11300</v>
          </cell>
          <cell r="J533" t="str">
            <v>Corp Affairs</v>
          </cell>
        </row>
        <row r="534">
          <cell r="A534" t="str">
            <v>00012664</v>
          </cell>
          <cell r="B534" t="str">
            <v>Dawson</v>
          </cell>
          <cell r="C534" t="str">
            <v>Linda</v>
          </cell>
          <cell r="D534" t="str">
            <v>Human Resources</v>
          </cell>
          <cell r="E534" t="str">
            <v>Human Resources &amp; Corporate Affairs</v>
          </cell>
          <cell r="F534" t="str">
            <v>Executive General Manager Human Resource</v>
          </cell>
          <cell r="G534" t="str">
            <v>TCR Accum Super</v>
          </cell>
          <cell r="H534" t="str">
            <v>Alinta Limited</v>
          </cell>
          <cell r="I534" t="str">
            <v>11000</v>
          </cell>
          <cell r="J534" t="str">
            <v>Human Resources</v>
          </cell>
        </row>
        <row r="535">
          <cell r="A535" t="str">
            <v>00012665</v>
          </cell>
          <cell r="B535" t="str">
            <v>Evans</v>
          </cell>
          <cell r="C535" t="str">
            <v>Rodney</v>
          </cell>
          <cell r="D535" t="str">
            <v>Strategy &amp; Development</v>
          </cell>
          <cell r="E535" t="str">
            <v>Strategy &amp; Development</v>
          </cell>
          <cell r="F535" t="str">
            <v>Group Manager Acquisitions &amp; Strategy</v>
          </cell>
          <cell r="G535" t="str">
            <v>TCR Accum Super</v>
          </cell>
          <cell r="H535" t="str">
            <v>Alinta Limited</v>
          </cell>
          <cell r="I535" t="str">
            <v>10500</v>
          </cell>
          <cell r="J535" t="str">
            <v>Strategy/Development</v>
          </cell>
        </row>
        <row r="536">
          <cell r="A536" t="str">
            <v>00012666</v>
          </cell>
          <cell r="B536" t="str">
            <v>Horgan</v>
          </cell>
          <cell r="C536" t="str">
            <v>Nyomi</v>
          </cell>
          <cell r="D536" t="str">
            <v>Human Resources</v>
          </cell>
          <cell r="E536" t="str">
            <v>Corporate Affairs - Corporate</v>
          </cell>
          <cell r="F536" t="str">
            <v>Principal Advisor Corporate Affairs</v>
          </cell>
          <cell r="G536" t="str">
            <v>TCR Accum Super</v>
          </cell>
          <cell r="H536" t="str">
            <v>Alinta Limited</v>
          </cell>
          <cell r="I536" t="str">
            <v>11300</v>
          </cell>
          <cell r="J536" t="str">
            <v>Corp Affairs</v>
          </cell>
        </row>
        <row r="537">
          <cell r="A537" t="str">
            <v>00012668</v>
          </cell>
          <cell r="B537" t="str">
            <v>Kessell</v>
          </cell>
          <cell r="C537" t="str">
            <v>Susanne</v>
          </cell>
          <cell r="D537" t="str">
            <v>Alinta Asset Management</v>
          </cell>
          <cell r="E537" t="str">
            <v>Interval Metering</v>
          </cell>
          <cell r="F537" t="str">
            <v>Service Order Specialist</v>
          </cell>
          <cell r="G537" t="str">
            <v>TCR Accum Super</v>
          </cell>
          <cell r="H537" t="str">
            <v>Alinta Asset Management</v>
          </cell>
          <cell r="I537" t="str">
            <v>35370</v>
          </cell>
          <cell r="J537" t="str">
            <v>WA Mgr Mkt Servs</v>
          </cell>
        </row>
        <row r="538">
          <cell r="A538" t="str">
            <v>00012669</v>
          </cell>
          <cell r="B538" t="str">
            <v>Ferreira</v>
          </cell>
          <cell r="C538" t="str">
            <v>Jan</v>
          </cell>
          <cell r="D538" t="str">
            <v>Corporate Finance</v>
          </cell>
          <cell r="E538" t="str">
            <v>Financial Control DBP</v>
          </cell>
          <cell r="F538" t="str">
            <v>Financial Controller - DBP</v>
          </cell>
          <cell r="G538" t="str">
            <v>TCR Accum Super</v>
          </cell>
          <cell r="H538" t="str">
            <v>Alinta Limited</v>
          </cell>
          <cell r="I538" t="str">
            <v>43158</v>
          </cell>
          <cell r="J538" t="str">
            <v>DBP Finance</v>
          </cell>
        </row>
        <row r="539">
          <cell r="A539" t="str">
            <v>00012672</v>
          </cell>
          <cell r="B539" t="str">
            <v>Broughton</v>
          </cell>
          <cell r="C539" t="str">
            <v>Yasmin</v>
          </cell>
          <cell r="D539" t="str">
            <v>Legal Services</v>
          </cell>
          <cell r="E539" t="str">
            <v>Legal Services</v>
          </cell>
          <cell r="F539" t="str">
            <v>General Counsel / Coy Secretary (Acting)</v>
          </cell>
          <cell r="G539" t="str">
            <v>TCR Accum Super</v>
          </cell>
          <cell r="H539" t="str">
            <v>Alinta Limited</v>
          </cell>
          <cell r="I539" t="str">
            <v>10200</v>
          </cell>
          <cell r="J539" t="str">
            <v>Gen Counsel &amp; Legal</v>
          </cell>
        </row>
        <row r="540">
          <cell r="A540" t="str">
            <v>00012673</v>
          </cell>
          <cell r="B540" t="str">
            <v>Rattenbury</v>
          </cell>
          <cell r="C540" t="str">
            <v>Wendy-Lee</v>
          </cell>
          <cell r="D540" t="str">
            <v>Alinta Asset Management</v>
          </cell>
          <cell r="E540" t="str">
            <v>Technical Compliance West</v>
          </cell>
          <cell r="F540" t="str">
            <v>Document Controller</v>
          </cell>
          <cell r="G540" t="str">
            <v>TCR Accum Super</v>
          </cell>
          <cell r="H540" t="str">
            <v>Alinta Asset Management</v>
          </cell>
          <cell r="I540" t="str">
            <v>31396</v>
          </cell>
          <cell r="J540" t="str">
            <v>AAM AS TC West</v>
          </cell>
        </row>
        <row r="541">
          <cell r="A541" t="str">
            <v>00012674</v>
          </cell>
          <cell r="B541" t="str">
            <v>Duffy</v>
          </cell>
          <cell r="C541" t="str">
            <v>Shaun</v>
          </cell>
          <cell r="D541" t="str">
            <v>Corporate Finance</v>
          </cell>
          <cell r="E541" t="str">
            <v>Investor Relations</v>
          </cell>
          <cell r="F541" t="str">
            <v>Group Manager Investor Relations</v>
          </cell>
          <cell r="G541" t="str">
            <v>TCR Accum Super</v>
          </cell>
          <cell r="H541" t="str">
            <v>Alinta Limited</v>
          </cell>
          <cell r="I541" t="str">
            <v>12300</v>
          </cell>
          <cell r="J541" t="str">
            <v>Investor Relations</v>
          </cell>
        </row>
        <row r="542">
          <cell r="A542" t="str">
            <v>00012675</v>
          </cell>
          <cell r="B542" t="str">
            <v>Schell</v>
          </cell>
          <cell r="C542" t="str">
            <v>Connie</v>
          </cell>
          <cell r="D542" t="str">
            <v>Legal Services</v>
          </cell>
          <cell r="E542" t="str">
            <v>Legal Counsel Corporate</v>
          </cell>
          <cell r="F542" t="str">
            <v>Legal Officer - WA</v>
          </cell>
          <cell r="G542" t="str">
            <v>TCR Accum Super</v>
          </cell>
          <cell r="H542" t="str">
            <v>Alinta Limited</v>
          </cell>
          <cell r="I542" t="str">
            <v>10200</v>
          </cell>
          <cell r="J542" t="str">
            <v>Gen Counsel &amp; Legal</v>
          </cell>
        </row>
        <row r="543">
          <cell r="A543" t="str">
            <v>00012676</v>
          </cell>
          <cell r="B543" t="str">
            <v>Wells</v>
          </cell>
          <cell r="C543" t="str">
            <v>Ian</v>
          </cell>
          <cell r="D543" t="str">
            <v>Corporate Finance</v>
          </cell>
          <cell r="E543" t="str">
            <v>Corporate Finance</v>
          </cell>
          <cell r="F543" t="str">
            <v>Chief Financial Officer (Acting)</v>
          </cell>
          <cell r="G543" t="str">
            <v>TCR Accum Super</v>
          </cell>
          <cell r="H543" t="str">
            <v>Alinta Limited</v>
          </cell>
          <cell r="I543" t="str">
            <v>12000</v>
          </cell>
          <cell r="J543" t="str">
            <v>Chief Financial Offi</v>
          </cell>
        </row>
        <row r="544">
          <cell r="A544" t="str">
            <v>00012678</v>
          </cell>
          <cell r="B544" t="str">
            <v>Patel</v>
          </cell>
          <cell r="C544" t="str">
            <v>Sanjay</v>
          </cell>
          <cell r="D544" t="str">
            <v>Corporate Finance</v>
          </cell>
          <cell r="E544" t="str">
            <v>Group Taxation</v>
          </cell>
          <cell r="F544" t="str">
            <v>Group Manager Taxation</v>
          </cell>
          <cell r="G544" t="str">
            <v>TCR Accum Super</v>
          </cell>
          <cell r="H544" t="str">
            <v>Alinta Limited</v>
          </cell>
          <cell r="I544" t="str">
            <v>12800</v>
          </cell>
          <cell r="J544" t="str">
            <v>Group Taxation</v>
          </cell>
        </row>
        <row r="545">
          <cell r="A545" t="str">
            <v>00012683</v>
          </cell>
          <cell r="B545" t="str">
            <v>Bilotta</v>
          </cell>
          <cell r="C545" t="str">
            <v>Elaine</v>
          </cell>
          <cell r="D545" t="str">
            <v>Alinta Asset Management</v>
          </cell>
          <cell r="E545" t="str">
            <v>Service Delivery - West</v>
          </cell>
          <cell r="F545" t="str">
            <v>Billing &amp; Revenue Analyst</v>
          </cell>
          <cell r="G545" t="str">
            <v>TCR Accum Super</v>
          </cell>
          <cell r="H545" t="str">
            <v>Alinta Asset Management</v>
          </cell>
          <cell r="I545" t="str">
            <v>35370</v>
          </cell>
          <cell r="J545" t="str">
            <v>WA Mgr Mkt Servs</v>
          </cell>
        </row>
        <row r="546">
          <cell r="A546" t="str">
            <v>00012715</v>
          </cell>
          <cell r="B546" t="str">
            <v>Stevenson</v>
          </cell>
          <cell r="C546" t="str">
            <v>Catherine</v>
          </cell>
          <cell r="D546" t="str">
            <v>Corporate Finance</v>
          </cell>
          <cell r="E546" t="str">
            <v>Group Accounting</v>
          </cell>
          <cell r="F546" t="str">
            <v>Corporate Accountant</v>
          </cell>
          <cell r="G546" t="str">
            <v>TCR Accum Super</v>
          </cell>
          <cell r="H546" t="str">
            <v>Alinta Limited</v>
          </cell>
          <cell r="I546" t="str">
            <v>13002</v>
          </cell>
          <cell r="J546" t="str">
            <v>FS Group Acctg</v>
          </cell>
        </row>
        <row r="547">
          <cell r="A547" t="str">
            <v>00012717</v>
          </cell>
          <cell r="B547" t="str">
            <v>Kong</v>
          </cell>
          <cell r="C547" t="str">
            <v>Jeff</v>
          </cell>
          <cell r="D547" t="str">
            <v>Alinta Asset Management</v>
          </cell>
          <cell r="E547" t="str">
            <v>Technical Compliance West</v>
          </cell>
          <cell r="F547" t="str">
            <v>West Technical Compliance Manager</v>
          </cell>
          <cell r="G547" t="str">
            <v>TCR Accum Super</v>
          </cell>
          <cell r="H547" t="str">
            <v>Alinta Asset Management</v>
          </cell>
          <cell r="I547" t="str">
            <v>31396</v>
          </cell>
          <cell r="J547" t="str">
            <v>AAM AS TC West</v>
          </cell>
        </row>
        <row r="548">
          <cell r="A548" t="str">
            <v>00012719</v>
          </cell>
          <cell r="B548" t="str">
            <v>Spinella</v>
          </cell>
          <cell r="C548" t="str">
            <v>Tania</v>
          </cell>
          <cell r="D548" t="str">
            <v>Energy Investments</v>
          </cell>
          <cell r="E548" t="str">
            <v>Energy Investments</v>
          </cell>
          <cell r="F548" t="str">
            <v>Executive Assistant</v>
          </cell>
          <cell r="G548" t="str">
            <v>TCR Accum Super</v>
          </cell>
          <cell r="H548" t="str">
            <v>Alinta Limited</v>
          </cell>
          <cell r="I548" t="str">
            <v>10800</v>
          </cell>
          <cell r="J548" t="str">
            <v>Energy Investments 50</v>
          </cell>
        </row>
        <row r="549">
          <cell r="A549" t="str">
            <v>00012719</v>
          </cell>
          <cell r="B549" t="str">
            <v>Spinella</v>
          </cell>
          <cell r="C549" t="str">
            <v>Tania</v>
          </cell>
          <cell r="D549" t="str">
            <v>Corporate Finance</v>
          </cell>
          <cell r="E549" t="str">
            <v>Corporate Finance</v>
          </cell>
          <cell r="F549" t="str">
            <v>Executive Assistant</v>
          </cell>
          <cell r="G549" t="str">
            <v>TCR Accum Super</v>
          </cell>
          <cell r="H549" t="str">
            <v>Alinta Limited</v>
          </cell>
          <cell r="I549" t="str">
            <v>12000</v>
          </cell>
          <cell r="J549" t="str">
            <v>Chief Financial Offi 50</v>
          </cell>
        </row>
        <row r="550">
          <cell r="A550" t="str">
            <v>00012725</v>
          </cell>
          <cell r="B550" t="str">
            <v>Thompson</v>
          </cell>
          <cell r="C550" t="str">
            <v>Lisa</v>
          </cell>
          <cell r="D550" t="str">
            <v>Alinta Asset Management</v>
          </cell>
          <cell r="E550" t="str">
            <v>Service Delivery</v>
          </cell>
          <cell r="F550" t="str">
            <v>Service Order Specialist</v>
          </cell>
          <cell r="G550" t="str">
            <v>TCR Accum Super</v>
          </cell>
          <cell r="H550" t="str">
            <v>Alinta Asset Management</v>
          </cell>
          <cell r="I550" t="str">
            <v>35370</v>
          </cell>
          <cell r="J550" t="str">
            <v>WA Mgr Mkt Servs</v>
          </cell>
        </row>
        <row r="551">
          <cell r="A551" t="str">
            <v>00012727</v>
          </cell>
          <cell r="B551" t="str">
            <v>De Loub</v>
          </cell>
          <cell r="C551" t="str">
            <v>David</v>
          </cell>
          <cell r="D551" t="str">
            <v>Corporate Finance</v>
          </cell>
          <cell r="E551" t="str">
            <v>Group Treasury</v>
          </cell>
          <cell r="F551" t="str">
            <v>Group Treasurer</v>
          </cell>
          <cell r="G551" t="str">
            <v>TCR Accum Super</v>
          </cell>
          <cell r="H551" t="str">
            <v>Alinta Limited</v>
          </cell>
          <cell r="I551" t="str">
            <v>12100</v>
          </cell>
          <cell r="J551" t="str">
            <v>Group Treasury</v>
          </cell>
        </row>
        <row r="552">
          <cell r="A552" t="str">
            <v>00012729</v>
          </cell>
          <cell r="B552" t="str">
            <v>Do</v>
          </cell>
          <cell r="C552" t="str">
            <v>Huy</v>
          </cell>
          <cell r="D552" t="str">
            <v>Alinta Asset Management</v>
          </cell>
          <cell r="E552" t="str">
            <v>Engineering Services</v>
          </cell>
          <cell r="F552" t="str">
            <v>Project Engineer</v>
          </cell>
          <cell r="G552" t="str">
            <v>TCR Accum Super</v>
          </cell>
          <cell r="H552" t="str">
            <v>Alinta Asset Management</v>
          </cell>
          <cell r="I552" t="str">
            <v>39100</v>
          </cell>
          <cell r="J552" t="str">
            <v>GDW Engineering Serv</v>
          </cell>
        </row>
        <row r="553">
          <cell r="A553" t="str">
            <v>00012730</v>
          </cell>
          <cell r="B553" t="str">
            <v>See</v>
          </cell>
          <cell r="C553" t="str">
            <v>Mabel</v>
          </cell>
          <cell r="D553" t="str">
            <v>Alinta Asset Management</v>
          </cell>
          <cell r="E553" t="str">
            <v>Asset Management West</v>
          </cell>
          <cell r="F553" t="str">
            <v>Asset Planning Engineer</v>
          </cell>
          <cell r="G553" t="str">
            <v>TCR Accum Super</v>
          </cell>
          <cell r="H553" t="str">
            <v>Alinta Asset Management</v>
          </cell>
          <cell r="I553" t="str">
            <v>37304</v>
          </cell>
          <cell r="J553" t="str">
            <v>WA Gas Asset Mgt</v>
          </cell>
        </row>
        <row r="554">
          <cell r="A554" t="str">
            <v>00012744</v>
          </cell>
          <cell r="B554" t="str">
            <v>Sycamore</v>
          </cell>
          <cell r="C554" t="str">
            <v>Gabrielle</v>
          </cell>
          <cell r="D554" t="str">
            <v>Corporate Finance</v>
          </cell>
          <cell r="E554" t="str">
            <v>Planning &amp; Investment Analysis</v>
          </cell>
          <cell r="F554" t="str">
            <v>Business Analyst</v>
          </cell>
          <cell r="G554" t="str">
            <v>TCR Accum Super</v>
          </cell>
          <cell r="H554" t="str">
            <v>Alinta Limited</v>
          </cell>
          <cell r="I554" t="str">
            <v>12400</v>
          </cell>
          <cell r="J554" t="str">
            <v>Investment Analysis</v>
          </cell>
        </row>
        <row r="555">
          <cell r="A555" t="str">
            <v>00012747</v>
          </cell>
          <cell r="B555" t="str">
            <v>Dudek</v>
          </cell>
          <cell r="C555" t="str">
            <v>Diana</v>
          </cell>
          <cell r="D555" t="str">
            <v>Human Resources</v>
          </cell>
          <cell r="E555" t="str">
            <v>Corporate Affairs - Corporate</v>
          </cell>
          <cell r="F555" t="str">
            <v>Corporate Affairs Adviser</v>
          </cell>
          <cell r="G555" t="str">
            <v>TCR Accum Super</v>
          </cell>
          <cell r="H555" t="str">
            <v>Alinta Limited</v>
          </cell>
          <cell r="I555" t="str">
            <v>11300</v>
          </cell>
          <cell r="J555" t="str">
            <v>Corp Affairs</v>
          </cell>
        </row>
        <row r="556">
          <cell r="A556" t="str">
            <v>00012750</v>
          </cell>
          <cell r="B556" t="str">
            <v>Magee</v>
          </cell>
          <cell r="C556" t="str">
            <v>Katrina</v>
          </cell>
          <cell r="D556" t="str">
            <v>Corporate Finance</v>
          </cell>
          <cell r="E556" t="str">
            <v>Corporate Office Administration</v>
          </cell>
          <cell r="F556" t="str">
            <v>Administration Officer</v>
          </cell>
          <cell r="G556" t="str">
            <v>TCR Accum Super</v>
          </cell>
          <cell r="H556" t="str">
            <v>Alinta Limited</v>
          </cell>
          <cell r="I556" t="str">
            <v>13501</v>
          </cell>
          <cell r="J556" t="str">
            <v>BS Corp Office Admin</v>
          </cell>
        </row>
        <row r="557">
          <cell r="A557" t="str">
            <v>00012771</v>
          </cell>
          <cell r="B557" t="str">
            <v>Young</v>
          </cell>
          <cell r="C557" t="str">
            <v>Philip</v>
          </cell>
          <cell r="D557" t="str">
            <v>Alinta Asset Management</v>
          </cell>
          <cell r="E557" t="str">
            <v>Measurement Services</v>
          </cell>
          <cell r="F557" t="str">
            <v>Graduate Engineer</v>
          </cell>
          <cell r="G557" t="str">
            <v>TCR Accum Super</v>
          </cell>
          <cell r="H557" t="str">
            <v>Monthly Alinta Asset Managemt.</v>
          </cell>
          <cell r="I557" t="str">
            <v>31304</v>
          </cell>
          <cell r="J557" t="str">
            <v>HR - Graduate Engine</v>
          </cell>
        </row>
        <row r="558">
          <cell r="A558" t="str">
            <v>00012773</v>
          </cell>
          <cell r="B558" t="str">
            <v>De Beurs</v>
          </cell>
          <cell r="C558" t="str">
            <v>Joost</v>
          </cell>
          <cell r="D558" t="str">
            <v>Alinta Energy</v>
          </cell>
          <cell r="E558" t="str">
            <v>Pilbara Power Group</v>
          </cell>
          <cell r="F558" t="str">
            <v>Electrical and O&amp;M Co-ordinator</v>
          </cell>
          <cell r="G558" t="str">
            <v>TCR Accum Super</v>
          </cell>
          <cell r="H558" t="str">
            <v>Alinta Energy Pty Ltd</v>
          </cell>
          <cell r="I558" t="str">
            <v>45200</v>
          </cell>
          <cell r="J558" t="str">
            <v>AE Ops/Mnt Port Hed</v>
          </cell>
        </row>
        <row r="559">
          <cell r="A559" t="str">
            <v>00012774</v>
          </cell>
          <cell r="B559" t="str">
            <v>Aird</v>
          </cell>
          <cell r="C559" t="str">
            <v>Wayne</v>
          </cell>
          <cell r="D559" t="str">
            <v>Alinta Energy</v>
          </cell>
          <cell r="E559" t="str">
            <v>Pilbara Power Group</v>
          </cell>
          <cell r="F559" t="str">
            <v>Operations &amp; Maintenance Technician</v>
          </cell>
          <cell r="G559" t="str">
            <v>TCR Accum Super</v>
          </cell>
          <cell r="H559" t="str">
            <v>Alinta Energy Pty Ltd</v>
          </cell>
          <cell r="I559" t="str">
            <v>45200</v>
          </cell>
          <cell r="J559" t="str">
            <v>AE Ops/Mnt Port Hed</v>
          </cell>
        </row>
        <row r="560">
          <cell r="A560" t="str">
            <v>00012780</v>
          </cell>
          <cell r="B560" t="str">
            <v>Srinivasan</v>
          </cell>
          <cell r="C560" t="str">
            <v>Nat</v>
          </cell>
          <cell r="D560" t="str">
            <v>Alinta Asset Management</v>
          </cell>
          <cell r="E560" t="str">
            <v>Engineering</v>
          </cell>
          <cell r="F560" t="str">
            <v>Senior Engineer -  Instrument/Electrical</v>
          </cell>
          <cell r="G560" t="str">
            <v>TCR Accum Super</v>
          </cell>
          <cell r="H560" t="str">
            <v>Monthly Alinta Asset Managemt.</v>
          </cell>
          <cell r="I560" t="str">
            <v>35413</v>
          </cell>
          <cell r="J560" t="str">
            <v>Engineering</v>
          </cell>
        </row>
        <row r="561">
          <cell r="A561" t="str">
            <v>00012781</v>
          </cell>
          <cell r="B561" t="str">
            <v>Beauchamp</v>
          </cell>
          <cell r="C561" t="str">
            <v>Shayne</v>
          </cell>
          <cell r="D561" t="str">
            <v>Alinta Asset Management</v>
          </cell>
          <cell r="E561" t="str">
            <v>Workforce Management</v>
          </cell>
          <cell r="F561" t="str">
            <v>Dispatch Coordinator</v>
          </cell>
          <cell r="G561" t="str">
            <v>NPSWA-VIC(Cont)</v>
          </cell>
          <cell r="H561" t="str">
            <v>Alinta Asset Management 2 WA</v>
          </cell>
          <cell r="I561" t="str">
            <v>39001</v>
          </cell>
          <cell r="J561" t="str">
            <v>Field Delivery</v>
          </cell>
        </row>
        <row r="562">
          <cell r="A562" t="str">
            <v>00012783</v>
          </cell>
          <cell r="B562" t="str">
            <v>Magrath</v>
          </cell>
          <cell r="C562" t="str">
            <v>Scott</v>
          </cell>
          <cell r="D562" t="str">
            <v>Alinta Asset Management</v>
          </cell>
          <cell r="E562" t="str">
            <v>Tasmania Operations</v>
          </cell>
          <cell r="F562" t="str">
            <v>Fitter Electrical</v>
          </cell>
          <cell r="G562" t="str">
            <v>NPS-EBA / Award VIC</v>
          </cell>
          <cell r="H562" t="str">
            <v>Alinta Asset Management 2</v>
          </cell>
          <cell r="I562" t="str">
            <v>31514</v>
          </cell>
          <cell r="J562" t="str">
            <v>AAM OS ED SS Tasmani</v>
          </cell>
        </row>
        <row r="563">
          <cell r="A563" t="str">
            <v>00012785</v>
          </cell>
          <cell r="B563" t="str">
            <v>Bird</v>
          </cell>
          <cell r="C563" t="str">
            <v>Jason</v>
          </cell>
          <cell r="D563" t="str">
            <v>Alinta Asset Management</v>
          </cell>
          <cell r="E563" t="str">
            <v>Maintenance Supply Regulators</v>
          </cell>
          <cell r="F563" t="str">
            <v>Field Officer Level 1</v>
          </cell>
          <cell r="G563" t="str">
            <v>NPSWA-VIC(RDO)</v>
          </cell>
          <cell r="H563" t="str">
            <v>Alinta Asset Management 2 WA</v>
          </cell>
          <cell r="I563" t="str">
            <v>39004</v>
          </cell>
          <cell r="J563" t="str">
            <v>Project Delivery</v>
          </cell>
        </row>
        <row r="564">
          <cell r="A564" t="str">
            <v>00012786</v>
          </cell>
          <cell r="B564" t="str">
            <v>Wilson</v>
          </cell>
          <cell r="C564" t="str">
            <v>Peter</v>
          </cell>
          <cell r="D564" t="str">
            <v>Alinta Asset Management</v>
          </cell>
          <cell r="E564" t="str">
            <v>Maintenance Supply Regulators</v>
          </cell>
          <cell r="F564" t="str">
            <v>Field Officer Level 2</v>
          </cell>
          <cell r="G564" t="str">
            <v>NPSWA-VIC(RDO)</v>
          </cell>
          <cell r="H564" t="str">
            <v>Alinta Asset Management 2 WA</v>
          </cell>
          <cell r="I564" t="str">
            <v>39004</v>
          </cell>
          <cell r="J564" t="str">
            <v>Project Delivery</v>
          </cell>
        </row>
        <row r="565">
          <cell r="A565" t="str">
            <v>00012789</v>
          </cell>
          <cell r="B565" t="str">
            <v>Orton</v>
          </cell>
          <cell r="C565" t="str">
            <v>Tracey</v>
          </cell>
          <cell r="D565" t="str">
            <v>Alinta Asset Management</v>
          </cell>
          <cell r="E565" t="str">
            <v>EGP Expansion</v>
          </cell>
          <cell r="F565" t="str">
            <v>Project Administrator</v>
          </cell>
          <cell r="G565" t="str">
            <v>NPS-Contract (7.6)AP</v>
          </cell>
          <cell r="H565" t="str">
            <v>Alinta Asset Management 2</v>
          </cell>
          <cell r="I565" t="str">
            <v>31445</v>
          </cell>
          <cell r="J565" t="str">
            <v>AAM OS GT EGP Expans</v>
          </cell>
        </row>
        <row r="566">
          <cell r="A566" t="str">
            <v>00012800</v>
          </cell>
          <cell r="B566" t="str">
            <v>Taylor</v>
          </cell>
          <cell r="C566" t="str">
            <v>Christopher</v>
          </cell>
          <cell r="D566" t="str">
            <v>Alinta Energy</v>
          </cell>
          <cell r="E566" t="str">
            <v>Alinta Energy Commercial</v>
          </cell>
          <cell r="F566" t="str">
            <v>Contract Administrator</v>
          </cell>
          <cell r="G566" t="str">
            <v>TCR Accum Super</v>
          </cell>
          <cell r="H566" t="str">
            <v>Alinta Limited</v>
          </cell>
          <cell r="I566" t="str">
            <v>10122</v>
          </cell>
          <cell r="J566" t="str">
            <v>Exec APS GM</v>
          </cell>
        </row>
        <row r="567">
          <cell r="A567" t="str">
            <v>00012802</v>
          </cell>
          <cell r="B567" t="str">
            <v>Newman</v>
          </cell>
          <cell r="C567" t="str">
            <v>Brian</v>
          </cell>
          <cell r="D567" t="str">
            <v>Alinta Asset Management</v>
          </cell>
          <cell r="E567" t="str">
            <v>Mains and Services - City</v>
          </cell>
          <cell r="F567" t="str">
            <v>Project Delivery Officer</v>
          </cell>
          <cell r="G567" t="str">
            <v>NPSWA-VIC(Cont)</v>
          </cell>
          <cell r="H567" t="str">
            <v>Alinta Asset Management 2 WA</v>
          </cell>
          <cell r="I567" t="str">
            <v>31527</v>
          </cell>
          <cell r="J567" t="str">
            <v>AAM OS GD BBSA Corro</v>
          </cell>
        </row>
        <row r="568">
          <cell r="A568" t="str">
            <v>00012803</v>
          </cell>
          <cell r="B568" t="str">
            <v>Prest</v>
          </cell>
          <cell r="C568" t="str">
            <v>Gordon</v>
          </cell>
          <cell r="D568" t="str">
            <v>Alinta Asset Management</v>
          </cell>
          <cell r="E568" t="str">
            <v>Project Delivery</v>
          </cell>
          <cell r="F568" t="str">
            <v>Project Delivery Officer</v>
          </cell>
          <cell r="G568" t="str">
            <v>NPSWA-VIC(Cont)</v>
          </cell>
          <cell r="H568" t="str">
            <v>Alinta Asset Management 2 WA</v>
          </cell>
          <cell r="I568" t="str">
            <v>39004</v>
          </cell>
          <cell r="J568" t="str">
            <v>Project Delivery</v>
          </cell>
        </row>
        <row r="569">
          <cell r="A569" t="str">
            <v>00012804</v>
          </cell>
          <cell r="B569" t="str">
            <v>McDonald</v>
          </cell>
          <cell r="C569" t="str">
            <v>Christopher</v>
          </cell>
          <cell r="D569" t="str">
            <v>Alinta Asset Management</v>
          </cell>
          <cell r="E569" t="str">
            <v>Field Projects Services</v>
          </cell>
          <cell r="F569" t="str">
            <v>Field Technical Officer</v>
          </cell>
          <cell r="G569" t="str">
            <v>NPSWA-VIC(Cont)</v>
          </cell>
          <cell r="H569" t="str">
            <v>Alinta Asset Management 2 WA</v>
          </cell>
          <cell r="I569" t="str">
            <v>39001</v>
          </cell>
          <cell r="J569" t="str">
            <v>Field Delivery</v>
          </cell>
        </row>
        <row r="570">
          <cell r="A570" t="str">
            <v>00012805</v>
          </cell>
          <cell r="B570" t="str">
            <v>Sargent</v>
          </cell>
          <cell r="C570" t="str">
            <v>Matthew</v>
          </cell>
          <cell r="D570" t="str">
            <v>Alinta Asset Management</v>
          </cell>
          <cell r="E570" t="str">
            <v>Mains and Services - North</v>
          </cell>
          <cell r="F570" t="str">
            <v>Field Officer Level 1</v>
          </cell>
          <cell r="G570" t="str">
            <v>NPSWA-VIC(RDO)</v>
          </cell>
          <cell r="H570" t="str">
            <v>Alinta Asset Management 2 WA</v>
          </cell>
          <cell r="I570" t="str">
            <v>31524</v>
          </cell>
          <cell r="J570" t="str">
            <v>AAM OS GD Ext Projec</v>
          </cell>
        </row>
        <row r="571">
          <cell r="A571" t="str">
            <v>00012806</v>
          </cell>
          <cell r="B571" t="str">
            <v>Decker</v>
          </cell>
          <cell r="C571" t="str">
            <v>Ronald</v>
          </cell>
          <cell r="D571" t="str">
            <v>Human Resources</v>
          </cell>
          <cell r="E571" t="str">
            <v>HSE 0perations South</v>
          </cell>
          <cell r="F571" t="str">
            <v>HSE Adviser GDS</v>
          </cell>
          <cell r="G571" t="str">
            <v>NPSWA-VIC(RDO)</v>
          </cell>
          <cell r="H571" t="str">
            <v>Alinta Asset Management 2 WA</v>
          </cell>
          <cell r="I571" t="str">
            <v>39004</v>
          </cell>
          <cell r="J571" t="str">
            <v>Project Delivery</v>
          </cell>
        </row>
        <row r="572">
          <cell r="A572" t="str">
            <v>00012807</v>
          </cell>
          <cell r="B572" t="str">
            <v>Hinton</v>
          </cell>
          <cell r="C572" t="str">
            <v>Andrew</v>
          </cell>
          <cell r="D572" t="str">
            <v>Alinta Asset Management</v>
          </cell>
          <cell r="E572" t="str">
            <v>Construction</v>
          </cell>
          <cell r="F572" t="str">
            <v>Field Officer Level 2</v>
          </cell>
          <cell r="G572" t="str">
            <v>NPSWA-VIC(RDO)</v>
          </cell>
          <cell r="H572" t="str">
            <v>Alinta Asset Management 2 WA</v>
          </cell>
          <cell r="I572" t="str">
            <v>31524</v>
          </cell>
          <cell r="J572" t="str">
            <v>AAM OS GD Ext Projec</v>
          </cell>
        </row>
        <row r="573">
          <cell r="A573" t="str">
            <v>00012809</v>
          </cell>
          <cell r="B573" t="str">
            <v>Rebholz</v>
          </cell>
          <cell r="C573" t="str">
            <v>Peter</v>
          </cell>
          <cell r="D573" t="str">
            <v>Alinta Asset Management</v>
          </cell>
          <cell r="E573" t="str">
            <v>Mains and Services - North</v>
          </cell>
          <cell r="F573" t="str">
            <v>Field Officer Level 1</v>
          </cell>
          <cell r="G573" t="str">
            <v>NPSWA-VIC(RDO)</v>
          </cell>
          <cell r="H573" t="str">
            <v>Alinta Asset Management 2 WA</v>
          </cell>
          <cell r="I573" t="str">
            <v>31524</v>
          </cell>
          <cell r="J573" t="str">
            <v>AAM OS GD Ext Projec</v>
          </cell>
        </row>
        <row r="574">
          <cell r="A574" t="str">
            <v>00012810</v>
          </cell>
          <cell r="B574" t="str">
            <v>Glass</v>
          </cell>
          <cell r="C574" t="str">
            <v>Lee</v>
          </cell>
          <cell r="D574" t="str">
            <v>Alinta Asset Management</v>
          </cell>
          <cell r="E574" t="str">
            <v>Mains and Services - City</v>
          </cell>
          <cell r="F574" t="str">
            <v>Field Officer Level 1</v>
          </cell>
          <cell r="G574" t="str">
            <v>NPSWA-VIC(RDO)</v>
          </cell>
          <cell r="H574" t="str">
            <v>Alinta Asset Management 2 WA</v>
          </cell>
          <cell r="I574" t="str">
            <v>39004</v>
          </cell>
          <cell r="J574" t="str">
            <v>Project Delivery</v>
          </cell>
        </row>
        <row r="575">
          <cell r="A575" t="str">
            <v>00012811</v>
          </cell>
          <cell r="B575" t="str">
            <v>Brassil</v>
          </cell>
          <cell r="C575" t="str">
            <v>John</v>
          </cell>
          <cell r="D575" t="str">
            <v>Human Resources</v>
          </cell>
          <cell r="E575" t="str">
            <v>Payroll</v>
          </cell>
          <cell r="F575" t="str">
            <v>Senior Payroll Advisor</v>
          </cell>
          <cell r="G575" t="str">
            <v>TCR Accum Super</v>
          </cell>
          <cell r="H575" t="str">
            <v>Alinta Limited</v>
          </cell>
          <cell r="I575" t="str">
            <v>11001</v>
          </cell>
          <cell r="J575" t="str">
            <v>Human Resources - HR</v>
          </cell>
        </row>
        <row r="576">
          <cell r="A576" t="str">
            <v>00012812</v>
          </cell>
          <cell r="B576" t="str">
            <v>Israelsohn</v>
          </cell>
          <cell r="C576" t="str">
            <v>Ian</v>
          </cell>
          <cell r="D576" t="str">
            <v>Energy Investments</v>
          </cell>
          <cell r="E576" t="str">
            <v>Energy Policy &amp; Government Relations</v>
          </cell>
          <cell r="F576" t="str">
            <v>Group Manager Energy Policy</v>
          </cell>
          <cell r="G576" t="str">
            <v>TCR Accum Super</v>
          </cell>
          <cell r="H576" t="str">
            <v>Alinta Limited</v>
          </cell>
          <cell r="I576" t="str">
            <v>10800</v>
          </cell>
          <cell r="J576" t="str">
            <v>Energy Investments</v>
          </cell>
        </row>
        <row r="577">
          <cell r="A577" t="str">
            <v>00012813</v>
          </cell>
          <cell r="B577" t="str">
            <v>Whittaker</v>
          </cell>
          <cell r="C577" t="str">
            <v>Eugene</v>
          </cell>
          <cell r="D577" t="str">
            <v>Corporate Finance</v>
          </cell>
          <cell r="E577" t="str">
            <v>Management Accounting (UEDH / MGH)</v>
          </cell>
          <cell r="F577" t="str">
            <v>Senior Management Accountant</v>
          </cell>
          <cell r="G577" t="str">
            <v>TCR Accum Super</v>
          </cell>
          <cell r="H577" t="str">
            <v>Alinta Limited</v>
          </cell>
          <cell r="I577" t="str">
            <v>33303</v>
          </cell>
          <cell r="J577" t="str">
            <v>Revenue Management</v>
          </cell>
        </row>
        <row r="578">
          <cell r="A578" t="str">
            <v>00012814</v>
          </cell>
          <cell r="B578" t="str">
            <v>Kong</v>
          </cell>
          <cell r="C578" t="str">
            <v>Winnie</v>
          </cell>
          <cell r="D578" t="str">
            <v>Corporate Finance</v>
          </cell>
          <cell r="E578" t="str">
            <v>Group Taxation</v>
          </cell>
          <cell r="F578" t="str">
            <v>Taxation Manager</v>
          </cell>
          <cell r="G578" t="str">
            <v>TCR Accum Super</v>
          </cell>
          <cell r="H578" t="str">
            <v>Alinta Limited</v>
          </cell>
          <cell r="I578" t="str">
            <v>12800</v>
          </cell>
          <cell r="J578" t="str">
            <v>Group Taxation</v>
          </cell>
        </row>
        <row r="579">
          <cell r="A579" t="str">
            <v>00012821</v>
          </cell>
          <cell r="B579" t="str">
            <v>Scott</v>
          </cell>
          <cell r="C579" t="str">
            <v>Nigel</v>
          </cell>
          <cell r="D579" t="str">
            <v>Alinta Asset Management</v>
          </cell>
          <cell r="E579" t="str">
            <v>Sunshine</v>
          </cell>
          <cell r="F579" t="str">
            <v>Electrical Mechanic</v>
          </cell>
          <cell r="G579" t="str">
            <v>NPS-Cont/EBA/Awd Qld</v>
          </cell>
          <cell r="H579" t="str">
            <v>Alinta Asset Management 2</v>
          </cell>
          <cell r="I579" t="str">
            <v>31515</v>
          </cell>
          <cell r="J579" t="str">
            <v>AAM OS ED SS Sunshine</v>
          </cell>
        </row>
        <row r="580">
          <cell r="A580" t="str">
            <v>00012824</v>
          </cell>
          <cell r="B580" t="str">
            <v>Richardson</v>
          </cell>
          <cell r="C580" t="str">
            <v>Vanessa</v>
          </cell>
          <cell r="D580" t="str">
            <v>Human Resources</v>
          </cell>
          <cell r="E580" t="str">
            <v>HR Services</v>
          </cell>
          <cell r="F580" t="str">
            <v>HR Administration Support</v>
          </cell>
          <cell r="G580" t="str">
            <v>TCR Accum Super</v>
          </cell>
          <cell r="H580" t="str">
            <v>Alinta Limited</v>
          </cell>
          <cell r="I580" t="str">
            <v>11001</v>
          </cell>
          <cell r="J580" t="str">
            <v>Human Resources - HR</v>
          </cell>
        </row>
        <row r="581">
          <cell r="A581" t="str">
            <v>00012826</v>
          </cell>
          <cell r="B581" t="str">
            <v>Olding</v>
          </cell>
          <cell r="C581" t="str">
            <v>Rosalie</v>
          </cell>
          <cell r="D581" t="str">
            <v>Alinta Asset Management</v>
          </cell>
          <cell r="E581" t="str">
            <v>Regulatory</v>
          </cell>
          <cell r="F581" t="str">
            <v>Technical Support Officer - MOCS</v>
          </cell>
          <cell r="G581" t="str">
            <v>TCR Accum Super</v>
          </cell>
          <cell r="H581" t="str">
            <v>Monthly Alinta Asset Managemt.</v>
          </cell>
          <cell r="I581" t="str">
            <v>31463</v>
          </cell>
          <cell r="J581" t="str">
            <v>AAM BS Regulatory Re</v>
          </cell>
        </row>
        <row r="582">
          <cell r="A582" t="str">
            <v>00012827</v>
          </cell>
          <cell r="B582" t="str">
            <v>Curtis</v>
          </cell>
          <cell r="C582" t="str">
            <v>Jim</v>
          </cell>
          <cell r="D582" t="str">
            <v>Alinta Asset Management</v>
          </cell>
          <cell r="E582" t="str">
            <v>Maintenance Delivery</v>
          </cell>
          <cell r="F582" t="str">
            <v>Maintenance Delivery Officer</v>
          </cell>
          <cell r="G582" t="str">
            <v>TCR DB Super</v>
          </cell>
          <cell r="H582" t="str">
            <v>Monthly Alinta Asset Managemt.</v>
          </cell>
          <cell r="I582" t="str">
            <v>39004</v>
          </cell>
          <cell r="J582" t="str">
            <v>Project Delivery</v>
          </cell>
        </row>
        <row r="583">
          <cell r="A583" t="str">
            <v>00012828</v>
          </cell>
          <cell r="B583" t="str">
            <v>Mercier</v>
          </cell>
          <cell r="C583" t="str">
            <v>Colin</v>
          </cell>
          <cell r="D583" t="str">
            <v>Alinta Asset Management</v>
          </cell>
          <cell r="E583" t="str">
            <v>Project Delivery</v>
          </cell>
          <cell r="F583" t="str">
            <v>Project Delivery Officer</v>
          </cell>
          <cell r="G583" t="str">
            <v>TCR DB Super</v>
          </cell>
          <cell r="H583" t="str">
            <v>Monthly Alinta Asset Managemt.</v>
          </cell>
          <cell r="I583" t="str">
            <v>39004</v>
          </cell>
          <cell r="J583" t="str">
            <v>Project Delivery</v>
          </cell>
        </row>
        <row r="584">
          <cell r="A584" t="str">
            <v>00012829</v>
          </cell>
          <cell r="B584" t="str">
            <v>Azizi</v>
          </cell>
          <cell r="C584" t="str">
            <v>Yama</v>
          </cell>
          <cell r="D584" t="str">
            <v>Alinta Asset Management</v>
          </cell>
          <cell r="E584" t="str">
            <v>Asset Management West</v>
          </cell>
          <cell r="F584" t="str">
            <v>Asset Performance Engineer</v>
          </cell>
          <cell r="G584" t="str">
            <v>TCR Accum Super</v>
          </cell>
          <cell r="H584" t="str">
            <v>Alinta Asset Management</v>
          </cell>
          <cell r="I584" t="str">
            <v>37304</v>
          </cell>
          <cell r="J584" t="str">
            <v>WA Gas Asset Mgt</v>
          </cell>
        </row>
        <row r="585">
          <cell r="A585" t="str">
            <v>00012834</v>
          </cell>
          <cell r="B585" t="str">
            <v>Wright</v>
          </cell>
          <cell r="C585" t="str">
            <v>Cliff</v>
          </cell>
          <cell r="D585" t="str">
            <v>Alinta Asset Management</v>
          </cell>
          <cell r="E585" t="str">
            <v>Maintenance Delivery</v>
          </cell>
          <cell r="F585" t="str">
            <v>Maintenance Delivery Manager</v>
          </cell>
          <cell r="G585" t="str">
            <v>TCR DB Super</v>
          </cell>
          <cell r="H585" t="str">
            <v>Monthly Alinta Asset Managemt.</v>
          </cell>
          <cell r="I585" t="str">
            <v>39004</v>
          </cell>
          <cell r="J585" t="str">
            <v>Project Delivery</v>
          </cell>
        </row>
        <row r="586">
          <cell r="A586" t="str">
            <v>00012835</v>
          </cell>
          <cell r="B586" t="str">
            <v>Maini</v>
          </cell>
          <cell r="C586" t="str">
            <v>Christopher</v>
          </cell>
          <cell r="D586" t="str">
            <v>Alinta Asset Management</v>
          </cell>
          <cell r="E586" t="str">
            <v>Construction</v>
          </cell>
          <cell r="F586" t="str">
            <v>Field Officer Level 1</v>
          </cell>
          <cell r="G586" t="str">
            <v>NPSWA-VIC(RDO)</v>
          </cell>
          <cell r="H586" t="str">
            <v>Alinta Asset Management 2 WA</v>
          </cell>
          <cell r="I586" t="str">
            <v>31524</v>
          </cell>
          <cell r="J586" t="str">
            <v>AAM OS GD Ext Projec</v>
          </cell>
        </row>
        <row r="587">
          <cell r="A587" t="str">
            <v>00012836</v>
          </cell>
          <cell r="B587" t="str">
            <v>Thomas</v>
          </cell>
          <cell r="C587" t="str">
            <v>Anthony</v>
          </cell>
          <cell r="D587" t="str">
            <v>Alinta Asset Management</v>
          </cell>
          <cell r="E587" t="str">
            <v>Faults</v>
          </cell>
          <cell r="F587" t="str">
            <v>Field Officer Level 1</v>
          </cell>
          <cell r="G587" t="str">
            <v>NPSWA-VIC(RDO)</v>
          </cell>
          <cell r="H587" t="str">
            <v>Alinta Asset Management 2 WA</v>
          </cell>
          <cell r="I587" t="str">
            <v>31524</v>
          </cell>
          <cell r="J587" t="str">
            <v>AAM OS GD Ext Projec</v>
          </cell>
        </row>
        <row r="588">
          <cell r="A588" t="str">
            <v>00012837</v>
          </cell>
          <cell r="B588" t="str">
            <v>Simester</v>
          </cell>
          <cell r="C588" t="str">
            <v>Brent</v>
          </cell>
          <cell r="D588" t="str">
            <v>Alinta Asset Management</v>
          </cell>
          <cell r="E588" t="str">
            <v>Construction</v>
          </cell>
          <cell r="F588" t="str">
            <v>Field Officer Level 1</v>
          </cell>
          <cell r="G588" t="str">
            <v>NPSWA-VIC(RDO)</v>
          </cell>
          <cell r="H588" t="str">
            <v>Alinta Asset Management 2 WA</v>
          </cell>
          <cell r="I588" t="str">
            <v>39001</v>
          </cell>
          <cell r="J588" t="str">
            <v>Field Delivery</v>
          </cell>
        </row>
        <row r="589">
          <cell r="A589" t="str">
            <v>00012839</v>
          </cell>
          <cell r="B589" t="str">
            <v>Klyen</v>
          </cell>
          <cell r="C589" t="str">
            <v>Stephen</v>
          </cell>
          <cell r="D589" t="str">
            <v>Human Resources</v>
          </cell>
          <cell r="E589" t="str">
            <v>HSE Operations West</v>
          </cell>
          <cell r="F589" t="str">
            <v>Senior HSE Adviser GTW</v>
          </cell>
          <cell r="G589" t="str">
            <v>TCR Accum Super</v>
          </cell>
          <cell r="H589" t="str">
            <v>Alinta Limited</v>
          </cell>
          <cell r="I589" t="str">
            <v>11002</v>
          </cell>
          <cell r="J589" t="str">
            <v>HR - Health &amp; Safety</v>
          </cell>
        </row>
        <row r="590">
          <cell r="A590" t="str">
            <v>00012872</v>
          </cell>
          <cell r="B590" t="str">
            <v>Young</v>
          </cell>
          <cell r="C590" t="str">
            <v>Benjamin</v>
          </cell>
          <cell r="D590" t="str">
            <v>Alinta Asset Management</v>
          </cell>
          <cell r="E590" t="str">
            <v>Business Strategy</v>
          </cell>
          <cell r="F590" t="str">
            <v>Business Strategy Manager</v>
          </cell>
          <cell r="G590" t="str">
            <v>TCR Accum Super</v>
          </cell>
          <cell r="H590" t="str">
            <v>Monthly Alinta Asset Managemt.</v>
          </cell>
          <cell r="I590" t="str">
            <v>31464</v>
          </cell>
          <cell r="J590" t="str">
            <v>AAM BS Property &amp; Fl</v>
          </cell>
        </row>
        <row r="591">
          <cell r="A591" t="str">
            <v>00012874</v>
          </cell>
          <cell r="B591" t="str">
            <v>Iancov</v>
          </cell>
          <cell r="C591" t="str">
            <v>Peter</v>
          </cell>
          <cell r="D591" t="str">
            <v>Alinta Asset Management</v>
          </cell>
          <cell r="E591" t="str">
            <v>AAM West</v>
          </cell>
          <cell r="F591" t="str">
            <v>General Manager West</v>
          </cell>
          <cell r="G591" t="str">
            <v>TCR Accum Super</v>
          </cell>
          <cell r="H591" t="str">
            <v>Monthly Alinta Asset Managemt.</v>
          </cell>
          <cell r="I591" t="str">
            <v>31449</v>
          </cell>
          <cell r="J591" t="str">
            <v>AAM OW Management</v>
          </cell>
        </row>
        <row r="592">
          <cell r="A592" t="str">
            <v>00012875</v>
          </cell>
          <cell r="B592" t="str">
            <v>Butler</v>
          </cell>
          <cell r="C592" t="str">
            <v>Margaret</v>
          </cell>
          <cell r="D592" t="str">
            <v>Alinta Asset Management</v>
          </cell>
          <cell r="E592" t="str">
            <v>Gas Transmission West</v>
          </cell>
          <cell r="F592" t="str">
            <v>Business Support Officer</v>
          </cell>
          <cell r="G592" t="str">
            <v>TCR Accum Super</v>
          </cell>
          <cell r="H592" t="str">
            <v>Monthly Alinta Asset Managemt.</v>
          </cell>
          <cell r="I592" t="str">
            <v>43150</v>
          </cell>
          <cell r="J592" t="str">
            <v>Mgr DBP Operations</v>
          </cell>
        </row>
        <row r="593">
          <cell r="A593" t="str">
            <v>00012876</v>
          </cell>
          <cell r="B593" t="str">
            <v>Ellison</v>
          </cell>
          <cell r="C593" t="str">
            <v>Clinton</v>
          </cell>
          <cell r="D593" t="str">
            <v>Corporate Finance</v>
          </cell>
          <cell r="E593" t="str">
            <v>Group Treasury</v>
          </cell>
          <cell r="F593" t="str">
            <v>Treasury  Officer</v>
          </cell>
          <cell r="G593" t="str">
            <v>TCR Accum Super</v>
          </cell>
          <cell r="H593" t="str">
            <v>Alinta Limited</v>
          </cell>
          <cell r="I593" t="str">
            <v>12100</v>
          </cell>
          <cell r="J593" t="str">
            <v>Group Treasury</v>
          </cell>
        </row>
        <row r="594">
          <cell r="A594" t="str">
            <v>00012883</v>
          </cell>
          <cell r="B594" t="str">
            <v>Haynes</v>
          </cell>
          <cell r="C594" t="str">
            <v>Stephen</v>
          </cell>
          <cell r="D594" t="str">
            <v>Alinta Asset Management</v>
          </cell>
          <cell r="E594" t="str">
            <v>Control Room</v>
          </cell>
          <cell r="F594" t="str">
            <v>Pipeline Controller</v>
          </cell>
          <cell r="G594" t="str">
            <v>TCR Accum Super</v>
          </cell>
          <cell r="H594" t="str">
            <v>Alinta Asset Management</v>
          </cell>
          <cell r="I594" t="str">
            <v>43155</v>
          </cell>
          <cell r="J594" t="str">
            <v>DBP Trans Servs 65</v>
          </cell>
        </row>
        <row r="595">
          <cell r="A595" t="str">
            <v>00012885</v>
          </cell>
          <cell r="B595" t="str">
            <v>Mazzolini</v>
          </cell>
          <cell r="C595" t="str">
            <v>Roger</v>
          </cell>
          <cell r="D595" t="str">
            <v>Alinta Asset Management</v>
          </cell>
          <cell r="E595" t="str">
            <v>Construction</v>
          </cell>
          <cell r="F595" t="str">
            <v>Field Officer Level 1</v>
          </cell>
          <cell r="G595" t="str">
            <v>NPSWA-VIC(RDO)</v>
          </cell>
          <cell r="H595" t="str">
            <v>Alinta Asset Management 2 WA</v>
          </cell>
          <cell r="I595" t="str">
            <v>31524</v>
          </cell>
          <cell r="J595" t="str">
            <v>AAM OS GD Ext Projec</v>
          </cell>
        </row>
        <row r="596">
          <cell r="A596" t="str">
            <v>00012888</v>
          </cell>
          <cell r="B596" t="str">
            <v>Boutcher</v>
          </cell>
          <cell r="C596" t="str">
            <v>Grant</v>
          </cell>
          <cell r="D596" t="str">
            <v>Alinta Asset Management</v>
          </cell>
          <cell r="E596" t="str">
            <v>Tasmania Operations</v>
          </cell>
          <cell r="F596" t="str">
            <v>Electrical Fitter /  Mechanic</v>
          </cell>
          <cell r="G596" t="str">
            <v>NPS-EBA / Award VIC</v>
          </cell>
          <cell r="H596" t="str">
            <v>Alinta Asset Management 2</v>
          </cell>
          <cell r="I596" t="str">
            <v>31514</v>
          </cell>
          <cell r="J596" t="str">
            <v>AAM OS ED SS Tasmani</v>
          </cell>
        </row>
        <row r="597">
          <cell r="A597" t="str">
            <v>00012889</v>
          </cell>
          <cell r="B597" t="str">
            <v>Soper</v>
          </cell>
          <cell r="C597" t="str">
            <v>John</v>
          </cell>
          <cell r="D597" t="str">
            <v>Alinta Asset Management</v>
          </cell>
          <cell r="E597" t="str">
            <v>Control Room</v>
          </cell>
          <cell r="F597" t="str">
            <v>Pipeline Controller</v>
          </cell>
          <cell r="G597" t="str">
            <v>TCR Accum Super</v>
          </cell>
          <cell r="H597" t="str">
            <v>Monthly Alinta Asset Managemt.</v>
          </cell>
          <cell r="I597" t="str">
            <v>35406</v>
          </cell>
          <cell r="J597" t="str">
            <v>Control Centre 35</v>
          </cell>
        </row>
        <row r="598">
          <cell r="A598" t="str">
            <v>00012893</v>
          </cell>
          <cell r="B598" t="str">
            <v>Muhar</v>
          </cell>
          <cell r="C598" t="str">
            <v>Julie</v>
          </cell>
          <cell r="D598" t="str">
            <v>Information Services</v>
          </cell>
          <cell r="E598" t="str">
            <v>ERP</v>
          </cell>
          <cell r="F598" t="str">
            <v>Security ABAP Analyst</v>
          </cell>
          <cell r="G598" t="str">
            <v>TCR Accum Super</v>
          </cell>
          <cell r="H598" t="str">
            <v>Alinta Limited</v>
          </cell>
          <cell r="I598" t="str">
            <v>14300</v>
          </cell>
          <cell r="J598" t="str">
            <v>IS Enterprise Applic</v>
          </cell>
        </row>
        <row r="599">
          <cell r="A599" t="str">
            <v>00012894</v>
          </cell>
          <cell r="B599" t="str">
            <v>Lloyd</v>
          </cell>
          <cell r="C599" t="str">
            <v>Sarah</v>
          </cell>
          <cell r="D599" t="str">
            <v>Alinta Management</v>
          </cell>
          <cell r="E599" t="str">
            <v>Alinta Limited</v>
          </cell>
          <cell r="F599" t="str">
            <v>Executive Assistant to CEO</v>
          </cell>
          <cell r="G599" t="str">
            <v>TCR Accum Super</v>
          </cell>
          <cell r="H599" t="str">
            <v>Alinta Limited</v>
          </cell>
          <cell r="I599" t="str">
            <v>10100</v>
          </cell>
          <cell r="J599" t="str">
            <v>Exec C.E.O.</v>
          </cell>
        </row>
        <row r="600">
          <cell r="A600" t="str">
            <v>00012895</v>
          </cell>
          <cell r="B600" t="str">
            <v>Yeak</v>
          </cell>
          <cell r="C600" t="str">
            <v>Mark</v>
          </cell>
          <cell r="D600" t="str">
            <v>Corporate Finance</v>
          </cell>
          <cell r="E600" t="str">
            <v>Financial Control AlintaAGL</v>
          </cell>
          <cell r="F600" t="str">
            <v>Management Accountant Alinta Sales</v>
          </cell>
          <cell r="G600" t="str">
            <v>TCR Accum Super</v>
          </cell>
          <cell r="H600" t="str">
            <v>Alinta Limited</v>
          </cell>
          <cell r="I600" t="str">
            <v>3005</v>
          </cell>
          <cell r="J600" t="str">
            <v>AlintaAGL Financial Support</v>
          </cell>
        </row>
        <row r="601">
          <cell r="A601" t="str">
            <v>00012900</v>
          </cell>
          <cell r="B601" t="str">
            <v>Brooker</v>
          </cell>
          <cell r="C601" t="str">
            <v>Tamara</v>
          </cell>
          <cell r="D601" t="str">
            <v>Corporate Finance</v>
          </cell>
          <cell r="E601" t="str">
            <v>Planning &amp; Investment Analysis</v>
          </cell>
          <cell r="F601" t="str">
            <v>Senior Financial Analyst</v>
          </cell>
          <cell r="G601" t="str">
            <v>TCR Accum Super</v>
          </cell>
          <cell r="H601" t="str">
            <v>Alinta Limited</v>
          </cell>
          <cell r="I601" t="str">
            <v>12400</v>
          </cell>
          <cell r="J601" t="str">
            <v>Investment Analysis</v>
          </cell>
        </row>
        <row r="602">
          <cell r="A602" t="str">
            <v>00012902</v>
          </cell>
          <cell r="B602" t="str">
            <v>Harrington</v>
          </cell>
          <cell r="C602" t="str">
            <v>Gavin</v>
          </cell>
          <cell r="D602" t="str">
            <v>Legal Services</v>
          </cell>
          <cell r="E602" t="str">
            <v>Legal Counsel Corporate</v>
          </cell>
          <cell r="F602" t="str">
            <v>Technical Compliance Manager</v>
          </cell>
          <cell r="G602" t="str">
            <v>TCR Accum Super</v>
          </cell>
          <cell r="H602" t="str">
            <v>Alinta Limited</v>
          </cell>
          <cell r="I602" t="str">
            <v>7300</v>
          </cell>
          <cell r="J602" t="str">
            <v>AFM Company Exp 50</v>
          </cell>
        </row>
        <row r="603">
          <cell r="A603" t="str">
            <v>00012902</v>
          </cell>
          <cell r="B603" t="str">
            <v>Harrington</v>
          </cell>
          <cell r="C603" t="str">
            <v>Gavin</v>
          </cell>
          <cell r="D603" t="str">
            <v>Legal Services</v>
          </cell>
          <cell r="E603" t="str">
            <v>Legal Counsel Corporate</v>
          </cell>
          <cell r="F603" t="str">
            <v>Technical Compliance Manager</v>
          </cell>
          <cell r="G603" t="str">
            <v>TCR Accum Super</v>
          </cell>
          <cell r="H603" t="str">
            <v>Alinta Limited</v>
          </cell>
          <cell r="I603" t="str">
            <v>7300</v>
          </cell>
          <cell r="J603" t="str">
            <v>AFM Company Exp 50</v>
          </cell>
        </row>
        <row r="604">
          <cell r="A604" t="str">
            <v>00012907</v>
          </cell>
          <cell r="B604" t="str">
            <v>Rafi</v>
          </cell>
          <cell r="C604" t="str">
            <v>Syed</v>
          </cell>
          <cell r="D604" t="str">
            <v>Alinta Asset Management</v>
          </cell>
          <cell r="E604" t="str">
            <v>Accounts Payable</v>
          </cell>
          <cell r="F604" t="str">
            <v>Accounts Payable Officer</v>
          </cell>
          <cell r="G604" t="str">
            <v>TCR Accum Super</v>
          </cell>
          <cell r="H604" t="str">
            <v>Alinta Limited</v>
          </cell>
          <cell r="I604" t="str">
            <v>31469</v>
          </cell>
          <cell r="J604" t="str">
            <v>ANS Comm Fin Service</v>
          </cell>
        </row>
        <row r="605">
          <cell r="A605" t="str">
            <v>00012914</v>
          </cell>
          <cell r="B605" t="str">
            <v>Saigal</v>
          </cell>
          <cell r="C605" t="str">
            <v>Sheena</v>
          </cell>
          <cell r="D605" t="str">
            <v>Alinta Asset Management</v>
          </cell>
          <cell r="E605" t="str">
            <v>Accounts Payable</v>
          </cell>
          <cell r="F605" t="str">
            <v>Accounts Payable Manager</v>
          </cell>
          <cell r="G605" t="str">
            <v>TCR Accum Super</v>
          </cell>
          <cell r="H605" t="str">
            <v>Alinta Limited</v>
          </cell>
          <cell r="I605" t="str">
            <v>31469</v>
          </cell>
          <cell r="J605" t="str">
            <v>ANS Comm Fin Service</v>
          </cell>
        </row>
        <row r="606">
          <cell r="A606" t="str">
            <v>00012917</v>
          </cell>
          <cell r="B606" t="str">
            <v>Lockyer</v>
          </cell>
          <cell r="C606" t="str">
            <v>Toni</v>
          </cell>
          <cell r="D606" t="str">
            <v>Corporate Finance</v>
          </cell>
          <cell r="E606" t="str">
            <v>Group Treasury</v>
          </cell>
          <cell r="F606" t="str">
            <v>Settlements Officer</v>
          </cell>
          <cell r="G606" t="str">
            <v>TCR Accum Super</v>
          </cell>
          <cell r="H606" t="str">
            <v>Alinta Limited</v>
          </cell>
          <cell r="I606" t="str">
            <v>12100</v>
          </cell>
          <cell r="J606" t="str">
            <v>Group Treasury</v>
          </cell>
        </row>
        <row r="607">
          <cell r="A607" t="str">
            <v>00012918</v>
          </cell>
          <cell r="B607" t="str">
            <v>Kyte</v>
          </cell>
          <cell r="C607" t="str">
            <v>Holly</v>
          </cell>
          <cell r="D607" t="str">
            <v>Corporate Finance</v>
          </cell>
          <cell r="E607" t="str">
            <v>Group Accounting</v>
          </cell>
          <cell r="F607" t="str">
            <v>Management Accountant</v>
          </cell>
          <cell r="G607" t="str">
            <v>TCR Accum Super</v>
          </cell>
          <cell r="H607" t="str">
            <v>Alinta Limited</v>
          </cell>
          <cell r="I607" t="str">
            <v>13002</v>
          </cell>
          <cell r="J607" t="str">
            <v>FS Group Acctg</v>
          </cell>
        </row>
        <row r="608">
          <cell r="A608" t="str">
            <v>00012919</v>
          </cell>
          <cell r="B608" t="str">
            <v>Swoboda</v>
          </cell>
          <cell r="C608" t="str">
            <v>Hanna</v>
          </cell>
          <cell r="D608" t="str">
            <v>Alinta Asset Management</v>
          </cell>
          <cell r="E608" t="str">
            <v>Accounts Payable</v>
          </cell>
          <cell r="F608" t="str">
            <v>Accounts Payable Officer</v>
          </cell>
          <cell r="G608" t="str">
            <v>TCR Accum Super</v>
          </cell>
          <cell r="H608" t="str">
            <v>Alinta Limited</v>
          </cell>
          <cell r="I608" t="str">
            <v>31469</v>
          </cell>
          <cell r="J608" t="str">
            <v>ANS Comm Fin Service</v>
          </cell>
        </row>
        <row r="609">
          <cell r="A609" t="str">
            <v>00012920</v>
          </cell>
          <cell r="B609" t="str">
            <v>Siebert</v>
          </cell>
          <cell r="C609" t="str">
            <v>Teresa</v>
          </cell>
          <cell r="D609" t="str">
            <v>Alinta Energy</v>
          </cell>
          <cell r="E609" t="str">
            <v>Tasmanian Power Station</v>
          </cell>
          <cell r="F609" t="str">
            <v>Administrative Assistant</v>
          </cell>
          <cell r="G609" t="str">
            <v>TCR Accum Super</v>
          </cell>
          <cell r="H609" t="str">
            <v>Alinta Energy Pty Ltd</v>
          </cell>
          <cell r="I609" t="str">
            <v>45500</v>
          </cell>
          <cell r="J609" t="str">
            <v>AE Ops&amp;Mnt Bell Bay</v>
          </cell>
        </row>
        <row r="610">
          <cell r="A610" t="str">
            <v>00012921</v>
          </cell>
          <cell r="B610" t="str">
            <v>Mammi</v>
          </cell>
          <cell r="C610" t="str">
            <v>Rocco</v>
          </cell>
          <cell r="D610" t="str">
            <v>Alinta Asset Management</v>
          </cell>
          <cell r="E610" t="str">
            <v>Faults</v>
          </cell>
          <cell r="F610" t="str">
            <v>Field Officer Level 1</v>
          </cell>
          <cell r="G610" t="str">
            <v>NPSWA-VIC(RDO)</v>
          </cell>
          <cell r="H610" t="str">
            <v>Alinta Asset Management 2 WA</v>
          </cell>
          <cell r="I610" t="str">
            <v>39004</v>
          </cell>
          <cell r="J610" t="str">
            <v>Project Delivery</v>
          </cell>
        </row>
        <row r="611">
          <cell r="A611" t="str">
            <v>00012922</v>
          </cell>
          <cell r="B611" t="str">
            <v>Ockwell</v>
          </cell>
          <cell r="C611" t="str">
            <v>Brent</v>
          </cell>
          <cell r="D611" t="str">
            <v>Alinta Asset Management</v>
          </cell>
          <cell r="E611" t="str">
            <v>Field Projects Mains</v>
          </cell>
          <cell r="F611" t="str">
            <v>Field Technical Officer</v>
          </cell>
          <cell r="G611" t="str">
            <v>NPSWA-VIC(Cont)</v>
          </cell>
          <cell r="H611" t="str">
            <v>Alinta Asset Management 2 WA</v>
          </cell>
          <cell r="I611" t="str">
            <v>39001</v>
          </cell>
          <cell r="J611" t="str">
            <v>Field Delivery</v>
          </cell>
        </row>
        <row r="612">
          <cell r="A612" t="str">
            <v>00012925</v>
          </cell>
          <cell r="B612" t="str">
            <v>Mitchell</v>
          </cell>
          <cell r="C612" t="str">
            <v>Craig</v>
          </cell>
          <cell r="D612" t="str">
            <v>Alinta Asset Management</v>
          </cell>
          <cell r="E612" t="str">
            <v>Data Verification</v>
          </cell>
          <cell r="F612" t="str">
            <v>Data Verification Officer</v>
          </cell>
          <cell r="G612" t="str">
            <v>TCR Accum Super</v>
          </cell>
          <cell r="H612" t="str">
            <v>Alinta Asset Management</v>
          </cell>
          <cell r="I612" t="str">
            <v>35406</v>
          </cell>
          <cell r="J612" t="str">
            <v>Control Centre 50</v>
          </cell>
        </row>
        <row r="613">
          <cell r="A613" t="str">
            <v>00012926</v>
          </cell>
          <cell r="B613" t="str">
            <v>Bastick</v>
          </cell>
          <cell r="C613" t="str">
            <v>Mark</v>
          </cell>
          <cell r="D613" t="str">
            <v>Alinta Energy</v>
          </cell>
          <cell r="E613" t="str">
            <v>Alinta Energy Power Operations</v>
          </cell>
          <cell r="F613" t="str">
            <v>General Manager Power Operations</v>
          </cell>
          <cell r="G613" t="str">
            <v>TCR Accum Super</v>
          </cell>
          <cell r="H613" t="str">
            <v>Alinta Limited</v>
          </cell>
          <cell r="I613" t="str">
            <v>10122</v>
          </cell>
          <cell r="J613" t="str">
            <v>Exec APS GM</v>
          </cell>
        </row>
        <row r="614">
          <cell r="A614" t="str">
            <v>00012941</v>
          </cell>
          <cell r="B614" t="str">
            <v>Hargrave</v>
          </cell>
          <cell r="C614" t="str">
            <v>Angeline</v>
          </cell>
          <cell r="D614" t="str">
            <v>Alinta Asset Management</v>
          </cell>
          <cell r="E614" t="str">
            <v>Accounts Payable</v>
          </cell>
          <cell r="F614" t="str">
            <v>Accounts Payable Officer</v>
          </cell>
          <cell r="G614" t="str">
            <v>TCR Accum Super</v>
          </cell>
          <cell r="H614" t="str">
            <v>Alinta Limited</v>
          </cell>
          <cell r="I614" t="str">
            <v>31469</v>
          </cell>
          <cell r="J614" t="str">
            <v>ANS Comm Fin Service</v>
          </cell>
        </row>
        <row r="615">
          <cell r="A615" t="str">
            <v>00012942</v>
          </cell>
          <cell r="B615" t="str">
            <v>McCann</v>
          </cell>
          <cell r="C615" t="str">
            <v>Brian</v>
          </cell>
          <cell r="D615" t="str">
            <v>Alinta Asset Management</v>
          </cell>
          <cell r="E615" t="str">
            <v>Distribution Construction</v>
          </cell>
          <cell r="F615" t="str">
            <v>Distribution Construction Manager</v>
          </cell>
          <cell r="G615" t="str">
            <v>TCR Accum Super</v>
          </cell>
          <cell r="H615" t="str">
            <v>Alinta Asset Management</v>
          </cell>
          <cell r="I615" t="str">
            <v>31524</v>
          </cell>
          <cell r="J615" t="str">
            <v>AAM OS GD Ext Projec</v>
          </cell>
        </row>
        <row r="616">
          <cell r="A616" t="str">
            <v>00012946</v>
          </cell>
          <cell r="B616" t="str">
            <v>Kaplan</v>
          </cell>
          <cell r="C616" t="str">
            <v>Debbie</v>
          </cell>
          <cell r="D616" t="str">
            <v>Corporate Finance</v>
          </cell>
          <cell r="E616" t="str">
            <v>Group Taxation</v>
          </cell>
          <cell r="F616" t="str">
            <v>Tax Adviser</v>
          </cell>
          <cell r="G616" t="str">
            <v>TCR Accum Super</v>
          </cell>
          <cell r="H616" t="str">
            <v>Alinta Limited</v>
          </cell>
          <cell r="I616" t="str">
            <v>12800</v>
          </cell>
          <cell r="J616" t="str">
            <v>Group Taxation</v>
          </cell>
        </row>
        <row r="617">
          <cell r="A617" t="str">
            <v>00012947</v>
          </cell>
          <cell r="B617" t="str">
            <v>Crichton</v>
          </cell>
          <cell r="C617" t="str">
            <v>Andrew</v>
          </cell>
          <cell r="D617" t="str">
            <v>Corporate Finance</v>
          </cell>
          <cell r="E617" t="str">
            <v>Group Taxation</v>
          </cell>
          <cell r="F617" t="str">
            <v>Taxation Manager Indirect Tax</v>
          </cell>
          <cell r="G617" t="str">
            <v>TCR Accum Super</v>
          </cell>
          <cell r="H617" t="str">
            <v>Alinta Limited</v>
          </cell>
          <cell r="I617" t="str">
            <v>12800</v>
          </cell>
          <cell r="J617" t="str">
            <v>Group Taxation</v>
          </cell>
        </row>
        <row r="618">
          <cell r="A618" t="str">
            <v>00012948</v>
          </cell>
          <cell r="B618" t="str">
            <v>Rawlings</v>
          </cell>
          <cell r="C618" t="str">
            <v>Kim</v>
          </cell>
          <cell r="D618" t="str">
            <v>Human Resources</v>
          </cell>
          <cell r="E618" t="str">
            <v>HR Services</v>
          </cell>
          <cell r="F618" t="str">
            <v>Manager HR Services</v>
          </cell>
          <cell r="G618" t="str">
            <v>TCR Accum Super</v>
          </cell>
          <cell r="H618" t="str">
            <v>Alinta Limited</v>
          </cell>
          <cell r="I618" t="str">
            <v>11001</v>
          </cell>
          <cell r="J618" t="str">
            <v>Human Resources - HR</v>
          </cell>
        </row>
        <row r="619">
          <cell r="A619" t="str">
            <v>00012949</v>
          </cell>
          <cell r="B619" t="str">
            <v>Morton</v>
          </cell>
          <cell r="C619" t="str">
            <v>Marnie</v>
          </cell>
          <cell r="D619" t="str">
            <v>Human Resources</v>
          </cell>
          <cell r="E619" t="str">
            <v>HR Operations South</v>
          </cell>
          <cell r="F619" t="str">
            <v>Senior HR Adviser South</v>
          </cell>
          <cell r="G619" t="str">
            <v>TCR Accum Super</v>
          </cell>
          <cell r="H619" t="str">
            <v>Alinta Limited</v>
          </cell>
          <cell r="I619" t="str">
            <v>11000</v>
          </cell>
          <cell r="J619" t="str">
            <v>Human Resources</v>
          </cell>
        </row>
        <row r="620">
          <cell r="A620" t="str">
            <v>00012950</v>
          </cell>
          <cell r="B620" t="str">
            <v>Salins</v>
          </cell>
          <cell r="C620" t="str">
            <v>Duanne</v>
          </cell>
          <cell r="D620" t="str">
            <v>Human Resources</v>
          </cell>
          <cell r="E620" t="str">
            <v>HSE Operations West</v>
          </cell>
          <cell r="F620" t="str">
            <v>Senior Environmental Adviser</v>
          </cell>
          <cell r="G620" t="str">
            <v>TCR Accum Super</v>
          </cell>
          <cell r="H620" t="str">
            <v>Alinta Limited</v>
          </cell>
          <cell r="I620" t="str">
            <v>43154</v>
          </cell>
          <cell r="J620" t="str">
            <v>DBP Helm</v>
          </cell>
        </row>
        <row r="621">
          <cell r="A621" t="str">
            <v>00012963</v>
          </cell>
          <cell r="B621" t="str">
            <v>Kuhn</v>
          </cell>
          <cell r="C621" t="str">
            <v>Hugo</v>
          </cell>
          <cell r="D621" t="str">
            <v>Alinta Asset Management</v>
          </cell>
          <cell r="E621" t="str">
            <v>Gas Transmission West</v>
          </cell>
          <cell r="F621" t="str">
            <v>Engineering &amp; Tech. Services Manager</v>
          </cell>
          <cell r="G621" t="str">
            <v>TCR Accum Super</v>
          </cell>
          <cell r="H621" t="str">
            <v>Alinta Asset Management</v>
          </cell>
          <cell r="I621" t="str">
            <v>43152</v>
          </cell>
          <cell r="J621" t="str">
            <v>DBP Tech Servs</v>
          </cell>
        </row>
        <row r="622">
          <cell r="A622" t="str">
            <v>00012966</v>
          </cell>
          <cell r="B622" t="str">
            <v>Martin</v>
          </cell>
          <cell r="C622" t="str">
            <v>Jonathan</v>
          </cell>
          <cell r="D622" t="str">
            <v>Alinta Asset Management</v>
          </cell>
          <cell r="E622" t="str">
            <v>Procurement</v>
          </cell>
          <cell r="F622" t="str">
            <v>Procurement Officer</v>
          </cell>
          <cell r="G622" t="str">
            <v>NPS-Contract (7.6)AP</v>
          </cell>
          <cell r="H622" t="str">
            <v>Alinta Asset Management 2</v>
          </cell>
          <cell r="I622" t="str">
            <v>35388</v>
          </cell>
          <cell r="J622" t="str">
            <v>AAM Bus Serv  - Comm</v>
          </cell>
        </row>
        <row r="623">
          <cell r="A623" t="str">
            <v>00012967</v>
          </cell>
          <cell r="B623" t="str">
            <v>Brackman</v>
          </cell>
          <cell r="C623" t="str">
            <v>Kim</v>
          </cell>
          <cell r="D623" t="str">
            <v>Alinta Asset Management</v>
          </cell>
          <cell r="E623" t="str">
            <v>Technical Compliance West</v>
          </cell>
          <cell r="F623" t="str">
            <v>Technical Compliance Specialist</v>
          </cell>
          <cell r="G623" t="str">
            <v>TCR Accum Super</v>
          </cell>
          <cell r="H623" t="str">
            <v>Monthly Alinta Asset Managemt.</v>
          </cell>
          <cell r="I623" t="str">
            <v>31396</v>
          </cell>
          <cell r="J623" t="str">
            <v>AAM AS TC West</v>
          </cell>
        </row>
        <row r="624">
          <cell r="A624" t="str">
            <v>00012976</v>
          </cell>
          <cell r="B624" t="str">
            <v>Smith</v>
          </cell>
          <cell r="C624" t="str">
            <v>Stuart</v>
          </cell>
          <cell r="D624" t="str">
            <v>Information Services</v>
          </cell>
          <cell r="E624" t="str">
            <v>Metering &amp; Billing</v>
          </cell>
          <cell r="F624" t="str">
            <v>Team Leader Metering &amp; Billing</v>
          </cell>
          <cell r="G624" t="str">
            <v>TCR Accum Super</v>
          </cell>
          <cell r="H624" t="str">
            <v>Alinta Limited</v>
          </cell>
          <cell r="I624" t="str">
            <v>14400</v>
          </cell>
          <cell r="J624" t="str">
            <v>IS MB Support Servs</v>
          </cell>
        </row>
        <row r="625">
          <cell r="A625" t="str">
            <v>00012977</v>
          </cell>
          <cell r="B625" t="str">
            <v>Graham</v>
          </cell>
          <cell r="C625" t="str">
            <v>Narelle</v>
          </cell>
          <cell r="D625" t="str">
            <v>Human Resources</v>
          </cell>
          <cell r="E625" t="str">
            <v>HR Corporate &amp; Commercial</v>
          </cell>
          <cell r="F625" t="str">
            <v>HR Manager Comm. &amp; Corporate</v>
          </cell>
          <cell r="G625" t="str">
            <v>TCR Accum Super</v>
          </cell>
          <cell r="H625" t="str">
            <v>Alinta Limited</v>
          </cell>
          <cell r="I625" t="str">
            <v>11000</v>
          </cell>
          <cell r="J625" t="str">
            <v>Human Resources</v>
          </cell>
        </row>
        <row r="626">
          <cell r="A626" t="str">
            <v>00012978</v>
          </cell>
          <cell r="B626" t="str">
            <v>Choubey</v>
          </cell>
          <cell r="C626" t="str">
            <v>Arunesh</v>
          </cell>
          <cell r="D626" t="str">
            <v>Information Services</v>
          </cell>
          <cell r="E626" t="str">
            <v>Test &amp; Release Management</v>
          </cell>
          <cell r="F626" t="str">
            <v>Manager Test &amp; Release</v>
          </cell>
          <cell r="G626" t="str">
            <v>TCR Accum Super</v>
          </cell>
          <cell r="H626" t="str">
            <v>Alinta Limited</v>
          </cell>
          <cell r="I626" t="str">
            <v>14200</v>
          </cell>
          <cell r="J626" t="str">
            <v>IS Apps Dev &amp; Supp</v>
          </cell>
        </row>
        <row r="627">
          <cell r="A627" t="str">
            <v>00012984</v>
          </cell>
          <cell r="B627" t="str">
            <v>Chew</v>
          </cell>
          <cell r="C627" t="str">
            <v>Clarissa</v>
          </cell>
          <cell r="D627" t="str">
            <v>Information Services</v>
          </cell>
          <cell r="E627" t="str">
            <v>Business Analysis</v>
          </cell>
          <cell r="F627" t="str">
            <v>Business Analyst</v>
          </cell>
          <cell r="G627" t="str">
            <v>TCR Accum Super</v>
          </cell>
          <cell r="H627" t="str">
            <v>Alinta Limited</v>
          </cell>
          <cell r="I627" t="str">
            <v>14161</v>
          </cell>
          <cell r="J627" t="str">
            <v>PD - Business Analys</v>
          </cell>
        </row>
        <row r="628">
          <cell r="A628" t="str">
            <v>00012994</v>
          </cell>
          <cell r="B628" t="str">
            <v>Donaldson</v>
          </cell>
          <cell r="C628" t="str">
            <v>Gerard</v>
          </cell>
          <cell r="D628" t="str">
            <v>Alinta Asset Management</v>
          </cell>
          <cell r="E628" t="str">
            <v>SCADA Engineering</v>
          </cell>
          <cell r="F628" t="str">
            <v>SCADA Business Systems Specialist</v>
          </cell>
          <cell r="G628" t="str">
            <v>TCR Accum Super</v>
          </cell>
          <cell r="H628" t="str">
            <v>Alinta Asset Management</v>
          </cell>
          <cell r="I628" t="str">
            <v>35406</v>
          </cell>
          <cell r="J628" t="str">
            <v>Control Centre 40</v>
          </cell>
        </row>
        <row r="629">
          <cell r="A629" t="str">
            <v>00012997</v>
          </cell>
          <cell r="B629" t="str">
            <v>Tranter</v>
          </cell>
          <cell r="C629" t="str">
            <v>James</v>
          </cell>
          <cell r="D629" t="str">
            <v>Corporate Finance</v>
          </cell>
          <cell r="E629" t="str">
            <v>Investor Relations</v>
          </cell>
          <cell r="F629" t="str">
            <v>Manager Investor Relations</v>
          </cell>
          <cell r="G629" t="str">
            <v>TCR Accum Super</v>
          </cell>
          <cell r="H629" t="str">
            <v>Alinta Limited</v>
          </cell>
          <cell r="I629" t="str">
            <v>12300</v>
          </cell>
          <cell r="J629" t="str">
            <v>Investor Relations</v>
          </cell>
        </row>
        <row r="630">
          <cell r="A630" t="str">
            <v>00013004</v>
          </cell>
          <cell r="B630" t="str">
            <v>McKinnon</v>
          </cell>
          <cell r="C630" t="str">
            <v>Steve</v>
          </cell>
          <cell r="D630" t="str">
            <v>Alinta Asset Management</v>
          </cell>
          <cell r="E630" t="str">
            <v>Construction</v>
          </cell>
          <cell r="F630" t="str">
            <v>Field Officer Level 1</v>
          </cell>
          <cell r="G630" t="str">
            <v>NPSWA-VIC(RDO)</v>
          </cell>
          <cell r="H630" t="str">
            <v>Alinta Asset Management 2 WA</v>
          </cell>
          <cell r="I630" t="str">
            <v>39001</v>
          </cell>
          <cell r="J630" t="str">
            <v>Field Delivery</v>
          </cell>
        </row>
        <row r="631">
          <cell r="A631" t="str">
            <v>00013007</v>
          </cell>
          <cell r="B631" t="str">
            <v>Buttigieg</v>
          </cell>
          <cell r="C631" t="str">
            <v>Samie</v>
          </cell>
          <cell r="D631" t="str">
            <v>Alinta Asset Management</v>
          </cell>
          <cell r="E631" t="str">
            <v>CSG Allan Ormsby</v>
          </cell>
          <cell r="F631" t="str">
            <v>Cable Layer/Jointer</v>
          </cell>
          <cell r="G631" t="str">
            <v>NPS-EBA / Award VIC</v>
          </cell>
          <cell r="H631" t="str">
            <v>Alinta Asset Management 2</v>
          </cell>
          <cell r="I631" t="str">
            <v>31506</v>
          </cell>
          <cell r="J631" t="str">
            <v>AAM OS ED CS Keysborough</v>
          </cell>
        </row>
        <row r="632">
          <cell r="A632" t="str">
            <v>00013009</v>
          </cell>
          <cell r="B632" t="str">
            <v>Duffy</v>
          </cell>
          <cell r="C632" t="str">
            <v>Lara</v>
          </cell>
          <cell r="D632" t="str">
            <v>Legal Services</v>
          </cell>
          <cell r="E632" t="str">
            <v>Legal Counsel Corporate</v>
          </cell>
          <cell r="F632" t="str">
            <v>Scheme Administrator</v>
          </cell>
          <cell r="G632" t="str">
            <v>TCR Accum Super</v>
          </cell>
          <cell r="H632" t="str">
            <v>Alinta Limited</v>
          </cell>
          <cell r="I632" t="str">
            <v>7300</v>
          </cell>
          <cell r="J632" t="str">
            <v>AFM Company Exp</v>
          </cell>
        </row>
        <row r="633">
          <cell r="A633" t="str">
            <v>00013010</v>
          </cell>
          <cell r="B633" t="str">
            <v>Smith</v>
          </cell>
          <cell r="C633" t="str">
            <v>Michelle</v>
          </cell>
          <cell r="D633" t="str">
            <v>Human Resources</v>
          </cell>
          <cell r="E633" t="str">
            <v>Environment</v>
          </cell>
          <cell r="F633" t="str">
            <v>HSE Corporate Planning &amp; Project Adviser</v>
          </cell>
          <cell r="G633" t="str">
            <v>TCR Accum Super</v>
          </cell>
          <cell r="H633" t="str">
            <v>Alinta Limited</v>
          </cell>
          <cell r="I633" t="str">
            <v>11000</v>
          </cell>
          <cell r="J633" t="str">
            <v>Human Resources</v>
          </cell>
        </row>
        <row r="634">
          <cell r="A634" t="str">
            <v>00013012</v>
          </cell>
          <cell r="B634" t="str">
            <v>Knol</v>
          </cell>
          <cell r="C634" t="str">
            <v>Eric</v>
          </cell>
          <cell r="D634" t="str">
            <v>Information Services</v>
          </cell>
          <cell r="E634" t="str">
            <v>Asset Management Applications</v>
          </cell>
          <cell r="F634" t="str">
            <v>Team Leader - Asset Mgt Applications</v>
          </cell>
          <cell r="G634" t="str">
            <v>TCR DB Super</v>
          </cell>
          <cell r="H634" t="str">
            <v>Alinta Limited</v>
          </cell>
          <cell r="I634" t="str">
            <v>14202</v>
          </cell>
          <cell r="J634" t="str">
            <v>IS Asset Mgmt (GIS)</v>
          </cell>
        </row>
        <row r="635">
          <cell r="A635" t="str">
            <v>00013013</v>
          </cell>
          <cell r="B635" t="str">
            <v>Littlejohn</v>
          </cell>
          <cell r="C635" t="str">
            <v>Peter</v>
          </cell>
          <cell r="D635" t="str">
            <v>Information Services</v>
          </cell>
          <cell r="E635" t="str">
            <v>Data Warehouse</v>
          </cell>
          <cell r="F635" t="str">
            <v>Senior Functional Analyst</v>
          </cell>
          <cell r="G635" t="str">
            <v>TCR DB Super</v>
          </cell>
          <cell r="H635" t="str">
            <v>Alinta Limited</v>
          </cell>
          <cell r="I635" t="str">
            <v>14203</v>
          </cell>
          <cell r="J635" t="str">
            <v>IS Tech Solutions</v>
          </cell>
        </row>
        <row r="636">
          <cell r="A636" t="str">
            <v>00013015</v>
          </cell>
          <cell r="B636" t="str">
            <v>Tharle</v>
          </cell>
          <cell r="C636" t="str">
            <v>Adam</v>
          </cell>
          <cell r="D636" t="str">
            <v>Information Services</v>
          </cell>
          <cell r="E636" t="str">
            <v>Geographical Information Systems</v>
          </cell>
          <cell r="F636" t="str">
            <v>Functional Analyst GIS</v>
          </cell>
          <cell r="G636" t="str">
            <v>TCR DB Super</v>
          </cell>
          <cell r="H636" t="str">
            <v>Alinta Limited</v>
          </cell>
          <cell r="I636" t="str">
            <v>14202</v>
          </cell>
          <cell r="J636" t="str">
            <v>IS Asset Mgmt (GIS)</v>
          </cell>
        </row>
        <row r="637">
          <cell r="A637" t="str">
            <v>00013016</v>
          </cell>
          <cell r="B637" t="str">
            <v>Brennan</v>
          </cell>
          <cell r="C637" t="str">
            <v>Steve</v>
          </cell>
          <cell r="D637" t="str">
            <v>Corporate Finance</v>
          </cell>
          <cell r="E637" t="str">
            <v>Revenue Management</v>
          </cell>
          <cell r="F637" t="str">
            <v>Senior Internal Auditor</v>
          </cell>
          <cell r="G637" t="str">
            <v>TCR DB Super</v>
          </cell>
          <cell r="H637" t="str">
            <v>Alinta Limited</v>
          </cell>
          <cell r="I637" t="str">
            <v>33303</v>
          </cell>
          <cell r="J637" t="str">
            <v>Revenue Management</v>
          </cell>
        </row>
        <row r="638">
          <cell r="A638" t="str">
            <v>00013018</v>
          </cell>
          <cell r="B638" t="str">
            <v>Goatcher</v>
          </cell>
          <cell r="C638" t="str">
            <v>Jacqueline</v>
          </cell>
          <cell r="D638" t="str">
            <v>Information Services</v>
          </cell>
          <cell r="E638" t="str">
            <v>Alinta/AGL Program</v>
          </cell>
          <cell r="F638" t="str">
            <v>Project Manager</v>
          </cell>
          <cell r="G638" t="str">
            <v>TCR Accum Super</v>
          </cell>
          <cell r="H638" t="str">
            <v>Alinta Limited</v>
          </cell>
          <cell r="I638" t="str">
            <v>14161</v>
          </cell>
          <cell r="J638" t="str">
            <v>PD - Business Analys</v>
          </cell>
        </row>
        <row r="639">
          <cell r="A639" t="str">
            <v>00013019</v>
          </cell>
          <cell r="B639" t="str">
            <v>Haymes</v>
          </cell>
          <cell r="C639" t="str">
            <v>Fiona</v>
          </cell>
          <cell r="D639" t="str">
            <v>Human Resources</v>
          </cell>
          <cell r="E639" t="str">
            <v>Remuneration &amp; Benefits</v>
          </cell>
          <cell r="F639" t="str">
            <v>Manager Remuneration &amp; Be</v>
          </cell>
          <cell r="G639" t="str">
            <v>TCR Accum Super</v>
          </cell>
          <cell r="H639" t="str">
            <v>Alinta Limited</v>
          </cell>
          <cell r="I639" t="str">
            <v>11000</v>
          </cell>
          <cell r="J639" t="str">
            <v>Human Resources</v>
          </cell>
        </row>
        <row r="640">
          <cell r="A640" t="str">
            <v>00013020</v>
          </cell>
          <cell r="B640" t="str">
            <v>Anderson</v>
          </cell>
          <cell r="C640" t="str">
            <v>Andy</v>
          </cell>
          <cell r="D640" t="str">
            <v>Alinta Asset Management</v>
          </cell>
          <cell r="E640" t="str">
            <v>Financial Reporting</v>
          </cell>
          <cell r="F640" t="str">
            <v>Management Accountant</v>
          </cell>
          <cell r="G640" t="str">
            <v>TCR Accum Super</v>
          </cell>
          <cell r="H640" t="str">
            <v>Alinta Limited</v>
          </cell>
          <cell r="I640" t="str">
            <v>31469</v>
          </cell>
          <cell r="J640" t="str">
            <v>ANS Comm Fin Service</v>
          </cell>
        </row>
        <row r="641">
          <cell r="A641" t="str">
            <v>00013022</v>
          </cell>
          <cell r="B641" t="str">
            <v>Meates</v>
          </cell>
          <cell r="C641" t="str">
            <v>Amber</v>
          </cell>
          <cell r="D641" t="str">
            <v>Human Resources</v>
          </cell>
          <cell r="E641" t="str">
            <v>Payroll</v>
          </cell>
          <cell r="F641" t="str">
            <v>Payroll Officer</v>
          </cell>
          <cell r="G641" t="str">
            <v>TCR Accum Super</v>
          </cell>
          <cell r="H641" t="str">
            <v>Alinta Limited</v>
          </cell>
          <cell r="I641" t="str">
            <v>11001</v>
          </cell>
          <cell r="J641" t="str">
            <v>Human Resources - HR</v>
          </cell>
        </row>
        <row r="642">
          <cell r="A642" t="str">
            <v>00013023</v>
          </cell>
          <cell r="B642" t="str">
            <v>Handasyde</v>
          </cell>
          <cell r="C642" t="str">
            <v>Chris</v>
          </cell>
          <cell r="D642" t="str">
            <v>Corporate Finance</v>
          </cell>
          <cell r="E642" t="str">
            <v>Group Systems</v>
          </cell>
          <cell r="F642" t="str">
            <v>Senior  Transactional Accountant</v>
          </cell>
          <cell r="G642" t="str">
            <v>TCR Accum Super</v>
          </cell>
          <cell r="H642" t="str">
            <v>Alinta Limited</v>
          </cell>
          <cell r="I642" t="str">
            <v>13002</v>
          </cell>
          <cell r="J642" t="str">
            <v>FS Group Acctg</v>
          </cell>
        </row>
        <row r="643">
          <cell r="A643" t="str">
            <v>00013024</v>
          </cell>
          <cell r="B643" t="str">
            <v>Ward</v>
          </cell>
          <cell r="C643" t="str">
            <v>Darren</v>
          </cell>
          <cell r="D643" t="str">
            <v>Human Resources</v>
          </cell>
          <cell r="E643" t="str">
            <v>Payroll</v>
          </cell>
          <cell r="F643" t="str">
            <v>Payroll Administrator</v>
          </cell>
          <cell r="G643" t="str">
            <v>TCR Accum Super</v>
          </cell>
          <cell r="H643" t="str">
            <v>Alinta Limited</v>
          </cell>
          <cell r="I643" t="str">
            <v>11001</v>
          </cell>
          <cell r="J643" t="str">
            <v>Human Resources - HR</v>
          </cell>
        </row>
        <row r="644">
          <cell r="A644" t="str">
            <v>00013025</v>
          </cell>
          <cell r="B644" t="str">
            <v>Edwards</v>
          </cell>
          <cell r="C644" t="str">
            <v>Sue</v>
          </cell>
          <cell r="D644" t="str">
            <v>Corporate Finance</v>
          </cell>
          <cell r="E644" t="str">
            <v>Financial Control UE/MGH/ANH</v>
          </cell>
          <cell r="F644" t="str">
            <v>Fixed Assets Accountant</v>
          </cell>
          <cell r="G644" t="str">
            <v>TCR Accum Super</v>
          </cell>
          <cell r="H644" t="str">
            <v>Alinta Limited</v>
          </cell>
          <cell r="I644" t="str">
            <v>33303</v>
          </cell>
          <cell r="J644" t="str">
            <v>Revenue Management</v>
          </cell>
        </row>
        <row r="645">
          <cell r="A645" t="str">
            <v>00013026</v>
          </cell>
          <cell r="B645" t="str">
            <v>Walker</v>
          </cell>
          <cell r="C645" t="str">
            <v>Neil</v>
          </cell>
          <cell r="D645" t="str">
            <v>Information Services</v>
          </cell>
          <cell r="E645" t="str">
            <v>Corporate Program</v>
          </cell>
          <cell r="F645" t="str">
            <v>Project Manager</v>
          </cell>
          <cell r="G645" t="str">
            <v>TCR Accum Super</v>
          </cell>
          <cell r="H645" t="str">
            <v>Alinta Limited</v>
          </cell>
          <cell r="I645" t="str">
            <v>14164</v>
          </cell>
          <cell r="J645" t="str">
            <v>PD - Infrastructure</v>
          </cell>
        </row>
        <row r="646">
          <cell r="A646" t="str">
            <v>00013027</v>
          </cell>
          <cell r="B646" t="str">
            <v>Ooi</v>
          </cell>
          <cell r="C646" t="str">
            <v>Tina</v>
          </cell>
          <cell r="D646" t="str">
            <v>Legal Services</v>
          </cell>
          <cell r="E646" t="str">
            <v>Legal Counsel East</v>
          </cell>
          <cell r="F646" t="str">
            <v>Senior Legal Counsel East</v>
          </cell>
          <cell r="G646" t="str">
            <v>TCR Accum Super</v>
          </cell>
          <cell r="H646" t="str">
            <v>Alinta Limited</v>
          </cell>
          <cell r="I646" t="str">
            <v>10200</v>
          </cell>
          <cell r="J646" t="str">
            <v>Gen Counsel &amp; Legal</v>
          </cell>
        </row>
        <row r="647">
          <cell r="A647" t="str">
            <v>00013028</v>
          </cell>
          <cell r="B647" t="str">
            <v>Beaman</v>
          </cell>
          <cell r="C647" t="str">
            <v>Marion</v>
          </cell>
          <cell r="D647" t="str">
            <v>Information Services</v>
          </cell>
          <cell r="E647" t="str">
            <v>IS Administration</v>
          </cell>
          <cell r="F647" t="str">
            <v>Personal Assistant</v>
          </cell>
          <cell r="G647" t="str">
            <v>TCR Accum Super</v>
          </cell>
          <cell r="H647" t="str">
            <v>Alinta Limited</v>
          </cell>
          <cell r="I647" t="str">
            <v>14120</v>
          </cell>
          <cell r="J647" t="str">
            <v>Strategic Sourcing &amp;</v>
          </cell>
        </row>
        <row r="648">
          <cell r="A648" t="str">
            <v>00013029</v>
          </cell>
          <cell r="B648" t="str">
            <v>Handasyde</v>
          </cell>
          <cell r="C648" t="str">
            <v>Kylie</v>
          </cell>
          <cell r="D648" t="str">
            <v>Alinta Asset Management</v>
          </cell>
          <cell r="E648" t="str">
            <v>Transactional Accounting</v>
          </cell>
          <cell r="F648" t="str">
            <v>Senior Financial Accountant</v>
          </cell>
          <cell r="G648" t="str">
            <v>TCR Accum Super</v>
          </cell>
          <cell r="H648" t="str">
            <v>Alinta Limited</v>
          </cell>
          <cell r="I648" t="str">
            <v>31469</v>
          </cell>
          <cell r="J648" t="str">
            <v>ANS Comm Fin Service</v>
          </cell>
        </row>
        <row r="649">
          <cell r="A649" t="str">
            <v>00013031</v>
          </cell>
          <cell r="B649" t="str">
            <v>Pretty</v>
          </cell>
          <cell r="C649" t="str">
            <v>Louise</v>
          </cell>
          <cell r="D649" t="str">
            <v>Information Services</v>
          </cell>
          <cell r="E649" t="str">
            <v>Program Delivery</v>
          </cell>
          <cell r="F649" t="str">
            <v>Manager Program Delivery</v>
          </cell>
          <cell r="G649" t="str">
            <v>TCR Accum Super</v>
          </cell>
          <cell r="H649" t="str">
            <v>Alinta Limited</v>
          </cell>
          <cell r="I649" t="str">
            <v>14160</v>
          </cell>
          <cell r="J649" t="str">
            <v>Program Delivery</v>
          </cell>
        </row>
        <row r="650">
          <cell r="A650" t="str">
            <v>00013032</v>
          </cell>
          <cell r="B650" t="str">
            <v>Tsang</v>
          </cell>
          <cell r="C650" t="str">
            <v>Daniel</v>
          </cell>
          <cell r="D650" t="str">
            <v>Information Services</v>
          </cell>
          <cell r="E650" t="str">
            <v>Technology Solutions</v>
          </cell>
          <cell r="F650" t="str">
            <v>Senior Functional Analyst</v>
          </cell>
          <cell r="G650" t="str">
            <v>TCR Accum Super</v>
          </cell>
          <cell r="H650" t="str">
            <v>Alinta Limited</v>
          </cell>
          <cell r="I650" t="str">
            <v>14203</v>
          </cell>
          <cell r="J650" t="str">
            <v>IS Tech Solutions</v>
          </cell>
        </row>
        <row r="651">
          <cell r="A651" t="str">
            <v>00013033</v>
          </cell>
          <cell r="B651" t="str">
            <v>Cantwell</v>
          </cell>
          <cell r="C651" t="str">
            <v>Gary</v>
          </cell>
          <cell r="D651" t="str">
            <v>Alinta Asset Management</v>
          </cell>
          <cell r="E651" t="str">
            <v>Business Systems</v>
          </cell>
          <cell r="F651" t="str">
            <v>Business Systems Advisor - Melb</v>
          </cell>
          <cell r="G651" t="str">
            <v>TCR DB Super</v>
          </cell>
          <cell r="H651" t="str">
            <v>Alinta Limited</v>
          </cell>
          <cell r="I651" t="str">
            <v>35389</v>
          </cell>
          <cell r="J651" t="str">
            <v>AAM Bus Serv - Bus Systems</v>
          </cell>
        </row>
        <row r="652">
          <cell r="A652" t="str">
            <v>00013034</v>
          </cell>
          <cell r="B652" t="str">
            <v>La Bouchardiere</v>
          </cell>
          <cell r="C652" t="str">
            <v>Marcel</v>
          </cell>
          <cell r="D652" t="str">
            <v>Corporate Finance</v>
          </cell>
          <cell r="E652" t="str">
            <v>Revenue Management</v>
          </cell>
          <cell r="F652" t="str">
            <v>Revenue Manager</v>
          </cell>
          <cell r="G652" t="str">
            <v>TCR Accum Super</v>
          </cell>
          <cell r="H652" t="str">
            <v>Alinta Limited</v>
          </cell>
          <cell r="I652" t="str">
            <v>33303</v>
          </cell>
          <cell r="J652" t="str">
            <v>Revenue Management</v>
          </cell>
        </row>
        <row r="653">
          <cell r="A653" t="str">
            <v>00013035</v>
          </cell>
          <cell r="B653" t="str">
            <v>Mitra</v>
          </cell>
          <cell r="C653" t="str">
            <v>Byron</v>
          </cell>
          <cell r="D653" t="str">
            <v>Corporate Finance</v>
          </cell>
          <cell r="E653" t="str">
            <v>Corporate Finance</v>
          </cell>
          <cell r="F653" t="str">
            <v>Manager Energy Investments - UEDH, MGH,</v>
          </cell>
          <cell r="G653" t="str">
            <v>TCR Accum Super</v>
          </cell>
          <cell r="H653" t="str">
            <v>Alinta Limited</v>
          </cell>
          <cell r="I653" t="str">
            <v>10800</v>
          </cell>
          <cell r="J653" t="str">
            <v>Energy Investments</v>
          </cell>
        </row>
        <row r="654">
          <cell r="A654" t="str">
            <v>00013036</v>
          </cell>
          <cell r="B654" t="str">
            <v>Lord</v>
          </cell>
          <cell r="C654" t="str">
            <v>James</v>
          </cell>
          <cell r="D654" t="str">
            <v>Information Services</v>
          </cell>
          <cell r="E654" t="str">
            <v>Architecture &amp; Strategy</v>
          </cell>
          <cell r="F654" t="str">
            <v>Manager Architecture &amp; Strategy</v>
          </cell>
          <cell r="G654" t="str">
            <v>TCR Accum Super</v>
          </cell>
          <cell r="H654" t="str">
            <v>Alinta Limited</v>
          </cell>
          <cell r="I654" t="str">
            <v>14140</v>
          </cell>
          <cell r="J654" t="str">
            <v>Strategy &amp; Architect</v>
          </cell>
        </row>
        <row r="655">
          <cell r="A655" t="str">
            <v>00013037</v>
          </cell>
          <cell r="B655" t="str">
            <v>Davies</v>
          </cell>
          <cell r="C655" t="str">
            <v>Robert</v>
          </cell>
          <cell r="D655" t="str">
            <v>Information Services</v>
          </cell>
          <cell r="E655" t="str">
            <v>Service Delivery &amp; Infrastructure</v>
          </cell>
          <cell r="F655" t="str">
            <v>Enterprise Infrastructure Planner</v>
          </cell>
          <cell r="G655" t="str">
            <v>TCR Accum Super</v>
          </cell>
          <cell r="H655" t="str">
            <v>Alinta Limited</v>
          </cell>
          <cell r="I655" t="str">
            <v>14600</v>
          </cell>
          <cell r="J655" t="str">
            <v>IS Infrastructure</v>
          </cell>
        </row>
        <row r="656">
          <cell r="A656" t="str">
            <v>00013038</v>
          </cell>
          <cell r="B656" t="str">
            <v>Bedingfield</v>
          </cell>
          <cell r="C656" t="str">
            <v>Neil</v>
          </cell>
          <cell r="D656" t="str">
            <v>Information Services</v>
          </cell>
          <cell r="E656" t="str">
            <v>Net &amp; PL/SQL</v>
          </cell>
          <cell r="F656" t="str">
            <v>Technical Design Analyst</v>
          </cell>
          <cell r="G656" t="str">
            <v>TCR Accum Super</v>
          </cell>
          <cell r="H656" t="str">
            <v>Alinta Limited</v>
          </cell>
          <cell r="I656" t="str">
            <v>14203</v>
          </cell>
          <cell r="J656" t="str">
            <v>IS Tech Solutions</v>
          </cell>
        </row>
        <row r="657">
          <cell r="A657" t="str">
            <v>00013039</v>
          </cell>
          <cell r="B657" t="str">
            <v>Reddy</v>
          </cell>
          <cell r="C657" t="str">
            <v>Melainie</v>
          </cell>
          <cell r="D657" t="str">
            <v>Information Services</v>
          </cell>
          <cell r="E657" t="str">
            <v>Business Analysis</v>
          </cell>
          <cell r="F657" t="str">
            <v>Business Analyst</v>
          </cell>
          <cell r="G657" t="str">
            <v>TCR Accum Super</v>
          </cell>
          <cell r="H657" t="str">
            <v>Alinta Limited</v>
          </cell>
          <cell r="I657" t="str">
            <v>14161</v>
          </cell>
          <cell r="J657" t="str">
            <v>PD - Business Analys</v>
          </cell>
        </row>
        <row r="658">
          <cell r="A658" t="str">
            <v>00013040</v>
          </cell>
          <cell r="B658" t="str">
            <v>Henwood</v>
          </cell>
          <cell r="C658" t="str">
            <v>Shannon</v>
          </cell>
          <cell r="D658" t="str">
            <v>Information Services</v>
          </cell>
          <cell r="E658" t="str">
            <v>Information Management Program</v>
          </cell>
          <cell r="F658" t="str">
            <v>Project Manager</v>
          </cell>
          <cell r="G658" t="str">
            <v>TCR Accum Super</v>
          </cell>
          <cell r="H658" t="str">
            <v>Alinta Limited</v>
          </cell>
          <cell r="I658" t="str">
            <v>14164</v>
          </cell>
          <cell r="J658" t="str">
            <v>PD - Infrastructure</v>
          </cell>
        </row>
        <row r="659">
          <cell r="A659" t="str">
            <v>00013041</v>
          </cell>
          <cell r="B659" t="str">
            <v>Hipwell</v>
          </cell>
          <cell r="C659" t="str">
            <v>Craig</v>
          </cell>
          <cell r="D659" t="str">
            <v>Information Services</v>
          </cell>
          <cell r="E659" t="str">
            <v>Technology Solutions</v>
          </cell>
          <cell r="F659" t="str">
            <v>Team Leader Technology Solutions</v>
          </cell>
          <cell r="G659" t="str">
            <v>TCR Accum Super</v>
          </cell>
          <cell r="H659" t="str">
            <v>Alinta Limited</v>
          </cell>
          <cell r="I659" t="str">
            <v>14203</v>
          </cell>
          <cell r="J659" t="str">
            <v>IS Tech Solutions</v>
          </cell>
        </row>
        <row r="660">
          <cell r="A660" t="str">
            <v>00013042</v>
          </cell>
          <cell r="B660" t="str">
            <v>Green</v>
          </cell>
          <cell r="C660" t="str">
            <v>Andrew</v>
          </cell>
          <cell r="D660" t="str">
            <v>Information Services</v>
          </cell>
          <cell r="E660" t="str">
            <v>Net &amp; PL/SQL</v>
          </cell>
          <cell r="F660" t="str">
            <v>Analyst Progammer</v>
          </cell>
          <cell r="G660" t="str">
            <v>TCR Accum Super</v>
          </cell>
          <cell r="H660" t="str">
            <v>Alinta Limited</v>
          </cell>
          <cell r="I660" t="str">
            <v>14203</v>
          </cell>
          <cell r="J660" t="str">
            <v>IS Tech Solutions</v>
          </cell>
        </row>
        <row r="661">
          <cell r="A661" t="str">
            <v>00013044</v>
          </cell>
          <cell r="B661" t="str">
            <v>Kelly</v>
          </cell>
          <cell r="C661" t="str">
            <v>Caroline</v>
          </cell>
          <cell r="D661" t="str">
            <v>Legal Services</v>
          </cell>
          <cell r="E661" t="str">
            <v>Legal Counsel East</v>
          </cell>
          <cell r="F661" t="str">
            <v>Legal Counsel - East</v>
          </cell>
          <cell r="G661" t="str">
            <v>TCR Accum Super</v>
          </cell>
          <cell r="H661" t="str">
            <v>Alinta Limited</v>
          </cell>
          <cell r="I661" t="str">
            <v>10200</v>
          </cell>
          <cell r="J661" t="str">
            <v>Gen Counsel &amp; Legal</v>
          </cell>
        </row>
        <row r="662">
          <cell r="A662" t="str">
            <v>00013045</v>
          </cell>
          <cell r="B662" t="str">
            <v>Hurley</v>
          </cell>
          <cell r="C662" t="str">
            <v>Olive</v>
          </cell>
          <cell r="D662" t="str">
            <v>Information Services</v>
          </cell>
          <cell r="E662" t="str">
            <v>ERP</v>
          </cell>
          <cell r="F662" t="str">
            <v>Functional Analyst</v>
          </cell>
          <cell r="G662" t="str">
            <v>TCR Accum Super</v>
          </cell>
          <cell r="H662" t="str">
            <v>Alinta Limited</v>
          </cell>
          <cell r="I662" t="str">
            <v>14300</v>
          </cell>
          <cell r="J662" t="str">
            <v>IS Enterprise Applic</v>
          </cell>
        </row>
        <row r="663">
          <cell r="A663" t="str">
            <v>00013046</v>
          </cell>
          <cell r="B663" t="str">
            <v>Thompson</v>
          </cell>
          <cell r="C663" t="str">
            <v>Larni</v>
          </cell>
          <cell r="D663" t="str">
            <v>Corporate Finance</v>
          </cell>
          <cell r="E663" t="str">
            <v>Revenue Management</v>
          </cell>
          <cell r="F663" t="str">
            <v>Accounts Receivable Officer</v>
          </cell>
          <cell r="G663" t="str">
            <v>TCR Accum Super</v>
          </cell>
          <cell r="H663" t="str">
            <v>Alinta Limited</v>
          </cell>
          <cell r="I663" t="str">
            <v>33303</v>
          </cell>
          <cell r="J663" t="str">
            <v>Revenue Management</v>
          </cell>
        </row>
        <row r="664">
          <cell r="A664" t="str">
            <v>00013047</v>
          </cell>
          <cell r="B664" t="str">
            <v>Butterworth</v>
          </cell>
          <cell r="C664" t="str">
            <v>Jennifer</v>
          </cell>
          <cell r="D664" t="str">
            <v>Corporate Finance</v>
          </cell>
          <cell r="E664" t="str">
            <v>Revenue Management</v>
          </cell>
          <cell r="F664" t="str">
            <v>Accounts Receivable Officer</v>
          </cell>
          <cell r="G664" t="str">
            <v>TCR DB Super</v>
          </cell>
          <cell r="H664" t="str">
            <v>Alinta Limited</v>
          </cell>
          <cell r="I664" t="str">
            <v>33303</v>
          </cell>
          <cell r="J664" t="str">
            <v>Revenue Management</v>
          </cell>
        </row>
        <row r="665">
          <cell r="A665" t="str">
            <v>00013049</v>
          </cell>
          <cell r="B665" t="str">
            <v>Sharabinth</v>
          </cell>
          <cell r="C665" t="str">
            <v>Maha</v>
          </cell>
          <cell r="D665" t="str">
            <v>Information Services</v>
          </cell>
          <cell r="E665" t="str">
            <v>Integration &amp; Java</v>
          </cell>
          <cell r="F665" t="str">
            <v>Technical Design Analyst</v>
          </cell>
          <cell r="G665" t="str">
            <v>TCR Accum Super</v>
          </cell>
          <cell r="H665" t="str">
            <v>Alinta Limited</v>
          </cell>
          <cell r="I665" t="str">
            <v>14203</v>
          </cell>
          <cell r="J665" t="str">
            <v>IS Tech Solutions</v>
          </cell>
        </row>
        <row r="666">
          <cell r="A666" t="str">
            <v>00013050</v>
          </cell>
          <cell r="B666" t="str">
            <v>Chia</v>
          </cell>
          <cell r="C666" t="str">
            <v>Cliff</v>
          </cell>
          <cell r="D666" t="str">
            <v>Corporate Finance</v>
          </cell>
          <cell r="E666" t="str">
            <v>Revenue Management</v>
          </cell>
          <cell r="F666" t="str">
            <v>Revenue Accountant</v>
          </cell>
          <cell r="G666" t="str">
            <v>TCR Accum Super</v>
          </cell>
          <cell r="H666" t="str">
            <v>Alinta Limited</v>
          </cell>
          <cell r="I666" t="str">
            <v>33303</v>
          </cell>
          <cell r="J666" t="str">
            <v>Revenue Management</v>
          </cell>
        </row>
        <row r="667">
          <cell r="A667" t="str">
            <v>00013051</v>
          </cell>
          <cell r="B667" t="str">
            <v>Blake</v>
          </cell>
          <cell r="C667" t="str">
            <v>Jodie</v>
          </cell>
          <cell r="D667" t="str">
            <v>Human Resources</v>
          </cell>
          <cell r="E667"/>
          <cell r="F667" t="str">
            <v>Group Manager HR Operations</v>
          </cell>
          <cell r="G667" t="str">
            <v>TCR Accum Super</v>
          </cell>
          <cell r="H667" t="str">
            <v>Alinta Limited</v>
          </cell>
          <cell r="I667" t="str">
            <v>11000</v>
          </cell>
          <cell r="J667" t="str">
            <v>Human Resources</v>
          </cell>
        </row>
        <row r="668">
          <cell r="A668" t="str">
            <v>00013052</v>
          </cell>
          <cell r="B668" t="str">
            <v>Naylor</v>
          </cell>
          <cell r="C668" t="str">
            <v>Chris</v>
          </cell>
          <cell r="D668" t="str">
            <v>Legal Services</v>
          </cell>
          <cell r="E668" t="str">
            <v>Legal Counsel East</v>
          </cell>
          <cell r="F668" t="str">
            <v>Legal Counsel - East</v>
          </cell>
          <cell r="G668" t="str">
            <v>TCR Accum Super</v>
          </cell>
          <cell r="H668" t="str">
            <v>Alinta Limited</v>
          </cell>
          <cell r="I668" t="str">
            <v>10200</v>
          </cell>
          <cell r="J668" t="str">
            <v>Gen Counsel &amp; Legal</v>
          </cell>
        </row>
        <row r="669">
          <cell r="A669" t="str">
            <v>00013054</v>
          </cell>
          <cell r="B669" t="str">
            <v>Ballard</v>
          </cell>
          <cell r="C669" t="str">
            <v>Stewart</v>
          </cell>
          <cell r="D669" t="str">
            <v>Human Resources</v>
          </cell>
          <cell r="E669" t="str">
            <v>Learning &amp; Development</v>
          </cell>
          <cell r="F669" t="str">
            <v>Manager Learning and Deve</v>
          </cell>
          <cell r="G669" t="str">
            <v>TCR Accum Super</v>
          </cell>
          <cell r="H669" t="str">
            <v>Alinta Limited</v>
          </cell>
          <cell r="I669" t="str">
            <v>11000</v>
          </cell>
          <cell r="J669" t="str">
            <v>Human Resources</v>
          </cell>
        </row>
        <row r="670">
          <cell r="A670" t="str">
            <v>00013055</v>
          </cell>
          <cell r="B670" t="str">
            <v>Westerman</v>
          </cell>
          <cell r="C670" t="str">
            <v>Andrew</v>
          </cell>
          <cell r="D670" t="str">
            <v>Human Resources</v>
          </cell>
          <cell r="E670" t="str">
            <v>Remuneration &amp; Benefits</v>
          </cell>
          <cell r="F670" t="str">
            <v>Remuneration &amp; Benefits A</v>
          </cell>
          <cell r="G670" t="str">
            <v>TCR Accum Super</v>
          </cell>
          <cell r="H670" t="str">
            <v>Alinta Limited</v>
          </cell>
          <cell r="I670" t="str">
            <v>11000</v>
          </cell>
          <cell r="J670" t="str">
            <v>Human Resources</v>
          </cell>
        </row>
        <row r="671">
          <cell r="A671" t="str">
            <v>00013056</v>
          </cell>
          <cell r="B671" t="str">
            <v>Klaassen</v>
          </cell>
          <cell r="C671" t="str">
            <v>Michael</v>
          </cell>
          <cell r="D671" t="str">
            <v>Human Resources</v>
          </cell>
          <cell r="E671" t="str">
            <v>HSE 0perations South</v>
          </cell>
          <cell r="F671" t="str">
            <v>Senior HSE Adviser UED</v>
          </cell>
          <cell r="G671" t="str">
            <v>TCR Accum Super</v>
          </cell>
          <cell r="H671" t="str">
            <v>Alinta Limited</v>
          </cell>
          <cell r="I671" t="str">
            <v>11002</v>
          </cell>
          <cell r="J671" t="str">
            <v>HR - Health &amp; Safety</v>
          </cell>
        </row>
        <row r="672">
          <cell r="A672" t="str">
            <v>00013057</v>
          </cell>
          <cell r="B672" t="str">
            <v>Lebrasse</v>
          </cell>
          <cell r="C672" t="str">
            <v>Anna</v>
          </cell>
          <cell r="D672" t="str">
            <v>Human Resources</v>
          </cell>
          <cell r="E672" t="str">
            <v>HR Services</v>
          </cell>
          <cell r="F672" t="str">
            <v>HR Policies &amp; Procedures Compliance</v>
          </cell>
          <cell r="G672" t="str">
            <v>TCR Accum Super</v>
          </cell>
          <cell r="H672" t="str">
            <v>Alinta Limited</v>
          </cell>
          <cell r="I672" t="str">
            <v>11001</v>
          </cell>
          <cell r="J672" t="str">
            <v>Human Resources - HR</v>
          </cell>
        </row>
        <row r="673">
          <cell r="A673" t="str">
            <v>00013058</v>
          </cell>
          <cell r="B673" t="str">
            <v>Brown</v>
          </cell>
          <cell r="C673" t="str">
            <v>Shirley</v>
          </cell>
          <cell r="D673" t="str">
            <v>Information Services</v>
          </cell>
          <cell r="E673" t="str">
            <v>Architecture &amp; Strategy</v>
          </cell>
          <cell r="F673" t="str">
            <v>Senior Technical Writer</v>
          </cell>
          <cell r="G673" t="str">
            <v>TCR Accum Super</v>
          </cell>
          <cell r="H673" t="str">
            <v>Alinta Limited</v>
          </cell>
          <cell r="I673" t="str">
            <v>14140</v>
          </cell>
          <cell r="J673" t="str">
            <v>Strategy &amp; Architect</v>
          </cell>
        </row>
        <row r="674">
          <cell r="A674" t="str">
            <v>00013061</v>
          </cell>
          <cell r="B674" t="str">
            <v>Jeganathan</v>
          </cell>
          <cell r="C674" t="str">
            <v>Lenine</v>
          </cell>
          <cell r="D674" t="str">
            <v>Information Services</v>
          </cell>
          <cell r="E674" t="str">
            <v>Integration &amp; Java</v>
          </cell>
          <cell r="F674" t="str">
            <v>Technical Design Analyst</v>
          </cell>
          <cell r="G674" t="str">
            <v>TCR Accum Super</v>
          </cell>
          <cell r="H674" t="str">
            <v>Alinta Limited</v>
          </cell>
          <cell r="I674" t="str">
            <v>14203</v>
          </cell>
          <cell r="J674" t="str">
            <v>IS Tech Solutions</v>
          </cell>
        </row>
        <row r="675">
          <cell r="A675" t="str">
            <v>00013063</v>
          </cell>
          <cell r="B675" t="str">
            <v>Burton</v>
          </cell>
          <cell r="C675" t="str">
            <v>Andy</v>
          </cell>
          <cell r="D675" t="str">
            <v>Information Services</v>
          </cell>
          <cell r="E675" t="str">
            <v>M&amp;B Victoria Team</v>
          </cell>
          <cell r="F675" t="str">
            <v>Functional Analyst</v>
          </cell>
          <cell r="G675" t="str">
            <v>TCR Accum Super</v>
          </cell>
          <cell r="H675" t="str">
            <v>Alinta Limited</v>
          </cell>
          <cell r="I675" t="str">
            <v>14400</v>
          </cell>
          <cell r="J675" t="str">
            <v>IS MB Support Servs</v>
          </cell>
        </row>
        <row r="676">
          <cell r="A676" t="str">
            <v>00013064</v>
          </cell>
          <cell r="B676" t="str">
            <v>Pomeroy</v>
          </cell>
          <cell r="C676" t="str">
            <v>John</v>
          </cell>
          <cell r="D676" t="str">
            <v>Corporate Finance</v>
          </cell>
          <cell r="E676" t="str">
            <v>Revenue Management</v>
          </cell>
          <cell r="F676" t="str">
            <v>Revenue Analyst</v>
          </cell>
          <cell r="G676" t="str">
            <v>TCR Accum Super</v>
          </cell>
          <cell r="H676" t="str">
            <v>Alinta Limited</v>
          </cell>
          <cell r="I676" t="str">
            <v>33303</v>
          </cell>
          <cell r="J676" t="str">
            <v>Revenue Management</v>
          </cell>
        </row>
        <row r="677">
          <cell r="A677" t="str">
            <v>00013066</v>
          </cell>
          <cell r="B677" t="str">
            <v>Pope</v>
          </cell>
          <cell r="C677" t="str">
            <v>Chris</v>
          </cell>
          <cell r="D677" t="str">
            <v>Information Services</v>
          </cell>
          <cell r="E677" t="str">
            <v>Geographical Information Systems</v>
          </cell>
          <cell r="F677" t="str">
            <v>Functional Analyst GIS</v>
          </cell>
          <cell r="G677" t="str">
            <v>TCR Accum Super</v>
          </cell>
          <cell r="H677" t="str">
            <v>Alinta Limited</v>
          </cell>
          <cell r="I677" t="str">
            <v>14202</v>
          </cell>
          <cell r="J677" t="str">
            <v>IS Asset Mgmt (GIS)</v>
          </cell>
        </row>
        <row r="678">
          <cell r="A678" t="str">
            <v>00013067</v>
          </cell>
          <cell r="B678" t="str">
            <v>English</v>
          </cell>
          <cell r="C678" t="str">
            <v>Scott</v>
          </cell>
          <cell r="D678" t="str">
            <v>Information Services</v>
          </cell>
          <cell r="E678" t="str">
            <v>Geographical Information Systems</v>
          </cell>
          <cell r="F678" t="str">
            <v>Functional Analyst GIS</v>
          </cell>
          <cell r="G678" t="str">
            <v>TCR Accum Super</v>
          </cell>
          <cell r="H678" t="str">
            <v>Alinta Limited</v>
          </cell>
          <cell r="I678" t="str">
            <v>14202</v>
          </cell>
          <cell r="J678" t="str">
            <v>IS Asset Mgmt (GIS)</v>
          </cell>
        </row>
        <row r="679">
          <cell r="A679" t="str">
            <v>00013068</v>
          </cell>
          <cell r="B679" t="str">
            <v>Barben</v>
          </cell>
          <cell r="C679" t="str">
            <v>Matthew</v>
          </cell>
          <cell r="D679" t="str">
            <v>Information Services</v>
          </cell>
          <cell r="E679" t="str">
            <v>Enterprise Applications</v>
          </cell>
          <cell r="F679" t="str">
            <v>Functional Analyst</v>
          </cell>
          <cell r="G679" t="str">
            <v>TCR Accum Super</v>
          </cell>
          <cell r="H679" t="str">
            <v>Alinta Limited</v>
          </cell>
          <cell r="I679" t="str">
            <v>14300</v>
          </cell>
          <cell r="J679" t="str">
            <v>IS Enterprise Applic</v>
          </cell>
        </row>
        <row r="680">
          <cell r="A680" t="str">
            <v>00013069</v>
          </cell>
          <cell r="B680" t="str">
            <v>Pilbeam</v>
          </cell>
          <cell r="C680" t="str">
            <v>Evelyn</v>
          </cell>
          <cell r="D680" t="str">
            <v>Human Resources</v>
          </cell>
          <cell r="E680" t="str">
            <v>Human Resources Operations</v>
          </cell>
          <cell r="F680" t="str">
            <v>HR Manager Alinta Energy &amp; AlintaAGL</v>
          </cell>
          <cell r="G680" t="str">
            <v>TCR Accum Super</v>
          </cell>
          <cell r="H680" t="str">
            <v>Alinta Limited</v>
          </cell>
          <cell r="I680" t="str">
            <v>11000</v>
          </cell>
          <cell r="J680" t="str">
            <v>Human Resources</v>
          </cell>
        </row>
        <row r="681">
          <cell r="A681" t="str">
            <v>00013070</v>
          </cell>
          <cell r="B681" t="str">
            <v>Evans</v>
          </cell>
          <cell r="C681" t="str">
            <v>Betty</v>
          </cell>
          <cell r="D681" t="str">
            <v>Corporate Finance</v>
          </cell>
          <cell r="E681" t="str">
            <v>Corporate Office Administration</v>
          </cell>
          <cell r="F681" t="str">
            <v>Receptionist</v>
          </cell>
          <cell r="G681" t="str">
            <v>TCR Accum Super</v>
          </cell>
          <cell r="H681" t="str">
            <v>Alinta Limited</v>
          </cell>
          <cell r="I681" t="str">
            <v>13501</v>
          </cell>
          <cell r="J681" t="str">
            <v>BS Corp Office Admin</v>
          </cell>
        </row>
        <row r="682">
          <cell r="A682" t="str">
            <v>00013072</v>
          </cell>
          <cell r="B682" t="str">
            <v>Nairn</v>
          </cell>
          <cell r="C682" t="str">
            <v>Pauline</v>
          </cell>
          <cell r="D682" t="str">
            <v>Corporate Finance</v>
          </cell>
          <cell r="E682" t="str">
            <v>Group Accounting</v>
          </cell>
          <cell r="F682" t="str">
            <v>Manager Group Accounting</v>
          </cell>
          <cell r="G682" t="str">
            <v>TCR Accum Super</v>
          </cell>
          <cell r="H682" t="str">
            <v>Alinta Limited</v>
          </cell>
          <cell r="I682" t="str">
            <v>13002</v>
          </cell>
          <cell r="J682" t="str">
            <v>FS Group Acctg</v>
          </cell>
        </row>
        <row r="683">
          <cell r="A683" t="str">
            <v>00013074</v>
          </cell>
          <cell r="B683" t="str">
            <v>Barnett</v>
          </cell>
          <cell r="C683" t="str">
            <v>Kenneth</v>
          </cell>
          <cell r="D683" t="str">
            <v>Corporate Finance</v>
          </cell>
          <cell r="E683" t="str">
            <v>Group Treasury</v>
          </cell>
          <cell r="F683" t="str">
            <v>Treasury Accountant</v>
          </cell>
          <cell r="G683" t="str">
            <v>TCR Accum Super</v>
          </cell>
          <cell r="H683" t="str">
            <v>Alinta Limited</v>
          </cell>
          <cell r="I683" t="str">
            <v>12100</v>
          </cell>
          <cell r="J683" t="str">
            <v>Group Treasury</v>
          </cell>
        </row>
        <row r="684">
          <cell r="A684" t="str">
            <v>00013076</v>
          </cell>
          <cell r="B684" t="str">
            <v>Ballard</v>
          </cell>
          <cell r="C684" t="str">
            <v>Garry</v>
          </cell>
          <cell r="D684" t="str">
            <v>Corporate Finance</v>
          </cell>
          <cell r="E684" t="str">
            <v>Group Accounting</v>
          </cell>
          <cell r="F684" t="str">
            <v>Accounting Officer</v>
          </cell>
          <cell r="G684" t="str">
            <v>TCR Accum Super</v>
          </cell>
          <cell r="H684" t="str">
            <v>Alinta Limited</v>
          </cell>
          <cell r="I684" t="str">
            <v>13002</v>
          </cell>
          <cell r="J684" t="str">
            <v>FS Group Acctg</v>
          </cell>
        </row>
        <row r="685">
          <cell r="A685" t="str">
            <v>00013078</v>
          </cell>
          <cell r="B685" t="str">
            <v>Steele</v>
          </cell>
          <cell r="C685" t="str">
            <v>Mark</v>
          </cell>
          <cell r="D685" t="str">
            <v>Human Resources</v>
          </cell>
          <cell r="E685" t="str">
            <v>Payroll</v>
          </cell>
          <cell r="F685" t="str">
            <v>Payroll Administrator</v>
          </cell>
          <cell r="G685" t="str">
            <v>TCR Accum Super</v>
          </cell>
          <cell r="H685" t="str">
            <v>Alinta Limited</v>
          </cell>
          <cell r="I685" t="str">
            <v>11001</v>
          </cell>
          <cell r="J685" t="str">
            <v>Human Resources - HR</v>
          </cell>
        </row>
        <row r="686">
          <cell r="A686" t="str">
            <v>00013079</v>
          </cell>
          <cell r="B686" t="str">
            <v>Hooper</v>
          </cell>
          <cell r="C686" t="str">
            <v>Kirsty</v>
          </cell>
          <cell r="D686" t="str">
            <v>Information Services</v>
          </cell>
          <cell r="E686" t="str">
            <v>M&amp;B Western Australia Tea</v>
          </cell>
          <cell r="F686" t="str">
            <v>Senior Functional Analyst</v>
          </cell>
          <cell r="G686" t="str">
            <v>TCR Accum Super</v>
          </cell>
          <cell r="H686" t="str">
            <v>Alinta Limited</v>
          </cell>
          <cell r="I686" t="str">
            <v>14400</v>
          </cell>
          <cell r="J686" t="str">
            <v>IS MB Support Servs</v>
          </cell>
        </row>
        <row r="687">
          <cell r="A687" t="str">
            <v>00013080</v>
          </cell>
          <cell r="B687" t="str">
            <v>Chomiak</v>
          </cell>
          <cell r="C687" t="str">
            <v>John</v>
          </cell>
          <cell r="D687" t="str">
            <v>Corporate Finance</v>
          </cell>
          <cell r="E687" t="str">
            <v>Financial Control AlintaAGL</v>
          </cell>
          <cell r="F687" t="str">
            <v>Financial Controller AlintaAGL</v>
          </cell>
          <cell r="G687" t="str">
            <v>TCR Accum Super</v>
          </cell>
          <cell r="H687" t="str">
            <v>Alinta Limited</v>
          </cell>
          <cell r="I687" t="str">
            <v>3005</v>
          </cell>
          <cell r="J687" t="str">
            <v>AlintaAGL Financial Support</v>
          </cell>
        </row>
        <row r="688">
          <cell r="A688" t="str">
            <v>00013083</v>
          </cell>
          <cell r="B688" t="str">
            <v>Rushton</v>
          </cell>
          <cell r="C688" t="str">
            <v>Renee</v>
          </cell>
          <cell r="D688" t="str">
            <v>Corporate Finance</v>
          </cell>
          <cell r="E688" t="str">
            <v>Group Accounting</v>
          </cell>
          <cell r="F688" t="str">
            <v>Corporate Accountant</v>
          </cell>
          <cell r="G688" t="str">
            <v>TCR Accum Super</v>
          </cell>
          <cell r="H688" t="str">
            <v>Alinta Limited</v>
          </cell>
          <cell r="I688" t="str">
            <v>13002</v>
          </cell>
          <cell r="J688" t="str">
            <v>FS Group Acctg</v>
          </cell>
        </row>
        <row r="689">
          <cell r="A689" t="str">
            <v>00013084</v>
          </cell>
          <cell r="B689" t="str">
            <v>Sunnucks</v>
          </cell>
          <cell r="C689" t="str">
            <v>Jim</v>
          </cell>
          <cell r="D689" t="str">
            <v>Information Services</v>
          </cell>
          <cell r="E689" t="str">
            <v>Architecture &amp; Strategy</v>
          </cell>
          <cell r="F689" t="str">
            <v>Business Systems Advisor - Corporate</v>
          </cell>
          <cell r="G689" t="str">
            <v>TCR Accum Super</v>
          </cell>
          <cell r="H689" t="str">
            <v>Alinta Limited</v>
          </cell>
          <cell r="I689" t="str">
            <v>14140</v>
          </cell>
          <cell r="J689" t="str">
            <v>Strategy &amp; Architect</v>
          </cell>
        </row>
        <row r="690">
          <cell r="A690" t="str">
            <v>00013085</v>
          </cell>
          <cell r="B690" t="str">
            <v>Millias</v>
          </cell>
          <cell r="C690" t="str">
            <v>Norman</v>
          </cell>
          <cell r="D690" t="str">
            <v>Information Services</v>
          </cell>
          <cell r="E690" t="str">
            <v>ERP</v>
          </cell>
          <cell r="F690" t="str">
            <v>Functional Analyst</v>
          </cell>
          <cell r="G690" t="str">
            <v>TCR Accum Super</v>
          </cell>
          <cell r="H690" t="str">
            <v>Alinta Limited</v>
          </cell>
          <cell r="I690" t="str">
            <v>14300</v>
          </cell>
          <cell r="J690" t="str">
            <v>IS Enterprise Applic</v>
          </cell>
        </row>
        <row r="691">
          <cell r="A691" t="str">
            <v>00013086</v>
          </cell>
          <cell r="B691" t="str">
            <v>Michaelson</v>
          </cell>
          <cell r="C691" t="str">
            <v>Greg</v>
          </cell>
          <cell r="D691" t="str">
            <v>Alinta Asset Management</v>
          </cell>
          <cell r="E691" t="str">
            <v>Transactional Accounting</v>
          </cell>
          <cell r="F691" t="str">
            <v>Management Accountant, Multinet</v>
          </cell>
          <cell r="G691" t="str">
            <v>TCR DB Super</v>
          </cell>
          <cell r="H691" t="str">
            <v>Alinta Limited</v>
          </cell>
          <cell r="I691" t="str">
            <v>31469</v>
          </cell>
          <cell r="J691" t="str">
            <v>ANS Comm Fin Service</v>
          </cell>
        </row>
        <row r="692">
          <cell r="A692" t="str">
            <v>00013087</v>
          </cell>
          <cell r="B692" t="str">
            <v>Sanches</v>
          </cell>
          <cell r="C692" t="str">
            <v>Joe</v>
          </cell>
          <cell r="D692" t="str">
            <v>Alinta Asset Management</v>
          </cell>
          <cell r="E692" t="str">
            <v>Service Delivery</v>
          </cell>
          <cell r="F692" t="str">
            <v>Team Leader Service Delivery</v>
          </cell>
          <cell r="G692" t="str">
            <v>TCR Accum Super</v>
          </cell>
          <cell r="H692" t="str">
            <v>Alinta Asset Management</v>
          </cell>
          <cell r="I692" t="str">
            <v>35370</v>
          </cell>
          <cell r="J692" t="str">
            <v>WA Mgr Mkt Servs</v>
          </cell>
        </row>
        <row r="693">
          <cell r="A693" t="str">
            <v>00013088</v>
          </cell>
          <cell r="B693" t="str">
            <v>McCole</v>
          </cell>
          <cell r="C693" t="str">
            <v>Patrick</v>
          </cell>
          <cell r="D693" t="str">
            <v>Legal Services</v>
          </cell>
          <cell r="E693" t="str">
            <v>Legal Counsel Corporate</v>
          </cell>
          <cell r="F693" t="str">
            <v>Legal Counsel</v>
          </cell>
          <cell r="G693" t="str">
            <v>TCR Accum Super</v>
          </cell>
          <cell r="H693" t="str">
            <v>Alinta Limited</v>
          </cell>
          <cell r="I693" t="str">
            <v>10200</v>
          </cell>
          <cell r="J693" t="str">
            <v>Gen Counsel &amp; Legal</v>
          </cell>
        </row>
        <row r="694">
          <cell r="A694" t="str">
            <v>00013089</v>
          </cell>
          <cell r="B694" t="str">
            <v>Pearce</v>
          </cell>
          <cell r="C694" t="str">
            <v>Stephen</v>
          </cell>
          <cell r="D694" t="str">
            <v>MBO</v>
          </cell>
          <cell r="E694" t="str">
            <v>MBO</v>
          </cell>
          <cell r="F694" t="str">
            <v>Chief Finance Officer</v>
          </cell>
          <cell r="G694" t="str">
            <v>TCR Accum Super</v>
          </cell>
          <cell r="H694" t="str">
            <v>Alinta Limited</v>
          </cell>
          <cell r="I694" t="str">
            <v>10502</v>
          </cell>
          <cell r="J694" t="str">
            <v>Strat/Devel - MBO</v>
          </cell>
        </row>
        <row r="695">
          <cell r="A695" t="str">
            <v>00013092</v>
          </cell>
          <cell r="B695" t="str">
            <v>Short</v>
          </cell>
          <cell r="C695" t="str">
            <v>Sonya</v>
          </cell>
          <cell r="D695" t="str">
            <v>Corporate Finance</v>
          </cell>
          <cell r="E695" t="str">
            <v>Systems Accounting</v>
          </cell>
          <cell r="F695" t="str">
            <v>Systems Accountant</v>
          </cell>
          <cell r="G695" t="str">
            <v>TCR Accum Super</v>
          </cell>
          <cell r="H695" t="str">
            <v>Alinta Limited</v>
          </cell>
          <cell r="I695" t="str">
            <v>13004</v>
          </cell>
          <cell r="J695" t="str">
            <v>FS Systems</v>
          </cell>
        </row>
        <row r="696">
          <cell r="A696" t="str">
            <v>00013093</v>
          </cell>
          <cell r="B696" t="str">
            <v>Entwisle</v>
          </cell>
          <cell r="C696" t="str">
            <v>Michael</v>
          </cell>
          <cell r="D696" t="str">
            <v>Information Services</v>
          </cell>
          <cell r="E696" t="str">
            <v>IS Infrastructure</v>
          </cell>
          <cell r="F696" t="str">
            <v>Manager IT Infrastructure</v>
          </cell>
          <cell r="G696" t="str">
            <v>TCR Accum Super</v>
          </cell>
          <cell r="H696" t="str">
            <v>Alinta Limited</v>
          </cell>
          <cell r="I696" t="str">
            <v>14600</v>
          </cell>
          <cell r="J696" t="str">
            <v>IS Infrastructure</v>
          </cell>
        </row>
        <row r="697">
          <cell r="A697" t="str">
            <v>00013094</v>
          </cell>
          <cell r="B697" t="str">
            <v>Fairweather</v>
          </cell>
          <cell r="C697" t="str">
            <v>Mark</v>
          </cell>
          <cell r="D697" t="str">
            <v>Alinta Asset Management</v>
          </cell>
          <cell r="E697" t="str">
            <v>Integration</v>
          </cell>
          <cell r="F697" t="str">
            <v>Integration Program Manager</v>
          </cell>
          <cell r="G697" t="str">
            <v>TCR Accum Super</v>
          </cell>
          <cell r="H697" t="str">
            <v>Alinta Asset Management</v>
          </cell>
          <cell r="I697" t="str">
            <v>31340</v>
          </cell>
          <cell r="J697" t="str">
            <v>ANS Corp Projects</v>
          </cell>
        </row>
        <row r="698">
          <cell r="A698" t="str">
            <v>00013095</v>
          </cell>
          <cell r="B698" t="str">
            <v>Saigal</v>
          </cell>
          <cell r="C698" t="str">
            <v>Bobby</v>
          </cell>
          <cell r="D698" t="str">
            <v>Corporate Finance</v>
          </cell>
          <cell r="E698" t="str">
            <v>Revenue Management</v>
          </cell>
          <cell r="F698" t="str">
            <v>Credit Manager</v>
          </cell>
          <cell r="G698" t="str">
            <v>TCR Accum Super</v>
          </cell>
          <cell r="H698" t="str">
            <v>Alinta Limited</v>
          </cell>
          <cell r="I698" t="str">
            <v>31332</v>
          </cell>
          <cell r="J698" t="str">
            <v>Decision Support</v>
          </cell>
        </row>
        <row r="699">
          <cell r="A699" t="str">
            <v>00013096</v>
          </cell>
          <cell r="B699" t="str">
            <v>Hamilton</v>
          </cell>
          <cell r="C699" t="str">
            <v>Ian</v>
          </cell>
          <cell r="D699" t="str">
            <v>Information Services</v>
          </cell>
          <cell r="E699" t="str">
            <v>Corporate Program</v>
          </cell>
          <cell r="F699" t="str">
            <v>Project Manager - Vic</v>
          </cell>
          <cell r="G699" t="str">
            <v>TCR Accum Super</v>
          </cell>
          <cell r="H699" t="str">
            <v>Alinta Limited</v>
          </cell>
          <cell r="I699" t="str">
            <v>14161</v>
          </cell>
          <cell r="J699" t="str">
            <v>PD - Business Analys</v>
          </cell>
        </row>
        <row r="700">
          <cell r="A700" t="str">
            <v>00013107</v>
          </cell>
          <cell r="B700" t="str">
            <v>Nelson</v>
          </cell>
          <cell r="C700" t="str">
            <v>Ricky</v>
          </cell>
          <cell r="D700" t="str">
            <v>Information Services</v>
          </cell>
          <cell r="E700" t="str">
            <v>Service Delivery &amp; Infrastructure</v>
          </cell>
          <cell r="F700" t="str">
            <v>Service Delivery Manager</v>
          </cell>
          <cell r="G700" t="str">
            <v>TCR Accum Super</v>
          </cell>
          <cell r="H700" t="str">
            <v>Alinta Limited</v>
          </cell>
          <cell r="I700" t="str">
            <v>14600</v>
          </cell>
          <cell r="J700" t="str">
            <v>IS Infrastructure</v>
          </cell>
        </row>
        <row r="701">
          <cell r="A701" t="str">
            <v>00013110</v>
          </cell>
          <cell r="B701" t="str">
            <v>Knipe</v>
          </cell>
          <cell r="C701" t="str">
            <v>Alvin</v>
          </cell>
          <cell r="D701" t="str">
            <v>Alinta Asset Management</v>
          </cell>
          <cell r="E701" t="str">
            <v>POWERCOR</v>
          </cell>
          <cell r="F701" t="str">
            <v>Linesman</v>
          </cell>
          <cell r="G701" t="str">
            <v>NPS-EBA / Award VIC</v>
          </cell>
          <cell r="H701" t="str">
            <v>Alinta Asset Management 2</v>
          </cell>
          <cell r="I701" t="str">
            <v>39417</v>
          </cell>
          <cell r="J701" t="str">
            <v>Warnambool</v>
          </cell>
        </row>
        <row r="702">
          <cell r="A702" t="str">
            <v>00013113</v>
          </cell>
          <cell r="B702" t="str">
            <v>Bateman</v>
          </cell>
          <cell r="C702" t="str">
            <v>Brian</v>
          </cell>
          <cell r="D702" t="str">
            <v>Alinta Asset Management</v>
          </cell>
          <cell r="E702" t="str">
            <v>Engineering &amp; Technical Services</v>
          </cell>
          <cell r="F702" t="str">
            <v>Sen. Rotating Equipment Engineer</v>
          </cell>
          <cell r="G702" t="str">
            <v>TCR Accum Super</v>
          </cell>
          <cell r="H702" t="str">
            <v>Monthly Alinta Asset Managemt.</v>
          </cell>
          <cell r="I702" t="str">
            <v>43152</v>
          </cell>
          <cell r="J702" t="str">
            <v>DBP Tech Servs</v>
          </cell>
        </row>
        <row r="703">
          <cell r="A703" t="str">
            <v>00013118</v>
          </cell>
          <cell r="B703" t="str">
            <v>Perriman</v>
          </cell>
          <cell r="C703" t="str">
            <v>Laurie</v>
          </cell>
          <cell r="D703" t="str">
            <v>Alinta Asset Management</v>
          </cell>
          <cell r="E703" t="str">
            <v>Land Management &amp; Best Practices</v>
          </cell>
          <cell r="F703" t="str">
            <v>Land Management Officer DBNGP Project</v>
          </cell>
          <cell r="G703" t="str">
            <v>TCR Accum Super</v>
          </cell>
          <cell r="H703" t="str">
            <v>Monthly Alinta Asset Managemt.</v>
          </cell>
          <cell r="I703" t="str">
            <v>43125</v>
          </cell>
          <cell r="J703" t="str">
            <v>DBP Capital Exp Pr</v>
          </cell>
        </row>
        <row r="704">
          <cell r="A704" t="str">
            <v>00013120</v>
          </cell>
          <cell r="B704" t="str">
            <v>Etienette</v>
          </cell>
          <cell r="C704" t="str">
            <v>Georgina</v>
          </cell>
          <cell r="D704" t="str">
            <v>Human Resources</v>
          </cell>
          <cell r="E704" t="str">
            <v>HSE Training</v>
          </cell>
          <cell r="F704" t="str">
            <v>Training Coordinator - South</v>
          </cell>
          <cell r="G704" t="str">
            <v>NPS-Contract (7.6)AP</v>
          </cell>
          <cell r="H704" t="str">
            <v>Alinta Asset Management 2</v>
          </cell>
          <cell r="I704" t="str">
            <v>39401</v>
          </cell>
          <cell r="J704" t="str">
            <v>Alliance Keysborough</v>
          </cell>
        </row>
        <row r="705">
          <cell r="A705" t="str">
            <v>00013121</v>
          </cell>
          <cell r="B705" t="str">
            <v>Haning</v>
          </cell>
          <cell r="C705" t="str">
            <v>Tony</v>
          </cell>
          <cell r="D705" t="str">
            <v>Information Services</v>
          </cell>
          <cell r="E705" t="str">
            <v>Geographical Information Systems</v>
          </cell>
          <cell r="F705" t="str">
            <v>Functional Analyst GIS</v>
          </cell>
          <cell r="G705" t="str">
            <v>TCR Accum Super</v>
          </cell>
          <cell r="H705" t="str">
            <v>Alinta Limited</v>
          </cell>
          <cell r="I705" t="str">
            <v>14202</v>
          </cell>
          <cell r="J705" t="str">
            <v>IS Asset Mgmt (GIS)</v>
          </cell>
        </row>
        <row r="706">
          <cell r="A706" t="str">
            <v>00013122</v>
          </cell>
          <cell r="B706" t="str">
            <v>Williams</v>
          </cell>
          <cell r="C706" t="str">
            <v>Michael</v>
          </cell>
          <cell r="D706" t="str">
            <v>Alinta Asset Management</v>
          </cell>
          <cell r="E706" t="str">
            <v>Protection Testers Team</v>
          </cell>
          <cell r="F706" t="str">
            <v>Technical Officer - Protection &amp; Control</v>
          </cell>
          <cell r="G706" t="str">
            <v>NPS-EBA / Award VIC</v>
          </cell>
          <cell r="H706" t="str">
            <v>Alinta Asset Management 2</v>
          </cell>
          <cell r="I706" t="str">
            <v>31511</v>
          </cell>
          <cell r="J706" t="str">
            <v>AAM OS ED SS Keysbourough</v>
          </cell>
        </row>
        <row r="707">
          <cell r="A707" t="str">
            <v>00013123</v>
          </cell>
          <cell r="B707" t="str">
            <v>McNeill</v>
          </cell>
          <cell r="C707" t="str">
            <v>Ian</v>
          </cell>
          <cell r="D707" t="str">
            <v>Alinta Asset Management</v>
          </cell>
          <cell r="E707" t="str">
            <v>Resource Coordination</v>
          </cell>
          <cell r="F707" t="str">
            <v>Resource Coordination Manager</v>
          </cell>
          <cell r="G707" t="str">
            <v>TCR DB Super</v>
          </cell>
          <cell r="H707" t="str">
            <v>Monthly Alinta Asset Managemt.</v>
          </cell>
          <cell r="I707" t="str">
            <v>35346</v>
          </cell>
          <cell r="J707" t="str">
            <v>Dispatch &amp; Resource</v>
          </cell>
        </row>
        <row r="708">
          <cell r="A708" t="str">
            <v>00013125</v>
          </cell>
          <cell r="B708" t="str">
            <v>Crisp</v>
          </cell>
          <cell r="C708" t="str">
            <v>Timothy</v>
          </cell>
          <cell r="D708" t="str">
            <v>Alinta Asset Management</v>
          </cell>
          <cell r="E708" t="str">
            <v>Bendigo</v>
          </cell>
          <cell r="F708" t="str">
            <v>Glove &amp; Barrier Linesman</v>
          </cell>
          <cell r="G708" t="str">
            <v>NPS-EBA / Award VIC</v>
          </cell>
          <cell r="H708" t="str">
            <v>Alinta Asset Management 2</v>
          </cell>
          <cell r="I708" t="str">
            <v>39417</v>
          </cell>
          <cell r="J708" t="str">
            <v>Warnambool</v>
          </cell>
        </row>
        <row r="709">
          <cell r="A709" t="str">
            <v>00013127</v>
          </cell>
          <cell r="B709" t="str">
            <v>Watson</v>
          </cell>
          <cell r="C709" t="str">
            <v>Gavin</v>
          </cell>
          <cell r="D709" t="str">
            <v>Alinta Asset Management</v>
          </cell>
          <cell r="E709" t="str">
            <v>Bendigo</v>
          </cell>
          <cell r="F709" t="str">
            <v>Glove &amp; Barrier Linesman</v>
          </cell>
          <cell r="G709" t="str">
            <v>NPS-EBA / Award VIC</v>
          </cell>
          <cell r="H709" t="str">
            <v>Alinta Asset Management 2</v>
          </cell>
          <cell r="I709" t="str">
            <v>39417</v>
          </cell>
          <cell r="J709" t="str">
            <v>Warnambool</v>
          </cell>
        </row>
        <row r="710">
          <cell r="A710" t="str">
            <v>00013128</v>
          </cell>
          <cell r="B710" t="str">
            <v>Robinson</v>
          </cell>
          <cell r="C710" t="str">
            <v>Peter</v>
          </cell>
          <cell r="D710" t="str">
            <v>Alinta Asset Management</v>
          </cell>
          <cell r="E710" t="str">
            <v>Planning</v>
          </cell>
          <cell r="F710" t="str">
            <v>Technical Support Officer</v>
          </cell>
          <cell r="G710" t="str">
            <v>TCR DB Super</v>
          </cell>
          <cell r="H710" t="str">
            <v>Monthly Alinta Asset Managemt.</v>
          </cell>
          <cell r="I710" t="str">
            <v>39424</v>
          </cell>
          <cell r="J710" t="str">
            <v>Alliance -Scheduling</v>
          </cell>
        </row>
        <row r="711">
          <cell r="A711" t="str">
            <v>00013130</v>
          </cell>
          <cell r="B711" t="str">
            <v>Penfold</v>
          </cell>
          <cell r="C711" t="str">
            <v>Nigel</v>
          </cell>
          <cell r="D711" t="str">
            <v>Corporate Finance</v>
          </cell>
          <cell r="E711" t="str">
            <v>Financial Control Alinta Energy</v>
          </cell>
          <cell r="F711" t="str">
            <v>Management Accountant</v>
          </cell>
          <cell r="G711" t="str">
            <v>TCR Accum Super</v>
          </cell>
          <cell r="H711" t="str">
            <v>Alinta Limited</v>
          </cell>
          <cell r="I711" t="str">
            <v>3005</v>
          </cell>
          <cell r="J711" t="str">
            <v>AlintaAGL Financial Support</v>
          </cell>
        </row>
        <row r="712">
          <cell r="A712" t="str">
            <v>00013152</v>
          </cell>
          <cell r="B712" t="str">
            <v>van Tonder</v>
          </cell>
          <cell r="C712" t="str">
            <v>Sophie</v>
          </cell>
          <cell r="D712" t="str">
            <v>Corporate Finance</v>
          </cell>
          <cell r="E712" t="str">
            <v>Financial Control</v>
          </cell>
          <cell r="F712" t="str">
            <v>Executive Assistant AIH</v>
          </cell>
          <cell r="G712" t="str">
            <v>TCR Accum Super</v>
          </cell>
          <cell r="H712" t="str">
            <v>Alinta Limited</v>
          </cell>
          <cell r="I712" t="str">
            <v>13000</v>
          </cell>
          <cell r="J712" t="str">
            <v>FS GFC</v>
          </cell>
        </row>
        <row r="713">
          <cell r="A713" t="str">
            <v>00013155</v>
          </cell>
          <cell r="B713" t="str">
            <v>Perrone</v>
          </cell>
          <cell r="C713" t="str">
            <v>Liz</v>
          </cell>
          <cell r="D713" t="str">
            <v>Alinta Management Services</v>
          </cell>
          <cell r="E713" t="str">
            <v>AMS Chief Financial Officer</v>
          </cell>
          <cell r="F713" t="str">
            <v>Manager Pipeline Marketing Operations</v>
          </cell>
          <cell r="G713" t="str">
            <v>TCR Accum Super</v>
          </cell>
          <cell r="H713" t="str">
            <v>Alinta Limited</v>
          </cell>
          <cell r="I713" t="str">
            <v>7221</v>
          </cell>
          <cell r="J713" t="str">
            <v>AMS EGP Pipeline Marketing 40</v>
          </cell>
        </row>
        <row r="714">
          <cell r="A714" t="str">
            <v>00013155</v>
          </cell>
          <cell r="B714" t="str">
            <v>Perrone</v>
          </cell>
          <cell r="C714" t="str">
            <v>Liz</v>
          </cell>
          <cell r="D714" t="str">
            <v>Alinta Management Services</v>
          </cell>
          <cell r="E714" t="str">
            <v>AMS Chief Financial Officer</v>
          </cell>
          <cell r="F714" t="str">
            <v>Manager Pipeline Marketing Operations</v>
          </cell>
          <cell r="G714" t="str">
            <v>TCR Accum Super</v>
          </cell>
          <cell r="H714" t="str">
            <v>Alinta Limited</v>
          </cell>
          <cell r="I714" t="str">
            <v>7221</v>
          </cell>
          <cell r="J714" t="str">
            <v>AMS EGP Pipeline Marketing 40</v>
          </cell>
        </row>
        <row r="715">
          <cell r="A715" t="str">
            <v>00013155</v>
          </cell>
          <cell r="B715" t="str">
            <v>Perrone</v>
          </cell>
          <cell r="C715" t="str">
            <v>Liz</v>
          </cell>
          <cell r="D715" t="str">
            <v>Alinta Management Services</v>
          </cell>
          <cell r="E715" t="str">
            <v>AMS Chief Financial Officer</v>
          </cell>
          <cell r="F715" t="str">
            <v>Manager Pipeline Marketing Operations</v>
          </cell>
          <cell r="G715" t="str">
            <v>TCR Accum Super</v>
          </cell>
          <cell r="H715" t="str">
            <v>Alinta Limited</v>
          </cell>
          <cell r="I715" t="str">
            <v>7221</v>
          </cell>
          <cell r="J715" t="str">
            <v>AMS EGP Pipeline Marketing 40</v>
          </cell>
        </row>
        <row r="716">
          <cell r="A716" t="str">
            <v>00013161</v>
          </cell>
          <cell r="B716" t="str">
            <v>Van Der Steen</v>
          </cell>
          <cell r="C716" t="str">
            <v>Chris</v>
          </cell>
          <cell r="D716" t="str">
            <v>Alinta Asset Management</v>
          </cell>
          <cell r="E716" t="str">
            <v>External</v>
          </cell>
          <cell r="F716" t="str">
            <v>Glove &amp; Barrier Linesman</v>
          </cell>
          <cell r="G716" t="str">
            <v>NPS-EBA / Award VIC</v>
          </cell>
          <cell r="H716" t="str">
            <v>Alinta Asset Management 2</v>
          </cell>
          <cell r="I716" t="str">
            <v>39417</v>
          </cell>
          <cell r="J716" t="str">
            <v>Warnambool</v>
          </cell>
        </row>
        <row r="717">
          <cell r="A717" t="str">
            <v>00013166</v>
          </cell>
          <cell r="B717" t="str">
            <v>Jusic</v>
          </cell>
          <cell r="C717" t="str">
            <v>Leonardo</v>
          </cell>
          <cell r="D717" t="str">
            <v>Alinta Asset Management</v>
          </cell>
          <cell r="E717" t="str">
            <v>Maintenance ML</v>
          </cell>
          <cell r="F717" t="str">
            <v>Fitter Gr 5</v>
          </cell>
          <cell r="G717" t="str">
            <v>NPS-EBA / Award VIC</v>
          </cell>
          <cell r="H717" t="str">
            <v>Alinta Asset Management 2</v>
          </cell>
          <cell r="I717" t="str">
            <v>31510</v>
          </cell>
          <cell r="J717" t="str">
            <v>AAM OS ED SS Maintenance</v>
          </cell>
        </row>
        <row r="718">
          <cell r="A718" t="str">
            <v>00013167</v>
          </cell>
          <cell r="B718" t="str">
            <v>Laing</v>
          </cell>
          <cell r="C718" t="str">
            <v>Fiona</v>
          </cell>
          <cell r="D718" t="str">
            <v>Information Services</v>
          </cell>
          <cell r="E718" t="str">
            <v>ERP</v>
          </cell>
          <cell r="F718" t="str">
            <v>Functional Analyst - SAP</v>
          </cell>
          <cell r="G718" t="str">
            <v>TCR Accum Super</v>
          </cell>
          <cell r="H718" t="str">
            <v>Alinta Limited</v>
          </cell>
          <cell r="I718" t="str">
            <v>14300</v>
          </cell>
          <cell r="J718" t="str">
            <v>IS Enterprise Applic</v>
          </cell>
        </row>
        <row r="719">
          <cell r="A719" t="str">
            <v>00013168</v>
          </cell>
          <cell r="B719" t="str">
            <v>Benham</v>
          </cell>
          <cell r="C719" t="str">
            <v>Peter</v>
          </cell>
          <cell r="D719" t="str">
            <v>Alinta Asset Management</v>
          </cell>
          <cell r="E719" t="str">
            <v>Operations Coordination</v>
          </cell>
          <cell r="F719" t="str">
            <v>Manager Operations Coordination</v>
          </cell>
          <cell r="G719" t="str">
            <v>TCR Accum Super</v>
          </cell>
          <cell r="H719" t="str">
            <v>Monthly Alinta Asset Managemt.</v>
          </cell>
          <cell r="I719" t="str">
            <v>35400</v>
          </cell>
          <cell r="J719" t="str">
            <v>Gas Transmission</v>
          </cell>
        </row>
        <row r="720">
          <cell r="A720" t="str">
            <v>00013171</v>
          </cell>
          <cell r="B720" t="str">
            <v>Gorman</v>
          </cell>
          <cell r="C720" t="str">
            <v>Wayne</v>
          </cell>
          <cell r="D720" t="str">
            <v>Alinta Asset Management</v>
          </cell>
          <cell r="E720" t="str">
            <v>Electricity Measurement Services</v>
          </cell>
          <cell r="F720" t="str">
            <v>Electricity Measurement Services Manager</v>
          </cell>
          <cell r="G720" t="str">
            <v>TCR DB Super</v>
          </cell>
          <cell r="H720" t="str">
            <v>Monthly Alinta Asset Managemt.</v>
          </cell>
          <cell r="I720" t="str">
            <v>33302</v>
          </cell>
          <cell r="J720" t="str">
            <v>Market Services</v>
          </cell>
        </row>
        <row r="721">
          <cell r="A721" t="str">
            <v>00013172</v>
          </cell>
          <cell r="B721" t="str">
            <v>Amor</v>
          </cell>
          <cell r="C721" t="str">
            <v>Maurice</v>
          </cell>
          <cell r="D721" t="str">
            <v>Corporate Finance</v>
          </cell>
          <cell r="E721" t="str">
            <v>Financial Control UE/MGH/ANH</v>
          </cell>
          <cell r="F721" t="str">
            <v>Revenue Pricing Analyst</v>
          </cell>
          <cell r="G721" t="str">
            <v>TCR Accum Super</v>
          </cell>
          <cell r="H721" t="str">
            <v>Alinta Limited</v>
          </cell>
          <cell r="I721" t="str">
            <v>33303</v>
          </cell>
          <cell r="J721" t="str">
            <v>Revenue Management</v>
          </cell>
        </row>
        <row r="722">
          <cell r="A722" t="str">
            <v>00013180</v>
          </cell>
          <cell r="B722" t="str">
            <v>Steffens</v>
          </cell>
          <cell r="C722" t="str">
            <v>Wolfgang</v>
          </cell>
          <cell r="D722" t="str">
            <v>Alinta Energy</v>
          </cell>
          <cell r="E722" t="str">
            <v>Power Projects</v>
          </cell>
          <cell r="F722" t="str">
            <v>General Manager Power Projects</v>
          </cell>
          <cell r="G722" t="str">
            <v>TCR Accum Super</v>
          </cell>
          <cell r="H722" t="str">
            <v>Alinta Limited</v>
          </cell>
          <cell r="I722" t="str">
            <v>10122</v>
          </cell>
          <cell r="J722" t="str">
            <v>Exec APS GM</v>
          </cell>
        </row>
        <row r="723">
          <cell r="A723" t="str">
            <v>00013183</v>
          </cell>
          <cell r="B723" t="str">
            <v>Johnston</v>
          </cell>
          <cell r="C723" t="str">
            <v>Bob</v>
          </cell>
          <cell r="D723" t="str">
            <v>Alinta Energy</v>
          </cell>
          <cell r="E723" t="str">
            <v>Pilbara Power Group</v>
          </cell>
          <cell r="F723" t="str">
            <v>O&amp;M Technician - IT GT Specialist</v>
          </cell>
          <cell r="G723" t="str">
            <v>TCR Accum Super</v>
          </cell>
          <cell r="H723" t="str">
            <v>Alinta Energy Pty Ltd</v>
          </cell>
          <cell r="I723" t="str">
            <v>45200</v>
          </cell>
          <cell r="J723" t="str">
            <v>AE Ops/Mnt Port Hed</v>
          </cell>
        </row>
        <row r="724">
          <cell r="A724" t="str">
            <v>00013186</v>
          </cell>
          <cell r="B724" t="str">
            <v>Fisher</v>
          </cell>
          <cell r="C724" t="str">
            <v>Trevor</v>
          </cell>
          <cell r="D724" t="str">
            <v>Alinta Asset Management</v>
          </cell>
          <cell r="E724" t="str">
            <v>Electricity Asset Management</v>
          </cell>
          <cell r="F724" t="str">
            <v>Bushfire Mitigation Coordinator</v>
          </cell>
          <cell r="G724" t="str">
            <v>TCR DB Super</v>
          </cell>
          <cell r="H724" t="str">
            <v>Monthly Alinta Asset Managemt.</v>
          </cell>
          <cell r="I724" t="str">
            <v>37302</v>
          </cell>
          <cell r="J724" t="str">
            <v>Elec Asset Mgt</v>
          </cell>
        </row>
        <row r="725">
          <cell r="A725" t="str">
            <v>00013199</v>
          </cell>
          <cell r="B725" t="str">
            <v>Nguyen</v>
          </cell>
          <cell r="C725" t="str">
            <v>Cuc</v>
          </cell>
          <cell r="D725" t="str">
            <v>Alinta Asset Management</v>
          </cell>
          <cell r="E725" t="str">
            <v>Transactional Accounting</v>
          </cell>
          <cell r="F725" t="str">
            <v>Financial Accountant</v>
          </cell>
          <cell r="G725" t="str">
            <v>TCR Accum Super</v>
          </cell>
          <cell r="H725" t="str">
            <v>Alinta Limited</v>
          </cell>
          <cell r="I725" t="str">
            <v>31469</v>
          </cell>
          <cell r="J725" t="str">
            <v>ANS Comm Fin Service</v>
          </cell>
        </row>
        <row r="726">
          <cell r="A726" t="str">
            <v>00013200</v>
          </cell>
          <cell r="B726" t="str">
            <v>Smith</v>
          </cell>
          <cell r="C726" t="str">
            <v>Caroline</v>
          </cell>
          <cell r="D726" t="str">
            <v>Corporate Finance</v>
          </cell>
          <cell r="E726" t="str">
            <v>Planning &amp; Investment Analysis</v>
          </cell>
          <cell r="F726" t="str">
            <v>Senior Financial Analyst</v>
          </cell>
          <cell r="G726" t="str">
            <v>TCR Accum Super</v>
          </cell>
          <cell r="H726" t="str">
            <v>Alinta Limited</v>
          </cell>
          <cell r="I726" t="str">
            <v>12400</v>
          </cell>
          <cell r="J726" t="str">
            <v>Investment Analysis</v>
          </cell>
        </row>
        <row r="727">
          <cell r="A727" t="str">
            <v>00013204</v>
          </cell>
          <cell r="B727" t="str">
            <v>Hardess</v>
          </cell>
          <cell r="C727" t="str">
            <v>Lee</v>
          </cell>
          <cell r="D727" t="str">
            <v>Alinta Energy</v>
          </cell>
          <cell r="E727" t="str">
            <v>Bairnsdale Power Station</v>
          </cell>
          <cell r="F727" t="str">
            <v>Operations &amp; Maintenance Technician</v>
          </cell>
          <cell r="G727" t="str">
            <v>TCR Accum Super</v>
          </cell>
          <cell r="H727" t="str">
            <v>Alinta Energy Pty Ltd</v>
          </cell>
          <cell r="I727" t="str">
            <v>45400</v>
          </cell>
          <cell r="J727" t="str">
            <v>AE Ops&amp;Maint Bairn</v>
          </cell>
        </row>
        <row r="728">
          <cell r="A728" t="str">
            <v>00013205</v>
          </cell>
          <cell r="B728" t="str">
            <v>Ganesan</v>
          </cell>
          <cell r="C728" t="str">
            <v>Ananth</v>
          </cell>
          <cell r="D728" t="str">
            <v>Information Services</v>
          </cell>
          <cell r="E728" t="str">
            <v>Program Office</v>
          </cell>
          <cell r="F728" t="str">
            <v>IS Graduate</v>
          </cell>
          <cell r="G728" t="str">
            <v>TCR Accum Super</v>
          </cell>
          <cell r="H728" t="str">
            <v>Alinta Limited</v>
          </cell>
          <cell r="I728" t="str">
            <v>14160</v>
          </cell>
          <cell r="J728" t="str">
            <v>Program Delivery</v>
          </cell>
        </row>
        <row r="729">
          <cell r="A729" t="str">
            <v>00013212</v>
          </cell>
          <cell r="B729" t="str">
            <v>Burger</v>
          </cell>
          <cell r="C729" t="str">
            <v>Simone</v>
          </cell>
          <cell r="D729" t="str">
            <v>Corporate Finance</v>
          </cell>
          <cell r="E729" t="str">
            <v>Revenue Management</v>
          </cell>
          <cell r="F729" t="str">
            <v>Revenue Analyst</v>
          </cell>
          <cell r="G729" t="str">
            <v>TCR Accum Super</v>
          </cell>
          <cell r="H729" t="str">
            <v>Alinta Limited</v>
          </cell>
          <cell r="I729" t="str">
            <v>33303</v>
          </cell>
          <cell r="J729" t="str">
            <v>Revenue Management</v>
          </cell>
        </row>
        <row r="730">
          <cell r="A730" t="str">
            <v>00013214</v>
          </cell>
          <cell r="B730" t="str">
            <v>Egan</v>
          </cell>
          <cell r="C730" t="str">
            <v>David</v>
          </cell>
          <cell r="D730" t="str">
            <v>Alinta Asset Management</v>
          </cell>
          <cell r="E730" t="str">
            <v>Asset Management West</v>
          </cell>
          <cell r="F730" t="str">
            <v>Senior Performance Engineer</v>
          </cell>
          <cell r="G730" t="str">
            <v>TCR Accum Super</v>
          </cell>
          <cell r="H730" t="str">
            <v>Monthly Alinta Asset Managemt.</v>
          </cell>
          <cell r="I730" t="str">
            <v>37304</v>
          </cell>
          <cell r="J730" t="str">
            <v>WA Gas Asset Mgt</v>
          </cell>
        </row>
        <row r="731">
          <cell r="A731" t="str">
            <v>00013215</v>
          </cell>
          <cell r="B731" t="str">
            <v>Stockwell</v>
          </cell>
          <cell r="C731" t="str">
            <v>Stephen</v>
          </cell>
          <cell r="D731" t="str">
            <v>Legal Services</v>
          </cell>
          <cell r="E731" t="str">
            <v>Legal Counsel West</v>
          </cell>
          <cell r="F731" t="str">
            <v>Legal Counsel - WA</v>
          </cell>
          <cell r="G731" t="str">
            <v>TCR Accum Super</v>
          </cell>
          <cell r="H731" t="str">
            <v>Alinta Limited</v>
          </cell>
          <cell r="I731" t="str">
            <v>10200</v>
          </cell>
          <cell r="J731" t="str">
            <v>Gen Counsel &amp; Legal</v>
          </cell>
        </row>
        <row r="732">
          <cell r="A732" t="str">
            <v>00013216</v>
          </cell>
          <cell r="B732" t="str">
            <v>Caponpon</v>
          </cell>
          <cell r="C732" t="str">
            <v>Nestor</v>
          </cell>
          <cell r="D732" t="str">
            <v>Alinta Asset Management</v>
          </cell>
          <cell r="E732" t="str">
            <v>POWERCOR</v>
          </cell>
          <cell r="F732" t="str">
            <v>Linesman</v>
          </cell>
          <cell r="G732" t="str">
            <v>NPS-EBA / Award VIC</v>
          </cell>
          <cell r="H732" t="str">
            <v>Alinta Asset Management 2</v>
          </cell>
          <cell r="I732" t="str">
            <v>39417</v>
          </cell>
          <cell r="J732" t="str">
            <v>Warnambool</v>
          </cell>
        </row>
        <row r="733">
          <cell r="A733" t="str">
            <v>00013217</v>
          </cell>
          <cell r="B733" t="str">
            <v>Bugayong</v>
          </cell>
          <cell r="C733" t="str">
            <v>Feliciano</v>
          </cell>
          <cell r="D733" t="str">
            <v>Alinta Asset Management</v>
          </cell>
          <cell r="E733" t="str">
            <v>External</v>
          </cell>
          <cell r="F733" t="str">
            <v>Linesman</v>
          </cell>
          <cell r="G733" t="str">
            <v>NPS-EBA / Award VIC</v>
          </cell>
          <cell r="H733" t="str">
            <v>Alinta Asset Management 2</v>
          </cell>
          <cell r="I733" t="str">
            <v>39417</v>
          </cell>
          <cell r="J733" t="str">
            <v>Warnambool</v>
          </cell>
        </row>
        <row r="734">
          <cell r="A734" t="str">
            <v>00013219</v>
          </cell>
          <cell r="B734" t="str">
            <v>Manansala</v>
          </cell>
          <cell r="C734" t="str">
            <v>Eric</v>
          </cell>
          <cell r="D734" t="str">
            <v>Alinta Asset Management</v>
          </cell>
          <cell r="E734" t="str">
            <v>Sunshine</v>
          </cell>
          <cell r="F734" t="str">
            <v>Linesman</v>
          </cell>
          <cell r="G734" t="str">
            <v>NPS-EBA / Award VIC</v>
          </cell>
          <cell r="H734" t="str">
            <v>Alinta Asset Management 2</v>
          </cell>
          <cell r="I734" t="str">
            <v>39417</v>
          </cell>
          <cell r="J734" t="str">
            <v>Warnambool</v>
          </cell>
        </row>
        <row r="735">
          <cell r="A735" t="str">
            <v>00013220</v>
          </cell>
          <cell r="B735" t="str">
            <v>Glorioso</v>
          </cell>
          <cell r="C735" t="str">
            <v>Rizal</v>
          </cell>
          <cell r="D735" t="str">
            <v>Alinta Asset Management</v>
          </cell>
          <cell r="E735" t="str">
            <v>Warrnambool &amp; Travelling</v>
          </cell>
          <cell r="F735" t="str">
            <v>Linesman</v>
          </cell>
          <cell r="G735" t="str">
            <v>NPS-EBA / Award VIC</v>
          </cell>
          <cell r="H735" t="str">
            <v>Alinta Asset Management 2</v>
          </cell>
          <cell r="I735" t="str">
            <v>39417</v>
          </cell>
          <cell r="J735" t="str">
            <v>Warnambool</v>
          </cell>
        </row>
        <row r="736">
          <cell r="A736" t="str">
            <v>00013221</v>
          </cell>
          <cell r="B736" t="str">
            <v>Juab</v>
          </cell>
          <cell r="C736" t="str">
            <v>Ronaldo</v>
          </cell>
          <cell r="D736" t="str">
            <v>Alinta Asset Management</v>
          </cell>
          <cell r="E736" t="str">
            <v>POWERCOR</v>
          </cell>
          <cell r="F736" t="str">
            <v>Linesman</v>
          </cell>
          <cell r="G736" t="str">
            <v>NPS-EBA / Award VIC</v>
          </cell>
          <cell r="H736" t="str">
            <v>Alinta Asset Management 2</v>
          </cell>
          <cell r="I736" t="str">
            <v>39417</v>
          </cell>
          <cell r="J736" t="str">
            <v>Warnambool</v>
          </cell>
        </row>
        <row r="737">
          <cell r="A737" t="str">
            <v>00013270</v>
          </cell>
          <cell r="B737" t="str">
            <v>Jockov</v>
          </cell>
          <cell r="C737" t="str">
            <v>Ted</v>
          </cell>
          <cell r="D737" t="str">
            <v>Alinta Asset Management</v>
          </cell>
          <cell r="E737" t="str">
            <v>Sunshine</v>
          </cell>
          <cell r="F737" t="str">
            <v>Electrical Fitter</v>
          </cell>
          <cell r="G737" t="str">
            <v>NPS-EBA / Award VIC</v>
          </cell>
          <cell r="H737" t="str">
            <v>Alinta Asset Management 2</v>
          </cell>
          <cell r="I737" t="str">
            <v>31515</v>
          </cell>
          <cell r="J737" t="str">
            <v>AAM OS ED SS Sunshine</v>
          </cell>
        </row>
        <row r="738">
          <cell r="A738" t="str">
            <v>00013272</v>
          </cell>
          <cell r="B738" t="str">
            <v>McCallum</v>
          </cell>
          <cell r="C738" t="str">
            <v>John</v>
          </cell>
          <cell r="D738" t="str">
            <v>Corporate Finance</v>
          </cell>
          <cell r="E738" t="str">
            <v>Financial Control Alinta</v>
          </cell>
          <cell r="F738" t="str">
            <v>Manager Finance Improvement</v>
          </cell>
          <cell r="G738" t="str">
            <v>TCR Accum Super</v>
          </cell>
          <cell r="H738" t="str">
            <v>Alinta Limited</v>
          </cell>
          <cell r="I738" t="str">
            <v>12900</v>
          </cell>
          <cell r="J738" t="str">
            <v>Finance Improvement</v>
          </cell>
        </row>
        <row r="739">
          <cell r="A739" t="str">
            <v>00013278</v>
          </cell>
          <cell r="B739" t="str">
            <v>Kelly</v>
          </cell>
          <cell r="C739" t="str">
            <v>Brooke</v>
          </cell>
          <cell r="D739" t="str">
            <v>Corporate Finance</v>
          </cell>
          <cell r="E739" t="str">
            <v>Group Taxation</v>
          </cell>
          <cell r="F739" t="str">
            <v>Senior Taxation Adviser</v>
          </cell>
          <cell r="G739" t="str">
            <v>TCR Accum Super</v>
          </cell>
          <cell r="H739" t="str">
            <v>Alinta Limited</v>
          </cell>
          <cell r="I739" t="str">
            <v>12800</v>
          </cell>
          <cell r="J739" t="str">
            <v>Group Taxation</v>
          </cell>
        </row>
        <row r="740">
          <cell r="A740" t="str">
            <v>00013280</v>
          </cell>
          <cell r="B740" t="str">
            <v>Hamilton</v>
          </cell>
          <cell r="C740" t="str">
            <v>Marc</v>
          </cell>
          <cell r="D740" t="str">
            <v>Alinta Energy</v>
          </cell>
          <cell r="E740" t="str">
            <v>Pilbara Power Group</v>
          </cell>
          <cell r="F740" t="str">
            <v>Team Leader Mech &amp; General</v>
          </cell>
          <cell r="G740" t="str">
            <v>TCR Accum Super</v>
          </cell>
          <cell r="H740" t="str">
            <v>Alinta Energy Pty Ltd</v>
          </cell>
          <cell r="I740" t="str">
            <v>45200</v>
          </cell>
          <cell r="J740" t="str">
            <v>AE Ops/Mnt Port Hed</v>
          </cell>
        </row>
        <row r="741">
          <cell r="A741" t="str">
            <v>00013282</v>
          </cell>
          <cell r="B741" t="str">
            <v>Jones</v>
          </cell>
          <cell r="C741" t="str">
            <v>Brendan</v>
          </cell>
          <cell r="D741" t="str">
            <v>Information Services</v>
          </cell>
          <cell r="E741" t="str">
            <v>Asset &amp; Works Management</v>
          </cell>
          <cell r="F741" t="str">
            <v>Senior Functional Analyst - SAP Logistic</v>
          </cell>
          <cell r="G741" t="str">
            <v>TCR DB Super</v>
          </cell>
          <cell r="H741" t="str">
            <v>Alinta Limited</v>
          </cell>
          <cell r="I741" t="str">
            <v>14202</v>
          </cell>
          <cell r="J741" t="str">
            <v>IS Asset Mgmt (GIS)</v>
          </cell>
        </row>
        <row r="742">
          <cell r="A742" t="str">
            <v>00013283</v>
          </cell>
          <cell r="B742" t="str">
            <v>Ambatzis</v>
          </cell>
          <cell r="C742" t="str">
            <v>George</v>
          </cell>
          <cell r="D742" t="str">
            <v>Alinta Asset Management</v>
          </cell>
          <cell r="E742" t="str">
            <v>Retail Planning</v>
          </cell>
          <cell r="F742" t="str">
            <v>Project Delivery Officer</v>
          </cell>
          <cell r="G742" t="str">
            <v>TCR DB Super</v>
          </cell>
          <cell r="H742" t="str">
            <v>Monthly Alinta Asset Managemt.</v>
          </cell>
          <cell r="I742" t="str">
            <v>39005</v>
          </cell>
          <cell r="J742" t="str">
            <v>Project Support</v>
          </cell>
        </row>
        <row r="743">
          <cell r="A743" t="str">
            <v>00013285</v>
          </cell>
          <cell r="B743" t="str">
            <v>D'Souza</v>
          </cell>
          <cell r="C743" t="str">
            <v>Anna</v>
          </cell>
          <cell r="D743" t="str">
            <v>Alinta Asset Management</v>
          </cell>
          <cell r="E743" t="str">
            <v>Gas Measurement Services</v>
          </cell>
          <cell r="F743" t="str">
            <v>Metering Engineer</v>
          </cell>
          <cell r="G743" t="str">
            <v>TCR Accum Super</v>
          </cell>
          <cell r="H743" t="str">
            <v>Alinta Asset Management</v>
          </cell>
          <cell r="I743" t="str">
            <v>31466</v>
          </cell>
          <cell r="J743" t="str">
            <v>AAM BS Gas Measureme</v>
          </cell>
        </row>
        <row r="744">
          <cell r="A744" t="str">
            <v>00013286</v>
          </cell>
          <cell r="B744" t="str">
            <v>Ercegovic</v>
          </cell>
          <cell r="C744" t="str">
            <v>Milena</v>
          </cell>
          <cell r="D744" t="str">
            <v>Alinta Asset Management</v>
          </cell>
          <cell r="E744" t="str">
            <v>Resource Coordination</v>
          </cell>
          <cell r="F744" t="str">
            <v>Dispatch Systems Support Officer</v>
          </cell>
          <cell r="G744" t="str">
            <v>TCR Accum Super</v>
          </cell>
          <cell r="H744" t="str">
            <v>Monthly Alinta Asset Managemt.</v>
          </cell>
          <cell r="I744" t="str">
            <v>35346</v>
          </cell>
          <cell r="J744" t="str">
            <v>Dispatch &amp; Resource</v>
          </cell>
        </row>
        <row r="745">
          <cell r="A745" t="str">
            <v>00013287</v>
          </cell>
          <cell r="B745" t="str">
            <v>Caratti</v>
          </cell>
          <cell r="C745" t="str">
            <v>Stephen</v>
          </cell>
          <cell r="D745" t="str">
            <v>Alinta Asset Management</v>
          </cell>
          <cell r="E745" t="str">
            <v>Compliance</v>
          </cell>
          <cell r="F745" t="str">
            <v>Compliance Supervisor</v>
          </cell>
          <cell r="G745" t="str">
            <v>TCR DB Super</v>
          </cell>
          <cell r="H745" t="str">
            <v>Monthly Alinta Asset Managemt.</v>
          </cell>
          <cell r="I745" t="str">
            <v>39004</v>
          </cell>
          <cell r="J745" t="str">
            <v>Project Delivery</v>
          </cell>
        </row>
        <row r="746">
          <cell r="A746" t="str">
            <v>00013290</v>
          </cell>
          <cell r="B746" t="str">
            <v>Cook</v>
          </cell>
          <cell r="C746" t="str">
            <v>Ian</v>
          </cell>
          <cell r="D746" t="str">
            <v>Alinta Asset Management</v>
          </cell>
          <cell r="E746" t="str">
            <v>VIC</v>
          </cell>
          <cell r="F746" t="str">
            <v>Design Drafting Officer</v>
          </cell>
          <cell r="G746" t="str">
            <v>TCR DB Super</v>
          </cell>
          <cell r="H746" t="str">
            <v>Alinta Asset Management</v>
          </cell>
          <cell r="I746" t="str">
            <v>31462</v>
          </cell>
          <cell r="J746" t="str">
            <v>AAM BS Drafting &amp; Op</v>
          </cell>
        </row>
        <row r="747">
          <cell r="A747" t="str">
            <v>00013291</v>
          </cell>
          <cell r="B747" t="str">
            <v>Jones</v>
          </cell>
          <cell r="C747" t="str">
            <v>Gillian</v>
          </cell>
          <cell r="D747" t="str">
            <v>Alinta Asset Management</v>
          </cell>
          <cell r="E747" t="str">
            <v>Distribution Construction</v>
          </cell>
          <cell r="F747" t="str">
            <v>Project Planner GCAS</v>
          </cell>
          <cell r="G747" t="str">
            <v>GASCOR - MPT/Salary</v>
          </cell>
          <cell r="H747" t="str">
            <v>Alinta Asset Management</v>
          </cell>
          <cell r="I747" t="str">
            <v>31524</v>
          </cell>
          <cell r="J747" t="str">
            <v>AAM OS GD Ext Projec</v>
          </cell>
        </row>
        <row r="748">
          <cell r="A748" t="str">
            <v>00013293</v>
          </cell>
          <cell r="B748" t="str">
            <v>Fraser</v>
          </cell>
          <cell r="C748" t="str">
            <v>Louise</v>
          </cell>
          <cell r="D748" t="str">
            <v>Alinta Asset Management</v>
          </cell>
          <cell r="E748" t="str">
            <v>Contract Development South</v>
          </cell>
          <cell r="F748" t="str">
            <v>Contract Manager</v>
          </cell>
          <cell r="G748" t="str">
            <v>TCR DB Super</v>
          </cell>
          <cell r="H748" t="str">
            <v>Alinta Asset Management</v>
          </cell>
          <cell r="I748" t="str">
            <v>36301</v>
          </cell>
          <cell r="J748" t="str">
            <v>Contract Admin</v>
          </cell>
        </row>
        <row r="749">
          <cell r="A749" t="str">
            <v>00013295</v>
          </cell>
          <cell r="B749" t="str">
            <v>Hatgidanou</v>
          </cell>
          <cell r="C749" t="str">
            <v>Manny</v>
          </cell>
          <cell r="D749" t="str">
            <v>Corporate Finance</v>
          </cell>
          <cell r="E749" t="str">
            <v>Revenue Management</v>
          </cell>
          <cell r="F749" t="str">
            <v>Receivable Works Officer</v>
          </cell>
          <cell r="G749" t="str">
            <v>GASCOR - Award</v>
          </cell>
          <cell r="H749" t="str">
            <v>Alinta Asset Management</v>
          </cell>
          <cell r="I749" t="str">
            <v>33303</v>
          </cell>
          <cell r="J749" t="str">
            <v>Revenue Management</v>
          </cell>
        </row>
        <row r="750">
          <cell r="A750" t="str">
            <v>00013296</v>
          </cell>
          <cell r="B750" t="str">
            <v>Hutchinson</v>
          </cell>
          <cell r="C750" t="str">
            <v>Neville</v>
          </cell>
          <cell r="D750" t="str">
            <v>Alinta Asset Management</v>
          </cell>
          <cell r="E750" t="str">
            <v>Gas Measurement Services</v>
          </cell>
          <cell r="F750" t="str">
            <v>Metering Engineer</v>
          </cell>
          <cell r="G750" t="str">
            <v>TCR DB Super</v>
          </cell>
          <cell r="H750" t="str">
            <v>Alinta Asset Management</v>
          </cell>
          <cell r="I750" t="str">
            <v>31466</v>
          </cell>
          <cell r="J750" t="str">
            <v>AAM BS Gas Measureme</v>
          </cell>
        </row>
        <row r="751">
          <cell r="A751" t="str">
            <v>00013297</v>
          </cell>
          <cell r="B751" t="str">
            <v>James</v>
          </cell>
          <cell r="C751" t="str">
            <v>Russell</v>
          </cell>
          <cell r="D751" t="str">
            <v>Alinta Asset Management</v>
          </cell>
          <cell r="E751" t="str">
            <v>Resource Coordination</v>
          </cell>
          <cell r="F751" t="str">
            <v>Resource Coordinator</v>
          </cell>
          <cell r="G751" t="str">
            <v>GASCOR - MPT/Salary</v>
          </cell>
          <cell r="H751" t="str">
            <v>Alinta Asset Management</v>
          </cell>
          <cell r="I751" t="str">
            <v>35346</v>
          </cell>
          <cell r="J751" t="str">
            <v>Dispatch &amp; Resource</v>
          </cell>
        </row>
        <row r="752">
          <cell r="A752" t="str">
            <v>00013299</v>
          </cell>
          <cell r="B752" t="str">
            <v>Koutsoukos</v>
          </cell>
          <cell r="C752" t="str">
            <v>John</v>
          </cell>
          <cell r="D752" t="str">
            <v>Alinta Asset Management</v>
          </cell>
          <cell r="E752" t="str">
            <v>Gas Trans &amp; Distribution Asset Managemnt</v>
          </cell>
          <cell r="F752" t="str">
            <v>Senior Planning Engineer</v>
          </cell>
          <cell r="G752" t="str">
            <v>TCR Accum Super</v>
          </cell>
          <cell r="H752" t="str">
            <v>Monthly Alinta Asset Managemt.</v>
          </cell>
          <cell r="I752" t="str">
            <v>35360</v>
          </cell>
          <cell r="J752" t="str">
            <v>Gas Asset Mgt</v>
          </cell>
        </row>
        <row r="753">
          <cell r="A753" t="str">
            <v>00013301</v>
          </cell>
          <cell r="B753" t="str">
            <v>Laughlin</v>
          </cell>
          <cell r="C753" t="str">
            <v>Michael</v>
          </cell>
          <cell r="D753" t="str">
            <v>Alinta Asset Management</v>
          </cell>
          <cell r="E753" t="str">
            <v>Resource Coordination</v>
          </cell>
          <cell r="F753" t="str">
            <v>Resource Coordinator</v>
          </cell>
          <cell r="G753" t="str">
            <v>GASCOR - MPT/Salary</v>
          </cell>
          <cell r="H753" t="str">
            <v>Alinta Asset Management</v>
          </cell>
          <cell r="I753" t="str">
            <v>35346</v>
          </cell>
          <cell r="J753" t="str">
            <v>Dispatch &amp; Resource</v>
          </cell>
        </row>
        <row r="754">
          <cell r="A754" t="str">
            <v>00013302</v>
          </cell>
          <cell r="B754" t="str">
            <v>May</v>
          </cell>
          <cell r="C754" t="str">
            <v>Michael</v>
          </cell>
          <cell r="D754" t="str">
            <v>Alinta Asset Management</v>
          </cell>
          <cell r="E754" t="str">
            <v>Technical Compliance South</v>
          </cell>
          <cell r="F754" t="str">
            <v>Performance &amp; Compliance Analyst</v>
          </cell>
          <cell r="G754" t="str">
            <v>GASCOR - MPT/Salary</v>
          </cell>
          <cell r="H754" t="str">
            <v>Alinta Asset Management</v>
          </cell>
          <cell r="I754" t="str">
            <v>36306</v>
          </cell>
          <cell r="J754" t="str">
            <v>Operational Complian</v>
          </cell>
        </row>
        <row r="755">
          <cell r="A755" t="str">
            <v>00013303</v>
          </cell>
          <cell r="B755" t="str">
            <v>Meates</v>
          </cell>
          <cell r="C755" t="str">
            <v>Neville</v>
          </cell>
          <cell r="D755" t="str">
            <v>Alinta Asset Management</v>
          </cell>
          <cell r="E755" t="str">
            <v>Multinet Operations</v>
          </cell>
          <cell r="F755" t="str">
            <v>Maintenance Delivery Officer</v>
          </cell>
          <cell r="G755" t="str">
            <v>TCR DB Super</v>
          </cell>
          <cell r="H755" t="str">
            <v>Monthly Alinta Asset Managemt.</v>
          </cell>
          <cell r="I755" t="str">
            <v>39004</v>
          </cell>
          <cell r="J755" t="str">
            <v>Project Delivery</v>
          </cell>
        </row>
        <row r="756">
          <cell r="A756" t="str">
            <v>00013304</v>
          </cell>
          <cell r="B756" t="str">
            <v>Moore</v>
          </cell>
          <cell r="C756" t="str">
            <v>Ian</v>
          </cell>
          <cell r="D756" t="str">
            <v>Alinta Asset Management</v>
          </cell>
          <cell r="E756" t="str">
            <v>Compliance</v>
          </cell>
          <cell r="F756" t="str">
            <v>Works Management Officer</v>
          </cell>
          <cell r="G756" t="str">
            <v>TCR DB Super</v>
          </cell>
          <cell r="H756" t="str">
            <v>Monthly Alinta Asset Managemt.</v>
          </cell>
          <cell r="I756" t="str">
            <v>39004</v>
          </cell>
          <cell r="J756" t="str">
            <v>Project Delivery</v>
          </cell>
        </row>
        <row r="757">
          <cell r="A757" t="str">
            <v>00013305</v>
          </cell>
          <cell r="B757" t="str">
            <v>Neubecker</v>
          </cell>
          <cell r="C757" t="str">
            <v>Diane</v>
          </cell>
          <cell r="D757" t="str">
            <v>Alinta Asset Management</v>
          </cell>
          <cell r="E757" t="str">
            <v>Natural Gas Extension Projects</v>
          </cell>
          <cell r="F757" t="str">
            <v>Marketing and Project Assistant</v>
          </cell>
          <cell r="G757" t="str">
            <v>GASCOR - MPT/Salary</v>
          </cell>
          <cell r="H757" t="str">
            <v>Alinta Asset Management</v>
          </cell>
          <cell r="I757" t="str">
            <v>31524</v>
          </cell>
          <cell r="J757" t="str">
            <v>AAM OS GD Ext Projec</v>
          </cell>
        </row>
        <row r="758">
          <cell r="A758" t="str">
            <v>00013306</v>
          </cell>
          <cell r="B758" t="str">
            <v>Newbold</v>
          </cell>
          <cell r="C758" t="str">
            <v>Doug</v>
          </cell>
          <cell r="D758" t="str">
            <v>Alinta Asset Management</v>
          </cell>
          <cell r="E758" t="str">
            <v>Resource Coordination</v>
          </cell>
          <cell r="F758" t="str">
            <v>Dispatch Systems Support Officer</v>
          </cell>
          <cell r="G758" t="str">
            <v>GASCOR - MPT/Salary</v>
          </cell>
          <cell r="H758" t="str">
            <v>Alinta Asset Management</v>
          </cell>
          <cell r="I758" t="str">
            <v>35346</v>
          </cell>
          <cell r="J758" t="str">
            <v>Dispatch &amp; Resource</v>
          </cell>
        </row>
        <row r="759">
          <cell r="A759" t="str">
            <v>00013307</v>
          </cell>
          <cell r="B759" t="str">
            <v>Nicholls</v>
          </cell>
          <cell r="C759" t="str">
            <v>Colin</v>
          </cell>
          <cell r="D759" t="str">
            <v>Alinta Asset Management</v>
          </cell>
          <cell r="E759" t="str">
            <v>Resource Coordination</v>
          </cell>
          <cell r="F759" t="str">
            <v>Resource Coordinator</v>
          </cell>
          <cell r="G759" t="str">
            <v>GASCOR - MPT/Salary</v>
          </cell>
          <cell r="H759" t="str">
            <v>Alinta Asset Management</v>
          </cell>
          <cell r="I759" t="str">
            <v>35346</v>
          </cell>
          <cell r="J759" t="str">
            <v>Dispatch &amp; Resource</v>
          </cell>
        </row>
        <row r="760">
          <cell r="A760" t="str">
            <v>00013308</v>
          </cell>
          <cell r="B760" t="str">
            <v>Rozsa</v>
          </cell>
          <cell r="C760" t="str">
            <v>Frank</v>
          </cell>
          <cell r="D760" t="str">
            <v>Alinta Asset Management</v>
          </cell>
          <cell r="E760" t="str">
            <v>Regulatory</v>
          </cell>
          <cell r="F760" t="str">
            <v>Subdivision Officer</v>
          </cell>
          <cell r="G760" t="str">
            <v>GASCOR - Award</v>
          </cell>
          <cell r="H760" t="str">
            <v>Alinta Asset Management</v>
          </cell>
          <cell r="I760" t="str">
            <v>31463</v>
          </cell>
          <cell r="J760" t="str">
            <v>AAM BS Regulatory Re</v>
          </cell>
        </row>
        <row r="761">
          <cell r="A761" t="str">
            <v>00013309</v>
          </cell>
          <cell r="B761" t="str">
            <v>Sibio</v>
          </cell>
          <cell r="C761" t="str">
            <v>Frank</v>
          </cell>
          <cell r="D761" t="str">
            <v>Alinta Asset Management</v>
          </cell>
          <cell r="E761" t="str">
            <v>Contract Development South</v>
          </cell>
          <cell r="F761" t="str">
            <v>Contract Manager</v>
          </cell>
          <cell r="G761" t="str">
            <v>TCR DB Super</v>
          </cell>
          <cell r="H761" t="str">
            <v>Alinta Asset Management</v>
          </cell>
          <cell r="I761" t="str">
            <v>36301</v>
          </cell>
          <cell r="J761" t="str">
            <v>Contract Admin</v>
          </cell>
        </row>
        <row r="762">
          <cell r="A762" t="str">
            <v>00013310</v>
          </cell>
          <cell r="B762" t="str">
            <v>Sperlungo</v>
          </cell>
          <cell r="C762" t="str">
            <v>Frank</v>
          </cell>
          <cell r="D762" t="str">
            <v>Alinta Asset Management</v>
          </cell>
          <cell r="E762" t="str">
            <v>Retail Planning</v>
          </cell>
          <cell r="F762" t="str">
            <v>Project Delivery Officer</v>
          </cell>
          <cell r="G762" t="str">
            <v>TCR DB Super</v>
          </cell>
          <cell r="H762" t="str">
            <v>Monthly Alinta Asset Managemt.</v>
          </cell>
          <cell r="I762" t="str">
            <v>39005</v>
          </cell>
          <cell r="J762" t="str">
            <v>Project Support</v>
          </cell>
        </row>
        <row r="763">
          <cell r="A763" t="str">
            <v>00013312</v>
          </cell>
          <cell r="B763" t="str">
            <v>Riali</v>
          </cell>
          <cell r="C763" t="str">
            <v>Susie</v>
          </cell>
          <cell r="D763" t="str">
            <v>Alinta Asset Management</v>
          </cell>
          <cell r="E763" t="str">
            <v>Project Delivery</v>
          </cell>
          <cell r="F763" t="str">
            <v>Project Delivery Manager</v>
          </cell>
          <cell r="G763" t="str">
            <v>TCR Accum Super</v>
          </cell>
          <cell r="H763" t="str">
            <v>Monthly Alinta Asset Managemt.</v>
          </cell>
          <cell r="I763" t="str">
            <v>39004</v>
          </cell>
          <cell r="J763" t="str">
            <v>Project Delivery</v>
          </cell>
        </row>
        <row r="764">
          <cell r="A764" t="str">
            <v>00013313</v>
          </cell>
          <cell r="B764" t="str">
            <v>Wheeler</v>
          </cell>
          <cell r="C764" t="str">
            <v>Keith</v>
          </cell>
          <cell r="D764" t="str">
            <v>Alinta Asset Management</v>
          </cell>
          <cell r="E764" t="str">
            <v>Regulatory</v>
          </cell>
          <cell r="F764" t="str">
            <v>Technical Support Officer - MOCS</v>
          </cell>
          <cell r="G764" t="str">
            <v>GASCOR - Award</v>
          </cell>
          <cell r="H764" t="str">
            <v>Alinta Asset Management</v>
          </cell>
          <cell r="I764" t="str">
            <v>31463</v>
          </cell>
          <cell r="J764" t="str">
            <v>AAM BS Regulatory Re</v>
          </cell>
        </row>
        <row r="765">
          <cell r="A765" t="str">
            <v>00013314</v>
          </cell>
          <cell r="B765" t="str">
            <v>Winning</v>
          </cell>
          <cell r="C765" t="str">
            <v>Albert</v>
          </cell>
          <cell r="D765" t="str">
            <v>Alinta Asset Management</v>
          </cell>
          <cell r="E765" t="str">
            <v>Performance &amp; Planning</v>
          </cell>
          <cell r="F765" t="str">
            <v>Project Planner</v>
          </cell>
          <cell r="G765" t="str">
            <v>GASCOR - MPT/Salary</v>
          </cell>
          <cell r="H765" t="str">
            <v>Alinta Asset Management</v>
          </cell>
          <cell r="I765" t="str">
            <v>39005</v>
          </cell>
          <cell r="J765" t="str">
            <v>Project Support</v>
          </cell>
        </row>
        <row r="766">
          <cell r="A766" t="str">
            <v>00013315</v>
          </cell>
          <cell r="B766" t="str">
            <v>York</v>
          </cell>
          <cell r="C766" t="str">
            <v>Max</v>
          </cell>
          <cell r="D766" t="str">
            <v>Alinta Asset Management</v>
          </cell>
          <cell r="E766" t="str">
            <v>Multinet Operations</v>
          </cell>
          <cell r="F766" t="str">
            <v>Maintenance Delivery Officer</v>
          </cell>
          <cell r="G766" t="str">
            <v>GASCOR - Award</v>
          </cell>
          <cell r="H766" t="str">
            <v>Alinta Asset Management</v>
          </cell>
          <cell r="I766" t="str">
            <v>39004</v>
          </cell>
          <cell r="J766" t="str">
            <v>Project Delivery</v>
          </cell>
        </row>
        <row r="767">
          <cell r="A767" t="str">
            <v>00013316</v>
          </cell>
          <cell r="B767" t="str">
            <v>Ziino</v>
          </cell>
          <cell r="C767" t="str">
            <v>Gerrard</v>
          </cell>
          <cell r="D767" t="str">
            <v>Alinta Asset Management</v>
          </cell>
          <cell r="E767" t="str">
            <v>Multinet Network</v>
          </cell>
          <cell r="F767" t="str">
            <v>Senior Planning Engineer</v>
          </cell>
          <cell r="G767" t="str">
            <v>GASCOR - MPT/Salary</v>
          </cell>
          <cell r="H767" t="str">
            <v>Alinta Asset Management</v>
          </cell>
          <cell r="I767" t="str">
            <v>35360</v>
          </cell>
          <cell r="J767" t="str">
            <v>Gas Asset Mgt</v>
          </cell>
        </row>
        <row r="768">
          <cell r="A768" t="str">
            <v>00013317</v>
          </cell>
          <cell r="B768" t="str">
            <v>Blight</v>
          </cell>
          <cell r="C768" t="str">
            <v>Graham</v>
          </cell>
          <cell r="D768" t="str">
            <v>Alinta Asset Management</v>
          </cell>
          <cell r="E768" t="str">
            <v>Electrical Activities Central</v>
          </cell>
          <cell r="F768" t="str">
            <v>Project Planner</v>
          </cell>
          <cell r="G768" t="str">
            <v>TCR DB Super</v>
          </cell>
          <cell r="H768" t="str">
            <v>Alinta Asset Management</v>
          </cell>
          <cell r="I768" t="str">
            <v>39412</v>
          </cell>
          <cell r="J768" t="str">
            <v>Project Planning Nth</v>
          </cell>
        </row>
        <row r="769">
          <cell r="A769" t="str">
            <v>00013318</v>
          </cell>
          <cell r="B769" t="str">
            <v>Weston</v>
          </cell>
          <cell r="C769" t="str">
            <v>Gary</v>
          </cell>
          <cell r="D769" t="str">
            <v>Alinta Asset Management</v>
          </cell>
          <cell r="E769" t="str">
            <v>Network Coordination</v>
          </cell>
          <cell r="F769" t="str">
            <v>System Controller</v>
          </cell>
          <cell r="G769" t="str">
            <v>MPT</v>
          </cell>
          <cell r="H769" t="str">
            <v>Alinta Asset Management</v>
          </cell>
          <cell r="I769" t="str">
            <v>35345</v>
          </cell>
          <cell r="J769" t="str">
            <v>Mgr Network Control</v>
          </cell>
        </row>
        <row r="770">
          <cell r="A770" t="str">
            <v>00013319</v>
          </cell>
          <cell r="B770" t="str">
            <v>Bracken</v>
          </cell>
          <cell r="C770" t="str">
            <v>Sandra</v>
          </cell>
          <cell r="D770" t="str">
            <v>Alinta Asset Management</v>
          </cell>
          <cell r="E770" t="str">
            <v>Resource Coordination</v>
          </cell>
          <cell r="F770" t="str">
            <v>Dispatch Systems Support Coordinator</v>
          </cell>
          <cell r="G770" t="str">
            <v>MPT</v>
          </cell>
          <cell r="H770" t="str">
            <v>Alinta Asset Management</v>
          </cell>
          <cell r="I770" t="str">
            <v>35346</v>
          </cell>
          <cell r="J770" t="str">
            <v>Dispatch &amp; Resource</v>
          </cell>
        </row>
        <row r="771">
          <cell r="A771" t="str">
            <v>00013323</v>
          </cell>
          <cell r="B771" t="str">
            <v>Polifrone</v>
          </cell>
          <cell r="C771" t="str">
            <v>Aldo</v>
          </cell>
          <cell r="D771" t="str">
            <v>Alinta Asset Management</v>
          </cell>
          <cell r="E771" t="str">
            <v>Mornington</v>
          </cell>
          <cell r="F771" t="str">
            <v>Operations Controller Mornington</v>
          </cell>
          <cell r="G771" t="str">
            <v>TCR DB Super</v>
          </cell>
          <cell r="H771" t="str">
            <v>Alinta Asset Management</v>
          </cell>
          <cell r="I771" t="str">
            <v>39404</v>
          </cell>
          <cell r="J771" t="str">
            <v>Alliance - Mornington</v>
          </cell>
        </row>
        <row r="772">
          <cell r="A772" t="str">
            <v>00013324</v>
          </cell>
          <cell r="B772" t="str">
            <v>Green</v>
          </cell>
          <cell r="C772" t="str">
            <v>Craig</v>
          </cell>
          <cell r="D772" t="str">
            <v>Alinta Asset Management</v>
          </cell>
          <cell r="E772" t="str">
            <v>Customer Interface</v>
          </cell>
          <cell r="F772" t="str">
            <v>Tender Manager</v>
          </cell>
          <cell r="G772" t="str">
            <v>MPT</v>
          </cell>
          <cell r="H772" t="str">
            <v>Alinta Asset Management</v>
          </cell>
          <cell r="I772" t="str">
            <v>31495</v>
          </cell>
          <cell r="J772" t="str">
            <v>AAM OS ED EW Customer</v>
          </cell>
        </row>
        <row r="773">
          <cell r="A773" t="str">
            <v>00013325</v>
          </cell>
          <cell r="B773" t="str">
            <v>Glew</v>
          </cell>
          <cell r="C773" t="str">
            <v>Geoff</v>
          </cell>
          <cell r="D773" t="str">
            <v>Alinta Asset Management</v>
          </cell>
          <cell r="E773" t="str">
            <v>Programming &amp; Packaging</v>
          </cell>
          <cell r="F773" t="str">
            <v>Contract Coordinator</v>
          </cell>
          <cell r="G773" t="str">
            <v>MPT</v>
          </cell>
          <cell r="H773" t="str">
            <v>Alinta Asset Management</v>
          </cell>
          <cell r="I773" t="str">
            <v>31496</v>
          </cell>
          <cell r="J773" t="str">
            <v>AAM OS ED EW Prog &amp;</v>
          </cell>
        </row>
        <row r="774">
          <cell r="A774" t="str">
            <v>00013326</v>
          </cell>
          <cell r="B774" t="str">
            <v>Drake</v>
          </cell>
          <cell r="C774" t="str">
            <v>Bryan</v>
          </cell>
          <cell r="D774" t="str">
            <v>Alinta Asset Management</v>
          </cell>
          <cell r="E774" t="str">
            <v>Network Coordination</v>
          </cell>
          <cell r="F774" t="str">
            <v>System Controller</v>
          </cell>
          <cell r="G774" t="str">
            <v>MPT</v>
          </cell>
          <cell r="H774" t="str">
            <v>Alinta Asset Management</v>
          </cell>
          <cell r="I774" t="str">
            <v>35345</v>
          </cell>
          <cell r="J774" t="str">
            <v>Mgr Network Control</v>
          </cell>
        </row>
        <row r="775">
          <cell r="A775" t="str">
            <v>00013327</v>
          </cell>
          <cell r="B775" t="str">
            <v>Duong</v>
          </cell>
          <cell r="C775" t="str">
            <v>Lam</v>
          </cell>
          <cell r="D775" t="str">
            <v>Alinta Asset Management</v>
          </cell>
          <cell r="E775" t="str">
            <v>Electrical Design</v>
          </cell>
          <cell r="F775" t="str">
            <v>Design Draftsperson</v>
          </cell>
          <cell r="G775" t="str">
            <v>MPT</v>
          </cell>
          <cell r="H775" t="str">
            <v>Alinta Asset Management</v>
          </cell>
          <cell r="I775" t="str">
            <v>39411</v>
          </cell>
          <cell r="J775" t="str">
            <v>Electrical Design</v>
          </cell>
        </row>
        <row r="776">
          <cell r="A776" t="str">
            <v>00013328</v>
          </cell>
          <cell r="B776" t="str">
            <v>Farrell</v>
          </cell>
          <cell r="C776" t="str">
            <v>John</v>
          </cell>
          <cell r="D776" t="str">
            <v>Alinta Asset Management</v>
          </cell>
          <cell r="E776" t="str">
            <v>GIS / Drafting</v>
          </cell>
          <cell r="F776" t="str">
            <v>DMS GIS Coordinator</v>
          </cell>
          <cell r="G776" t="str">
            <v>MPT</v>
          </cell>
          <cell r="H776" t="str">
            <v>Alinta Asset Management</v>
          </cell>
          <cell r="I776" t="str">
            <v>35351</v>
          </cell>
          <cell r="J776" t="str">
            <v>GIS/Drafting</v>
          </cell>
        </row>
        <row r="777">
          <cell r="A777" t="str">
            <v>00013329</v>
          </cell>
          <cell r="B777" t="str">
            <v>Flower</v>
          </cell>
          <cell r="C777" t="str">
            <v>Ann</v>
          </cell>
          <cell r="D777" t="str">
            <v>Alinta Asset Management</v>
          </cell>
          <cell r="E777" t="str">
            <v>Mornington</v>
          </cell>
          <cell r="F777" t="str">
            <v>Site Administration Officer</v>
          </cell>
          <cell r="G777" t="str">
            <v>MPT</v>
          </cell>
          <cell r="H777" t="str">
            <v>Alinta Asset Management</v>
          </cell>
          <cell r="I777" t="str">
            <v>39404</v>
          </cell>
          <cell r="J777" t="str">
            <v>Alliance - Mornington</v>
          </cell>
        </row>
        <row r="778">
          <cell r="A778" t="str">
            <v>00013330</v>
          </cell>
          <cell r="B778" t="str">
            <v>Karam</v>
          </cell>
          <cell r="C778" t="str">
            <v>Karen</v>
          </cell>
          <cell r="D778" t="str">
            <v>Alinta Asset Management</v>
          </cell>
          <cell r="E778" t="str">
            <v>Resource Coordination</v>
          </cell>
          <cell r="F778" t="str">
            <v>Resource Coordinator</v>
          </cell>
          <cell r="G778" t="str">
            <v>MPT</v>
          </cell>
          <cell r="H778" t="str">
            <v>Alinta Asset Management</v>
          </cell>
          <cell r="I778" t="str">
            <v>35346</v>
          </cell>
          <cell r="J778" t="str">
            <v>Dispatch &amp; Resource</v>
          </cell>
        </row>
        <row r="779">
          <cell r="A779" t="str">
            <v>00013331</v>
          </cell>
          <cell r="B779" t="str">
            <v>Kowal</v>
          </cell>
          <cell r="C779" t="str">
            <v>David</v>
          </cell>
          <cell r="D779" t="str">
            <v>Alinta Asset Management</v>
          </cell>
          <cell r="E779" t="str">
            <v>Network Coordination</v>
          </cell>
          <cell r="F779" t="str">
            <v>Network Coordination Manager (Act)</v>
          </cell>
          <cell r="G779" t="str">
            <v>MPT</v>
          </cell>
          <cell r="H779" t="str">
            <v>Alinta Asset Management</v>
          </cell>
          <cell r="I779" t="str">
            <v>35345</v>
          </cell>
          <cell r="J779" t="str">
            <v>Mgr Network Control</v>
          </cell>
        </row>
        <row r="780">
          <cell r="A780" t="str">
            <v>00013332</v>
          </cell>
          <cell r="B780" t="str">
            <v>Lewis</v>
          </cell>
          <cell r="C780" t="str">
            <v>Geoff</v>
          </cell>
          <cell r="D780" t="str">
            <v>Alinta Asset Management</v>
          </cell>
          <cell r="E780" t="str">
            <v>Strategic Purchasing Implentation</v>
          </cell>
          <cell r="F780" t="str">
            <v>Procurement Officer</v>
          </cell>
          <cell r="G780" t="str">
            <v>MPT</v>
          </cell>
          <cell r="H780" t="str">
            <v>Alinta Asset Management</v>
          </cell>
          <cell r="I780" t="str">
            <v>35388</v>
          </cell>
          <cell r="J780" t="str">
            <v>AAM Bus Serv  - Comm</v>
          </cell>
        </row>
        <row r="781">
          <cell r="A781" t="str">
            <v>00013333</v>
          </cell>
          <cell r="B781" t="str">
            <v>Lind</v>
          </cell>
          <cell r="C781" t="str">
            <v>Tony</v>
          </cell>
          <cell r="D781" t="str">
            <v>Alinta Asset Management</v>
          </cell>
          <cell r="E781" t="str">
            <v>Network Coordination</v>
          </cell>
          <cell r="F781" t="str">
            <v>System Controller</v>
          </cell>
          <cell r="G781" t="str">
            <v>MPT</v>
          </cell>
          <cell r="H781" t="str">
            <v>Alinta Asset Management</v>
          </cell>
          <cell r="I781" t="str">
            <v>35345</v>
          </cell>
          <cell r="J781" t="str">
            <v>Mgr Network Control</v>
          </cell>
        </row>
        <row r="782">
          <cell r="A782" t="str">
            <v>00013334</v>
          </cell>
          <cell r="B782" t="str">
            <v>Barnett</v>
          </cell>
          <cell r="C782" t="str">
            <v>Meagan</v>
          </cell>
          <cell r="D782" t="str">
            <v>Alinta Asset Management</v>
          </cell>
          <cell r="E782" t="str">
            <v>Resource Coordination</v>
          </cell>
          <cell r="F782" t="str">
            <v>Resource Coordinator</v>
          </cell>
          <cell r="G782" t="str">
            <v>MPT</v>
          </cell>
          <cell r="H782" t="str">
            <v>Alinta Asset Management</v>
          </cell>
          <cell r="I782" t="str">
            <v>35346</v>
          </cell>
          <cell r="J782" t="str">
            <v>Dispatch &amp; Resource</v>
          </cell>
        </row>
        <row r="783">
          <cell r="A783" t="str">
            <v>00013335</v>
          </cell>
          <cell r="B783" t="str">
            <v>Molnar</v>
          </cell>
          <cell r="C783" t="str">
            <v>Jo</v>
          </cell>
          <cell r="D783" t="str">
            <v>Alinta Asset Management</v>
          </cell>
          <cell r="E783" t="str">
            <v>Resource Coordination</v>
          </cell>
          <cell r="F783" t="str">
            <v>Resource Coordinator</v>
          </cell>
          <cell r="G783" t="str">
            <v>MPT</v>
          </cell>
          <cell r="H783" t="str">
            <v>Alinta Asset Management</v>
          </cell>
          <cell r="I783" t="str">
            <v>35346</v>
          </cell>
          <cell r="J783" t="str">
            <v>Dispatch &amp; Resource</v>
          </cell>
        </row>
        <row r="784">
          <cell r="A784" t="str">
            <v>00013336</v>
          </cell>
          <cell r="B784" t="str">
            <v>Mulcahy</v>
          </cell>
          <cell r="C784" t="str">
            <v>Marty</v>
          </cell>
          <cell r="D784" t="str">
            <v>Alinta Asset Management</v>
          </cell>
          <cell r="E784" t="str">
            <v>Network Coordination</v>
          </cell>
          <cell r="F784" t="str">
            <v>System Controller</v>
          </cell>
          <cell r="G784" t="str">
            <v>MPT</v>
          </cell>
          <cell r="H784" t="str">
            <v>Alinta Asset Management</v>
          </cell>
          <cell r="I784" t="str">
            <v>35345</v>
          </cell>
          <cell r="J784" t="str">
            <v>Mgr Network Control</v>
          </cell>
        </row>
        <row r="785">
          <cell r="A785" t="str">
            <v>00013337</v>
          </cell>
          <cell r="B785" t="str">
            <v>Patterson</v>
          </cell>
          <cell r="C785" t="str">
            <v>Kim</v>
          </cell>
          <cell r="D785" t="str">
            <v>Alinta Asset Management</v>
          </cell>
          <cell r="E785" t="str">
            <v>Resource Coordination</v>
          </cell>
          <cell r="F785" t="str">
            <v>Resource Coordinator</v>
          </cell>
          <cell r="G785" t="str">
            <v>MPT</v>
          </cell>
          <cell r="H785" t="str">
            <v>Alinta Asset Management</v>
          </cell>
          <cell r="I785" t="str">
            <v>35346</v>
          </cell>
          <cell r="J785" t="str">
            <v>Dispatch &amp; Resource</v>
          </cell>
        </row>
        <row r="786">
          <cell r="A786" t="str">
            <v>00013338</v>
          </cell>
          <cell r="B786" t="str">
            <v>Sully</v>
          </cell>
          <cell r="C786" t="str">
            <v>Stuart</v>
          </cell>
          <cell r="D786" t="str">
            <v>Alinta Asset Management</v>
          </cell>
          <cell r="E786" t="str">
            <v>Network Coordination</v>
          </cell>
          <cell r="F786" t="str">
            <v>System Controller</v>
          </cell>
          <cell r="G786" t="str">
            <v>MPT</v>
          </cell>
          <cell r="H786" t="str">
            <v>Alinta Asset Management</v>
          </cell>
          <cell r="I786" t="str">
            <v>35345</v>
          </cell>
          <cell r="J786" t="str">
            <v>Mgr Network Control</v>
          </cell>
        </row>
        <row r="787">
          <cell r="A787" t="str">
            <v>00013339</v>
          </cell>
          <cell r="B787" t="str">
            <v>Walsh</v>
          </cell>
          <cell r="C787" t="str">
            <v>Shane</v>
          </cell>
          <cell r="D787" t="str">
            <v>Alinta Asset Management</v>
          </cell>
          <cell r="E787" t="str">
            <v>Network Coordination</v>
          </cell>
          <cell r="F787" t="str">
            <v>System Controller</v>
          </cell>
          <cell r="G787" t="str">
            <v>MPT</v>
          </cell>
          <cell r="H787" t="str">
            <v>Alinta Asset Management</v>
          </cell>
          <cell r="I787" t="str">
            <v>35345</v>
          </cell>
          <cell r="J787" t="str">
            <v>Mgr Network Control</v>
          </cell>
        </row>
        <row r="788">
          <cell r="A788" t="str">
            <v>00013340</v>
          </cell>
          <cell r="B788" t="str">
            <v>Wancia</v>
          </cell>
          <cell r="C788" t="str">
            <v>Doug</v>
          </cell>
          <cell r="D788" t="str">
            <v>Alinta Asset Management</v>
          </cell>
          <cell r="E788" t="str">
            <v>Resource Coordination</v>
          </cell>
          <cell r="F788" t="str">
            <v>Resource Coordinator</v>
          </cell>
          <cell r="G788" t="str">
            <v>MPT</v>
          </cell>
          <cell r="H788" t="str">
            <v>Alinta Asset Management</v>
          </cell>
          <cell r="I788" t="str">
            <v>35346</v>
          </cell>
          <cell r="J788" t="str">
            <v>Dispatch &amp; Resource</v>
          </cell>
        </row>
        <row r="789">
          <cell r="A789" t="str">
            <v>00013341</v>
          </cell>
          <cell r="B789" t="str">
            <v>Gillis</v>
          </cell>
          <cell r="C789" t="str">
            <v>Peter</v>
          </cell>
          <cell r="D789" t="str">
            <v>Alinta Asset Management</v>
          </cell>
          <cell r="E789" t="str">
            <v>Network Coordination</v>
          </cell>
          <cell r="F789" t="str">
            <v>Control Centre Planner</v>
          </cell>
          <cell r="G789" t="str">
            <v>MPT</v>
          </cell>
          <cell r="H789" t="str">
            <v>Alinta Asset Management</v>
          </cell>
          <cell r="I789" t="str">
            <v>35345</v>
          </cell>
          <cell r="J789" t="str">
            <v>Mgr Network Control</v>
          </cell>
        </row>
        <row r="790">
          <cell r="A790" t="str">
            <v>00013342</v>
          </cell>
          <cell r="B790" t="str">
            <v>McRobert</v>
          </cell>
          <cell r="C790" t="str">
            <v>Alex</v>
          </cell>
          <cell r="D790" t="str">
            <v>Alinta Asset Management</v>
          </cell>
          <cell r="E790" t="str">
            <v>Operations Systems</v>
          </cell>
          <cell r="F790" t="str">
            <v>Field Practices Officer</v>
          </cell>
          <cell r="G790" t="str">
            <v>EEEE - Ex SECV Wk/Mt</v>
          </cell>
          <cell r="H790" t="str">
            <v>Alinta Asset Management</v>
          </cell>
          <cell r="I790" t="str">
            <v>39500</v>
          </cell>
          <cell r="J790" t="str">
            <v>Manager Field Practi</v>
          </cell>
        </row>
        <row r="791">
          <cell r="A791" t="str">
            <v>00013343</v>
          </cell>
          <cell r="B791" t="str">
            <v>Kelly</v>
          </cell>
          <cell r="C791" t="str">
            <v>Wayne</v>
          </cell>
          <cell r="D791" t="str">
            <v>Alinta Asset Management</v>
          </cell>
          <cell r="E791" t="str">
            <v>Operations Systems</v>
          </cell>
          <cell r="F791" t="str">
            <v>Connections Policy Officer</v>
          </cell>
          <cell r="G791" t="str">
            <v>MPT</v>
          </cell>
          <cell r="H791" t="str">
            <v>Alinta Asset Management</v>
          </cell>
          <cell r="I791" t="str">
            <v>39500</v>
          </cell>
          <cell r="J791" t="str">
            <v>Manager Field Practi</v>
          </cell>
        </row>
        <row r="792">
          <cell r="A792" t="str">
            <v>00013344</v>
          </cell>
          <cell r="B792" t="str">
            <v>Martin</v>
          </cell>
          <cell r="C792" t="str">
            <v>Timothy</v>
          </cell>
          <cell r="D792" t="str">
            <v>Alinta Asset Management</v>
          </cell>
          <cell r="E792" t="str">
            <v>Regulatory</v>
          </cell>
          <cell r="F792" t="str">
            <v>Subdivisions Officer</v>
          </cell>
          <cell r="G792" t="str">
            <v>MPT</v>
          </cell>
          <cell r="H792" t="str">
            <v>Alinta Asset Management</v>
          </cell>
          <cell r="I792" t="str">
            <v>31463</v>
          </cell>
          <cell r="J792" t="str">
            <v>AAM BS Regulatory Re</v>
          </cell>
        </row>
        <row r="793">
          <cell r="A793" t="str">
            <v>00013345</v>
          </cell>
          <cell r="B793" t="str">
            <v>McCarthy</v>
          </cell>
          <cell r="C793" t="str">
            <v>Bernie</v>
          </cell>
          <cell r="D793" t="str">
            <v>Alinta Asset Management</v>
          </cell>
          <cell r="E793" t="str">
            <v>Financial Projects</v>
          </cell>
          <cell r="F793" t="str">
            <v>Management Accountant</v>
          </cell>
          <cell r="G793" t="str">
            <v>MPT</v>
          </cell>
          <cell r="H793" t="str">
            <v>Alinta Asset Management</v>
          </cell>
          <cell r="I793" t="str">
            <v>31330</v>
          </cell>
          <cell r="J793" t="str">
            <v>Financial Controller</v>
          </cell>
        </row>
        <row r="794">
          <cell r="A794" t="str">
            <v>00013346</v>
          </cell>
          <cell r="B794" t="str">
            <v>Milne</v>
          </cell>
          <cell r="C794" t="str">
            <v>Rob</v>
          </cell>
          <cell r="D794" t="str">
            <v>Alinta Asset Management</v>
          </cell>
          <cell r="E794" t="str">
            <v>Network Coordination</v>
          </cell>
          <cell r="F794" t="str">
            <v>System Contoller</v>
          </cell>
          <cell r="G794" t="str">
            <v>MPT</v>
          </cell>
          <cell r="H794" t="str">
            <v>Alinta Asset Management</v>
          </cell>
          <cell r="I794" t="str">
            <v>35345</v>
          </cell>
          <cell r="J794" t="str">
            <v>Mgr Network Control</v>
          </cell>
        </row>
        <row r="795">
          <cell r="A795" t="str">
            <v>00013347</v>
          </cell>
          <cell r="B795" t="str">
            <v>Odgers</v>
          </cell>
          <cell r="C795" t="str">
            <v>Geoff</v>
          </cell>
          <cell r="D795" t="str">
            <v>Alinta Asset Management</v>
          </cell>
          <cell r="E795" t="str">
            <v>Network Coordination</v>
          </cell>
          <cell r="F795" t="str">
            <v>System Controller</v>
          </cell>
          <cell r="G795" t="str">
            <v>MPT</v>
          </cell>
          <cell r="H795" t="str">
            <v>Alinta Asset Management</v>
          </cell>
          <cell r="I795" t="str">
            <v>35345</v>
          </cell>
          <cell r="J795" t="str">
            <v>Mgr Network Control</v>
          </cell>
        </row>
        <row r="796">
          <cell r="A796" t="str">
            <v>00013349</v>
          </cell>
          <cell r="B796" t="str">
            <v>Betts</v>
          </cell>
          <cell r="C796" t="str">
            <v>Tim</v>
          </cell>
          <cell r="D796" t="str">
            <v>Alinta Asset Management</v>
          </cell>
          <cell r="E796" t="str">
            <v>Resource Coordination</v>
          </cell>
          <cell r="F796" t="str">
            <v>Resource Coordinator</v>
          </cell>
          <cell r="G796" t="str">
            <v>MPT</v>
          </cell>
          <cell r="H796" t="str">
            <v>Alinta Asset Management</v>
          </cell>
          <cell r="I796" t="str">
            <v>35346</v>
          </cell>
          <cell r="J796" t="str">
            <v>Dispatch &amp; Resource</v>
          </cell>
        </row>
        <row r="797">
          <cell r="A797" t="str">
            <v>00013350</v>
          </cell>
          <cell r="B797" t="str">
            <v>Doherty</v>
          </cell>
          <cell r="C797" t="str">
            <v>Drew</v>
          </cell>
          <cell r="D797" t="str">
            <v>Alinta Asset Management</v>
          </cell>
          <cell r="E797" t="str">
            <v>Burwood</v>
          </cell>
          <cell r="F797" t="str">
            <v>Operations Controller Burwood</v>
          </cell>
          <cell r="G797" t="str">
            <v>TCR DB Super</v>
          </cell>
          <cell r="H797" t="str">
            <v>Alinta Asset Management</v>
          </cell>
          <cell r="I797" t="str">
            <v>39403</v>
          </cell>
          <cell r="J797" t="str">
            <v>Alliance - Burwood</v>
          </cell>
        </row>
        <row r="798">
          <cell r="A798" t="str">
            <v>00013352</v>
          </cell>
          <cell r="B798" t="str">
            <v>Hitchiner</v>
          </cell>
          <cell r="C798" t="str">
            <v>Scott</v>
          </cell>
          <cell r="D798" t="str">
            <v>Alinta Asset Management</v>
          </cell>
          <cell r="E798" t="str">
            <v>Programming &amp; Packaging</v>
          </cell>
          <cell r="F798" t="str">
            <v>Contract Coordinator</v>
          </cell>
          <cell r="G798" t="str">
            <v>MPT</v>
          </cell>
          <cell r="H798" t="str">
            <v>Alinta Asset Management</v>
          </cell>
          <cell r="I798" t="str">
            <v>31496</v>
          </cell>
          <cell r="J798" t="str">
            <v>AAM OS ED EW Prog &amp;</v>
          </cell>
        </row>
        <row r="799">
          <cell r="A799" t="str">
            <v>00013353</v>
          </cell>
          <cell r="B799" t="str">
            <v>Rossetto</v>
          </cell>
          <cell r="C799" t="str">
            <v>Simone</v>
          </cell>
          <cell r="D799" t="str">
            <v>Alinta Asset Management</v>
          </cell>
          <cell r="E799" t="str">
            <v>Resource Coordination</v>
          </cell>
          <cell r="F799" t="str">
            <v>Resource Coordinator</v>
          </cell>
          <cell r="G799" t="str">
            <v>MPT</v>
          </cell>
          <cell r="H799" t="str">
            <v>Alinta Asset Management</v>
          </cell>
          <cell r="I799" t="str">
            <v>35346</v>
          </cell>
          <cell r="J799" t="str">
            <v>Dispatch &amp; Resource</v>
          </cell>
        </row>
        <row r="800">
          <cell r="A800" t="str">
            <v>00013354</v>
          </cell>
          <cell r="B800" t="str">
            <v>Berkery</v>
          </cell>
          <cell r="C800" t="str">
            <v>Chris</v>
          </cell>
          <cell r="D800" t="str">
            <v>Alinta Asset Management</v>
          </cell>
          <cell r="E800" t="str">
            <v>Technical Compliance East</v>
          </cell>
          <cell r="F800" t="str">
            <v>Business Improvement Coordinator</v>
          </cell>
          <cell r="G800" t="str">
            <v>TCR DB Super</v>
          </cell>
          <cell r="H800" t="str">
            <v>Alinta Asset Management</v>
          </cell>
          <cell r="I800" t="str">
            <v>36306</v>
          </cell>
          <cell r="J800" t="str">
            <v>Operational Complian</v>
          </cell>
        </row>
        <row r="801">
          <cell r="A801" t="str">
            <v>00013356</v>
          </cell>
          <cell r="B801" t="str">
            <v>Chaplin</v>
          </cell>
          <cell r="C801" t="str">
            <v>Richard</v>
          </cell>
          <cell r="D801" t="str">
            <v>Alinta Asset Management</v>
          </cell>
          <cell r="E801" t="str">
            <v>Network Coordination</v>
          </cell>
          <cell r="F801" t="str">
            <v>System Controller</v>
          </cell>
          <cell r="G801" t="str">
            <v>MPT</v>
          </cell>
          <cell r="H801" t="str">
            <v>Alinta Asset Management</v>
          </cell>
          <cell r="I801" t="str">
            <v>35345</v>
          </cell>
          <cell r="J801" t="str">
            <v>Mgr Network Control</v>
          </cell>
        </row>
        <row r="802">
          <cell r="A802" t="str">
            <v>00013357</v>
          </cell>
          <cell r="B802" t="str">
            <v>Chong</v>
          </cell>
          <cell r="C802" t="str">
            <v>Eric</v>
          </cell>
          <cell r="D802" t="str">
            <v>Alinta Asset Management</v>
          </cell>
          <cell r="E802" t="str">
            <v>Property Services</v>
          </cell>
          <cell r="F802" t="str">
            <v>Mail Officer</v>
          </cell>
          <cell r="G802" t="str">
            <v>MPT</v>
          </cell>
          <cell r="H802" t="str">
            <v>Alinta Asset Management</v>
          </cell>
          <cell r="I802" t="str">
            <v>31340</v>
          </cell>
          <cell r="J802" t="str">
            <v>ANS Corp Projects</v>
          </cell>
        </row>
        <row r="803">
          <cell r="A803" t="str">
            <v>00013358</v>
          </cell>
          <cell r="B803" t="str">
            <v>Cleland</v>
          </cell>
          <cell r="C803" t="str">
            <v>Rob</v>
          </cell>
          <cell r="D803" t="str">
            <v>Alinta Asset Management</v>
          </cell>
          <cell r="E803" t="str">
            <v>SCADA Technical Services South</v>
          </cell>
          <cell r="F803" t="str">
            <v>DMS Administrator</v>
          </cell>
          <cell r="G803" t="str">
            <v>EEEE - Ex SECV Wk/Mt</v>
          </cell>
          <cell r="H803" t="str">
            <v>Alinta Asset Management</v>
          </cell>
          <cell r="I803" t="str">
            <v>35352</v>
          </cell>
          <cell r="J803" t="str">
            <v>DMS Support</v>
          </cell>
        </row>
        <row r="804">
          <cell r="A804" t="str">
            <v>00013359</v>
          </cell>
          <cell r="B804" t="str">
            <v>Burleigh</v>
          </cell>
          <cell r="C804" t="str">
            <v>Joanne</v>
          </cell>
          <cell r="D804" t="str">
            <v>Alinta Asset Management</v>
          </cell>
          <cell r="E804" t="str">
            <v>Moorabbin</v>
          </cell>
          <cell r="F804" t="str">
            <v>Works Management Officer</v>
          </cell>
          <cell r="G804" t="str">
            <v>MPT</v>
          </cell>
          <cell r="H804" t="str">
            <v>Alinta Asset Management</v>
          </cell>
          <cell r="I804" t="str">
            <v>39402</v>
          </cell>
          <cell r="J804" t="str">
            <v>Alliance - Moorabbin</v>
          </cell>
        </row>
        <row r="805">
          <cell r="A805" t="str">
            <v>00013360</v>
          </cell>
          <cell r="B805" t="str">
            <v>Bablis</v>
          </cell>
          <cell r="C805" t="str">
            <v>Chris</v>
          </cell>
          <cell r="D805" t="str">
            <v>Alinta Asset Management</v>
          </cell>
          <cell r="E805" t="str">
            <v>Electrical Projects</v>
          </cell>
          <cell r="F805" t="str">
            <v>HV Customer Manager</v>
          </cell>
          <cell r="G805" t="str">
            <v>MPT</v>
          </cell>
          <cell r="H805" t="str">
            <v>Alinta Asset Management</v>
          </cell>
          <cell r="I805" t="str">
            <v>31503</v>
          </cell>
          <cell r="J805" t="str">
            <v>AAM OS ED EA Project</v>
          </cell>
        </row>
        <row r="806">
          <cell r="A806" t="str">
            <v>00013361</v>
          </cell>
          <cell r="B806" t="str">
            <v>Rooney</v>
          </cell>
          <cell r="C806" t="str">
            <v>Tony</v>
          </cell>
          <cell r="D806" t="str">
            <v>Alinta Asset Management</v>
          </cell>
          <cell r="E806" t="str">
            <v>SCADA Technical Services South</v>
          </cell>
          <cell r="F806" t="str">
            <v>DMS Administrator</v>
          </cell>
          <cell r="G806" t="str">
            <v>MPT</v>
          </cell>
          <cell r="H806" t="str">
            <v>Alinta Asset Management</v>
          </cell>
          <cell r="I806" t="str">
            <v>35352</v>
          </cell>
          <cell r="J806" t="str">
            <v>DMS Support</v>
          </cell>
        </row>
        <row r="807">
          <cell r="A807" t="str">
            <v>00013362</v>
          </cell>
          <cell r="B807" t="str">
            <v>Caramia</v>
          </cell>
          <cell r="C807" t="str">
            <v>Tony</v>
          </cell>
          <cell r="D807" t="str">
            <v>Alinta Asset Management</v>
          </cell>
          <cell r="E807" t="str">
            <v>Resource Coordination</v>
          </cell>
          <cell r="F807" t="str">
            <v>Resource Coordinator</v>
          </cell>
          <cell r="G807" t="str">
            <v>MPT</v>
          </cell>
          <cell r="H807" t="str">
            <v>Alinta Asset Management</v>
          </cell>
          <cell r="I807" t="str">
            <v>35346</v>
          </cell>
          <cell r="J807" t="str">
            <v>Dispatch &amp; Resource</v>
          </cell>
        </row>
        <row r="808">
          <cell r="A808" t="str">
            <v>00013363</v>
          </cell>
          <cell r="B808" t="str">
            <v>Panjkovic</v>
          </cell>
          <cell r="C808" t="str">
            <v>Tanja</v>
          </cell>
          <cell r="D808" t="str">
            <v>Alinta Asset Management</v>
          </cell>
          <cell r="E808" t="str">
            <v>Electrical Projects</v>
          </cell>
          <cell r="F808" t="str">
            <v>ZSS Project Engineer</v>
          </cell>
          <cell r="G808" t="str">
            <v>MPT</v>
          </cell>
          <cell r="H808" t="str">
            <v>Alinta Asset Management</v>
          </cell>
          <cell r="I808" t="str">
            <v>31503</v>
          </cell>
          <cell r="J808" t="str">
            <v>AAM OS ED EA Project</v>
          </cell>
        </row>
        <row r="809">
          <cell r="A809" t="str">
            <v>00013364</v>
          </cell>
          <cell r="B809" t="str">
            <v>Demosthenous</v>
          </cell>
          <cell r="C809" t="str">
            <v>Andrew</v>
          </cell>
          <cell r="D809" t="str">
            <v>Alinta Asset Management</v>
          </cell>
          <cell r="E809" t="str">
            <v>Electrical Activities Central</v>
          </cell>
          <cell r="F809" t="str">
            <v>Project Planner</v>
          </cell>
          <cell r="G809" t="str">
            <v>TCR Accum Super</v>
          </cell>
          <cell r="H809" t="str">
            <v>Alinta Asset Management</v>
          </cell>
          <cell r="I809" t="str">
            <v>39412</v>
          </cell>
          <cell r="J809" t="str">
            <v>Project Planning Nth</v>
          </cell>
        </row>
        <row r="810">
          <cell r="A810" t="str">
            <v>00013365</v>
          </cell>
          <cell r="B810" t="str">
            <v>Colgrave</v>
          </cell>
          <cell r="C810" t="str">
            <v>Philip</v>
          </cell>
          <cell r="D810" t="str">
            <v>Alinta Asset Management</v>
          </cell>
          <cell r="E810" t="str">
            <v>Electrical Activities Central</v>
          </cell>
          <cell r="F810" t="str">
            <v>Project Planner</v>
          </cell>
          <cell r="G810" t="str">
            <v>TCR Accum Super</v>
          </cell>
          <cell r="H810" t="str">
            <v>Monthly Alinta Asset Managemt.</v>
          </cell>
          <cell r="I810" t="str">
            <v>39412</v>
          </cell>
          <cell r="J810" t="str">
            <v>Project Planning North Elec</v>
          </cell>
        </row>
        <row r="811">
          <cell r="A811" t="str">
            <v>00013366</v>
          </cell>
          <cell r="B811" t="str">
            <v>Ferguson</v>
          </cell>
          <cell r="C811" t="str">
            <v>Glenn</v>
          </cell>
          <cell r="D811" t="str">
            <v>Alinta Asset Management</v>
          </cell>
          <cell r="E811" t="str">
            <v>Electrical Design</v>
          </cell>
          <cell r="F811" t="str">
            <v>Project Engineer Sub Transmission</v>
          </cell>
          <cell r="G811" t="str">
            <v>MPT</v>
          </cell>
          <cell r="H811" t="str">
            <v>Alinta Asset Management</v>
          </cell>
          <cell r="I811" t="str">
            <v>39411</v>
          </cell>
          <cell r="J811" t="str">
            <v>Electrical Design</v>
          </cell>
        </row>
        <row r="812">
          <cell r="A812" t="str">
            <v>00013367</v>
          </cell>
          <cell r="B812" t="str">
            <v>Hong</v>
          </cell>
          <cell r="C812" t="str">
            <v>Richard</v>
          </cell>
          <cell r="D812" t="str">
            <v>Alinta Asset Management</v>
          </cell>
          <cell r="E812" t="str">
            <v>Electrical Design</v>
          </cell>
          <cell r="F812" t="str">
            <v>Senior Electrical Design Engineer</v>
          </cell>
          <cell r="G812" t="str">
            <v>TCR Accum Super</v>
          </cell>
          <cell r="H812" t="str">
            <v>Monthly Alinta Asset Managemt.</v>
          </cell>
          <cell r="I812" t="str">
            <v>39411</v>
          </cell>
          <cell r="J812" t="str">
            <v>Electrical Design</v>
          </cell>
        </row>
        <row r="813">
          <cell r="A813" t="str">
            <v>00013368</v>
          </cell>
          <cell r="B813" t="str">
            <v>Meyn</v>
          </cell>
          <cell r="C813" t="str">
            <v>Helen</v>
          </cell>
          <cell r="D813" t="str">
            <v>Alinta Asset Management</v>
          </cell>
          <cell r="E813" t="str">
            <v>Burwood</v>
          </cell>
          <cell r="F813" t="str">
            <v>Site Administration Officer</v>
          </cell>
          <cell r="G813" t="str">
            <v>MPT</v>
          </cell>
          <cell r="H813" t="str">
            <v>Alinta Asset Management</v>
          </cell>
          <cell r="I813" t="str">
            <v>39403</v>
          </cell>
          <cell r="J813" t="str">
            <v>Alliance - Burwood</v>
          </cell>
        </row>
        <row r="814">
          <cell r="A814" t="str">
            <v>00013369</v>
          </cell>
          <cell r="B814" t="str">
            <v>Thompson</v>
          </cell>
          <cell r="C814" t="str">
            <v>Mal</v>
          </cell>
          <cell r="D814" t="str">
            <v>Alinta Asset Management</v>
          </cell>
          <cell r="E814" t="str">
            <v>Network Coordination</v>
          </cell>
          <cell r="F814" t="str">
            <v>Gas Controller</v>
          </cell>
          <cell r="G814" t="str">
            <v>MPT</v>
          </cell>
          <cell r="H814" t="str">
            <v>Alinta Asset Management</v>
          </cell>
          <cell r="I814" t="str">
            <v>35345</v>
          </cell>
          <cell r="J814" t="str">
            <v>Mgr Network Control</v>
          </cell>
        </row>
        <row r="815">
          <cell r="A815" t="str">
            <v>00013370</v>
          </cell>
          <cell r="B815" t="str">
            <v>Bartolo</v>
          </cell>
          <cell r="C815" t="str">
            <v>Danielle</v>
          </cell>
          <cell r="D815" t="str">
            <v>Alinta Asset Management</v>
          </cell>
          <cell r="E815" t="str">
            <v>Resource Coordination</v>
          </cell>
          <cell r="F815" t="str">
            <v>Resource Coordinator</v>
          </cell>
          <cell r="G815" t="str">
            <v>MPT</v>
          </cell>
          <cell r="H815" t="str">
            <v>Alinta Asset Management</v>
          </cell>
          <cell r="I815" t="str">
            <v>35346</v>
          </cell>
          <cell r="J815" t="str">
            <v>Dispatch &amp; Resource</v>
          </cell>
        </row>
        <row r="816">
          <cell r="A816" t="str">
            <v>00013371</v>
          </cell>
          <cell r="B816" t="str">
            <v>Hague</v>
          </cell>
          <cell r="C816" t="str">
            <v>John</v>
          </cell>
          <cell r="D816" t="str">
            <v>Alinta Asset Management</v>
          </cell>
          <cell r="E816" t="str">
            <v>Network Coordination</v>
          </cell>
          <cell r="F816" t="str">
            <v>Control Centre Planner</v>
          </cell>
          <cell r="G816" t="str">
            <v>MPT</v>
          </cell>
          <cell r="H816" t="str">
            <v>Alinta Asset Management</v>
          </cell>
          <cell r="I816" t="str">
            <v>35345</v>
          </cell>
          <cell r="J816" t="str">
            <v>Mgr Network Control</v>
          </cell>
        </row>
        <row r="817">
          <cell r="A817" t="str">
            <v>00013372</v>
          </cell>
          <cell r="B817" t="str">
            <v>Hartrick</v>
          </cell>
          <cell r="C817" t="str">
            <v>Gil</v>
          </cell>
          <cell r="D817" t="str">
            <v>Alinta Asset Management</v>
          </cell>
          <cell r="E817" t="str">
            <v>Network Coordination</v>
          </cell>
          <cell r="F817" t="str">
            <v>System Controller</v>
          </cell>
          <cell r="G817" t="str">
            <v>MPT</v>
          </cell>
          <cell r="H817" t="str">
            <v>Alinta Asset Management</v>
          </cell>
          <cell r="I817" t="str">
            <v>35345</v>
          </cell>
          <cell r="J817" t="str">
            <v>Mgr Network Control</v>
          </cell>
        </row>
        <row r="818">
          <cell r="A818" t="str">
            <v>00013373</v>
          </cell>
          <cell r="B818" t="str">
            <v>McMahon</v>
          </cell>
          <cell r="C818" t="str">
            <v>Craig</v>
          </cell>
          <cell r="D818" t="str">
            <v>Alinta Asset Management</v>
          </cell>
          <cell r="E818" t="str">
            <v>Electrical Activity South</v>
          </cell>
          <cell r="F818" t="str">
            <v>Project Planner</v>
          </cell>
          <cell r="G818" t="str">
            <v>TCR DB Super</v>
          </cell>
          <cell r="H818" t="str">
            <v>Alinta Asset Management</v>
          </cell>
          <cell r="I818" t="str">
            <v>39413</v>
          </cell>
          <cell r="J818" t="str">
            <v>Project Planning Sth</v>
          </cell>
        </row>
        <row r="819">
          <cell r="A819" t="str">
            <v>00013375</v>
          </cell>
          <cell r="B819" t="str">
            <v>O'Connor</v>
          </cell>
          <cell r="C819" t="str">
            <v>Mick</v>
          </cell>
          <cell r="D819" t="str">
            <v>Information Services</v>
          </cell>
          <cell r="E819" t="str">
            <v>Integration</v>
          </cell>
          <cell r="F819" t="str">
            <v>Senior Design Analyst</v>
          </cell>
          <cell r="G819" t="str">
            <v>TCR Accum Super</v>
          </cell>
          <cell r="H819" t="str">
            <v>Alinta Asset Management</v>
          </cell>
          <cell r="I819" t="str">
            <v>14203</v>
          </cell>
          <cell r="J819" t="str">
            <v>IS Tech Solutions</v>
          </cell>
        </row>
        <row r="820">
          <cell r="A820" t="str">
            <v>00013376</v>
          </cell>
          <cell r="B820" t="str">
            <v>Ruck</v>
          </cell>
          <cell r="C820" t="str">
            <v>Kevin</v>
          </cell>
          <cell r="D820" t="str">
            <v>Alinta Asset Management</v>
          </cell>
          <cell r="E820" t="str">
            <v>Electrical Activity South</v>
          </cell>
          <cell r="F820" t="str">
            <v>Project Planner</v>
          </cell>
          <cell r="G820" t="str">
            <v>TCR Accum Super</v>
          </cell>
          <cell r="H820" t="str">
            <v>Alinta Asset Management</v>
          </cell>
          <cell r="I820" t="str">
            <v>39413</v>
          </cell>
          <cell r="J820" t="str">
            <v>Project Planning Sth</v>
          </cell>
        </row>
        <row r="821">
          <cell r="A821" t="str">
            <v>00013377</v>
          </cell>
          <cell r="B821" t="str">
            <v>Nelson</v>
          </cell>
          <cell r="C821" t="str">
            <v>Ben</v>
          </cell>
          <cell r="D821" t="str">
            <v>Alinta Asset Management</v>
          </cell>
          <cell r="E821" t="str">
            <v>Electrical Activities Central</v>
          </cell>
          <cell r="F821" t="str">
            <v>Project Planner</v>
          </cell>
          <cell r="G821" t="str">
            <v>TCR Accum Super</v>
          </cell>
          <cell r="H821" t="str">
            <v>Alinta Asset Management</v>
          </cell>
          <cell r="I821" t="str">
            <v>39412</v>
          </cell>
          <cell r="J821" t="str">
            <v>Project Planning Nth</v>
          </cell>
        </row>
        <row r="822">
          <cell r="A822" t="str">
            <v>00013378</v>
          </cell>
          <cell r="B822" t="str">
            <v>Gannas</v>
          </cell>
          <cell r="C822" t="str">
            <v>Marika</v>
          </cell>
          <cell r="D822" t="str">
            <v>Alinta Asset Management</v>
          </cell>
          <cell r="E822" t="str">
            <v>Resource Coordination</v>
          </cell>
          <cell r="F822" t="str">
            <v>Resource Coordinator</v>
          </cell>
          <cell r="G822" t="str">
            <v>MPT</v>
          </cell>
          <cell r="H822" t="str">
            <v>Alinta Asset Management</v>
          </cell>
          <cell r="I822" t="str">
            <v>35346</v>
          </cell>
          <cell r="J822" t="str">
            <v>Dispatch &amp; Resource</v>
          </cell>
        </row>
        <row r="823">
          <cell r="A823" t="str">
            <v>00013379</v>
          </cell>
          <cell r="B823" t="str">
            <v>Thornton</v>
          </cell>
          <cell r="C823" t="str">
            <v>Denis</v>
          </cell>
          <cell r="D823" t="str">
            <v>Alinta Asset Management</v>
          </cell>
          <cell r="E823" t="str">
            <v>Resource Coordination</v>
          </cell>
          <cell r="F823" t="str">
            <v>Resource Coordinator</v>
          </cell>
          <cell r="G823" t="str">
            <v>MPT</v>
          </cell>
          <cell r="H823" t="str">
            <v>Alinta Asset Management</v>
          </cell>
          <cell r="I823" t="str">
            <v>35346</v>
          </cell>
          <cell r="J823" t="str">
            <v>Dispatch &amp; Resource</v>
          </cell>
        </row>
        <row r="824">
          <cell r="A824" t="str">
            <v>00013381</v>
          </cell>
          <cell r="B824" t="str">
            <v>Fitch</v>
          </cell>
          <cell r="C824" t="str">
            <v>Ben</v>
          </cell>
          <cell r="D824" t="str">
            <v>Alinta Asset Management</v>
          </cell>
          <cell r="E824" t="str">
            <v>Electrical Activity South</v>
          </cell>
          <cell r="F824" t="str">
            <v>Trainee Project Planner</v>
          </cell>
          <cell r="G824" t="str">
            <v>TCR Accum Super</v>
          </cell>
          <cell r="H824" t="str">
            <v>Monthly Alinta Asset Managemt.</v>
          </cell>
          <cell r="I824" t="str">
            <v>39413</v>
          </cell>
          <cell r="J824" t="str">
            <v>Project Planning Sth</v>
          </cell>
        </row>
        <row r="825">
          <cell r="A825" t="str">
            <v>00013383</v>
          </cell>
          <cell r="B825" t="str">
            <v>Woodbridge</v>
          </cell>
          <cell r="C825" t="str">
            <v>Jeff</v>
          </cell>
          <cell r="D825" t="str">
            <v>Alinta Asset Management</v>
          </cell>
          <cell r="E825" t="str">
            <v>Scheduling</v>
          </cell>
          <cell r="F825" t="str">
            <v>Alliance Scheduler</v>
          </cell>
          <cell r="G825" t="str">
            <v>MPT</v>
          </cell>
          <cell r="H825" t="str">
            <v>Alinta Asset Management</v>
          </cell>
          <cell r="I825" t="str">
            <v>31498</v>
          </cell>
          <cell r="J825" t="str">
            <v>AAM OS ED EW Schedul</v>
          </cell>
        </row>
        <row r="826">
          <cell r="A826" t="str">
            <v>00013386</v>
          </cell>
          <cell r="B826" t="str">
            <v>Divitcos</v>
          </cell>
          <cell r="C826" t="str">
            <v>Helen</v>
          </cell>
          <cell r="D826" t="str">
            <v>Information Services</v>
          </cell>
          <cell r="E826" t="str">
            <v>ERP</v>
          </cell>
          <cell r="F826" t="str">
            <v>Basis/Security Administrator - SAP</v>
          </cell>
          <cell r="G826" t="str">
            <v>TCR Accum Super</v>
          </cell>
          <cell r="H826" t="str">
            <v>Alinta Limited</v>
          </cell>
          <cell r="I826" t="str">
            <v>14300</v>
          </cell>
          <cell r="J826" t="str">
            <v>IS Enterprise Applic</v>
          </cell>
        </row>
        <row r="827">
          <cell r="A827" t="str">
            <v>00013393</v>
          </cell>
          <cell r="B827" t="str">
            <v>Mableson</v>
          </cell>
          <cell r="C827" t="str">
            <v>Cameron</v>
          </cell>
          <cell r="D827" t="str">
            <v>Alinta Asset Management</v>
          </cell>
          <cell r="E827" t="str">
            <v>Technical Compliance West</v>
          </cell>
          <cell r="F827" t="str">
            <v>Technical Compliance Analyst</v>
          </cell>
          <cell r="G827" t="str">
            <v>TCR Accum Super</v>
          </cell>
          <cell r="H827" t="str">
            <v>Alinta Asset Management</v>
          </cell>
          <cell r="I827" t="str">
            <v>31396</v>
          </cell>
          <cell r="J827" t="str">
            <v>AAM AS TC West</v>
          </cell>
        </row>
        <row r="828">
          <cell r="A828" t="str">
            <v>00013394</v>
          </cell>
          <cell r="B828" t="str">
            <v>Zilberg</v>
          </cell>
          <cell r="C828" t="str">
            <v>Renata</v>
          </cell>
          <cell r="D828" t="str">
            <v>Information Services</v>
          </cell>
          <cell r="E828" t="str">
            <v>Service Delivery &amp; Infrastructure</v>
          </cell>
          <cell r="F828" t="str">
            <v>Service Delivery Coordinator</v>
          </cell>
          <cell r="G828" t="str">
            <v>TCR Accum Super</v>
          </cell>
          <cell r="H828" t="str">
            <v>Alinta Limited</v>
          </cell>
          <cell r="I828" t="str">
            <v>14600</v>
          </cell>
          <cell r="J828" t="str">
            <v>IS Infrastructure</v>
          </cell>
        </row>
        <row r="829">
          <cell r="A829" t="str">
            <v>00013397</v>
          </cell>
          <cell r="B829" t="str">
            <v>De Silva</v>
          </cell>
          <cell r="C829" t="str">
            <v>Rosanne</v>
          </cell>
          <cell r="D829" t="str">
            <v>Corporate Finance</v>
          </cell>
          <cell r="E829" t="str">
            <v>Graduates</v>
          </cell>
          <cell r="F829" t="str">
            <v>Graduate</v>
          </cell>
          <cell r="G829" t="str">
            <v>TCR Accum Super</v>
          </cell>
          <cell r="H829" t="str">
            <v>Alinta Limited</v>
          </cell>
          <cell r="I829" t="str">
            <v>13001</v>
          </cell>
          <cell r="J829" t="str">
            <v>Finance Graduates</v>
          </cell>
        </row>
        <row r="830">
          <cell r="A830" t="str">
            <v>00013398</v>
          </cell>
          <cell r="B830" t="str">
            <v>Lai</v>
          </cell>
          <cell r="C830" t="str">
            <v>Mark</v>
          </cell>
          <cell r="D830" t="str">
            <v>Corporate Finance</v>
          </cell>
          <cell r="E830" t="str">
            <v>Financial Control UE/MGH/ANH</v>
          </cell>
          <cell r="F830" t="str">
            <v>Graduate</v>
          </cell>
          <cell r="G830" t="str">
            <v>TCR Accum Super</v>
          </cell>
          <cell r="H830" t="str">
            <v>Alinta Limited</v>
          </cell>
          <cell r="I830" t="str">
            <v>13001</v>
          </cell>
          <cell r="J830" t="str">
            <v>Finance Graduates</v>
          </cell>
        </row>
        <row r="831">
          <cell r="A831" t="str">
            <v>00013399</v>
          </cell>
          <cell r="B831" t="str">
            <v>Bragilevsky</v>
          </cell>
          <cell r="C831" t="str">
            <v>Alex</v>
          </cell>
          <cell r="D831" t="str">
            <v>Alinta Asset Management</v>
          </cell>
          <cell r="E831" t="str">
            <v>Management Accounting Operations</v>
          </cell>
          <cell r="F831" t="str">
            <v>Graduate Accountant</v>
          </cell>
          <cell r="G831" t="str">
            <v>TCR Accum Super</v>
          </cell>
          <cell r="H831" t="str">
            <v>Alinta Limited</v>
          </cell>
          <cell r="I831" t="str">
            <v>13001</v>
          </cell>
          <cell r="J831" t="str">
            <v>Finance Graduates</v>
          </cell>
        </row>
        <row r="832">
          <cell r="A832" t="str">
            <v>00013402</v>
          </cell>
          <cell r="B832" t="str">
            <v>Vizcay</v>
          </cell>
          <cell r="C832" t="str">
            <v>Carlos</v>
          </cell>
          <cell r="D832" t="str">
            <v>Alinta Energy</v>
          </cell>
          <cell r="E832" t="str">
            <v>Plant Performance</v>
          </cell>
          <cell r="F832" t="str">
            <v>Thermal Power Plant Operator</v>
          </cell>
          <cell r="G832" t="str">
            <v>TCR Accum Super</v>
          </cell>
          <cell r="H832" t="str">
            <v>Alinta Energy Pty Ltd</v>
          </cell>
          <cell r="I832" t="str">
            <v>45500</v>
          </cell>
          <cell r="J832" t="str">
            <v>AE Ops&amp;Mnt Bell Bay</v>
          </cell>
        </row>
        <row r="833">
          <cell r="A833" t="str">
            <v>00013409</v>
          </cell>
          <cell r="B833" t="str">
            <v>Coleman</v>
          </cell>
          <cell r="C833" t="str">
            <v>Allan</v>
          </cell>
          <cell r="D833" t="str">
            <v>Alinta Energy</v>
          </cell>
          <cell r="E833" t="str">
            <v>Power Projects</v>
          </cell>
          <cell r="F833" t="str">
            <v>Project Director</v>
          </cell>
          <cell r="G833" t="str">
            <v>TCR Accum Super</v>
          </cell>
          <cell r="H833" t="str">
            <v>Alinta Energy Pty Ltd</v>
          </cell>
          <cell r="I833" t="str">
            <v>45110</v>
          </cell>
          <cell r="J833" t="str">
            <v>AE Technical Serv</v>
          </cell>
        </row>
        <row r="834">
          <cell r="A834" t="str">
            <v>00013410</v>
          </cell>
          <cell r="B834" t="str">
            <v>Maloney</v>
          </cell>
          <cell r="C834" t="str">
            <v>Adam</v>
          </cell>
          <cell r="D834" t="str">
            <v>Alinta Asset Management</v>
          </cell>
          <cell r="E834" t="str">
            <v>Engineering &amp; Technical Services</v>
          </cell>
          <cell r="F834" t="str">
            <v>Graduate Engineer</v>
          </cell>
          <cell r="G834" t="str">
            <v>TCR Accum Super</v>
          </cell>
          <cell r="H834" t="str">
            <v>Monthly Alinta Asset Managemt.</v>
          </cell>
          <cell r="I834" t="str">
            <v>43152</v>
          </cell>
          <cell r="J834" t="str">
            <v>DBP Tech Servs</v>
          </cell>
        </row>
        <row r="835">
          <cell r="A835" t="str">
            <v>00013415</v>
          </cell>
          <cell r="B835" t="str">
            <v>Saw</v>
          </cell>
          <cell r="C835" t="str">
            <v>Rachael</v>
          </cell>
          <cell r="D835" t="str">
            <v>Alinta Asset Management</v>
          </cell>
          <cell r="E835" t="str">
            <v>Maintenance Delivery</v>
          </cell>
          <cell r="F835" t="str">
            <v>Graduate Engineer</v>
          </cell>
          <cell r="G835" t="str">
            <v>TCR Accum Super</v>
          </cell>
          <cell r="H835" t="str">
            <v>Alinta Asset Management</v>
          </cell>
          <cell r="I835" t="str">
            <v>35413</v>
          </cell>
          <cell r="J835" t="str">
            <v>Engineering</v>
          </cell>
        </row>
        <row r="836">
          <cell r="A836" t="str">
            <v>00013416</v>
          </cell>
          <cell r="B836" t="str">
            <v>Papageorgiou</v>
          </cell>
          <cell r="C836" t="str">
            <v>Jim</v>
          </cell>
          <cell r="D836" t="str">
            <v>Alinta Asset Management</v>
          </cell>
          <cell r="E836" t="str">
            <v>Business Services &amp; IT</v>
          </cell>
          <cell r="F836" t="str">
            <v>Project Manager</v>
          </cell>
          <cell r="G836" t="str">
            <v>TCR Accum Super</v>
          </cell>
          <cell r="H836" t="str">
            <v>Alinta Asset Management</v>
          </cell>
          <cell r="I836" t="str">
            <v>35318</v>
          </cell>
          <cell r="J836" t="str">
            <v>Mgr Gas Distribution</v>
          </cell>
        </row>
        <row r="837">
          <cell r="A837" t="str">
            <v>00013419</v>
          </cell>
          <cell r="B837" t="str">
            <v>Hitchiner</v>
          </cell>
          <cell r="C837" t="str">
            <v>Jason</v>
          </cell>
          <cell r="D837" t="str">
            <v>Alinta Asset Management</v>
          </cell>
          <cell r="E837" t="str">
            <v>Supervisor Mornington 2</v>
          </cell>
          <cell r="F837" t="str">
            <v>Apprentice Lineworker</v>
          </cell>
          <cell r="G837" t="str">
            <v>Apprentice Lineworke</v>
          </cell>
          <cell r="H837" t="str">
            <v>United Energy Ltd.</v>
          </cell>
          <cell r="I837" t="str">
            <v>39404</v>
          </cell>
          <cell r="J837" t="str">
            <v>Alliance - Mornington</v>
          </cell>
        </row>
        <row r="838">
          <cell r="A838" t="str">
            <v>00013420</v>
          </cell>
          <cell r="B838" t="str">
            <v>Scotchbrook</v>
          </cell>
          <cell r="C838" t="str">
            <v>Justin</v>
          </cell>
          <cell r="D838" t="str">
            <v>Energy Investments</v>
          </cell>
          <cell r="E838" t="str">
            <v>Asset Owner Interface (AIH, DBP)</v>
          </cell>
          <cell r="F838" t="str">
            <v>Manager Asset Owner Interface</v>
          </cell>
          <cell r="G838" t="str">
            <v>TCR Accum Super</v>
          </cell>
          <cell r="H838" t="str">
            <v>Alinta Limited</v>
          </cell>
          <cell r="I838" t="str">
            <v>10800</v>
          </cell>
          <cell r="J838" t="str">
            <v>Energy Investments</v>
          </cell>
        </row>
        <row r="839">
          <cell r="A839" t="str">
            <v>00013421</v>
          </cell>
          <cell r="B839" t="str">
            <v>Doolan</v>
          </cell>
          <cell r="C839" t="str">
            <v>Greg</v>
          </cell>
          <cell r="D839" t="str">
            <v>Information Services</v>
          </cell>
          <cell r="E839" t="str">
            <v>Asset &amp; Works Management</v>
          </cell>
          <cell r="F839" t="str">
            <v>Functional Analyst - SAP Logistics</v>
          </cell>
          <cell r="G839" t="str">
            <v>TCR DB Super</v>
          </cell>
          <cell r="H839" t="str">
            <v>Alinta Limited</v>
          </cell>
          <cell r="I839" t="str">
            <v>14202</v>
          </cell>
          <cell r="J839" t="str">
            <v>IS Asset Mgmt (GIS)</v>
          </cell>
        </row>
        <row r="840">
          <cell r="A840" t="str">
            <v>00013422</v>
          </cell>
          <cell r="B840" t="str">
            <v>Tandy</v>
          </cell>
          <cell r="C840" t="str">
            <v>Wayne</v>
          </cell>
          <cell r="D840" t="str">
            <v>Information Services</v>
          </cell>
          <cell r="E840" t="str">
            <v>ERP</v>
          </cell>
          <cell r="F840" t="str">
            <v>Senior Analyst Programmer SAP ABAP/4</v>
          </cell>
          <cell r="G840" t="str">
            <v>TCR Accum Super</v>
          </cell>
          <cell r="H840" t="str">
            <v>Alinta Limited</v>
          </cell>
          <cell r="I840" t="str">
            <v>14300</v>
          </cell>
          <cell r="J840" t="str">
            <v>IS Enterprise Applic</v>
          </cell>
        </row>
        <row r="841">
          <cell r="A841" t="str">
            <v>00013423</v>
          </cell>
          <cell r="B841" t="str">
            <v>Penman</v>
          </cell>
          <cell r="C841" t="str">
            <v>Kim</v>
          </cell>
          <cell r="D841" t="str">
            <v>Information Services</v>
          </cell>
          <cell r="E841" t="str">
            <v>ERP</v>
          </cell>
          <cell r="F841" t="str">
            <v>Functional Analyst - SAP MM</v>
          </cell>
          <cell r="G841" t="str">
            <v>TCR Accum Super</v>
          </cell>
          <cell r="H841" t="str">
            <v>Alinta Limited</v>
          </cell>
          <cell r="I841" t="str">
            <v>14300</v>
          </cell>
          <cell r="J841" t="str">
            <v>IS Enterprise Applic</v>
          </cell>
        </row>
        <row r="842">
          <cell r="A842" t="str">
            <v>00013424</v>
          </cell>
          <cell r="B842" t="str">
            <v>Feng</v>
          </cell>
          <cell r="C842" t="str">
            <v>Howie</v>
          </cell>
          <cell r="D842" t="str">
            <v>Information Services</v>
          </cell>
          <cell r="E842" t="str">
            <v>Metering &amp; Billing</v>
          </cell>
          <cell r="F842" t="str">
            <v>Systems Analyst</v>
          </cell>
          <cell r="G842" t="str">
            <v>TCR Accum Super</v>
          </cell>
          <cell r="H842" t="str">
            <v>Alinta Limited</v>
          </cell>
          <cell r="I842" t="str">
            <v>14400</v>
          </cell>
          <cell r="J842" t="str">
            <v>IS MB Support Servs</v>
          </cell>
        </row>
        <row r="843">
          <cell r="A843" t="str">
            <v>00013428</v>
          </cell>
          <cell r="B843" t="str">
            <v>Willey</v>
          </cell>
          <cell r="C843" t="str">
            <v>Chris</v>
          </cell>
          <cell r="D843" t="str">
            <v>Alinta Asset Management</v>
          </cell>
          <cell r="E843" t="str">
            <v>Supervisor Burwood 2</v>
          </cell>
          <cell r="F843" t="str">
            <v>Apprentice Lineworker</v>
          </cell>
          <cell r="G843" t="str">
            <v>Apprentice Lineworke</v>
          </cell>
          <cell r="H843" t="str">
            <v>United Energy Ltd.</v>
          </cell>
          <cell r="I843" t="str">
            <v>39403</v>
          </cell>
          <cell r="J843" t="str">
            <v>Alliance - Burwood</v>
          </cell>
        </row>
        <row r="844">
          <cell r="A844" t="str">
            <v>00013429</v>
          </cell>
          <cell r="B844" t="str">
            <v>Clarke</v>
          </cell>
          <cell r="C844" t="str">
            <v>Trent</v>
          </cell>
          <cell r="D844" t="str">
            <v>Alinta Asset Management</v>
          </cell>
          <cell r="E844" t="str">
            <v>Supervisor Burwood 1</v>
          </cell>
          <cell r="F844" t="str">
            <v>Apprentice Lineworker</v>
          </cell>
          <cell r="G844" t="str">
            <v>Apprentice Lineworke</v>
          </cell>
          <cell r="H844" t="str">
            <v>United Energy Ltd.</v>
          </cell>
          <cell r="I844" t="str">
            <v>39403</v>
          </cell>
          <cell r="J844" t="str">
            <v>Alliance - Burwood</v>
          </cell>
        </row>
        <row r="845">
          <cell r="A845" t="str">
            <v>00013430</v>
          </cell>
          <cell r="B845" t="str">
            <v>Langley</v>
          </cell>
          <cell r="C845" t="str">
            <v>Daniel</v>
          </cell>
          <cell r="D845" t="str">
            <v>Alinta Asset Management</v>
          </cell>
          <cell r="E845" t="str">
            <v>Supervisor Moorabbin 1</v>
          </cell>
          <cell r="F845" t="str">
            <v>Apprentice Lineworker</v>
          </cell>
          <cell r="G845" t="str">
            <v>Apprentice Lineworke</v>
          </cell>
          <cell r="H845" t="str">
            <v>United Energy Ltd.</v>
          </cell>
          <cell r="I845" t="str">
            <v>39402</v>
          </cell>
          <cell r="J845" t="str">
            <v>Alliance - Moorabbin</v>
          </cell>
        </row>
        <row r="846">
          <cell r="A846" t="str">
            <v>00013431</v>
          </cell>
          <cell r="B846" t="str">
            <v>Mutch</v>
          </cell>
          <cell r="C846" t="str">
            <v>Albert</v>
          </cell>
          <cell r="D846" t="str">
            <v>Alinta Asset Management</v>
          </cell>
          <cell r="E846" t="str">
            <v>Maintenance Crews - Day Shift</v>
          </cell>
          <cell r="F846" t="str">
            <v>Project Construction Supervisor</v>
          </cell>
          <cell r="G846" t="str">
            <v>TCR Accum Super</v>
          </cell>
          <cell r="H846" t="str">
            <v>Alinta Asset Management</v>
          </cell>
          <cell r="I846" t="str">
            <v>31530</v>
          </cell>
          <cell r="J846" t="str">
            <v>AAM OW GT Ops Interf</v>
          </cell>
        </row>
        <row r="847">
          <cell r="A847" t="str">
            <v>00013432</v>
          </cell>
          <cell r="B847" t="str">
            <v>To</v>
          </cell>
          <cell r="C847" t="str">
            <v>Joey</v>
          </cell>
          <cell r="D847" t="str">
            <v>Alinta Asset Management</v>
          </cell>
          <cell r="E847" t="str">
            <v>Old Asset Services</v>
          </cell>
          <cell r="F847" t="str">
            <v>Graduate Engineer</v>
          </cell>
          <cell r="G847" t="str">
            <v>TCR Accum Super</v>
          </cell>
          <cell r="H847" t="str">
            <v>Alinta Asset Management</v>
          </cell>
          <cell r="I847" t="str">
            <v>31304</v>
          </cell>
          <cell r="J847" t="str">
            <v>HR - Graduate Engine</v>
          </cell>
        </row>
        <row r="848">
          <cell r="A848" t="str">
            <v>00013433</v>
          </cell>
          <cell r="B848" t="str">
            <v>Nguyen</v>
          </cell>
          <cell r="C848" t="str">
            <v>Sonny</v>
          </cell>
          <cell r="D848" t="str">
            <v>Alinta Asset Management</v>
          </cell>
          <cell r="E848" t="str">
            <v>Electrical Activity South</v>
          </cell>
          <cell r="F848" t="str">
            <v>Graduate Engineer</v>
          </cell>
          <cell r="G848" t="str">
            <v>TCR Accum Super</v>
          </cell>
          <cell r="H848" t="str">
            <v>Alinta Asset Management</v>
          </cell>
          <cell r="I848" t="str">
            <v>39413</v>
          </cell>
          <cell r="J848" t="str">
            <v>Project Planning Sth</v>
          </cell>
        </row>
        <row r="849">
          <cell r="A849" t="str">
            <v>00013434</v>
          </cell>
          <cell r="B849" t="str">
            <v>Cotas</v>
          </cell>
          <cell r="C849" t="str">
            <v>Edel</v>
          </cell>
          <cell r="D849" t="str">
            <v>Alinta Asset Management</v>
          </cell>
          <cell r="E849" t="str">
            <v>Overhead Supervisor HK</v>
          </cell>
          <cell r="F849" t="str">
            <v>Linesman</v>
          </cell>
          <cell r="G849" t="str">
            <v>NPS-EBA / Award VIC</v>
          </cell>
          <cell r="H849" t="str">
            <v>Alinta Asset Management 2</v>
          </cell>
          <cell r="I849" t="str">
            <v>39007</v>
          </cell>
          <cell r="J849" t="str">
            <v>Alliance</v>
          </cell>
        </row>
        <row r="850">
          <cell r="A850" t="str">
            <v>00013435</v>
          </cell>
          <cell r="B850" t="str">
            <v>Drummond</v>
          </cell>
          <cell r="C850" t="str">
            <v>Dave</v>
          </cell>
          <cell r="D850" t="str">
            <v>Human Resources</v>
          </cell>
          <cell r="E850" t="str">
            <v>HSEQ</v>
          </cell>
          <cell r="F850" t="str">
            <v>Group Manager HSEQ</v>
          </cell>
          <cell r="G850" t="str">
            <v>TCR Accum Super</v>
          </cell>
          <cell r="H850" t="str">
            <v>Alinta Limited</v>
          </cell>
          <cell r="I850" t="str">
            <v>11002</v>
          </cell>
          <cell r="J850" t="str">
            <v>HR - Health &amp; Safety</v>
          </cell>
        </row>
        <row r="851">
          <cell r="A851" t="str">
            <v>00013437</v>
          </cell>
          <cell r="B851" t="str">
            <v>Sachchithananthan</v>
          </cell>
          <cell r="C851" t="str">
            <v>Nirooshan</v>
          </cell>
          <cell r="D851" t="str">
            <v>Alinta Asset Management</v>
          </cell>
          <cell r="E851" t="str">
            <v>Major Projects</v>
          </cell>
          <cell r="F851" t="str">
            <v>Graduate Engineer</v>
          </cell>
          <cell r="G851" t="str">
            <v>TCR Accum Super</v>
          </cell>
          <cell r="H851" t="str">
            <v>Alinta Asset Management</v>
          </cell>
          <cell r="I851" t="str">
            <v>31304</v>
          </cell>
          <cell r="J851" t="str">
            <v>HR - Graduate Engine</v>
          </cell>
        </row>
        <row r="852">
          <cell r="A852" t="str">
            <v>00013438</v>
          </cell>
          <cell r="B852" t="str">
            <v>McConnell</v>
          </cell>
          <cell r="C852" t="str">
            <v>Matthew</v>
          </cell>
          <cell r="D852" t="str">
            <v>Alinta Asset Management</v>
          </cell>
          <cell r="E852" t="str">
            <v>Warrnambool &amp; Travelling</v>
          </cell>
          <cell r="F852" t="str">
            <v>Apprentice</v>
          </cell>
          <cell r="G852" t="str">
            <v>NPS-EBA / Award VIC</v>
          </cell>
          <cell r="H852" t="str">
            <v>Alinta Asset Management 2</v>
          </cell>
          <cell r="I852" t="str">
            <v>39417</v>
          </cell>
          <cell r="J852" t="str">
            <v>Warnambool</v>
          </cell>
        </row>
        <row r="853">
          <cell r="A853" t="str">
            <v>00013439</v>
          </cell>
          <cell r="B853" t="str">
            <v>Kenny</v>
          </cell>
          <cell r="C853" t="str">
            <v>Andrew</v>
          </cell>
          <cell r="D853" t="str">
            <v>Alinta Asset Management</v>
          </cell>
          <cell r="E853" t="str">
            <v>Engineering</v>
          </cell>
          <cell r="F853" t="str">
            <v>Graduate Engineer</v>
          </cell>
          <cell r="G853" t="str">
            <v>TCR Accum Super</v>
          </cell>
          <cell r="H853" t="str">
            <v>Alinta Asset Management</v>
          </cell>
          <cell r="I853" t="str">
            <v>35413</v>
          </cell>
          <cell r="J853" t="str">
            <v>Engineering</v>
          </cell>
        </row>
        <row r="854">
          <cell r="A854" t="str">
            <v>00013440</v>
          </cell>
          <cell r="B854" t="str">
            <v>Beckett</v>
          </cell>
          <cell r="C854" t="str">
            <v>Chris</v>
          </cell>
          <cell r="D854" t="str">
            <v>Alinta Asset Management</v>
          </cell>
          <cell r="E854" t="str">
            <v>Resource Coord.</v>
          </cell>
          <cell r="F854" t="str">
            <v>Graduate Engineer</v>
          </cell>
          <cell r="G854" t="str">
            <v>TCR Accum Super</v>
          </cell>
          <cell r="H854" t="str">
            <v>Alinta Asset Management</v>
          </cell>
          <cell r="I854" t="str">
            <v>31304</v>
          </cell>
          <cell r="J854" t="str">
            <v>HR - Graduate Engine</v>
          </cell>
        </row>
        <row r="855">
          <cell r="A855" t="str">
            <v>00013441</v>
          </cell>
          <cell r="B855" t="str">
            <v>Sanchez</v>
          </cell>
          <cell r="C855" t="str">
            <v>Rolando</v>
          </cell>
          <cell r="D855" t="str">
            <v>Alinta Asset Management</v>
          </cell>
          <cell r="E855" t="str">
            <v>Kalgoorlie Electrical Group</v>
          </cell>
          <cell r="F855" t="str">
            <v>Linesman</v>
          </cell>
          <cell r="G855" t="str">
            <v>NPS-EBA / Award VIC</v>
          </cell>
          <cell r="H855" t="str">
            <v>Alinta Asset Management 2</v>
          </cell>
          <cell r="I855" t="str">
            <v>31457</v>
          </cell>
          <cell r="J855" t="str">
            <v>AAM OW Elect Electrical</v>
          </cell>
        </row>
        <row r="856">
          <cell r="A856" t="str">
            <v>00013442</v>
          </cell>
          <cell r="B856" t="str">
            <v>Oliva</v>
          </cell>
          <cell r="C856" t="str">
            <v>Jerome</v>
          </cell>
          <cell r="D856" t="str">
            <v>Alinta Asset Management</v>
          </cell>
          <cell r="E856" t="str">
            <v>Kalgoorlie Electrical Group</v>
          </cell>
          <cell r="F856" t="str">
            <v>Linesman</v>
          </cell>
          <cell r="G856" t="str">
            <v>NPS-EBA / Award VIC</v>
          </cell>
          <cell r="H856" t="str">
            <v>Alinta Asset Management 2</v>
          </cell>
          <cell r="I856" t="str">
            <v>31457</v>
          </cell>
          <cell r="J856" t="str">
            <v>AAM OW Elect Electrical</v>
          </cell>
        </row>
        <row r="857">
          <cell r="A857" t="str">
            <v>00013445</v>
          </cell>
          <cell r="B857" t="str">
            <v>Manapsal</v>
          </cell>
          <cell r="C857" t="str">
            <v>Harold</v>
          </cell>
          <cell r="D857" t="str">
            <v>Alinta Asset Management</v>
          </cell>
          <cell r="E857" t="str">
            <v>Supervisor GA</v>
          </cell>
          <cell r="F857" t="str">
            <v>Linesman</v>
          </cell>
          <cell r="G857" t="str">
            <v>NPS-EBA / Award VIC</v>
          </cell>
          <cell r="H857" t="str">
            <v>Alinta Asset Management 2</v>
          </cell>
          <cell r="I857" t="str">
            <v>39007</v>
          </cell>
          <cell r="J857" t="str">
            <v>Alliance</v>
          </cell>
        </row>
        <row r="858">
          <cell r="A858" t="str">
            <v>00013463</v>
          </cell>
          <cell r="B858" t="str">
            <v>McPherson</v>
          </cell>
          <cell r="C858" t="str">
            <v>Peter</v>
          </cell>
          <cell r="D858" t="str">
            <v>Information Services</v>
          </cell>
          <cell r="E858" t="str">
            <v>Service Delivery &amp; Infrastructure</v>
          </cell>
          <cell r="F858" t="str">
            <v>Desktop &amp; Telco Manager</v>
          </cell>
          <cell r="G858" t="str">
            <v>TCR Accum Super</v>
          </cell>
          <cell r="H858" t="str">
            <v>Alinta Limited</v>
          </cell>
          <cell r="I858" t="str">
            <v>14600</v>
          </cell>
          <cell r="J858" t="str">
            <v>IS Infrastructure</v>
          </cell>
        </row>
        <row r="859">
          <cell r="A859" t="str">
            <v>00013475</v>
          </cell>
          <cell r="B859" t="str">
            <v>McLean</v>
          </cell>
          <cell r="C859" t="str">
            <v>Brett</v>
          </cell>
          <cell r="D859" t="str">
            <v>Information Services</v>
          </cell>
          <cell r="E859" t="str">
            <v>Architecture &amp; Strategy</v>
          </cell>
          <cell r="F859" t="str">
            <v>IT Strategist</v>
          </cell>
          <cell r="G859" t="str">
            <v>TCR Accum Super</v>
          </cell>
          <cell r="H859" t="str">
            <v>Alinta Limited</v>
          </cell>
          <cell r="I859" t="str">
            <v>14140</v>
          </cell>
          <cell r="J859" t="str">
            <v>Strategy &amp; Architect</v>
          </cell>
        </row>
        <row r="860">
          <cell r="A860" t="str">
            <v>00013479</v>
          </cell>
          <cell r="B860" t="str">
            <v>Appleby</v>
          </cell>
          <cell r="C860" t="str">
            <v>Jeanette</v>
          </cell>
          <cell r="D860" t="str">
            <v>Alinta Asset Management</v>
          </cell>
          <cell r="E860" t="str">
            <v>Land Management &amp; Best Practices</v>
          </cell>
          <cell r="F860" t="str">
            <v>Land Management Officer</v>
          </cell>
          <cell r="G860" t="str">
            <v>TCR Accum Super</v>
          </cell>
          <cell r="H860" t="str">
            <v>Alinta Asset Management</v>
          </cell>
          <cell r="I860" t="str">
            <v>43150</v>
          </cell>
          <cell r="J860" t="str">
            <v>Mgr DBP Operations</v>
          </cell>
        </row>
        <row r="861">
          <cell r="A861" t="str">
            <v>00013480</v>
          </cell>
          <cell r="B861" t="str">
            <v>Commins</v>
          </cell>
          <cell r="C861" t="str">
            <v>Douglas</v>
          </cell>
          <cell r="D861" t="str">
            <v>Alinta Asset Management</v>
          </cell>
          <cell r="E861" t="str">
            <v>Supervisor GA</v>
          </cell>
          <cell r="F861" t="str">
            <v>Tester</v>
          </cell>
          <cell r="G861" t="str">
            <v>NPS-EBA / Award VIC</v>
          </cell>
          <cell r="H861" t="str">
            <v>Alinta Asset Management 2</v>
          </cell>
          <cell r="I861" t="str">
            <v>39007</v>
          </cell>
          <cell r="J861" t="str">
            <v>Alliance</v>
          </cell>
        </row>
        <row r="862">
          <cell r="A862" t="str">
            <v>00013482</v>
          </cell>
          <cell r="B862" t="str">
            <v>Anderson</v>
          </cell>
          <cell r="C862" t="str">
            <v>Ross</v>
          </cell>
          <cell r="D862" t="str">
            <v>Alinta Asset Management</v>
          </cell>
          <cell r="E862" t="str">
            <v>Supervisor GA</v>
          </cell>
          <cell r="F862" t="str">
            <v>Tester</v>
          </cell>
          <cell r="G862" t="str">
            <v>NPS-EBA / Award VIC</v>
          </cell>
          <cell r="H862" t="str">
            <v>Alinta Asset Management 2</v>
          </cell>
          <cell r="I862" t="str">
            <v>39007</v>
          </cell>
          <cell r="J862" t="str">
            <v>Alliance</v>
          </cell>
        </row>
        <row r="863">
          <cell r="A863" t="str">
            <v>00013484</v>
          </cell>
          <cell r="B863" t="str">
            <v>Dowson</v>
          </cell>
          <cell r="C863" t="str">
            <v>Andrew</v>
          </cell>
          <cell r="D863" t="str">
            <v>Alinta Asset Management</v>
          </cell>
          <cell r="E863" t="str">
            <v>CSG Allan Ormsby</v>
          </cell>
          <cell r="F863" t="str">
            <v>Cable Installer</v>
          </cell>
          <cell r="G863" t="str">
            <v>NPS-EBA / Award VIC</v>
          </cell>
          <cell r="H863" t="str">
            <v>Alinta Asset Management 2</v>
          </cell>
          <cell r="I863" t="str">
            <v>31506</v>
          </cell>
          <cell r="J863" t="str">
            <v>AAM OS ED CS Keysborough</v>
          </cell>
        </row>
        <row r="864">
          <cell r="A864" t="str">
            <v>00013485</v>
          </cell>
          <cell r="B864" t="str">
            <v>Randall</v>
          </cell>
          <cell r="C864" t="str">
            <v>Steve</v>
          </cell>
          <cell r="D864" t="str">
            <v>Alinta Asset Management</v>
          </cell>
          <cell r="E864" t="str">
            <v>Supervisor GA</v>
          </cell>
          <cell r="F864" t="str">
            <v>Apprentice</v>
          </cell>
          <cell r="G864" t="str">
            <v>NPS-EBA / Award VIC</v>
          </cell>
          <cell r="H864" t="str">
            <v>Alinta Asset Management 2</v>
          </cell>
          <cell r="I864" t="str">
            <v>39007</v>
          </cell>
          <cell r="J864" t="str">
            <v>Alliance</v>
          </cell>
        </row>
        <row r="865">
          <cell r="A865" t="str">
            <v>00013486</v>
          </cell>
          <cell r="B865" t="str">
            <v>Drougas</v>
          </cell>
          <cell r="C865" t="str">
            <v>Stephen</v>
          </cell>
          <cell r="D865" t="str">
            <v>Alinta Asset Management</v>
          </cell>
          <cell r="E865" t="str">
            <v>Overhead Supervisor HK</v>
          </cell>
          <cell r="F865" t="str">
            <v>Apprentice</v>
          </cell>
          <cell r="G865" t="str">
            <v>NPS-EBA / Award VIC</v>
          </cell>
          <cell r="H865" t="str">
            <v>Alinta Asset Management 2</v>
          </cell>
          <cell r="I865" t="str">
            <v>39007</v>
          </cell>
          <cell r="J865" t="str">
            <v>Alliance</v>
          </cell>
        </row>
        <row r="866">
          <cell r="A866" t="str">
            <v>00013487</v>
          </cell>
          <cell r="B866" t="str">
            <v>Dunford</v>
          </cell>
          <cell r="C866" t="str">
            <v>Neil</v>
          </cell>
          <cell r="D866" t="str">
            <v>Alinta Asset Management</v>
          </cell>
          <cell r="E866" t="str">
            <v>GIS Transmission</v>
          </cell>
          <cell r="F866" t="str">
            <v>GIS Coordinator</v>
          </cell>
          <cell r="G866" t="str">
            <v>TCR Accum Super</v>
          </cell>
          <cell r="H866" t="str">
            <v>Alinta Asset Management</v>
          </cell>
          <cell r="I866" t="str">
            <v>35404</v>
          </cell>
          <cell r="J866" t="str">
            <v>E&amp;TS Manager</v>
          </cell>
        </row>
        <row r="867">
          <cell r="A867" t="str">
            <v>00013492</v>
          </cell>
          <cell r="B867" t="str">
            <v>Royle</v>
          </cell>
          <cell r="C867" t="str">
            <v>Steven</v>
          </cell>
          <cell r="D867" t="str">
            <v>Alinta Asset Management</v>
          </cell>
          <cell r="E867" t="str">
            <v>Distribution Construction - Keysborough</v>
          </cell>
          <cell r="F867" t="str">
            <v>Apprentice</v>
          </cell>
          <cell r="G867" t="str">
            <v>NPS-EBA / Award VIC</v>
          </cell>
          <cell r="H867" t="str">
            <v>Alinta Asset Management 2</v>
          </cell>
          <cell r="I867" t="str">
            <v>31507</v>
          </cell>
          <cell r="J867" t="str">
            <v>AAM OS ED CS Test</v>
          </cell>
        </row>
        <row r="868">
          <cell r="A868" t="str">
            <v>00013493</v>
          </cell>
          <cell r="B868" t="str">
            <v>Russell</v>
          </cell>
          <cell r="C868" t="str">
            <v>Christopher</v>
          </cell>
          <cell r="D868" t="str">
            <v>Alinta Asset Management</v>
          </cell>
          <cell r="E868" t="str">
            <v>Distribution Construction - Keysborough</v>
          </cell>
          <cell r="F868" t="str">
            <v>Apprentice</v>
          </cell>
          <cell r="G868" t="str">
            <v>NPS-EBA / Award VIC</v>
          </cell>
          <cell r="H868" t="str">
            <v>Alinta Asset Management 2</v>
          </cell>
          <cell r="I868" t="str">
            <v>31509</v>
          </cell>
          <cell r="J868" t="str">
            <v>AAM OS ED SS Keysbourough</v>
          </cell>
        </row>
        <row r="869">
          <cell r="A869" t="str">
            <v>00013494</v>
          </cell>
          <cell r="B869" t="str">
            <v>Schmidt</v>
          </cell>
          <cell r="C869" t="str">
            <v>Benjamin</v>
          </cell>
          <cell r="D869" t="str">
            <v>Alinta Asset Management</v>
          </cell>
          <cell r="E869" t="str">
            <v>Protection Testers Team</v>
          </cell>
          <cell r="F869" t="str">
            <v>Trainee Prot/Cable Tester</v>
          </cell>
          <cell r="G869" t="str">
            <v>NPS-EBA / Award VIC</v>
          </cell>
          <cell r="H869" t="str">
            <v>Alinta Asset Management 2</v>
          </cell>
          <cell r="I869" t="str">
            <v>31511</v>
          </cell>
          <cell r="J869" t="str">
            <v>AAM OS ED SS Keysbourough</v>
          </cell>
        </row>
        <row r="870">
          <cell r="A870" t="str">
            <v>00013495</v>
          </cell>
          <cell r="B870" t="str">
            <v>Monckton</v>
          </cell>
          <cell r="C870" t="str">
            <v>Cory</v>
          </cell>
          <cell r="D870" t="str">
            <v>Alinta Asset Management</v>
          </cell>
          <cell r="E870" t="str">
            <v>Testing</v>
          </cell>
          <cell r="F870" t="str">
            <v>Trainee Prot/Cable Tester</v>
          </cell>
          <cell r="G870" t="str">
            <v>NPS-EBA / Award VIC</v>
          </cell>
          <cell r="H870" t="str">
            <v>Alinta Asset Management 2</v>
          </cell>
          <cell r="I870" t="str">
            <v>31506</v>
          </cell>
          <cell r="J870" t="str">
            <v>AAM OS ED CS Keysborough</v>
          </cell>
        </row>
        <row r="871">
          <cell r="A871" t="str">
            <v>00013504</v>
          </cell>
          <cell r="B871" t="str">
            <v>Innes</v>
          </cell>
          <cell r="C871" t="str">
            <v>Sharney</v>
          </cell>
          <cell r="D871" t="str">
            <v>Information Services</v>
          </cell>
          <cell r="E871" t="str">
            <v>Program Office</v>
          </cell>
          <cell r="F871" t="str">
            <v>Program Office</v>
          </cell>
          <cell r="G871" t="str">
            <v>TCR Accum Super</v>
          </cell>
          <cell r="H871" t="str">
            <v>Alinta Limited</v>
          </cell>
          <cell r="I871" t="str">
            <v>14160</v>
          </cell>
          <cell r="J871" t="str">
            <v>Program Delivery</v>
          </cell>
        </row>
        <row r="872">
          <cell r="A872" t="str">
            <v>00013508</v>
          </cell>
          <cell r="B872" t="str">
            <v>Mott</v>
          </cell>
          <cell r="C872" t="str">
            <v>Laurie</v>
          </cell>
          <cell r="D872" t="str">
            <v>Alinta Energy</v>
          </cell>
          <cell r="E872" t="str">
            <v>Power Projects Planning</v>
          </cell>
          <cell r="F872" t="str">
            <v>Manager Planning Projects</v>
          </cell>
          <cell r="G872" t="str">
            <v>TCR Accum Super</v>
          </cell>
          <cell r="H872" t="str">
            <v>Alinta Energy Pty Ltd</v>
          </cell>
          <cell r="I872" t="str">
            <v>45110</v>
          </cell>
          <cell r="J872" t="str">
            <v>AE Technical Serv</v>
          </cell>
        </row>
        <row r="873">
          <cell r="A873" t="str">
            <v>00013509</v>
          </cell>
          <cell r="B873" t="str">
            <v>Steinmann</v>
          </cell>
          <cell r="C873" t="str">
            <v>Rolf</v>
          </cell>
          <cell r="D873" t="str">
            <v>Alinta Energy</v>
          </cell>
          <cell r="E873" t="str">
            <v>Power Projects</v>
          </cell>
          <cell r="F873" t="str">
            <v>Project Manager</v>
          </cell>
          <cell r="G873" t="str">
            <v>TCR Accum Super</v>
          </cell>
          <cell r="H873" t="str">
            <v>Alinta Energy Pty Ltd</v>
          </cell>
          <cell r="I873" t="str">
            <v>45110</v>
          </cell>
          <cell r="J873" t="str">
            <v>AE Technical Serv</v>
          </cell>
        </row>
        <row r="874">
          <cell r="A874" t="str">
            <v>00013510</v>
          </cell>
          <cell r="B874" t="str">
            <v>Swaid</v>
          </cell>
          <cell r="C874" t="str">
            <v>Ali</v>
          </cell>
          <cell r="D874" t="str">
            <v>Alinta Asset Management</v>
          </cell>
          <cell r="E874" t="str">
            <v>Engineering &amp; Technical Services</v>
          </cell>
          <cell r="F874" t="str">
            <v>Graduate Engineer</v>
          </cell>
          <cell r="G874" t="str">
            <v>TCR Accum Super</v>
          </cell>
          <cell r="H874" t="str">
            <v>Monthly Alinta Asset Managemt.</v>
          </cell>
          <cell r="I874" t="str">
            <v>43152</v>
          </cell>
          <cell r="J874" t="str">
            <v>DBP Tech Servs</v>
          </cell>
        </row>
        <row r="875">
          <cell r="A875" t="str">
            <v>00013511</v>
          </cell>
          <cell r="B875" t="str">
            <v>Wrigley</v>
          </cell>
          <cell r="C875" t="str">
            <v>David</v>
          </cell>
          <cell r="D875" t="str">
            <v>Corporate Finance</v>
          </cell>
          <cell r="E875" t="str">
            <v>Financial Control Alinta Energy</v>
          </cell>
          <cell r="F875" t="str">
            <v>Financial Controller Alinta Energy</v>
          </cell>
          <cell r="G875" t="str">
            <v>TCR Accum Super</v>
          </cell>
          <cell r="H875" t="str">
            <v>Alinta Limited</v>
          </cell>
          <cell r="I875" t="str">
            <v>45030</v>
          </cell>
          <cell r="J875" t="str">
            <v>AE Finance &amp; Admin</v>
          </cell>
        </row>
        <row r="876">
          <cell r="A876" t="str">
            <v>00013514</v>
          </cell>
          <cell r="B876" t="str">
            <v>Clark</v>
          </cell>
          <cell r="C876" t="str">
            <v>Sarah</v>
          </cell>
          <cell r="D876" t="str">
            <v>Corporate Finance</v>
          </cell>
          <cell r="E876" t="str">
            <v>Group Accounting</v>
          </cell>
          <cell r="F876" t="str">
            <v>Management Accountant</v>
          </cell>
          <cell r="G876" t="str">
            <v>TCR Accum Super</v>
          </cell>
          <cell r="H876" t="str">
            <v>Alinta Limited</v>
          </cell>
          <cell r="I876" t="str">
            <v>13002</v>
          </cell>
          <cell r="J876" t="str">
            <v>FS Group Acctg</v>
          </cell>
        </row>
        <row r="877">
          <cell r="A877" t="str">
            <v>00013515</v>
          </cell>
          <cell r="B877" t="str">
            <v>Billstein</v>
          </cell>
          <cell r="C877" t="str">
            <v>Annie</v>
          </cell>
          <cell r="D877" t="str">
            <v>Alinta Asset Management</v>
          </cell>
          <cell r="E877" t="str">
            <v>Control Room</v>
          </cell>
          <cell r="F877" t="str">
            <v>Pipeline Controller</v>
          </cell>
          <cell r="G877" t="str">
            <v>TCR Accum Super</v>
          </cell>
          <cell r="H877" t="str">
            <v>Monthly Alinta Asset Managemt.</v>
          </cell>
          <cell r="I877" t="str">
            <v>35406</v>
          </cell>
          <cell r="J877" t="str">
            <v>Control Centre 35</v>
          </cell>
        </row>
        <row r="878">
          <cell r="A878" t="str">
            <v>00013516</v>
          </cell>
          <cell r="B878" t="str">
            <v>Seddon</v>
          </cell>
          <cell r="C878" t="str">
            <v>Paul</v>
          </cell>
          <cell r="D878" t="str">
            <v>Alinta Asset Management</v>
          </cell>
          <cell r="E878" t="str">
            <v>Warrnambool &amp; Travelling</v>
          </cell>
          <cell r="F878" t="str">
            <v>Linesman</v>
          </cell>
          <cell r="G878" t="str">
            <v>NPS-EBA / Award VIC</v>
          </cell>
          <cell r="H878" t="str">
            <v>Alinta Asset Management 2</v>
          </cell>
          <cell r="I878" t="str">
            <v>39417</v>
          </cell>
          <cell r="J878" t="str">
            <v>Warnambool</v>
          </cell>
        </row>
        <row r="879">
          <cell r="A879" t="str">
            <v>00013536</v>
          </cell>
          <cell r="B879" t="str">
            <v>Johnson</v>
          </cell>
          <cell r="C879" t="str">
            <v>Rebecca</v>
          </cell>
          <cell r="D879" t="str">
            <v>Corporate Finance</v>
          </cell>
          <cell r="E879" t="str">
            <v>Corporate Office Administration</v>
          </cell>
          <cell r="F879" t="str">
            <v>Administration Assistant</v>
          </cell>
          <cell r="G879" t="str">
            <v>TCR Accum Super</v>
          </cell>
          <cell r="H879" t="str">
            <v>Alinta Limited</v>
          </cell>
          <cell r="I879" t="str">
            <v>13501</v>
          </cell>
          <cell r="J879" t="str">
            <v>BS Corp Office Admin</v>
          </cell>
        </row>
        <row r="880">
          <cell r="A880" t="str">
            <v>00013537</v>
          </cell>
          <cell r="B880" t="str">
            <v>Cooper</v>
          </cell>
          <cell r="C880" t="str">
            <v>Mark</v>
          </cell>
          <cell r="D880" t="str">
            <v>Payroll Only</v>
          </cell>
          <cell r="E880" t="str">
            <v>DBNGP WA Nominees</v>
          </cell>
          <cell r="F880" t="str">
            <v>Manager Commercial &amp; Project Development</v>
          </cell>
          <cell r="G880" t="str">
            <v>TCR Accum Super</v>
          </cell>
          <cell r="H880" t="str">
            <v>DBNGP WA Nominees Pty Ltd</v>
          </cell>
          <cell r="I880" t="str">
            <v>505360</v>
          </cell>
          <cell r="J880" t="str">
            <v>DBP Administration</v>
          </cell>
        </row>
        <row r="881">
          <cell r="A881" t="str">
            <v>00013539</v>
          </cell>
          <cell r="B881" t="str">
            <v>Cribb</v>
          </cell>
          <cell r="C881" t="str">
            <v>Anthony</v>
          </cell>
          <cell r="D881" t="str">
            <v>Payroll Only</v>
          </cell>
          <cell r="E881" t="str">
            <v>DBNGP WA Nominees</v>
          </cell>
          <cell r="F881" t="str">
            <v>Mgr Regulatory &amp; Legal / Comp Secretary</v>
          </cell>
          <cell r="G881" t="str">
            <v>TCR Accum Super</v>
          </cell>
          <cell r="H881" t="str">
            <v>DBNGP WA Nominees Pty Ltd</v>
          </cell>
          <cell r="I881" t="str">
            <v>505360</v>
          </cell>
          <cell r="J881" t="str">
            <v>DBP Administration</v>
          </cell>
        </row>
        <row r="882">
          <cell r="A882" t="str">
            <v>00013547</v>
          </cell>
          <cell r="B882" t="str">
            <v>Blakeley</v>
          </cell>
          <cell r="C882" t="str">
            <v>Peter</v>
          </cell>
          <cell r="D882" t="str">
            <v>Alinta Asset Management</v>
          </cell>
          <cell r="E882" t="str">
            <v>Tasmania Operations</v>
          </cell>
          <cell r="F882" t="str">
            <v>Electrical Fitter</v>
          </cell>
          <cell r="G882" t="str">
            <v>NPS-EBA / Award VIC</v>
          </cell>
          <cell r="H882" t="str">
            <v>Alinta Asset Management 2</v>
          </cell>
          <cell r="I882" t="str">
            <v>31510</v>
          </cell>
          <cell r="J882" t="str">
            <v>AAM OS ED SS Maintenance</v>
          </cell>
        </row>
        <row r="883">
          <cell r="A883" t="str">
            <v>00013551</v>
          </cell>
          <cell r="B883" t="str">
            <v>Lightfoot</v>
          </cell>
          <cell r="C883" t="str">
            <v>Lisa</v>
          </cell>
          <cell r="D883" t="str">
            <v>Information Services</v>
          </cell>
          <cell r="E883" t="str">
            <v>Strategic Sourcing &amp; Commercial</v>
          </cell>
          <cell r="F883" t="str">
            <v>Contracts Specialist</v>
          </cell>
          <cell r="G883" t="str">
            <v>TCR Accum Super</v>
          </cell>
          <cell r="H883" t="str">
            <v>Alinta Limited</v>
          </cell>
          <cell r="I883" t="str">
            <v>14120</v>
          </cell>
          <cell r="J883" t="str">
            <v>Strategic Sourcing &amp;</v>
          </cell>
        </row>
        <row r="884">
          <cell r="A884" t="str">
            <v>00013555</v>
          </cell>
          <cell r="B884" t="str">
            <v>Mulligan</v>
          </cell>
          <cell r="C884" t="str">
            <v>Katrina</v>
          </cell>
          <cell r="D884" t="str">
            <v>Alinta Asset Management</v>
          </cell>
          <cell r="E884" t="str">
            <v>Works Programs South</v>
          </cell>
          <cell r="F884" t="str">
            <v>Works Program Analyst</v>
          </cell>
          <cell r="G884" t="str">
            <v>TCR Accum Super</v>
          </cell>
          <cell r="H884" t="str">
            <v>Alinta Asset Management</v>
          </cell>
          <cell r="I884" t="str">
            <v>36305</v>
          </cell>
          <cell r="J884" t="str">
            <v>Program Mgt</v>
          </cell>
        </row>
        <row r="885">
          <cell r="A885" t="str">
            <v>00013563</v>
          </cell>
          <cell r="B885" t="str">
            <v>Patterson</v>
          </cell>
          <cell r="C885" t="str">
            <v>Gary</v>
          </cell>
          <cell r="D885" t="str">
            <v>Alinta Asset Management</v>
          </cell>
          <cell r="E885" t="str">
            <v>Sunshine</v>
          </cell>
          <cell r="F885" t="str">
            <v>Team Leader</v>
          </cell>
          <cell r="G885" t="str">
            <v>NPS-EBA / Award VIC</v>
          </cell>
          <cell r="H885" t="str">
            <v>Alinta Asset Management 2</v>
          </cell>
          <cell r="I885" t="str">
            <v>31515</v>
          </cell>
          <cell r="J885" t="str">
            <v>AAM OS ED SS Sunshine</v>
          </cell>
        </row>
        <row r="886">
          <cell r="A886" t="str">
            <v>00013564</v>
          </cell>
          <cell r="B886" t="str">
            <v>Depuit</v>
          </cell>
          <cell r="C886" t="str">
            <v>Adrian</v>
          </cell>
          <cell r="D886" t="str">
            <v>Alinta Asset Management</v>
          </cell>
          <cell r="E886" t="str">
            <v>Tasmania Operations</v>
          </cell>
          <cell r="F886" t="str">
            <v>Electrical Fitter</v>
          </cell>
          <cell r="G886" t="str">
            <v>NPS-EBA / Award VIC</v>
          </cell>
          <cell r="H886" t="str">
            <v>Alinta Asset Management 2</v>
          </cell>
          <cell r="I886" t="str">
            <v>31514</v>
          </cell>
          <cell r="J886" t="str">
            <v>AAM OS ED SS Tasmani</v>
          </cell>
        </row>
        <row r="887">
          <cell r="A887" t="str">
            <v>00013567</v>
          </cell>
          <cell r="B887" t="str">
            <v>Barker</v>
          </cell>
          <cell r="C887" t="str">
            <v>Tom</v>
          </cell>
          <cell r="D887" t="str">
            <v>Alinta Energy</v>
          </cell>
          <cell r="E887" t="str">
            <v>Alinta Energy Commercial</v>
          </cell>
          <cell r="F887" t="str">
            <v>Contracts Manager</v>
          </cell>
          <cell r="G887" t="str">
            <v>TCR Accum Super</v>
          </cell>
          <cell r="H887" t="str">
            <v>Alinta Energy Pty Ltd</v>
          </cell>
          <cell r="I887" t="str">
            <v>45110</v>
          </cell>
          <cell r="J887" t="str">
            <v>AE Technical Serv</v>
          </cell>
        </row>
        <row r="888">
          <cell r="A888" t="str">
            <v>00013573</v>
          </cell>
          <cell r="B888" t="str">
            <v>Stavridis</v>
          </cell>
          <cell r="C888" t="str">
            <v>Dimitrios</v>
          </cell>
          <cell r="D888" t="str">
            <v>Alinta Asset Management</v>
          </cell>
          <cell r="E888" t="str">
            <v>Protection &amp; Control</v>
          </cell>
          <cell r="F888" t="str">
            <v>Protection Engineer</v>
          </cell>
          <cell r="G888" t="str">
            <v>TCR Accum Super</v>
          </cell>
          <cell r="H888" t="str">
            <v>Alinta Asset Management</v>
          </cell>
          <cell r="I888" t="str">
            <v>31399</v>
          </cell>
          <cell r="J888" t="str">
            <v>AAM AS ETS Protectio</v>
          </cell>
        </row>
        <row r="889">
          <cell r="A889" t="str">
            <v>00013574</v>
          </cell>
          <cell r="B889" t="str">
            <v>Pavlidis</v>
          </cell>
          <cell r="C889" t="str">
            <v>Maria</v>
          </cell>
          <cell r="D889" t="str">
            <v>Alinta Asset Management</v>
          </cell>
          <cell r="E889" t="str">
            <v>Property Services</v>
          </cell>
          <cell r="F889" t="str">
            <v>Property Services Coordinator</v>
          </cell>
          <cell r="G889" t="str">
            <v>TCR Accum Super</v>
          </cell>
          <cell r="H889" t="str">
            <v>Alinta Limited</v>
          </cell>
          <cell r="I889" t="str">
            <v>31464</v>
          </cell>
          <cell r="J889" t="str">
            <v>AAM BS Property &amp; Fl</v>
          </cell>
        </row>
        <row r="890">
          <cell r="A890" t="str">
            <v>00013575</v>
          </cell>
          <cell r="B890" t="str">
            <v>Frey</v>
          </cell>
          <cell r="C890" t="str">
            <v>Garon</v>
          </cell>
          <cell r="D890" t="str">
            <v>Alinta Asset Management</v>
          </cell>
          <cell r="E890" t="str">
            <v>Tasmania Operations</v>
          </cell>
          <cell r="F890" t="str">
            <v>Electrical Fitter</v>
          </cell>
          <cell r="G890" t="str">
            <v>NPS-EBA / Award VIC</v>
          </cell>
          <cell r="H890" t="str">
            <v>Alinta Asset Management 2</v>
          </cell>
          <cell r="I890" t="str">
            <v>31514</v>
          </cell>
          <cell r="J890" t="str">
            <v>AAM OS ED SS Tasmani</v>
          </cell>
        </row>
        <row r="891">
          <cell r="A891" t="str">
            <v>00013577</v>
          </cell>
          <cell r="B891" t="str">
            <v>Bowles</v>
          </cell>
          <cell r="C891" t="str">
            <v>Brad</v>
          </cell>
          <cell r="D891" t="str">
            <v>Corporate Finance</v>
          </cell>
          <cell r="E891" t="str">
            <v>Financial Control Alinta Energy</v>
          </cell>
          <cell r="F891" t="str">
            <v>Senior Management Accountant</v>
          </cell>
          <cell r="G891" t="str">
            <v>TCR Accum Super</v>
          </cell>
          <cell r="H891" t="str">
            <v>Alinta Limited</v>
          </cell>
          <cell r="I891" t="str">
            <v>45030</v>
          </cell>
          <cell r="J891" t="str">
            <v>AE Finance &amp; Admin</v>
          </cell>
        </row>
        <row r="892">
          <cell r="A892" t="str">
            <v>00013578</v>
          </cell>
          <cell r="B892" t="str">
            <v>McDonald</v>
          </cell>
          <cell r="C892" t="str">
            <v>Anthony</v>
          </cell>
          <cell r="D892" t="str">
            <v>Alinta Asset Management</v>
          </cell>
          <cell r="E892" t="str">
            <v>Engineering &amp; Technical Services</v>
          </cell>
          <cell r="F892" t="str">
            <v>Reliability Specialist Rotating Equipt</v>
          </cell>
          <cell r="G892" t="str">
            <v>TCR Accum Super</v>
          </cell>
          <cell r="H892" t="str">
            <v>Monthly Alinta Asset Managemt.</v>
          </cell>
          <cell r="I892" t="str">
            <v>43152</v>
          </cell>
          <cell r="J892" t="str">
            <v>DBP Tech Servs</v>
          </cell>
        </row>
        <row r="893">
          <cell r="A893" t="str">
            <v>00013579</v>
          </cell>
          <cell r="B893" t="str">
            <v>Buckingham</v>
          </cell>
          <cell r="C893" t="str">
            <v>Mary</v>
          </cell>
          <cell r="D893" t="str">
            <v>Alinta Asset Management</v>
          </cell>
          <cell r="E893" t="str">
            <v>Compliance</v>
          </cell>
          <cell r="F893" t="str">
            <v>Works Management Officer</v>
          </cell>
          <cell r="G893" t="str">
            <v>TCR Accum Super</v>
          </cell>
          <cell r="H893" t="str">
            <v>Monthly Alinta Asset Managemt.</v>
          </cell>
          <cell r="I893" t="str">
            <v>39004</v>
          </cell>
          <cell r="J893" t="str">
            <v>Project Delivery</v>
          </cell>
        </row>
        <row r="894">
          <cell r="A894" t="str">
            <v>00013585</v>
          </cell>
          <cell r="B894" t="str">
            <v>Stonehouse</v>
          </cell>
          <cell r="C894" t="str">
            <v>Colin</v>
          </cell>
          <cell r="D894" t="str">
            <v>Alinta Energy</v>
          </cell>
          <cell r="E894" t="str">
            <v>Alinta Energy Commercial</v>
          </cell>
          <cell r="F894" t="str">
            <v>General Manager Power Development &amp; Comm</v>
          </cell>
          <cell r="G894" t="str">
            <v>TCR Accum Super</v>
          </cell>
          <cell r="H894" t="str">
            <v>Alinta Energy Pty Ltd</v>
          </cell>
          <cell r="I894" t="str">
            <v>45050</v>
          </cell>
          <cell r="J894" t="str">
            <v>AE Comm &amp; Dev</v>
          </cell>
        </row>
        <row r="895">
          <cell r="A895" t="str">
            <v>00013586</v>
          </cell>
          <cell r="B895" t="str">
            <v>Gower</v>
          </cell>
          <cell r="C895" t="str">
            <v>Paul</v>
          </cell>
          <cell r="D895" t="str">
            <v>Alinta Energy</v>
          </cell>
          <cell r="E895" t="str">
            <v>Power Projects Engineering</v>
          </cell>
          <cell r="F895" t="str">
            <v>Manager Engineering</v>
          </cell>
          <cell r="G895" t="str">
            <v>TCR Accum Super</v>
          </cell>
          <cell r="H895" t="str">
            <v>Alinta Energy Pty Ltd</v>
          </cell>
          <cell r="I895" t="str">
            <v>45110</v>
          </cell>
          <cell r="J895" t="str">
            <v>AE Technical Serv</v>
          </cell>
        </row>
        <row r="896">
          <cell r="A896" t="str">
            <v>00013587</v>
          </cell>
          <cell r="B896" t="str">
            <v>Randle</v>
          </cell>
          <cell r="C896" t="str">
            <v>David</v>
          </cell>
          <cell r="D896" t="str">
            <v>Alinta Energy</v>
          </cell>
          <cell r="E896" t="str">
            <v>Alinta Energy Commercial</v>
          </cell>
          <cell r="F896" t="str">
            <v>Commercial Manager</v>
          </cell>
          <cell r="G896" t="str">
            <v>TCR Accum Super</v>
          </cell>
          <cell r="H896" t="str">
            <v>Alinta Energy Pty Ltd</v>
          </cell>
          <cell r="I896" t="str">
            <v>45050</v>
          </cell>
          <cell r="J896" t="str">
            <v>AE Comm &amp; Dev</v>
          </cell>
        </row>
        <row r="897">
          <cell r="A897" t="str">
            <v>00013590</v>
          </cell>
          <cell r="B897" t="str">
            <v>Jukes</v>
          </cell>
          <cell r="C897" t="str">
            <v>Graeme</v>
          </cell>
          <cell r="D897" t="str">
            <v>Alinta Asset Management</v>
          </cell>
          <cell r="E897" t="str">
            <v>Electricity Integration Special Projects</v>
          </cell>
          <cell r="F897" t="str">
            <v>Elc Integration Special Projects Manager</v>
          </cell>
          <cell r="G897" t="str">
            <v>TCR DB Super</v>
          </cell>
          <cell r="H897" t="str">
            <v>Monthly Alinta Asset Managemt.</v>
          </cell>
          <cell r="I897" t="e">
            <v>#N/A</v>
          </cell>
          <cell r="J897" t="e">
            <v>#N/A</v>
          </cell>
        </row>
        <row r="898">
          <cell r="A898" t="str">
            <v>00013591</v>
          </cell>
          <cell r="B898" t="str">
            <v>Tziokas</v>
          </cell>
          <cell r="C898" t="str">
            <v>George</v>
          </cell>
          <cell r="D898" t="str">
            <v>Alinta Asset Management</v>
          </cell>
          <cell r="E898" t="str">
            <v>Electricity Activity</v>
          </cell>
          <cell r="F898" t="str">
            <v>Electricity Activity Manager</v>
          </cell>
          <cell r="G898" t="str">
            <v>TCR Accum Super</v>
          </cell>
          <cell r="H898" t="str">
            <v>Monthly Alinta Asset Managemt.</v>
          </cell>
          <cell r="I898" t="str">
            <v>39413</v>
          </cell>
          <cell r="J898" t="str">
            <v>Project Planning Sth</v>
          </cell>
        </row>
        <row r="899">
          <cell r="A899" t="str">
            <v>00013592</v>
          </cell>
          <cell r="B899" t="str">
            <v>Moore</v>
          </cell>
          <cell r="C899" t="str">
            <v>Daryl</v>
          </cell>
          <cell r="D899" t="str">
            <v>Alinta Asset Management</v>
          </cell>
          <cell r="E899" t="str">
            <v>Electrical Activity South</v>
          </cell>
          <cell r="F899" t="str">
            <v>Project Planner</v>
          </cell>
          <cell r="G899" t="str">
            <v>TCR DB Super</v>
          </cell>
          <cell r="H899" t="str">
            <v>Monthly Alinta Asset Managemt.</v>
          </cell>
          <cell r="I899" t="str">
            <v>39413</v>
          </cell>
          <cell r="J899" t="str">
            <v>Project Planning Sth</v>
          </cell>
        </row>
        <row r="900">
          <cell r="A900" t="str">
            <v>00013593</v>
          </cell>
          <cell r="B900" t="str">
            <v>Trew</v>
          </cell>
          <cell r="C900" t="str">
            <v>Bruce</v>
          </cell>
          <cell r="D900" t="str">
            <v>Alinta Asset Management</v>
          </cell>
          <cell r="E900" t="str">
            <v>Electrical Activity South</v>
          </cell>
          <cell r="F900" t="str">
            <v>Electrical Activities Team Leader South</v>
          </cell>
          <cell r="G900" t="str">
            <v>TCR DB Super</v>
          </cell>
          <cell r="H900" t="str">
            <v>Monthly Alinta Asset Managemt.</v>
          </cell>
          <cell r="I900" t="str">
            <v>39413</v>
          </cell>
          <cell r="J900" t="str">
            <v>Project Planning Sth</v>
          </cell>
        </row>
        <row r="901">
          <cell r="A901" t="str">
            <v>00013594</v>
          </cell>
          <cell r="B901" t="str">
            <v>Waldron</v>
          </cell>
          <cell r="C901" t="str">
            <v>Tim</v>
          </cell>
          <cell r="D901" t="str">
            <v>Alinta Asset Management</v>
          </cell>
          <cell r="E901" t="str">
            <v>Electrical Projects</v>
          </cell>
          <cell r="F901" t="str">
            <v>Project Manager</v>
          </cell>
          <cell r="G901" t="str">
            <v>TCR DB Super</v>
          </cell>
          <cell r="H901" t="str">
            <v>Monthly Alinta Asset Managemt.</v>
          </cell>
          <cell r="I901" t="str">
            <v>31503</v>
          </cell>
          <cell r="J901" t="str">
            <v>AAM OS ED EA Project</v>
          </cell>
        </row>
        <row r="902">
          <cell r="A902" t="str">
            <v>00013595</v>
          </cell>
          <cell r="B902" t="str">
            <v>Bracegirdle</v>
          </cell>
          <cell r="C902" t="str">
            <v>Paul</v>
          </cell>
          <cell r="D902" t="str">
            <v>Alinta Asset Management</v>
          </cell>
          <cell r="E902" t="str">
            <v>Keysborough</v>
          </cell>
          <cell r="F902" t="str">
            <v>Project Coordinator</v>
          </cell>
          <cell r="G902" t="str">
            <v>TCR DB Super</v>
          </cell>
          <cell r="H902" t="str">
            <v>Monthly Alinta Asset Managemt.</v>
          </cell>
          <cell r="I902" t="str">
            <v>39414</v>
          </cell>
          <cell r="J902" t="str">
            <v>New Connections</v>
          </cell>
        </row>
        <row r="903">
          <cell r="A903" t="str">
            <v>00013596</v>
          </cell>
          <cell r="B903" t="str">
            <v>Stewart</v>
          </cell>
          <cell r="C903" t="str">
            <v>Andrew</v>
          </cell>
          <cell r="D903" t="str">
            <v>Alinta Asset Management</v>
          </cell>
          <cell r="E903" t="str">
            <v>Overhead Services</v>
          </cell>
          <cell r="F903" t="str">
            <v>Operations Manager - WA</v>
          </cell>
          <cell r="G903" t="str">
            <v>TCR DB Super</v>
          </cell>
          <cell r="H903" t="str">
            <v>Monthly Alinta Asset Managemt.</v>
          </cell>
          <cell r="I903" t="str">
            <v>31542</v>
          </cell>
          <cell r="J903" t="str">
            <v>AAM OW Elec Overhead</v>
          </cell>
        </row>
        <row r="904">
          <cell r="A904" t="str">
            <v>00013597</v>
          </cell>
          <cell r="B904" t="str">
            <v>Castricum</v>
          </cell>
          <cell r="C904" t="str">
            <v>Eric</v>
          </cell>
          <cell r="D904" t="str">
            <v>Alinta Asset Management</v>
          </cell>
          <cell r="E904" t="str">
            <v>Electrical Activities Central</v>
          </cell>
          <cell r="F904" t="str">
            <v>Electrical Activities Team Leader Cent.</v>
          </cell>
          <cell r="G904" t="str">
            <v>TCR DB Super</v>
          </cell>
          <cell r="H904" t="str">
            <v>Monthly Alinta Asset Managemt.</v>
          </cell>
          <cell r="I904" t="str">
            <v>39412</v>
          </cell>
          <cell r="J904" t="str">
            <v>Project Planning Nth</v>
          </cell>
        </row>
        <row r="905">
          <cell r="A905" t="str">
            <v>00013598</v>
          </cell>
          <cell r="B905" t="str">
            <v>Doyle</v>
          </cell>
          <cell r="C905" t="str">
            <v>Robert</v>
          </cell>
          <cell r="D905" t="str">
            <v>Alinta Asset Management</v>
          </cell>
          <cell r="E905" t="str">
            <v>Electrical Projects</v>
          </cell>
          <cell r="F905" t="str">
            <v>Distribution Projects Engineer</v>
          </cell>
          <cell r="G905" t="str">
            <v>TCR Accum Super</v>
          </cell>
          <cell r="H905" t="str">
            <v>Monthly Alinta Asset Managemt.</v>
          </cell>
          <cell r="I905" t="str">
            <v>31503</v>
          </cell>
          <cell r="J905" t="str">
            <v>AAM OS ED EA Project</v>
          </cell>
        </row>
        <row r="906">
          <cell r="A906" t="str">
            <v>00013599</v>
          </cell>
          <cell r="B906" t="str">
            <v>Dean</v>
          </cell>
          <cell r="C906" t="str">
            <v>John</v>
          </cell>
          <cell r="D906" t="str">
            <v>Alinta Asset Management</v>
          </cell>
          <cell r="E906" t="str">
            <v>Electrical Activity South</v>
          </cell>
          <cell r="F906" t="str">
            <v>Project Planner</v>
          </cell>
          <cell r="G906" t="str">
            <v>TCR Accum Super</v>
          </cell>
          <cell r="H906" t="str">
            <v>Monthly Alinta Asset Managemt.</v>
          </cell>
          <cell r="I906" t="str">
            <v>39413</v>
          </cell>
          <cell r="J906" t="str">
            <v>Project Planning Sth</v>
          </cell>
        </row>
        <row r="907">
          <cell r="A907" t="str">
            <v>00013600</v>
          </cell>
          <cell r="B907" t="str">
            <v>Berenato</v>
          </cell>
          <cell r="C907" t="str">
            <v>Mark</v>
          </cell>
          <cell r="D907" t="str">
            <v>Alinta Asset Management</v>
          </cell>
          <cell r="E907" t="str">
            <v>Electrical Activities Central</v>
          </cell>
          <cell r="F907" t="str">
            <v>Asset Coordinator</v>
          </cell>
          <cell r="G907" t="str">
            <v>TCR Accum Super</v>
          </cell>
          <cell r="H907" t="str">
            <v>Monthly Alinta Asset Managemt.</v>
          </cell>
          <cell r="I907" t="str">
            <v>39412</v>
          </cell>
          <cell r="J907" t="str">
            <v>Project Planning Nth</v>
          </cell>
        </row>
        <row r="908">
          <cell r="A908" t="str">
            <v>00013602</v>
          </cell>
          <cell r="B908" t="str">
            <v>Frost</v>
          </cell>
          <cell r="C908" t="str">
            <v>Colin</v>
          </cell>
          <cell r="D908" t="str">
            <v>Alinta Asset Management</v>
          </cell>
          <cell r="E908" t="str">
            <v>Customer Interface</v>
          </cell>
          <cell r="F908" t="str">
            <v>Business Development</v>
          </cell>
          <cell r="G908" t="str">
            <v>TCR Accum Super</v>
          </cell>
          <cell r="H908" t="str">
            <v>Monthly Alinta Asset Managemt.</v>
          </cell>
          <cell r="I908" t="str">
            <v>31495</v>
          </cell>
          <cell r="J908" t="str">
            <v>AAM OS ED EW Custome</v>
          </cell>
        </row>
        <row r="909">
          <cell r="A909" t="str">
            <v>00013604</v>
          </cell>
          <cell r="B909" t="str">
            <v>Le Page</v>
          </cell>
          <cell r="C909" t="str">
            <v>Morris</v>
          </cell>
          <cell r="D909" t="str">
            <v>Alinta Asset Management</v>
          </cell>
          <cell r="E909" t="str">
            <v>Maintenance</v>
          </cell>
          <cell r="F909" t="str">
            <v>Team Leader Maintenance</v>
          </cell>
          <cell r="G909" t="str">
            <v>TCR Accum Super + LL</v>
          </cell>
          <cell r="H909" t="str">
            <v>Monthly Alinta Asset Managemt.</v>
          </cell>
          <cell r="I909" t="str">
            <v>31510</v>
          </cell>
          <cell r="J909" t="str">
            <v>AAM OS ED SS Maintenance</v>
          </cell>
        </row>
        <row r="910">
          <cell r="A910" t="str">
            <v>00013605</v>
          </cell>
          <cell r="B910" t="str">
            <v>Polland</v>
          </cell>
          <cell r="C910" t="str">
            <v>Manousos</v>
          </cell>
          <cell r="D910" t="str">
            <v>Alinta Asset Management</v>
          </cell>
          <cell r="E910" t="str">
            <v>Electrical Projects</v>
          </cell>
          <cell r="F910" t="str">
            <v>Project Manager</v>
          </cell>
          <cell r="G910" t="str">
            <v>TCR Accum Super + LL</v>
          </cell>
          <cell r="H910" t="str">
            <v>Monthly Alinta Asset Managemt.</v>
          </cell>
          <cell r="I910" t="str">
            <v>31506</v>
          </cell>
          <cell r="J910" t="str">
            <v>AAM OS ED CS Keysborough</v>
          </cell>
        </row>
        <row r="911">
          <cell r="A911" t="str">
            <v>00013606</v>
          </cell>
          <cell r="B911" t="str">
            <v>Crawford</v>
          </cell>
          <cell r="C911" t="str">
            <v>Graeme</v>
          </cell>
          <cell r="D911" t="str">
            <v>Alinta Asset Management</v>
          </cell>
          <cell r="E911" t="str">
            <v>Field Delivery Projects</v>
          </cell>
          <cell r="F911" t="str">
            <v>Field Delivery Superintendent Projects</v>
          </cell>
          <cell r="G911" t="str">
            <v>TCR Accum Super + LL</v>
          </cell>
          <cell r="H911" t="str">
            <v>Monthly Alinta Asset Managemt.</v>
          </cell>
          <cell r="I911" t="str">
            <v>39001</v>
          </cell>
          <cell r="J911" t="str">
            <v>Field Delivery</v>
          </cell>
        </row>
        <row r="912">
          <cell r="A912" t="str">
            <v>00013607</v>
          </cell>
          <cell r="B912" t="str">
            <v>Van Leeuwen</v>
          </cell>
          <cell r="C912" t="str">
            <v>Colin</v>
          </cell>
          <cell r="D912" t="str">
            <v>Alinta Asset Management</v>
          </cell>
          <cell r="E912" t="str">
            <v>Operations Systems</v>
          </cell>
          <cell r="F912" t="str">
            <v>Field Practices Officer</v>
          </cell>
          <cell r="G912" t="str">
            <v>TCR Accum Super</v>
          </cell>
          <cell r="H912" t="str">
            <v>Monthly Alinta Asset Managemt.</v>
          </cell>
          <cell r="I912" t="str">
            <v>39500</v>
          </cell>
          <cell r="J912" t="str">
            <v>Manager Field Practi</v>
          </cell>
        </row>
        <row r="913">
          <cell r="A913" t="str">
            <v>00013608</v>
          </cell>
          <cell r="B913" t="str">
            <v>Box</v>
          </cell>
          <cell r="C913" t="str">
            <v>Greg</v>
          </cell>
          <cell r="D913" t="str">
            <v>Alinta Asset Management</v>
          </cell>
          <cell r="E913" t="str">
            <v>Substation Services</v>
          </cell>
          <cell r="F913" t="str">
            <v>Substations Services Manager</v>
          </cell>
          <cell r="G913" t="str">
            <v>TCR Accum Super + LL</v>
          </cell>
          <cell r="H913" t="str">
            <v>Monthly Alinta Asset Managemt.</v>
          </cell>
          <cell r="I913" t="str">
            <v>31508</v>
          </cell>
          <cell r="J913" t="str">
            <v>AAM OS ED SS Keysbourough</v>
          </cell>
        </row>
        <row r="914">
          <cell r="A914" t="str">
            <v>00013609</v>
          </cell>
          <cell r="B914" t="str">
            <v>Jones</v>
          </cell>
          <cell r="C914" t="str">
            <v>Warren</v>
          </cell>
          <cell r="D914" t="str">
            <v>Alinta Asset Management</v>
          </cell>
          <cell r="E914" t="str">
            <v>Cable Services</v>
          </cell>
          <cell r="F914" t="str">
            <v>Cable Services Group Manager</v>
          </cell>
          <cell r="G914" t="str">
            <v>TCR Accum Super + LL</v>
          </cell>
          <cell r="H914" t="str">
            <v>Monthly Alinta Asset Managemt.</v>
          </cell>
          <cell r="I914" t="str">
            <v>39406</v>
          </cell>
          <cell r="J914" t="str">
            <v>Cable Services Group</v>
          </cell>
        </row>
        <row r="915">
          <cell r="A915" t="str">
            <v>00013610</v>
          </cell>
          <cell r="B915" t="str">
            <v>Hawke</v>
          </cell>
          <cell r="C915" t="str">
            <v>Bradford</v>
          </cell>
          <cell r="D915" t="str">
            <v>Alinta Asset Management</v>
          </cell>
          <cell r="E915" t="str">
            <v>Cable Services - Keysborough</v>
          </cell>
          <cell r="F915" t="str">
            <v>Team Leader - Keysborough</v>
          </cell>
          <cell r="G915" t="str">
            <v>TCR Accum Super + LL</v>
          </cell>
          <cell r="H915" t="str">
            <v>Monthly Alinta Asset Managemt.</v>
          </cell>
          <cell r="I915" t="str">
            <v>31506</v>
          </cell>
          <cell r="J915" t="str">
            <v>AAM OS ED CS Keysborough</v>
          </cell>
        </row>
        <row r="916">
          <cell r="A916" t="str">
            <v>00013611</v>
          </cell>
          <cell r="B916" t="str">
            <v>Guthrie</v>
          </cell>
          <cell r="C916" t="str">
            <v>Michael</v>
          </cell>
          <cell r="D916" t="str">
            <v>Alinta Asset Management</v>
          </cell>
          <cell r="E916" t="str">
            <v>Cable Services - Keysborough</v>
          </cell>
          <cell r="F916" t="str">
            <v>Team Leader - Keysborough</v>
          </cell>
          <cell r="G916" t="str">
            <v>TCR Accum Super + LL</v>
          </cell>
          <cell r="H916" t="str">
            <v>Monthly Alinta Asset Managemt.</v>
          </cell>
          <cell r="I916" t="str">
            <v>31506</v>
          </cell>
          <cell r="J916" t="str">
            <v>AAM OS ED CS Keysborough</v>
          </cell>
        </row>
        <row r="917">
          <cell r="A917" t="str">
            <v>00013612</v>
          </cell>
          <cell r="B917" t="str">
            <v>McCann</v>
          </cell>
          <cell r="C917" t="str">
            <v>Steven</v>
          </cell>
          <cell r="D917" t="str">
            <v>Alinta Asset Management</v>
          </cell>
          <cell r="E917" t="str">
            <v>Electrical Projects</v>
          </cell>
          <cell r="F917" t="str">
            <v>Project Manager</v>
          </cell>
          <cell r="G917" t="str">
            <v>TCR Accum Super + LL</v>
          </cell>
          <cell r="H917" t="str">
            <v>Monthly Alinta Asset Managemt.</v>
          </cell>
          <cell r="I917" t="str">
            <v>31503</v>
          </cell>
          <cell r="J917" t="str">
            <v>AAM OS ED EA Project</v>
          </cell>
        </row>
        <row r="918">
          <cell r="A918" t="str">
            <v>00013613</v>
          </cell>
          <cell r="B918" t="str">
            <v>Rennie</v>
          </cell>
          <cell r="C918" t="str">
            <v>Brian</v>
          </cell>
          <cell r="D918" t="str">
            <v>Alinta Asset Management</v>
          </cell>
          <cell r="E918" t="str">
            <v>Planning</v>
          </cell>
          <cell r="F918" t="str">
            <v>Zone Substation Planner</v>
          </cell>
          <cell r="G918" t="str">
            <v>TCR Accum Super + LL</v>
          </cell>
          <cell r="H918" t="str">
            <v>Monthly Alinta Asset Managemt.</v>
          </cell>
          <cell r="I918" t="str">
            <v>39424</v>
          </cell>
          <cell r="J918" t="str">
            <v>Alliance Scheduling</v>
          </cell>
        </row>
        <row r="919">
          <cell r="A919" t="str">
            <v>00013614</v>
          </cell>
          <cell r="B919" t="str">
            <v>Tossell</v>
          </cell>
          <cell r="C919" t="str">
            <v>David</v>
          </cell>
          <cell r="D919" t="str">
            <v>Alinta Asset Management</v>
          </cell>
          <cell r="E919" t="str">
            <v>Tasmania Operations</v>
          </cell>
          <cell r="F919" t="str">
            <v>Tasmania, Substations Operations Manager</v>
          </cell>
          <cell r="G919" t="str">
            <v>TCR Accum Super + LL</v>
          </cell>
          <cell r="H919" t="str">
            <v>Monthly Alinta Asset Managemt.</v>
          </cell>
          <cell r="I919" t="str">
            <v>31514</v>
          </cell>
          <cell r="J919" t="str">
            <v>AAM OS ED SS Tasmani</v>
          </cell>
        </row>
        <row r="920">
          <cell r="A920" t="str">
            <v>00013615</v>
          </cell>
          <cell r="B920" t="str">
            <v>Caines</v>
          </cell>
          <cell r="C920" t="str">
            <v>Shawn</v>
          </cell>
          <cell r="D920" t="str">
            <v>Alinta Asset Management</v>
          </cell>
          <cell r="E920" t="str">
            <v>Cable Services - Sunshine</v>
          </cell>
          <cell r="F920" t="str">
            <v>Team Leader - Sunshine</v>
          </cell>
          <cell r="G920" t="str">
            <v>TCR Accum Super + LL</v>
          </cell>
          <cell r="H920" t="str">
            <v>Monthly Alinta Asset Managemt.</v>
          </cell>
          <cell r="I920" t="str">
            <v>31505</v>
          </cell>
          <cell r="J920" t="str">
            <v>AAM OS ED CS Sunshine</v>
          </cell>
        </row>
        <row r="921">
          <cell r="A921" t="str">
            <v>00013616</v>
          </cell>
          <cell r="B921" t="str">
            <v>Willshire</v>
          </cell>
          <cell r="C921" t="str">
            <v>Barrie</v>
          </cell>
          <cell r="D921" t="str">
            <v>Alinta Asset Management</v>
          </cell>
          <cell r="E921" t="str">
            <v>Customer Interface</v>
          </cell>
          <cell r="F921" t="str">
            <v>Estimator</v>
          </cell>
          <cell r="G921" t="str">
            <v>TCR Accum Super + LL</v>
          </cell>
          <cell r="H921" t="str">
            <v>Monthly Alinta Asset Managemt.</v>
          </cell>
          <cell r="I921" t="str">
            <v>31495</v>
          </cell>
          <cell r="J921" t="str">
            <v>AAM OS ED EW Customer</v>
          </cell>
        </row>
        <row r="922">
          <cell r="A922" t="str">
            <v>00013617</v>
          </cell>
          <cell r="B922" t="str">
            <v>Knox</v>
          </cell>
          <cell r="C922" t="str">
            <v>Martin</v>
          </cell>
          <cell r="D922" t="str">
            <v>Alinta Asset Management</v>
          </cell>
          <cell r="E922" t="str">
            <v>External Works</v>
          </cell>
          <cell r="F922" t="str">
            <v>Team Leader External Works</v>
          </cell>
          <cell r="G922" t="str">
            <v>TCR Accum Super + LL</v>
          </cell>
          <cell r="H922" t="str">
            <v>Monthly Alinta Asset Managemt.</v>
          </cell>
          <cell r="I922" t="str">
            <v>31523</v>
          </cell>
          <cell r="J922" t="str">
            <v>AAM OS ED OS Externa</v>
          </cell>
        </row>
        <row r="923">
          <cell r="A923" t="str">
            <v>00013618</v>
          </cell>
          <cell r="B923" t="str">
            <v>Cowell</v>
          </cell>
          <cell r="C923" t="str">
            <v>Leslie</v>
          </cell>
          <cell r="D923" t="str">
            <v>Alinta Asset Management</v>
          </cell>
          <cell r="E923" t="str">
            <v>Logistics</v>
          </cell>
          <cell r="F923" t="str">
            <v>Logistics Coordinator</v>
          </cell>
          <cell r="G923" t="str">
            <v>TCR Accum Super + LL</v>
          </cell>
          <cell r="H923" t="str">
            <v>Monthly Alinta Asset Managemt.</v>
          </cell>
          <cell r="I923" t="str">
            <v>39414</v>
          </cell>
          <cell r="J923" t="str">
            <v>New Connections</v>
          </cell>
        </row>
        <row r="924">
          <cell r="A924" t="str">
            <v>00013619</v>
          </cell>
          <cell r="B924" t="str">
            <v>Van den Elst</v>
          </cell>
          <cell r="C924" t="str">
            <v>Ben</v>
          </cell>
          <cell r="D924" t="str">
            <v>Alinta Asset Management</v>
          </cell>
          <cell r="E924" t="str">
            <v>Keysborough</v>
          </cell>
          <cell r="F924" t="str">
            <v>Keysborough Operations Controller</v>
          </cell>
          <cell r="G924" t="str">
            <v>TCR Accum Super</v>
          </cell>
          <cell r="H924" t="str">
            <v>Monthly Alinta Asset Managemt.</v>
          </cell>
          <cell r="I924" t="str">
            <v>39001</v>
          </cell>
          <cell r="J924" t="str">
            <v>Field Delivery</v>
          </cell>
        </row>
        <row r="925">
          <cell r="A925" t="str">
            <v>00013620</v>
          </cell>
          <cell r="B925" t="str">
            <v>Davidson</v>
          </cell>
          <cell r="C925" t="str">
            <v>Ian</v>
          </cell>
          <cell r="D925" t="str">
            <v>Alinta Asset Management</v>
          </cell>
          <cell r="E925" t="str">
            <v>Logistics</v>
          </cell>
          <cell r="F925" t="str">
            <v>Logistics Officer</v>
          </cell>
          <cell r="G925" t="str">
            <v>TCR Accum Super + LL</v>
          </cell>
          <cell r="H925" t="str">
            <v>Monthly Alinta Asset Managemt.</v>
          </cell>
          <cell r="I925" t="str">
            <v>39414</v>
          </cell>
          <cell r="J925" t="str">
            <v>New Connections</v>
          </cell>
        </row>
        <row r="926">
          <cell r="A926" t="str">
            <v>00013621</v>
          </cell>
          <cell r="B926" t="str">
            <v>Ornsby</v>
          </cell>
          <cell r="C926" t="str">
            <v>Allan</v>
          </cell>
          <cell r="D926" t="str">
            <v>Alinta Asset Management</v>
          </cell>
          <cell r="E926" t="str">
            <v>Cable Services - Keysborough</v>
          </cell>
          <cell r="F926" t="str">
            <v>Team Leader - Keysborough</v>
          </cell>
          <cell r="G926" t="str">
            <v>TCR Accum Super + LL</v>
          </cell>
          <cell r="H926" t="str">
            <v>Monthly Alinta Asset Managemt.</v>
          </cell>
          <cell r="I926" t="str">
            <v>31506</v>
          </cell>
          <cell r="J926" t="str">
            <v>AAM OS ED CS Keysborough</v>
          </cell>
        </row>
        <row r="927">
          <cell r="A927" t="str">
            <v>00013622</v>
          </cell>
          <cell r="B927" t="str">
            <v>Anthony</v>
          </cell>
          <cell r="C927" t="str">
            <v>Damon</v>
          </cell>
          <cell r="D927" t="str">
            <v>Alinta Asset Management</v>
          </cell>
          <cell r="E927" t="str">
            <v>Electrical Projects</v>
          </cell>
          <cell r="F927" t="str">
            <v>Project Manager</v>
          </cell>
          <cell r="G927" t="str">
            <v>TCR Accum Super + LL</v>
          </cell>
          <cell r="H927" t="str">
            <v>Monthly Alinta Asset Managemt.</v>
          </cell>
          <cell r="I927" t="str">
            <v>31503</v>
          </cell>
          <cell r="J927" t="str">
            <v>AAM OS ED EA Project</v>
          </cell>
        </row>
        <row r="928">
          <cell r="A928" t="str">
            <v>00013623</v>
          </cell>
          <cell r="B928" t="str">
            <v>Braun</v>
          </cell>
          <cell r="C928" t="str">
            <v>John</v>
          </cell>
          <cell r="D928" t="str">
            <v>Alinta Asset Management</v>
          </cell>
          <cell r="E928" t="str">
            <v>Logistics</v>
          </cell>
          <cell r="F928" t="str">
            <v>Logistics Officer</v>
          </cell>
          <cell r="G928" t="str">
            <v>TCR Accum Super + LL</v>
          </cell>
          <cell r="H928" t="str">
            <v>Monthly Alinta Asset Managemt.</v>
          </cell>
          <cell r="I928" t="str">
            <v>31523</v>
          </cell>
          <cell r="J928" t="str">
            <v>AAM OS ED OS Externa</v>
          </cell>
        </row>
        <row r="929">
          <cell r="A929" t="str">
            <v>00013624</v>
          </cell>
          <cell r="B929" t="str">
            <v>Pearson</v>
          </cell>
          <cell r="C929" t="str">
            <v>Joy</v>
          </cell>
          <cell r="D929" t="str">
            <v>Alinta Asset Management</v>
          </cell>
          <cell r="E929" t="str">
            <v>Electrical Design</v>
          </cell>
          <cell r="F929" t="str">
            <v>Design Draftsperson</v>
          </cell>
          <cell r="G929" t="str">
            <v>TCR Accum Super</v>
          </cell>
          <cell r="H929" t="str">
            <v>Monthly Alinta Asset Managemt.</v>
          </cell>
          <cell r="I929" t="str">
            <v>39411</v>
          </cell>
          <cell r="J929" t="str">
            <v>Electrical Design</v>
          </cell>
        </row>
        <row r="930">
          <cell r="A930" t="str">
            <v>00013625</v>
          </cell>
          <cell r="B930" t="str">
            <v>Thomas</v>
          </cell>
          <cell r="C930" t="str">
            <v>Mark</v>
          </cell>
          <cell r="D930" t="str">
            <v>Alinta Asset Management</v>
          </cell>
          <cell r="E930" t="str">
            <v>Customer Interface</v>
          </cell>
          <cell r="F930" t="str">
            <v>Estimator</v>
          </cell>
          <cell r="G930" t="str">
            <v>TCR Accum Super + LL</v>
          </cell>
          <cell r="H930" t="str">
            <v>Monthly Alinta Asset Managemt.</v>
          </cell>
          <cell r="I930" t="str">
            <v>31495</v>
          </cell>
          <cell r="J930" t="str">
            <v>AAM OS ED EW Custome</v>
          </cell>
        </row>
        <row r="931">
          <cell r="A931" t="str">
            <v>00013626</v>
          </cell>
          <cell r="B931" t="str">
            <v>Benson</v>
          </cell>
          <cell r="C931" t="str">
            <v>Matthew</v>
          </cell>
          <cell r="D931" t="str">
            <v>Alinta Asset Management</v>
          </cell>
          <cell r="E931" t="str">
            <v>Customer Interface</v>
          </cell>
          <cell r="F931" t="str">
            <v>Customer Interface Team Leader</v>
          </cell>
          <cell r="G931" t="str">
            <v>TCR Accum Super + LL</v>
          </cell>
          <cell r="H931" t="str">
            <v>Monthly Alinta Asset Managemt.</v>
          </cell>
          <cell r="I931" t="str">
            <v>31495</v>
          </cell>
          <cell r="J931" t="str">
            <v>AAM OS ED EW Customer</v>
          </cell>
        </row>
        <row r="932">
          <cell r="A932" t="str">
            <v>00013627</v>
          </cell>
          <cell r="B932" t="str">
            <v>Robinson</v>
          </cell>
          <cell r="C932" t="str">
            <v>Steven</v>
          </cell>
          <cell r="D932" t="str">
            <v>Alinta Asset Management</v>
          </cell>
          <cell r="E932" t="str">
            <v>Distribution Construction - Keysborough</v>
          </cell>
          <cell r="F932" t="str">
            <v>Team Leader Dist Construction</v>
          </cell>
          <cell r="G932" t="str">
            <v>TCR Accum Super + LL</v>
          </cell>
          <cell r="H932" t="str">
            <v>Monthly Alinta Asset Managemt.</v>
          </cell>
          <cell r="I932" t="str">
            <v>31509</v>
          </cell>
          <cell r="J932" t="str">
            <v>AAM OS ED SS Keysbourough</v>
          </cell>
        </row>
        <row r="933">
          <cell r="A933" t="str">
            <v>00013629</v>
          </cell>
          <cell r="B933" t="str">
            <v>Connell</v>
          </cell>
          <cell r="C933" t="str">
            <v>Chris</v>
          </cell>
          <cell r="D933" t="str">
            <v>Alinta Asset Management</v>
          </cell>
          <cell r="E933" t="str">
            <v>Business Development Strategy</v>
          </cell>
          <cell r="F933" t="str">
            <v>Business Development Manager</v>
          </cell>
          <cell r="G933" t="str">
            <v>TCR Accum Super</v>
          </cell>
          <cell r="H933" t="str">
            <v>Monthly Alinta Asset Managemt.</v>
          </cell>
          <cell r="I933" t="str">
            <v>31307</v>
          </cell>
          <cell r="J933" t="str">
            <v>Business Strategy</v>
          </cell>
        </row>
        <row r="934">
          <cell r="A934" t="str">
            <v>00013630</v>
          </cell>
          <cell r="B934" t="str">
            <v>Zombos</v>
          </cell>
          <cell r="C934" t="str">
            <v>Maria</v>
          </cell>
          <cell r="D934" t="str">
            <v>Alinta Asset Management</v>
          </cell>
          <cell r="E934" t="str">
            <v>Project Methodology</v>
          </cell>
          <cell r="F934" t="str">
            <v>Project Methodology Analyst</v>
          </cell>
          <cell r="G934" t="str">
            <v>TCR Accum Super</v>
          </cell>
          <cell r="H934" t="str">
            <v>Monthly Alinta Asset Managemt.</v>
          </cell>
          <cell r="I934" t="str">
            <v>31340</v>
          </cell>
          <cell r="J934" t="str">
            <v>ANS Corp Projects</v>
          </cell>
        </row>
        <row r="935">
          <cell r="A935" t="str">
            <v>00013631</v>
          </cell>
          <cell r="B935" t="str">
            <v>Baird</v>
          </cell>
          <cell r="C935" t="str">
            <v>Alison</v>
          </cell>
          <cell r="D935" t="str">
            <v>Alinta Asset Management</v>
          </cell>
          <cell r="E935" t="str">
            <v>New Connections UED</v>
          </cell>
          <cell r="F935" t="str">
            <v>Team Leader New Connections</v>
          </cell>
          <cell r="G935" t="str">
            <v>TCR Accum Super</v>
          </cell>
          <cell r="H935" t="str">
            <v>Monthly Alinta Asset Managemt.</v>
          </cell>
          <cell r="I935" t="str">
            <v>31497</v>
          </cell>
          <cell r="J935" t="str">
            <v>AAM OS ED EW AEN New</v>
          </cell>
        </row>
        <row r="936">
          <cell r="A936" t="str">
            <v>00013633</v>
          </cell>
          <cell r="B936" t="str">
            <v>Morton</v>
          </cell>
          <cell r="C936" t="str">
            <v>James</v>
          </cell>
          <cell r="D936" t="str">
            <v>Alinta Asset Management</v>
          </cell>
          <cell r="E936" t="str">
            <v>Projects</v>
          </cell>
          <cell r="F936" t="str">
            <v>Sales Manager</v>
          </cell>
          <cell r="G936" t="str">
            <v>TCR Accum Super</v>
          </cell>
          <cell r="H936" t="str">
            <v>Monthly Alinta Asset Managemt.</v>
          </cell>
          <cell r="I936" t="str">
            <v>39417</v>
          </cell>
          <cell r="J936" t="str">
            <v>Warnambool</v>
          </cell>
        </row>
        <row r="937">
          <cell r="A937" t="str">
            <v>00013634</v>
          </cell>
          <cell r="B937" t="str">
            <v>Manns</v>
          </cell>
          <cell r="C937" t="str">
            <v>Bill</v>
          </cell>
          <cell r="D937" t="str">
            <v>Alinta Asset Management</v>
          </cell>
          <cell r="E937" t="str">
            <v>Operations Systems</v>
          </cell>
          <cell r="F937" t="str">
            <v>Field Practices Officer</v>
          </cell>
          <cell r="G937" t="str">
            <v>TCR Accum Super + LL</v>
          </cell>
          <cell r="H937" t="str">
            <v>Monthly Alinta Asset Managemt.</v>
          </cell>
          <cell r="I937" t="str">
            <v>39500</v>
          </cell>
          <cell r="J937" t="str">
            <v>Manager Field Practi</v>
          </cell>
        </row>
        <row r="938">
          <cell r="A938" t="str">
            <v>00013636</v>
          </cell>
          <cell r="B938" t="str">
            <v>Teesdale</v>
          </cell>
          <cell r="C938" t="str">
            <v>Liz</v>
          </cell>
          <cell r="D938" t="str">
            <v>Alinta Asset Management</v>
          </cell>
          <cell r="E938" t="str">
            <v>New Connections UED</v>
          </cell>
          <cell r="F938" t="str">
            <v>New Connections Officer</v>
          </cell>
          <cell r="G938" t="str">
            <v>TCR Accum Super</v>
          </cell>
          <cell r="H938" t="str">
            <v>Monthly Alinta Asset Managemt.</v>
          </cell>
          <cell r="I938" t="str">
            <v>31497</v>
          </cell>
          <cell r="J938" t="str">
            <v>AAM OS ED EW AEN New</v>
          </cell>
        </row>
        <row r="939">
          <cell r="A939" t="str">
            <v>00013637</v>
          </cell>
          <cell r="B939" t="str">
            <v>Bishop</v>
          </cell>
          <cell r="C939" t="str">
            <v>Louise</v>
          </cell>
          <cell r="D939" t="str">
            <v>Alinta Asset Management</v>
          </cell>
          <cell r="E939" t="str">
            <v>Tasmania Operations</v>
          </cell>
          <cell r="F939" t="str">
            <v>Project Administration Officer</v>
          </cell>
          <cell r="G939" t="str">
            <v>TCR Accum Super</v>
          </cell>
          <cell r="H939" t="str">
            <v>Monthly Alinta Asset Managemt.</v>
          </cell>
          <cell r="I939" t="str">
            <v>31514</v>
          </cell>
          <cell r="J939" t="str">
            <v>AAM OS ED SS Tasmani</v>
          </cell>
        </row>
        <row r="940">
          <cell r="A940" t="str">
            <v>00013638</v>
          </cell>
          <cell r="B940" t="str">
            <v>Hammond</v>
          </cell>
          <cell r="C940" t="str">
            <v>Terrence</v>
          </cell>
          <cell r="D940" t="str">
            <v>Alinta Asset Management</v>
          </cell>
          <cell r="E940" t="str">
            <v>TGP Field Tasmania</v>
          </cell>
          <cell r="F940" t="str">
            <v>Pipeline Operator</v>
          </cell>
          <cell r="G940" t="str">
            <v>TCR Accum Super</v>
          </cell>
          <cell r="H940" t="str">
            <v>Monthly Alinta Asset Managemt.</v>
          </cell>
          <cell r="I940" t="str">
            <v>35416</v>
          </cell>
          <cell r="J940" t="str">
            <v>Field Manager TGP</v>
          </cell>
        </row>
        <row r="941">
          <cell r="A941" t="str">
            <v>00013639</v>
          </cell>
          <cell r="B941" t="str">
            <v>Lamin</v>
          </cell>
          <cell r="C941" t="str">
            <v>Richard</v>
          </cell>
          <cell r="D941"/>
          <cell r="E941"/>
          <cell r="F941" t="str">
            <v>Team Leader Vic Facilities</v>
          </cell>
          <cell r="G941" t="str">
            <v>TCR Accum Super</v>
          </cell>
          <cell r="H941" t="str">
            <v>Monthly Alinta Asset Managemt.</v>
          </cell>
          <cell r="I941" t="str">
            <v>35414</v>
          </cell>
          <cell r="J941" t="str">
            <v>Field Manager EGP</v>
          </cell>
        </row>
        <row r="942">
          <cell r="A942" t="str">
            <v>00013640</v>
          </cell>
          <cell r="B942" t="str">
            <v>Allen</v>
          </cell>
          <cell r="C942" t="str">
            <v>Sara</v>
          </cell>
          <cell r="D942" t="str">
            <v>Alinta Asset Management</v>
          </cell>
          <cell r="E942" t="str">
            <v>QGP Field Queensland</v>
          </cell>
          <cell r="F942" t="str">
            <v>Office Coordinator</v>
          </cell>
          <cell r="G942" t="str">
            <v>TCR Accum Super</v>
          </cell>
          <cell r="H942" t="str">
            <v>Monthly Alinta Asset Managemt.</v>
          </cell>
          <cell r="I942" t="str">
            <v>35415</v>
          </cell>
          <cell r="J942" t="str">
            <v>Field Manager QGP</v>
          </cell>
        </row>
        <row r="943">
          <cell r="A943" t="str">
            <v>00013641</v>
          </cell>
          <cell r="B943" t="str">
            <v>Stone</v>
          </cell>
          <cell r="C943" t="str">
            <v>Brett</v>
          </cell>
          <cell r="D943" t="str">
            <v>Alinta Asset Management</v>
          </cell>
          <cell r="E943" t="str">
            <v>Maintenance Crews - Day Shift</v>
          </cell>
          <cell r="F943" t="str">
            <v>Field Maintenance Officer</v>
          </cell>
          <cell r="G943" t="str">
            <v>TCR Accum Super</v>
          </cell>
          <cell r="H943" t="str">
            <v>Monthly Alinta Asset Managemt.</v>
          </cell>
          <cell r="I943" t="str">
            <v>31529</v>
          </cell>
          <cell r="J943" t="str">
            <v>AAM OW GT Meter Stat</v>
          </cell>
        </row>
        <row r="944">
          <cell r="A944" t="str">
            <v>00013642</v>
          </cell>
          <cell r="B944" t="str">
            <v>Murphy</v>
          </cell>
          <cell r="C944" t="str">
            <v>David</v>
          </cell>
          <cell r="D944" t="str">
            <v>Alinta Asset Management</v>
          </cell>
          <cell r="E944" t="str">
            <v>Field EGP</v>
          </cell>
          <cell r="F944" t="str">
            <v>Pipeline Operator</v>
          </cell>
          <cell r="G944" t="str">
            <v>TCR Accum Super</v>
          </cell>
          <cell r="H944" t="str">
            <v>Monthly Alinta Asset Managemt.</v>
          </cell>
          <cell r="I944" t="str">
            <v>35414</v>
          </cell>
          <cell r="J944" t="str">
            <v>Field Manager EGP</v>
          </cell>
        </row>
        <row r="945">
          <cell r="A945" t="str">
            <v>00013643</v>
          </cell>
          <cell r="B945" t="str">
            <v>Williams</v>
          </cell>
          <cell r="C945" t="str">
            <v>Robert</v>
          </cell>
          <cell r="D945" t="str">
            <v>Alinta Asset Management</v>
          </cell>
          <cell r="E945" t="str">
            <v>TGP Field Tasmania</v>
          </cell>
          <cell r="F945" t="str">
            <v>Planning Coordinator</v>
          </cell>
          <cell r="G945" t="str">
            <v>TCR Accum Super</v>
          </cell>
          <cell r="H945" t="str">
            <v>Monthly Alinta Asset Managemt.</v>
          </cell>
          <cell r="I945" t="str">
            <v>35416</v>
          </cell>
          <cell r="J945" t="str">
            <v>Field Manager TGP</v>
          </cell>
        </row>
        <row r="946">
          <cell r="A946" t="str">
            <v>00013644</v>
          </cell>
          <cell r="B946" t="str">
            <v>Taylor</v>
          </cell>
          <cell r="C946" t="str">
            <v>Paul</v>
          </cell>
          <cell r="D946" t="str">
            <v>Alinta Asset Management</v>
          </cell>
          <cell r="E946" t="str">
            <v>TGP Field Tasmania</v>
          </cell>
          <cell r="F946" t="str">
            <v>Pipeline Operator / Technician</v>
          </cell>
          <cell r="G946" t="str">
            <v>TCR Accum Super</v>
          </cell>
          <cell r="H946" t="str">
            <v>Monthly Alinta Asset Managemt.</v>
          </cell>
          <cell r="I946" t="str">
            <v>35416</v>
          </cell>
          <cell r="J946" t="str">
            <v>Field Manager TGP</v>
          </cell>
        </row>
        <row r="947">
          <cell r="A947" t="str">
            <v>00013645</v>
          </cell>
          <cell r="B947" t="str">
            <v>Whitaker</v>
          </cell>
          <cell r="C947" t="str">
            <v>Greg</v>
          </cell>
          <cell r="D947" t="str">
            <v>Alinta Asset Management</v>
          </cell>
          <cell r="E947" t="str">
            <v>Field EGP</v>
          </cell>
          <cell r="F947" t="str">
            <v>Maintenance Planner</v>
          </cell>
          <cell r="G947" t="str">
            <v>TCR Accum Super</v>
          </cell>
          <cell r="H947" t="str">
            <v>Monthly Alinta Asset Managemt.</v>
          </cell>
          <cell r="I947" t="str">
            <v>35414</v>
          </cell>
          <cell r="J947" t="str">
            <v>Field Manager EGP</v>
          </cell>
        </row>
        <row r="948">
          <cell r="A948" t="str">
            <v>00013646</v>
          </cell>
          <cell r="B948" t="str">
            <v>Norris</v>
          </cell>
          <cell r="C948" t="str">
            <v>Garry</v>
          </cell>
          <cell r="D948" t="str">
            <v>Alinta Asset Management</v>
          </cell>
          <cell r="E948" t="str">
            <v>QGP Field Queensland</v>
          </cell>
          <cell r="F948" t="str">
            <v>Planning Coordinator</v>
          </cell>
          <cell r="G948" t="str">
            <v>TCR Accum Super</v>
          </cell>
          <cell r="H948" t="str">
            <v>Monthly Alinta Asset Managemt.</v>
          </cell>
          <cell r="I948" t="str">
            <v>35415</v>
          </cell>
          <cell r="J948" t="str">
            <v>Field Manager QGP</v>
          </cell>
        </row>
        <row r="949">
          <cell r="A949" t="str">
            <v>00013647</v>
          </cell>
          <cell r="B949" t="str">
            <v>Jensen</v>
          </cell>
          <cell r="C949" t="str">
            <v>Michael</v>
          </cell>
          <cell r="D949" t="str">
            <v>Alinta Asset Management</v>
          </cell>
          <cell r="E949" t="str">
            <v>QGP Field Queensland</v>
          </cell>
          <cell r="F949" t="str">
            <v>Pipeline Operator / Technician</v>
          </cell>
          <cell r="G949" t="str">
            <v>TCR Accum Super</v>
          </cell>
          <cell r="H949" t="str">
            <v>Monthly Alinta Asset Managemt.</v>
          </cell>
          <cell r="I949" t="str">
            <v>35415</v>
          </cell>
          <cell r="J949" t="str">
            <v>Field Manager QGP</v>
          </cell>
        </row>
        <row r="950">
          <cell r="A950" t="str">
            <v>00013648</v>
          </cell>
          <cell r="B950" t="str">
            <v>Bryzenski</v>
          </cell>
          <cell r="C950" t="str">
            <v>Simon</v>
          </cell>
          <cell r="D950" t="str">
            <v>Alinta Asset Management</v>
          </cell>
          <cell r="E950" t="str">
            <v>QGP Field Queensland</v>
          </cell>
          <cell r="F950" t="str">
            <v>Pipeline Operator</v>
          </cell>
          <cell r="G950" t="str">
            <v>TCR Accum Super</v>
          </cell>
          <cell r="H950" t="str">
            <v>Monthly Alinta Asset Managemt.</v>
          </cell>
          <cell r="I950" t="str">
            <v>35415</v>
          </cell>
          <cell r="J950" t="str">
            <v>Field Manager QGP</v>
          </cell>
        </row>
        <row r="951">
          <cell r="A951" t="str">
            <v>00013650</v>
          </cell>
          <cell r="B951" t="str">
            <v>Gale</v>
          </cell>
          <cell r="C951" t="str">
            <v>Brett</v>
          </cell>
          <cell r="D951" t="str">
            <v>Alinta Asset Management</v>
          </cell>
          <cell r="E951" t="str">
            <v>Field EGP</v>
          </cell>
          <cell r="F951" t="str">
            <v>Pipeline Operator</v>
          </cell>
          <cell r="G951" t="str">
            <v>TCR Accum Super</v>
          </cell>
          <cell r="H951" t="str">
            <v>Monthly Alinta Asset Managemt.</v>
          </cell>
          <cell r="I951" t="str">
            <v>35414</v>
          </cell>
          <cell r="J951" t="str">
            <v>Field Manager EGP</v>
          </cell>
        </row>
        <row r="952">
          <cell r="A952" t="str">
            <v>00013651</v>
          </cell>
          <cell r="B952" t="str">
            <v>Barnfield</v>
          </cell>
          <cell r="C952" t="str">
            <v>Mark</v>
          </cell>
          <cell r="D952" t="str">
            <v>Alinta Asset Management</v>
          </cell>
          <cell r="E952" t="str">
            <v>Field EGP</v>
          </cell>
          <cell r="F952" t="str">
            <v>Pipeline Operator / Technician</v>
          </cell>
          <cell r="G952" t="str">
            <v>TCR Accum Super</v>
          </cell>
          <cell r="H952" t="str">
            <v>Monthly Alinta Asset Managemt.</v>
          </cell>
          <cell r="I952" t="str">
            <v>35414</v>
          </cell>
          <cell r="J952" t="str">
            <v>Field Manager EGP</v>
          </cell>
        </row>
        <row r="953">
          <cell r="A953" t="str">
            <v>00013652</v>
          </cell>
          <cell r="B953" t="str">
            <v>Puljak</v>
          </cell>
          <cell r="C953" t="str">
            <v>John</v>
          </cell>
          <cell r="D953" t="str">
            <v>Alinta Asset Management</v>
          </cell>
          <cell r="E953" t="str">
            <v>Field EGP</v>
          </cell>
          <cell r="F953" t="str">
            <v>Pipeline Operator</v>
          </cell>
          <cell r="G953" t="str">
            <v>TCR Accum Super</v>
          </cell>
          <cell r="H953" t="str">
            <v>Monthly Alinta Asset Managemt.</v>
          </cell>
          <cell r="I953" t="str">
            <v>35414</v>
          </cell>
          <cell r="J953" t="str">
            <v>Field Manager EGP</v>
          </cell>
        </row>
        <row r="954">
          <cell r="A954" t="str">
            <v>00013653</v>
          </cell>
          <cell r="B954" t="str">
            <v>Gander</v>
          </cell>
          <cell r="C954" t="str">
            <v>Mick</v>
          </cell>
          <cell r="D954" t="str">
            <v>Alinta Asset Management</v>
          </cell>
          <cell r="E954" t="str">
            <v>Field EGP</v>
          </cell>
          <cell r="F954" t="str">
            <v>Field Manager EGP</v>
          </cell>
          <cell r="G954" t="str">
            <v>TCR Accum Super</v>
          </cell>
          <cell r="H954" t="str">
            <v>Monthly Alinta Asset Managemt.</v>
          </cell>
          <cell r="I954" t="str">
            <v>35414</v>
          </cell>
          <cell r="J954" t="str">
            <v>Field Manager EGP</v>
          </cell>
        </row>
        <row r="955">
          <cell r="A955" t="str">
            <v>00013654</v>
          </cell>
          <cell r="B955" t="str">
            <v>Stapleton</v>
          </cell>
          <cell r="C955" t="str">
            <v>Dean</v>
          </cell>
          <cell r="D955" t="str">
            <v>Alinta Asset Management</v>
          </cell>
          <cell r="E955" t="str">
            <v>Field EGP</v>
          </cell>
          <cell r="F955" t="str">
            <v>Pipeline Operator / Technician</v>
          </cell>
          <cell r="G955" t="str">
            <v>TCR Accum Super</v>
          </cell>
          <cell r="H955" t="str">
            <v>Monthly Alinta Asset Managemt.</v>
          </cell>
          <cell r="I955" t="str">
            <v>35414</v>
          </cell>
          <cell r="J955" t="str">
            <v>Field Manager EGP</v>
          </cell>
        </row>
        <row r="956">
          <cell r="A956" t="str">
            <v>00013655</v>
          </cell>
          <cell r="B956" t="str">
            <v>Geusher</v>
          </cell>
          <cell r="C956" t="str">
            <v>Besim</v>
          </cell>
          <cell r="D956" t="str">
            <v>Alinta Asset Management</v>
          </cell>
          <cell r="E956" t="str">
            <v>Field EGP</v>
          </cell>
          <cell r="F956" t="str">
            <v>Pipeline Operator / Technician</v>
          </cell>
          <cell r="G956" t="str">
            <v>TCR Accum Super</v>
          </cell>
          <cell r="H956" t="str">
            <v>Monthly Alinta Asset Managemt.</v>
          </cell>
          <cell r="I956" t="str">
            <v>35414</v>
          </cell>
          <cell r="J956" t="str">
            <v>Field Manager EGP</v>
          </cell>
        </row>
        <row r="957">
          <cell r="A957" t="str">
            <v>00013656</v>
          </cell>
          <cell r="B957" t="str">
            <v>Haagensen</v>
          </cell>
          <cell r="C957" t="str">
            <v>Darren</v>
          </cell>
          <cell r="D957" t="str">
            <v>Alinta Asset Management</v>
          </cell>
          <cell r="E957" t="str">
            <v>Field EGP</v>
          </cell>
          <cell r="F957" t="str">
            <v>Pipeline Operator / Technician</v>
          </cell>
          <cell r="G957" t="str">
            <v>TCR Accum Super</v>
          </cell>
          <cell r="H957" t="str">
            <v>Monthly Alinta Asset Managemt.</v>
          </cell>
          <cell r="I957" t="str">
            <v>35414</v>
          </cell>
          <cell r="J957" t="str">
            <v>Field Manager EGP</v>
          </cell>
        </row>
        <row r="958">
          <cell r="A958" t="str">
            <v>00013657</v>
          </cell>
          <cell r="B958" t="str">
            <v>Bonnici</v>
          </cell>
          <cell r="C958" t="str">
            <v>Steven</v>
          </cell>
          <cell r="D958" t="str">
            <v>Alinta Asset Management</v>
          </cell>
          <cell r="E958" t="str">
            <v>Field EGP</v>
          </cell>
          <cell r="F958" t="str">
            <v>Pipeline Operator / Technician</v>
          </cell>
          <cell r="G958" t="str">
            <v>TCR Accum Super</v>
          </cell>
          <cell r="H958" t="str">
            <v>Monthly Alinta Asset Managemt.</v>
          </cell>
          <cell r="I958" t="str">
            <v>35414</v>
          </cell>
          <cell r="J958" t="str">
            <v>Field Manager EGP</v>
          </cell>
        </row>
        <row r="959">
          <cell r="A959" t="str">
            <v>00013658</v>
          </cell>
          <cell r="B959" t="str">
            <v>Harriss</v>
          </cell>
          <cell r="C959" t="str">
            <v>Jason</v>
          </cell>
          <cell r="D959" t="str">
            <v>Alinta Asset Management</v>
          </cell>
          <cell r="E959" t="str">
            <v>TGP Field Tasmania</v>
          </cell>
          <cell r="F959" t="str">
            <v>Pipeline Operator / Technician</v>
          </cell>
          <cell r="G959" t="str">
            <v>TCR Accum Super</v>
          </cell>
          <cell r="H959" t="str">
            <v>Monthly Alinta Asset Managemt.</v>
          </cell>
          <cell r="I959" t="str">
            <v>35416</v>
          </cell>
          <cell r="J959" t="str">
            <v>Field Manager TGP</v>
          </cell>
        </row>
        <row r="960">
          <cell r="A960" t="str">
            <v>00013659</v>
          </cell>
          <cell r="B960" t="str">
            <v>Lovell</v>
          </cell>
          <cell r="C960" t="str">
            <v>Greg</v>
          </cell>
          <cell r="D960" t="str">
            <v>Alinta Asset Management</v>
          </cell>
          <cell r="E960" t="str">
            <v>TGP Field Tasmania</v>
          </cell>
          <cell r="F960" t="str">
            <v>Pipeline Operator / Technician</v>
          </cell>
          <cell r="G960" t="str">
            <v>TCR Accum Super</v>
          </cell>
          <cell r="H960" t="str">
            <v>Monthly Alinta Asset Managemt.</v>
          </cell>
          <cell r="I960" t="str">
            <v>35416</v>
          </cell>
          <cell r="J960" t="str">
            <v>Field Manager TGP</v>
          </cell>
        </row>
        <row r="961">
          <cell r="A961" t="str">
            <v>00013660</v>
          </cell>
          <cell r="B961" t="str">
            <v>Procter</v>
          </cell>
          <cell r="C961" t="str">
            <v>Brendan</v>
          </cell>
          <cell r="D961" t="str">
            <v>Alinta Asset Management</v>
          </cell>
          <cell r="E961" t="str">
            <v>TGP Field Tasmania</v>
          </cell>
          <cell r="F961" t="str">
            <v>Field Manager TGP</v>
          </cell>
          <cell r="G961" t="str">
            <v>TCR Accum Super</v>
          </cell>
          <cell r="H961" t="str">
            <v>Monthly Alinta Asset Managemt.</v>
          </cell>
          <cell r="I961" t="str">
            <v>35416</v>
          </cell>
          <cell r="J961" t="str">
            <v>Field Manager TGP</v>
          </cell>
        </row>
        <row r="962">
          <cell r="A962" t="str">
            <v>00013661</v>
          </cell>
          <cell r="B962" t="str">
            <v>Coleborn</v>
          </cell>
          <cell r="C962" t="str">
            <v>Greg</v>
          </cell>
          <cell r="D962" t="str">
            <v>Alinta Asset Management</v>
          </cell>
          <cell r="E962" t="str">
            <v>QGP Field Queensland</v>
          </cell>
          <cell r="F962" t="str">
            <v>Pipeline Operator / Technician</v>
          </cell>
          <cell r="G962" t="str">
            <v>TCR Accum Super</v>
          </cell>
          <cell r="H962" t="str">
            <v>Monthly Alinta Asset Managemt.</v>
          </cell>
          <cell r="I962" t="str">
            <v>35415</v>
          </cell>
          <cell r="J962" t="str">
            <v>Field Manager QGP</v>
          </cell>
        </row>
        <row r="963">
          <cell r="A963" t="str">
            <v>00013662</v>
          </cell>
          <cell r="B963" t="str">
            <v>Taylor</v>
          </cell>
          <cell r="C963" t="str">
            <v>Wayne</v>
          </cell>
          <cell r="D963" t="str">
            <v>Alinta Asset Management</v>
          </cell>
          <cell r="E963" t="str">
            <v>Field EGP</v>
          </cell>
          <cell r="F963" t="str">
            <v>Pipeline Operator</v>
          </cell>
          <cell r="G963" t="str">
            <v>TCR Accum Super</v>
          </cell>
          <cell r="H963" t="str">
            <v>Monthly Alinta Asset Managemt.</v>
          </cell>
          <cell r="I963" t="str">
            <v>35414</v>
          </cell>
          <cell r="J963" t="str">
            <v>Field Manager EGP</v>
          </cell>
        </row>
        <row r="964">
          <cell r="A964" t="str">
            <v>00013663</v>
          </cell>
          <cell r="B964" t="str">
            <v>Armstrong</v>
          </cell>
          <cell r="C964" t="str">
            <v>Julie</v>
          </cell>
          <cell r="D964" t="str">
            <v>Alinta Asset Management</v>
          </cell>
          <cell r="E964" t="str">
            <v>Field EGP</v>
          </cell>
          <cell r="F964" t="str">
            <v>Business Support Officer</v>
          </cell>
          <cell r="G964" t="str">
            <v>TCR Accum Super</v>
          </cell>
          <cell r="H964" t="str">
            <v>Monthly Alinta Asset Managemt.</v>
          </cell>
          <cell r="I964" t="str">
            <v>35414</v>
          </cell>
          <cell r="J964" t="str">
            <v>Field Manager EGP</v>
          </cell>
        </row>
        <row r="965">
          <cell r="A965" t="str">
            <v>00013664</v>
          </cell>
          <cell r="B965" t="str">
            <v>Casteller</v>
          </cell>
          <cell r="C965" t="str">
            <v>Angela</v>
          </cell>
          <cell r="D965" t="str">
            <v>Alinta Asset Management</v>
          </cell>
          <cell r="E965" t="str">
            <v>TGP Field Tasmania</v>
          </cell>
          <cell r="F965" t="str">
            <v>Business Support Officer</v>
          </cell>
          <cell r="G965" t="str">
            <v>TCR Accum Super</v>
          </cell>
          <cell r="H965" t="str">
            <v>Monthly Alinta Asset Managemt.</v>
          </cell>
          <cell r="I965" t="str">
            <v>35416</v>
          </cell>
          <cell r="J965" t="str">
            <v>Field Manager TGP</v>
          </cell>
        </row>
        <row r="966">
          <cell r="A966" t="str">
            <v>00013665</v>
          </cell>
          <cell r="B966" t="str">
            <v>Borek</v>
          </cell>
          <cell r="C966" t="str">
            <v>Hans</v>
          </cell>
          <cell r="D966" t="str">
            <v>Alinta Asset Management</v>
          </cell>
          <cell r="E966" t="str">
            <v>Engineering</v>
          </cell>
          <cell r="F966" t="str">
            <v>Senior Pipeline Integrity Engineer</v>
          </cell>
          <cell r="G966" t="str">
            <v>TCR Accum Super</v>
          </cell>
          <cell r="H966" t="str">
            <v>Monthly Alinta Asset Managemt.</v>
          </cell>
          <cell r="I966" t="str">
            <v>35413</v>
          </cell>
          <cell r="J966" t="str">
            <v>Engineering</v>
          </cell>
        </row>
        <row r="967">
          <cell r="A967" t="str">
            <v>00013666</v>
          </cell>
          <cell r="B967" t="str">
            <v>Kumar</v>
          </cell>
          <cell r="C967" t="str">
            <v>Rohit</v>
          </cell>
          <cell r="D967" t="str">
            <v>Alinta Asset Management</v>
          </cell>
          <cell r="E967" t="str">
            <v>SCADA Engineering</v>
          </cell>
          <cell r="F967" t="str">
            <v>Systems Engineer</v>
          </cell>
          <cell r="G967" t="str">
            <v>TCR Accum Super</v>
          </cell>
          <cell r="H967" t="str">
            <v>Monthly Alinta Asset Managemt.</v>
          </cell>
          <cell r="I967" t="str">
            <v>31443</v>
          </cell>
          <cell r="J967" t="str">
            <v xml:space="preserve">AAM OS OSP Data Engineering </v>
          </cell>
        </row>
        <row r="968">
          <cell r="A968" t="str">
            <v>00013667</v>
          </cell>
          <cell r="B968" t="str">
            <v>Ibell</v>
          </cell>
          <cell r="C968" t="str">
            <v>John</v>
          </cell>
          <cell r="D968" t="str">
            <v>Alinta Asset Management</v>
          </cell>
          <cell r="E968" t="str">
            <v>QGP Field Queensland</v>
          </cell>
          <cell r="F968" t="str">
            <v>Field Manager QGP</v>
          </cell>
          <cell r="G968" t="str">
            <v>TCR Accum Super</v>
          </cell>
          <cell r="H968" t="str">
            <v>Monthly Alinta Asset Managemt.</v>
          </cell>
          <cell r="I968" t="str">
            <v>35403</v>
          </cell>
          <cell r="J968" t="str">
            <v>Lands</v>
          </cell>
        </row>
        <row r="969">
          <cell r="A969" t="str">
            <v>00013668</v>
          </cell>
          <cell r="B969" t="str">
            <v>Nelson</v>
          </cell>
          <cell r="C969" t="str">
            <v>Kenneth</v>
          </cell>
          <cell r="D969" t="str">
            <v>Alinta Asset Management</v>
          </cell>
          <cell r="E969" t="str">
            <v>SCADA Technical Services South</v>
          </cell>
          <cell r="F969" t="str">
            <v>SCADA Administrator</v>
          </cell>
          <cell r="G969" t="str">
            <v>TCR Accum Super</v>
          </cell>
          <cell r="H969" t="str">
            <v>Monthly Alinta Asset Managemt.</v>
          </cell>
          <cell r="I969" t="str">
            <v>35352</v>
          </cell>
          <cell r="J969" t="str">
            <v>DMS Support</v>
          </cell>
        </row>
        <row r="970">
          <cell r="A970" t="str">
            <v>00013669</v>
          </cell>
          <cell r="B970" t="str">
            <v>Lamprecht</v>
          </cell>
          <cell r="C970" t="str">
            <v>John</v>
          </cell>
          <cell r="D970" t="str">
            <v>Alinta Asset Management</v>
          </cell>
          <cell r="E970" t="str">
            <v>Tasmania Operations</v>
          </cell>
          <cell r="F970" t="str">
            <v>Project Manager</v>
          </cell>
          <cell r="G970" t="str">
            <v>TCR Accum Super</v>
          </cell>
          <cell r="H970" t="str">
            <v>Monthly Alinta Asset Managemt.</v>
          </cell>
          <cell r="I970" t="str">
            <v>31514</v>
          </cell>
          <cell r="J970" t="str">
            <v>AAM OS ED SS Tasmani</v>
          </cell>
        </row>
        <row r="971">
          <cell r="A971" t="str">
            <v>00013671</v>
          </cell>
          <cell r="B971" t="str">
            <v>Vulic</v>
          </cell>
          <cell r="C971" t="str">
            <v>Nick</v>
          </cell>
          <cell r="D971" t="str">
            <v>Alinta Asset Management</v>
          </cell>
          <cell r="E971" t="str">
            <v>Electrical Activity South</v>
          </cell>
          <cell r="F971" t="str">
            <v>Project Planner</v>
          </cell>
          <cell r="G971" t="str">
            <v>TCR Accum Super</v>
          </cell>
          <cell r="H971" t="str">
            <v>Monthly Alinta Asset Managemt.</v>
          </cell>
          <cell r="I971" t="str">
            <v>39413</v>
          </cell>
          <cell r="J971" t="str">
            <v>Project Planning Sth</v>
          </cell>
        </row>
        <row r="972">
          <cell r="A972" t="str">
            <v>00013672</v>
          </cell>
          <cell r="B972" t="str">
            <v>Polatsidis</v>
          </cell>
          <cell r="C972" t="str">
            <v>John</v>
          </cell>
          <cell r="D972" t="str">
            <v>Alinta Asset Management</v>
          </cell>
          <cell r="E972" t="str">
            <v>Electrical Activities Central</v>
          </cell>
          <cell r="F972" t="str">
            <v>Project Planner</v>
          </cell>
          <cell r="G972" t="str">
            <v>TCR Accum Super</v>
          </cell>
          <cell r="H972" t="str">
            <v>Monthly Alinta Asset Managemt.</v>
          </cell>
          <cell r="I972" t="str">
            <v>39412</v>
          </cell>
          <cell r="J972" t="str">
            <v>Project Planning Nth</v>
          </cell>
        </row>
        <row r="973">
          <cell r="A973" t="str">
            <v>00013673</v>
          </cell>
          <cell r="B973" t="str">
            <v>Arnaud</v>
          </cell>
          <cell r="C973" t="str">
            <v>Paul</v>
          </cell>
          <cell r="D973" t="str">
            <v>Alinta Asset Management</v>
          </cell>
          <cell r="E973" t="str">
            <v>Electrical Activities Central</v>
          </cell>
          <cell r="F973" t="str">
            <v>Project Planner</v>
          </cell>
          <cell r="G973" t="str">
            <v>TCR Accum Super</v>
          </cell>
          <cell r="H973" t="str">
            <v>Monthly Alinta Asset Managemt.</v>
          </cell>
          <cell r="I973" t="str">
            <v>39412</v>
          </cell>
          <cell r="J973" t="str">
            <v>Project Planning Nth</v>
          </cell>
        </row>
        <row r="974">
          <cell r="A974" t="str">
            <v>00013674</v>
          </cell>
          <cell r="B974" t="str">
            <v>Maher</v>
          </cell>
          <cell r="C974" t="str">
            <v>Luke</v>
          </cell>
          <cell r="D974" t="str">
            <v>Alinta Asset Management</v>
          </cell>
          <cell r="E974" t="str">
            <v>Electrical Activities Central</v>
          </cell>
          <cell r="F974" t="str">
            <v>Trainee Project Planner</v>
          </cell>
          <cell r="G974" t="str">
            <v>TCR Accum Super</v>
          </cell>
          <cell r="H974" t="str">
            <v>Monthly Alinta Asset Managemt.</v>
          </cell>
          <cell r="I974" t="str">
            <v>39412</v>
          </cell>
          <cell r="J974" t="str">
            <v>Project Planning Nth</v>
          </cell>
        </row>
        <row r="975">
          <cell r="A975" t="str">
            <v>00013675</v>
          </cell>
          <cell r="B975" t="str">
            <v>Krammer</v>
          </cell>
          <cell r="C975" t="str">
            <v>Hans</v>
          </cell>
          <cell r="D975" t="str">
            <v>Alinta Asset Management</v>
          </cell>
          <cell r="E975" t="str">
            <v>Overhead Supervisor HK</v>
          </cell>
          <cell r="F975" t="str">
            <v>Supervisor</v>
          </cell>
          <cell r="G975" t="str">
            <v>TCR Accum Super</v>
          </cell>
          <cell r="H975" t="str">
            <v>Monthly Alinta Asset Managemt.</v>
          </cell>
          <cell r="I975" t="str">
            <v>39001</v>
          </cell>
          <cell r="J975" t="str">
            <v>Field Delivery</v>
          </cell>
        </row>
        <row r="976">
          <cell r="A976" t="str">
            <v>00013676</v>
          </cell>
          <cell r="B976" t="str">
            <v>MacTaggart</v>
          </cell>
          <cell r="C976" t="str">
            <v>Timothy</v>
          </cell>
          <cell r="D976" t="str">
            <v>Alinta Asset Management</v>
          </cell>
          <cell r="E976" t="str">
            <v>EGP Expansion</v>
          </cell>
          <cell r="F976" t="str">
            <v>Project Manager EGP Expansion</v>
          </cell>
          <cell r="G976" t="str">
            <v>TCR Accum Super</v>
          </cell>
          <cell r="H976" t="str">
            <v>Monthly Alinta Asset Managemt.</v>
          </cell>
          <cell r="I976" t="str">
            <v>31445</v>
          </cell>
          <cell r="J976" t="str">
            <v>AAM OS GT EGP Expans</v>
          </cell>
        </row>
        <row r="977">
          <cell r="A977" t="str">
            <v>00013677</v>
          </cell>
          <cell r="B977" t="str">
            <v>Kandasamy</v>
          </cell>
          <cell r="C977" t="str">
            <v>Dinesh</v>
          </cell>
          <cell r="D977" t="str">
            <v>Alinta Asset Management</v>
          </cell>
          <cell r="E977" t="str">
            <v>Electrical Activity South</v>
          </cell>
          <cell r="F977" t="str">
            <v>Project Planner</v>
          </cell>
          <cell r="G977" t="str">
            <v>TCR Accum Super</v>
          </cell>
          <cell r="H977" t="str">
            <v>Monthly Alinta Asset Managemt.</v>
          </cell>
          <cell r="I977" t="str">
            <v>39413</v>
          </cell>
          <cell r="J977" t="str">
            <v>Project Planning Sth</v>
          </cell>
        </row>
        <row r="978">
          <cell r="A978" t="str">
            <v>00013678</v>
          </cell>
          <cell r="B978" t="str">
            <v>Smith</v>
          </cell>
          <cell r="C978" t="str">
            <v>James</v>
          </cell>
          <cell r="D978" t="str">
            <v>Alinta Asset Management</v>
          </cell>
          <cell r="E978" t="str">
            <v>Gas Transmission West</v>
          </cell>
          <cell r="F978" t="str">
            <v>Maintenance Manager</v>
          </cell>
          <cell r="G978" t="str">
            <v>TCR Accum Super</v>
          </cell>
          <cell r="H978" t="str">
            <v>Monthly Alinta Asset Managemt.</v>
          </cell>
          <cell r="I978" t="str">
            <v>43166</v>
          </cell>
          <cell r="J978" t="str">
            <v>Gas Trans (W) Mainte</v>
          </cell>
        </row>
        <row r="979">
          <cell r="A979" t="str">
            <v>00013679</v>
          </cell>
          <cell r="B979" t="str">
            <v>Halfweeg</v>
          </cell>
          <cell r="C979" t="str">
            <v>Terry</v>
          </cell>
          <cell r="D979" t="str">
            <v>Alinta Asset Management</v>
          </cell>
          <cell r="E979" t="str">
            <v>Field Technical Service</v>
          </cell>
          <cell r="F979" t="str">
            <v>Instrument/Electrical Project Officer</v>
          </cell>
          <cell r="G979" t="str">
            <v>TCR Accum Super</v>
          </cell>
          <cell r="H979" t="str">
            <v>Monthly Alinta Asset Managemt.</v>
          </cell>
          <cell r="I979" t="str">
            <v>31530</v>
          </cell>
          <cell r="J979" t="str">
            <v>AAM OW GT Ops Interf</v>
          </cell>
        </row>
        <row r="980">
          <cell r="A980" t="str">
            <v>00013680</v>
          </cell>
          <cell r="B980" t="str">
            <v>Saunders</v>
          </cell>
          <cell r="C980" t="str">
            <v>William</v>
          </cell>
          <cell r="D980" t="str">
            <v>Alinta Asset Management</v>
          </cell>
          <cell r="E980" t="str">
            <v>Maintenance Crews - Roster A</v>
          </cell>
          <cell r="F980" t="str">
            <v>Field Maintenance Officer</v>
          </cell>
          <cell r="G980" t="str">
            <v>TCR Accum Super</v>
          </cell>
          <cell r="H980" t="str">
            <v>Monthly Alinta Asset Managemt.</v>
          </cell>
          <cell r="I980" t="str">
            <v>43171</v>
          </cell>
          <cell r="J980" t="str">
            <v>Gas Trans (W) Compre</v>
          </cell>
        </row>
        <row r="981">
          <cell r="A981" t="str">
            <v>00013681</v>
          </cell>
          <cell r="B981" t="str">
            <v>Drust</v>
          </cell>
          <cell r="C981" t="str">
            <v>Shandy</v>
          </cell>
          <cell r="D981" t="str">
            <v>Alinta Asset Management</v>
          </cell>
          <cell r="E981" t="str">
            <v>Maintenance Crews - Roster A</v>
          </cell>
          <cell r="F981" t="str">
            <v>Field Maintenance Officer</v>
          </cell>
          <cell r="G981" t="str">
            <v>TCR Accum Super</v>
          </cell>
          <cell r="H981" t="str">
            <v>Monthly Alinta Asset Managemt.</v>
          </cell>
          <cell r="I981" t="str">
            <v>43172</v>
          </cell>
          <cell r="J981" t="str">
            <v>Gas Trans (W) Pipeli</v>
          </cell>
        </row>
        <row r="982">
          <cell r="A982" t="str">
            <v>00013682</v>
          </cell>
          <cell r="B982" t="str">
            <v>Foster</v>
          </cell>
          <cell r="C982" t="str">
            <v>Mark</v>
          </cell>
          <cell r="D982" t="str">
            <v>Alinta Asset Management</v>
          </cell>
          <cell r="E982" t="str">
            <v>QGP Field Queensland</v>
          </cell>
          <cell r="F982" t="str">
            <v>Pipeline Operator</v>
          </cell>
          <cell r="G982" t="str">
            <v>TCR Accum Super</v>
          </cell>
          <cell r="H982" t="str">
            <v>Monthly Alinta Asset Managemt.</v>
          </cell>
          <cell r="I982" t="str">
            <v>35415</v>
          </cell>
          <cell r="J982" t="str">
            <v>Field Manager QGP</v>
          </cell>
        </row>
        <row r="983">
          <cell r="A983" t="str">
            <v>00013683</v>
          </cell>
          <cell r="B983" t="str">
            <v>Drabble</v>
          </cell>
          <cell r="C983" t="str">
            <v>Peter</v>
          </cell>
          <cell r="D983" t="str">
            <v>Alinta Asset Management</v>
          </cell>
          <cell r="E983" t="str">
            <v>Maintenance Crews - Roster B</v>
          </cell>
          <cell r="F983" t="str">
            <v>Field Maintenance Officer</v>
          </cell>
          <cell r="G983" t="str">
            <v>TCR Accum Super</v>
          </cell>
          <cell r="H983" t="str">
            <v>Monthly Alinta Asset Managemt.</v>
          </cell>
          <cell r="I983" t="str">
            <v>43171</v>
          </cell>
          <cell r="J983" t="str">
            <v>Gas Trans (W) Compre</v>
          </cell>
        </row>
        <row r="984">
          <cell r="A984" t="str">
            <v>00013684</v>
          </cell>
          <cell r="B984" t="str">
            <v>Coppen</v>
          </cell>
          <cell r="C984" t="str">
            <v>David</v>
          </cell>
          <cell r="D984" t="str">
            <v>Alinta Asset Management</v>
          </cell>
          <cell r="E984" t="str">
            <v>Maintenance Crews - Roster B</v>
          </cell>
          <cell r="F984" t="str">
            <v>Field Maintenance Officer</v>
          </cell>
          <cell r="G984" t="str">
            <v>TCR Accum Super</v>
          </cell>
          <cell r="H984" t="str">
            <v>Monthly Alinta Asset Managemt.</v>
          </cell>
          <cell r="I984" t="str">
            <v>43172</v>
          </cell>
          <cell r="J984" t="str">
            <v>Gas Trans (W) Pipeli</v>
          </cell>
        </row>
        <row r="985">
          <cell r="A985" t="str">
            <v>00013685</v>
          </cell>
          <cell r="B985" t="str">
            <v>Lancaster</v>
          </cell>
          <cell r="C985" t="str">
            <v>Linton</v>
          </cell>
          <cell r="D985" t="str">
            <v>Alinta Asset Management</v>
          </cell>
          <cell r="E985" t="str">
            <v>Electrical Activity South</v>
          </cell>
          <cell r="F985" t="str">
            <v>Trainee Project Planning</v>
          </cell>
          <cell r="G985" t="str">
            <v>TCR Accum Super</v>
          </cell>
          <cell r="H985" t="str">
            <v>Monthly Alinta Asset Managemt.</v>
          </cell>
          <cell r="I985" t="str">
            <v>39413</v>
          </cell>
          <cell r="J985" t="str">
            <v>Project Planning Sth</v>
          </cell>
        </row>
        <row r="986">
          <cell r="A986" t="str">
            <v>00013687</v>
          </cell>
          <cell r="B986" t="str">
            <v>Brown</v>
          </cell>
          <cell r="C986" t="str">
            <v>Cyril</v>
          </cell>
          <cell r="D986" t="str">
            <v>Alinta Asset Management</v>
          </cell>
          <cell r="E986" t="str">
            <v>Maintenance Crews - Roster B</v>
          </cell>
          <cell r="F986" t="str">
            <v>Field Maintenance Officer</v>
          </cell>
          <cell r="G986" t="str">
            <v>TCR Accum Super</v>
          </cell>
          <cell r="H986" t="str">
            <v>Monthly Alinta Asset Managemt.</v>
          </cell>
          <cell r="I986" t="str">
            <v>43171</v>
          </cell>
          <cell r="J986" t="str">
            <v>Gas Trans (W) Compre</v>
          </cell>
        </row>
        <row r="987">
          <cell r="A987" t="str">
            <v>00013688</v>
          </cell>
          <cell r="B987" t="str">
            <v>Cocker</v>
          </cell>
          <cell r="C987" t="str">
            <v>Michael</v>
          </cell>
          <cell r="D987" t="str">
            <v>Alinta Asset Management</v>
          </cell>
          <cell r="E987" t="str">
            <v>Maintenance Crews - Day Shift</v>
          </cell>
          <cell r="F987" t="str">
            <v>Field Maintenance Officer</v>
          </cell>
          <cell r="G987" t="str">
            <v>TCR Accum Super</v>
          </cell>
          <cell r="H987" t="str">
            <v>Monthly Alinta Asset Managemt.</v>
          </cell>
          <cell r="I987" t="str">
            <v>31529</v>
          </cell>
          <cell r="J987" t="str">
            <v>AAM OW GT Meter Stat</v>
          </cell>
        </row>
        <row r="988">
          <cell r="A988" t="str">
            <v>00013689</v>
          </cell>
          <cell r="B988" t="str">
            <v>Boujos</v>
          </cell>
          <cell r="C988" t="str">
            <v>Philip</v>
          </cell>
          <cell r="D988" t="str">
            <v>Alinta Asset Management</v>
          </cell>
          <cell r="E988" t="str">
            <v>Maintenance Crews - Roster B</v>
          </cell>
          <cell r="F988" t="str">
            <v>Maintenance Superintendent</v>
          </cell>
          <cell r="G988" t="str">
            <v>TCR Accum Super</v>
          </cell>
          <cell r="H988" t="str">
            <v>Monthly Alinta Asset Managemt.</v>
          </cell>
          <cell r="I988" t="str">
            <v>43172</v>
          </cell>
          <cell r="J988" t="str">
            <v>Gas Trans (W) Pipeli</v>
          </cell>
        </row>
        <row r="989">
          <cell r="A989" t="str">
            <v>00013690</v>
          </cell>
          <cell r="B989" t="str">
            <v>Bennett</v>
          </cell>
          <cell r="C989" t="str">
            <v>Robert</v>
          </cell>
          <cell r="D989" t="str">
            <v>Alinta Asset Management</v>
          </cell>
          <cell r="E989" t="str">
            <v>Maintenance Crews - Day Shift</v>
          </cell>
          <cell r="F989" t="str">
            <v>Field Maintenance Officer</v>
          </cell>
          <cell r="G989" t="str">
            <v>TCR Accum Super</v>
          </cell>
          <cell r="H989" t="str">
            <v>Monthly Alinta Asset Managemt.</v>
          </cell>
          <cell r="I989" t="str">
            <v>43172</v>
          </cell>
          <cell r="J989" t="str">
            <v>Gas Trans (W) Pipeli</v>
          </cell>
        </row>
        <row r="990">
          <cell r="A990" t="str">
            <v>00013691</v>
          </cell>
          <cell r="B990" t="str">
            <v>Larkins</v>
          </cell>
          <cell r="C990" t="str">
            <v>Donna</v>
          </cell>
          <cell r="D990" t="str">
            <v>Alinta Asset Management</v>
          </cell>
          <cell r="E990" t="str">
            <v>Maintenance Crews - Day Shift</v>
          </cell>
          <cell r="F990" t="str">
            <v>Maintenance Scheduler</v>
          </cell>
          <cell r="G990" t="str">
            <v>TCR Accum Super</v>
          </cell>
          <cell r="H990" t="str">
            <v>Monthly Alinta Asset Managemt.</v>
          </cell>
          <cell r="I990" t="str">
            <v>43172</v>
          </cell>
          <cell r="J990" t="str">
            <v>Gas Trans (W) Pipeli</v>
          </cell>
        </row>
        <row r="991">
          <cell r="A991" t="str">
            <v>00013692</v>
          </cell>
          <cell r="B991" t="str">
            <v>Vuletic</v>
          </cell>
          <cell r="C991" t="str">
            <v>David</v>
          </cell>
          <cell r="D991" t="str">
            <v>Alinta Asset Management</v>
          </cell>
          <cell r="E991" t="str">
            <v>Maintenance Crews - Roster B</v>
          </cell>
          <cell r="F991" t="str">
            <v>Field Maintenance Officer</v>
          </cell>
          <cell r="G991" t="str">
            <v>TCR Accum Super</v>
          </cell>
          <cell r="H991" t="str">
            <v>Monthly Alinta Asset Managemt.</v>
          </cell>
          <cell r="I991" t="str">
            <v>43171</v>
          </cell>
          <cell r="J991" t="str">
            <v>Gas Trans (W) Compre</v>
          </cell>
        </row>
        <row r="992">
          <cell r="A992" t="str">
            <v>00013693</v>
          </cell>
          <cell r="B992" t="str">
            <v>Watt</v>
          </cell>
          <cell r="C992" t="str">
            <v>David</v>
          </cell>
          <cell r="D992" t="str">
            <v>Alinta Asset Management</v>
          </cell>
          <cell r="E992" t="str">
            <v>Maintenance Crews - Day Shift</v>
          </cell>
          <cell r="F992" t="str">
            <v>Field Maintenance Officer</v>
          </cell>
          <cell r="G992" t="str">
            <v>TCR Accum Super</v>
          </cell>
          <cell r="H992" t="str">
            <v>Monthly Alinta Asset Managemt.</v>
          </cell>
          <cell r="I992" t="str">
            <v>43172</v>
          </cell>
          <cell r="J992" t="str">
            <v>Gas Trans (W) Pipeli</v>
          </cell>
        </row>
        <row r="993">
          <cell r="A993" t="str">
            <v>00013694</v>
          </cell>
          <cell r="B993" t="str">
            <v>Woods</v>
          </cell>
          <cell r="C993" t="str">
            <v>Terry</v>
          </cell>
          <cell r="D993" t="str">
            <v>Alinta Asset Management</v>
          </cell>
          <cell r="E993" t="str">
            <v>Maintenance</v>
          </cell>
          <cell r="F993" t="str">
            <v>Rotating Plant Mechanic. Project Officer</v>
          </cell>
          <cell r="G993" t="str">
            <v>TCR Accum Super</v>
          </cell>
          <cell r="H993" t="str">
            <v>Monthly Alinta Asset Managemt.</v>
          </cell>
          <cell r="I993" t="str">
            <v>31530</v>
          </cell>
          <cell r="J993" t="str">
            <v>AAM OW GT Ops Interf</v>
          </cell>
        </row>
        <row r="994">
          <cell r="A994" t="str">
            <v>00013695</v>
          </cell>
          <cell r="B994" t="str">
            <v>Edwards</v>
          </cell>
          <cell r="C994" t="str">
            <v>Robert</v>
          </cell>
          <cell r="D994" t="str">
            <v>Alinta Asset Management</v>
          </cell>
          <cell r="E994" t="str">
            <v>Field Technical Service</v>
          </cell>
          <cell r="F994" t="str">
            <v>Field Technical Service</v>
          </cell>
          <cell r="G994" t="str">
            <v>TCR Accum Super</v>
          </cell>
          <cell r="H994" t="str">
            <v>Monthly Alinta Asset Managemt.</v>
          </cell>
          <cell r="I994" t="str">
            <v>43169</v>
          </cell>
          <cell r="J994" t="str">
            <v>GasTrans(W)FieldTech</v>
          </cell>
        </row>
        <row r="995">
          <cell r="A995" t="str">
            <v>00013696</v>
          </cell>
          <cell r="B995" t="str">
            <v>Baetsen</v>
          </cell>
          <cell r="C995" t="str">
            <v>Burt</v>
          </cell>
          <cell r="D995" t="str">
            <v>Alinta Asset Management</v>
          </cell>
          <cell r="E995" t="str">
            <v>Maintenance Crews - Day Shift</v>
          </cell>
          <cell r="F995" t="str">
            <v>Field Maintenance Officer</v>
          </cell>
          <cell r="G995" t="str">
            <v>TCR Accum Super</v>
          </cell>
          <cell r="H995" t="str">
            <v>Monthly Alinta Asset Managemt.</v>
          </cell>
          <cell r="I995" t="str">
            <v>43172</v>
          </cell>
          <cell r="J995" t="str">
            <v>Gas Trans (W) Pipeli</v>
          </cell>
        </row>
        <row r="996">
          <cell r="A996" t="str">
            <v>00013698</v>
          </cell>
          <cell r="B996" t="str">
            <v>Medcraft</v>
          </cell>
          <cell r="C996" t="str">
            <v>Warren</v>
          </cell>
          <cell r="D996" t="str">
            <v>Alinta Asset Management</v>
          </cell>
          <cell r="E996" t="str">
            <v>Maintenance Crews - Roster B</v>
          </cell>
          <cell r="F996" t="str">
            <v>Field Maintenance Officer</v>
          </cell>
          <cell r="G996" t="str">
            <v>TCR Accum Super</v>
          </cell>
          <cell r="H996" t="str">
            <v>Monthly Alinta Asset Managemt.</v>
          </cell>
          <cell r="I996" t="str">
            <v>43171</v>
          </cell>
          <cell r="J996" t="str">
            <v>Gas Trans (W) Compre</v>
          </cell>
        </row>
        <row r="997">
          <cell r="A997" t="str">
            <v>00013699</v>
          </cell>
          <cell r="B997" t="str">
            <v>Sandes</v>
          </cell>
          <cell r="C997" t="str">
            <v>Michael</v>
          </cell>
          <cell r="D997" t="str">
            <v>Alinta Asset Management</v>
          </cell>
          <cell r="E997" t="str">
            <v>Maintenance Crews - Roster A</v>
          </cell>
          <cell r="F997" t="str">
            <v>Field Maintenance Officer</v>
          </cell>
          <cell r="G997" t="str">
            <v>TCR Accum Super</v>
          </cell>
          <cell r="H997" t="str">
            <v>Monthly Alinta Asset Managemt.</v>
          </cell>
          <cell r="I997" t="str">
            <v>31529</v>
          </cell>
          <cell r="J997" t="str">
            <v>AAM OW GT Meter Stat</v>
          </cell>
        </row>
        <row r="998">
          <cell r="A998" t="str">
            <v>00013701</v>
          </cell>
          <cell r="B998" t="str">
            <v>Macfeate</v>
          </cell>
          <cell r="C998" t="str">
            <v>Frederick</v>
          </cell>
          <cell r="D998" t="str">
            <v>Alinta Asset Management</v>
          </cell>
          <cell r="E998" t="str">
            <v>Field Technical Service</v>
          </cell>
          <cell r="F998" t="str">
            <v>Field Technical Service</v>
          </cell>
          <cell r="G998" t="str">
            <v>TCR Accum Super</v>
          </cell>
          <cell r="H998" t="str">
            <v>Monthly Alinta Asset Managemt.</v>
          </cell>
          <cell r="I998" t="str">
            <v>43169</v>
          </cell>
          <cell r="J998" t="str">
            <v>GasTrans(W)FieldTech</v>
          </cell>
        </row>
        <row r="999">
          <cell r="A999" t="str">
            <v>00013702</v>
          </cell>
          <cell r="B999" t="str">
            <v>McWilliams</v>
          </cell>
          <cell r="C999" t="str">
            <v>Garry</v>
          </cell>
          <cell r="D999" t="str">
            <v>Alinta Asset Management</v>
          </cell>
          <cell r="E999" t="str">
            <v>Field Technical Service</v>
          </cell>
          <cell r="F999" t="str">
            <v>Field Technical Service</v>
          </cell>
          <cell r="G999" t="str">
            <v>TCR Accum Super</v>
          </cell>
          <cell r="H999" t="str">
            <v>Monthly Alinta Asset Managemt.</v>
          </cell>
          <cell r="I999" t="str">
            <v>43169</v>
          </cell>
          <cell r="J999" t="str">
            <v>GasTrans(W)FieldTech</v>
          </cell>
        </row>
        <row r="1000">
          <cell r="A1000" t="str">
            <v>00013703</v>
          </cell>
          <cell r="B1000" t="str">
            <v>Saville</v>
          </cell>
          <cell r="C1000" t="str">
            <v>Dave</v>
          </cell>
          <cell r="D1000" t="str">
            <v>Alinta Asset Management</v>
          </cell>
          <cell r="E1000" t="str">
            <v>Field Technical Service</v>
          </cell>
          <cell r="F1000" t="str">
            <v>Superintendent Field Technical Services</v>
          </cell>
          <cell r="G1000" t="str">
            <v>TCR Accum Super</v>
          </cell>
          <cell r="H1000" t="str">
            <v>Monthly Alinta Asset Managemt.</v>
          </cell>
          <cell r="I1000" t="str">
            <v>43169</v>
          </cell>
          <cell r="J1000" t="str">
            <v>GasTrans(W)FieldTech</v>
          </cell>
        </row>
        <row r="1001">
          <cell r="A1001" t="str">
            <v>00013704</v>
          </cell>
          <cell r="B1001" t="str">
            <v>Scott</v>
          </cell>
          <cell r="C1001" t="str">
            <v>Rick</v>
          </cell>
          <cell r="D1001" t="str">
            <v>Alinta Asset Management</v>
          </cell>
          <cell r="E1001" t="str">
            <v>Maintenance Crews - Day Shift</v>
          </cell>
          <cell r="F1001" t="str">
            <v>Field Maintenance Officer</v>
          </cell>
          <cell r="G1001" t="str">
            <v>TCR Accum Super</v>
          </cell>
          <cell r="H1001" t="str">
            <v>Monthly Alinta Asset Managemt.</v>
          </cell>
          <cell r="I1001" t="str">
            <v>31529</v>
          </cell>
          <cell r="J1001" t="str">
            <v>AAM OW GT Meter Stat</v>
          </cell>
        </row>
        <row r="1002">
          <cell r="A1002" t="str">
            <v>00013705</v>
          </cell>
          <cell r="B1002" t="str">
            <v>Jackson</v>
          </cell>
          <cell r="C1002" t="str">
            <v>Gary</v>
          </cell>
          <cell r="D1002" t="str">
            <v>Alinta Asset Management</v>
          </cell>
          <cell r="E1002" t="str">
            <v>Maintenance Crews - Roster A</v>
          </cell>
          <cell r="F1002" t="str">
            <v>Field Maintenance Officer</v>
          </cell>
          <cell r="G1002" t="str">
            <v>TCR Accum Super</v>
          </cell>
          <cell r="H1002" t="str">
            <v>Monthly Alinta Asset Managemt.</v>
          </cell>
          <cell r="I1002" t="str">
            <v>43172</v>
          </cell>
          <cell r="J1002" t="str">
            <v>Gas Trans (W) Pipeli</v>
          </cell>
        </row>
        <row r="1003">
          <cell r="A1003" t="str">
            <v>00013706</v>
          </cell>
          <cell r="B1003" t="str">
            <v>Kaehler</v>
          </cell>
          <cell r="C1003" t="str">
            <v>Brendon</v>
          </cell>
          <cell r="D1003" t="str">
            <v>Alinta Asset Management</v>
          </cell>
          <cell r="E1003" t="str">
            <v>Maintenance Crews - Roster A</v>
          </cell>
          <cell r="F1003" t="str">
            <v>Field Maintenance Officer</v>
          </cell>
          <cell r="G1003" t="str">
            <v>TCR Accum Super</v>
          </cell>
          <cell r="H1003" t="str">
            <v>Monthly Alinta Asset Managemt.</v>
          </cell>
          <cell r="I1003" t="str">
            <v>43171</v>
          </cell>
          <cell r="J1003" t="str">
            <v>Gas Trans (W) Compre</v>
          </cell>
        </row>
        <row r="1004">
          <cell r="A1004" t="str">
            <v>00013707</v>
          </cell>
          <cell r="B1004" t="str">
            <v>Kerrison</v>
          </cell>
          <cell r="C1004" t="str">
            <v>Gavin</v>
          </cell>
          <cell r="D1004" t="str">
            <v>Alinta Asset Management</v>
          </cell>
          <cell r="E1004" t="str">
            <v>Maintenance Crews - Roster A</v>
          </cell>
          <cell r="F1004" t="str">
            <v>Field Maintenance Officer</v>
          </cell>
          <cell r="G1004" t="str">
            <v>TCR Accum Super</v>
          </cell>
          <cell r="H1004" t="str">
            <v>Monthly Alinta Asset Managemt.</v>
          </cell>
          <cell r="I1004" t="str">
            <v>43172</v>
          </cell>
          <cell r="J1004" t="str">
            <v>Gas Trans (W) Pipeli</v>
          </cell>
        </row>
        <row r="1005">
          <cell r="A1005" t="str">
            <v>00013708</v>
          </cell>
          <cell r="B1005" t="str">
            <v>Lapham</v>
          </cell>
          <cell r="C1005" t="str">
            <v>Brett</v>
          </cell>
          <cell r="D1005" t="str">
            <v>Alinta Asset Management</v>
          </cell>
          <cell r="E1005" t="str">
            <v>Field Technical Service</v>
          </cell>
          <cell r="F1005" t="str">
            <v>Field Technical Service</v>
          </cell>
          <cell r="G1005" t="str">
            <v>TCR Accum Super</v>
          </cell>
          <cell r="H1005" t="str">
            <v>Monthly Alinta Asset Managemt.</v>
          </cell>
          <cell r="I1005" t="str">
            <v>43169</v>
          </cell>
          <cell r="J1005" t="str">
            <v>GasTrans(W)FieldTech</v>
          </cell>
        </row>
        <row r="1006">
          <cell r="A1006" t="str">
            <v>00013709</v>
          </cell>
          <cell r="B1006" t="str">
            <v>Hill</v>
          </cell>
          <cell r="C1006" t="str">
            <v>Percy</v>
          </cell>
          <cell r="D1006" t="str">
            <v>Alinta Asset Management</v>
          </cell>
          <cell r="E1006" t="str">
            <v>Maintenance Crews - Roster B</v>
          </cell>
          <cell r="F1006" t="str">
            <v>Field Maintenance Officer</v>
          </cell>
          <cell r="G1006" t="str">
            <v>TCR Accum Super</v>
          </cell>
          <cell r="H1006" t="str">
            <v>Monthly Alinta Asset Managemt.</v>
          </cell>
          <cell r="I1006" t="str">
            <v>43171</v>
          </cell>
          <cell r="J1006" t="str">
            <v>Gas Trans (W) Compre</v>
          </cell>
        </row>
        <row r="1007">
          <cell r="A1007" t="str">
            <v>00013710</v>
          </cell>
          <cell r="B1007" t="str">
            <v>Hynes</v>
          </cell>
          <cell r="C1007" t="str">
            <v>Andrew</v>
          </cell>
          <cell r="D1007" t="str">
            <v>Alinta Asset Management</v>
          </cell>
          <cell r="E1007" t="str">
            <v>Maintenance Crews - Day Shift</v>
          </cell>
          <cell r="F1007" t="str">
            <v>Maintenance Superintendent</v>
          </cell>
          <cell r="G1007" t="str">
            <v>TCR Accum Super</v>
          </cell>
          <cell r="H1007" t="str">
            <v>Monthly Alinta Asset Managemt.</v>
          </cell>
          <cell r="I1007" t="str">
            <v>31529</v>
          </cell>
          <cell r="J1007" t="str">
            <v>AAM OW GT Meter Stat</v>
          </cell>
        </row>
        <row r="1008">
          <cell r="A1008" t="str">
            <v>00013711</v>
          </cell>
          <cell r="B1008" t="str">
            <v>Widdison</v>
          </cell>
          <cell r="C1008" t="str">
            <v>Kenneth</v>
          </cell>
          <cell r="D1008" t="str">
            <v>Alinta Asset Management</v>
          </cell>
          <cell r="E1008" t="str">
            <v>Maintenance Crews - Roster A</v>
          </cell>
          <cell r="F1008" t="str">
            <v>Field Maintenance Officer</v>
          </cell>
          <cell r="G1008" t="str">
            <v>TCR Accum Super</v>
          </cell>
          <cell r="H1008" t="str">
            <v>Monthly Alinta Asset Managemt.</v>
          </cell>
          <cell r="I1008" t="str">
            <v>43172</v>
          </cell>
          <cell r="J1008" t="str">
            <v>Gas Trans (W) Pipeli</v>
          </cell>
        </row>
        <row r="1009">
          <cell r="A1009" t="str">
            <v>00013712</v>
          </cell>
          <cell r="B1009" t="str">
            <v>Curran</v>
          </cell>
          <cell r="C1009" t="str">
            <v>Paul</v>
          </cell>
          <cell r="D1009" t="str">
            <v>Alinta Asset Management</v>
          </cell>
          <cell r="E1009" t="str">
            <v>Field Technical Service</v>
          </cell>
          <cell r="F1009" t="str">
            <v>Field Technical Service</v>
          </cell>
          <cell r="G1009" t="str">
            <v>TCR Accum Super</v>
          </cell>
          <cell r="H1009" t="str">
            <v>Monthly Alinta Asset Managemt.</v>
          </cell>
          <cell r="I1009" t="str">
            <v>43169</v>
          </cell>
          <cell r="J1009" t="str">
            <v>GasTrans(W)FieldTech</v>
          </cell>
        </row>
        <row r="1010">
          <cell r="A1010" t="str">
            <v>00013713</v>
          </cell>
          <cell r="B1010" t="str">
            <v>Holt</v>
          </cell>
          <cell r="C1010" t="str">
            <v>Jeffrey</v>
          </cell>
          <cell r="D1010" t="str">
            <v>Alinta Asset Management</v>
          </cell>
          <cell r="E1010" t="str">
            <v>Maintenance Crews - Roster A</v>
          </cell>
          <cell r="F1010" t="str">
            <v>Field Maintenance Officer</v>
          </cell>
          <cell r="G1010" t="str">
            <v>TCR Accum Super</v>
          </cell>
          <cell r="H1010" t="str">
            <v>Monthly Alinta Asset Managemt.</v>
          </cell>
          <cell r="I1010" t="str">
            <v>43171</v>
          </cell>
          <cell r="J1010" t="str">
            <v>Gas Trans (W) Compre</v>
          </cell>
        </row>
        <row r="1011">
          <cell r="A1011" t="str">
            <v>00013714</v>
          </cell>
          <cell r="B1011" t="str">
            <v>Wasley</v>
          </cell>
          <cell r="C1011" t="str">
            <v>Rob</v>
          </cell>
          <cell r="D1011" t="str">
            <v>Alinta Asset Management</v>
          </cell>
          <cell r="E1011" t="str">
            <v>Field Technical Service</v>
          </cell>
          <cell r="F1011" t="str">
            <v>Field Technical Service</v>
          </cell>
          <cell r="G1011" t="str">
            <v>TCR Accum Super</v>
          </cell>
          <cell r="H1011" t="str">
            <v>Monthly Alinta Asset Managemt.</v>
          </cell>
          <cell r="I1011" t="str">
            <v>43169</v>
          </cell>
          <cell r="J1011" t="str">
            <v>GasTrans(W)FieldTech</v>
          </cell>
        </row>
        <row r="1012">
          <cell r="A1012" t="str">
            <v>00013715</v>
          </cell>
          <cell r="B1012" t="str">
            <v>Lundgren</v>
          </cell>
          <cell r="C1012" t="str">
            <v>Brian</v>
          </cell>
          <cell r="D1012" t="str">
            <v>Alinta Asset Management</v>
          </cell>
          <cell r="E1012" t="str">
            <v>Maintenance Crews - Day Shift</v>
          </cell>
          <cell r="F1012" t="str">
            <v>Field Maintenance Officer</v>
          </cell>
          <cell r="G1012" t="str">
            <v>TCR Accum Super</v>
          </cell>
          <cell r="H1012" t="str">
            <v>Monthly Alinta Asset Managemt.</v>
          </cell>
          <cell r="I1012" t="str">
            <v>31529</v>
          </cell>
          <cell r="J1012" t="str">
            <v>AAM OW GT Meter Stat</v>
          </cell>
        </row>
        <row r="1013">
          <cell r="A1013" t="str">
            <v>00013716</v>
          </cell>
          <cell r="B1013" t="str">
            <v>Bartley</v>
          </cell>
          <cell r="C1013" t="str">
            <v>Stanley</v>
          </cell>
          <cell r="D1013" t="str">
            <v>Alinta Asset Management</v>
          </cell>
          <cell r="E1013" t="str">
            <v>Field Technical Service</v>
          </cell>
          <cell r="F1013" t="str">
            <v>Field Technical Service</v>
          </cell>
          <cell r="G1013" t="str">
            <v>TCR Accum Super</v>
          </cell>
          <cell r="H1013" t="str">
            <v>Monthly Alinta Asset Managemt.</v>
          </cell>
          <cell r="I1013" t="str">
            <v>43169</v>
          </cell>
          <cell r="J1013" t="str">
            <v>GasTrans(W)FieldTech</v>
          </cell>
        </row>
        <row r="1014">
          <cell r="A1014" t="str">
            <v>00013717</v>
          </cell>
          <cell r="B1014" t="str">
            <v>Crombie</v>
          </cell>
          <cell r="C1014" t="str">
            <v>Jason</v>
          </cell>
          <cell r="D1014" t="str">
            <v>Alinta Asset Management</v>
          </cell>
          <cell r="E1014" t="str">
            <v>Operations Systems</v>
          </cell>
          <cell r="F1014" t="str">
            <v>Field Practices Officer</v>
          </cell>
          <cell r="G1014" t="str">
            <v>TCR Accum Super</v>
          </cell>
          <cell r="H1014" t="str">
            <v>Monthly Alinta Asset Managemt.</v>
          </cell>
          <cell r="I1014" t="str">
            <v>39500</v>
          </cell>
          <cell r="J1014" t="str">
            <v>Manager Field Practi</v>
          </cell>
        </row>
        <row r="1015">
          <cell r="A1015" t="str">
            <v>00013718</v>
          </cell>
          <cell r="B1015" t="str">
            <v>Birch</v>
          </cell>
          <cell r="C1015" t="str">
            <v>Phillip</v>
          </cell>
          <cell r="D1015" t="str">
            <v>Alinta Asset Management</v>
          </cell>
          <cell r="E1015" t="str">
            <v>Electrical Activity South</v>
          </cell>
          <cell r="F1015" t="str">
            <v>Trainee Project Planner</v>
          </cell>
          <cell r="G1015" t="str">
            <v>TCR Accum Super</v>
          </cell>
          <cell r="H1015" t="str">
            <v>Monthly Alinta Asset Managemt.</v>
          </cell>
          <cell r="I1015" t="str">
            <v>39413</v>
          </cell>
          <cell r="J1015" t="str">
            <v>Project Planning Sth</v>
          </cell>
        </row>
        <row r="1016">
          <cell r="A1016" t="str">
            <v>00013719</v>
          </cell>
          <cell r="B1016" t="str">
            <v>Corker</v>
          </cell>
          <cell r="C1016" t="str">
            <v>Devan</v>
          </cell>
          <cell r="D1016" t="str">
            <v>Alinta Asset Management</v>
          </cell>
          <cell r="E1016" t="str">
            <v>Maintenance Crews - Roster A</v>
          </cell>
          <cell r="F1016" t="str">
            <v>Field Maintenance Officer</v>
          </cell>
          <cell r="G1016" t="str">
            <v>TCR Accum Super</v>
          </cell>
          <cell r="H1016" t="str">
            <v>Monthly Alinta Asset Managemt.</v>
          </cell>
          <cell r="I1016" t="str">
            <v>43172</v>
          </cell>
          <cell r="J1016" t="str">
            <v>Gas Trans (W) Pipeli</v>
          </cell>
        </row>
        <row r="1017">
          <cell r="A1017" t="str">
            <v>00013720</v>
          </cell>
          <cell r="B1017" t="str">
            <v>Bennet</v>
          </cell>
          <cell r="C1017" t="str">
            <v>Lyle</v>
          </cell>
          <cell r="D1017" t="str">
            <v>Alinta Asset Management</v>
          </cell>
          <cell r="E1017" t="str">
            <v>Contracts</v>
          </cell>
          <cell r="F1017" t="str">
            <v>Supply Officer</v>
          </cell>
          <cell r="G1017" t="str">
            <v>TCR Accum Super</v>
          </cell>
          <cell r="H1017" t="str">
            <v>Monthly Alinta Asset Managemt.</v>
          </cell>
          <cell r="I1017" t="str">
            <v>43168</v>
          </cell>
          <cell r="J1017" t="str">
            <v>GasTrans(W)FieldServ</v>
          </cell>
        </row>
        <row r="1018">
          <cell r="A1018" t="str">
            <v>00013721</v>
          </cell>
          <cell r="B1018" t="str">
            <v>Fanderlinden</v>
          </cell>
          <cell r="C1018" t="str">
            <v>Gary</v>
          </cell>
          <cell r="D1018" t="str">
            <v>Alinta Asset Management</v>
          </cell>
          <cell r="E1018" t="str">
            <v>Contracts</v>
          </cell>
          <cell r="F1018" t="str">
            <v>Contracts Administration</v>
          </cell>
          <cell r="G1018" t="str">
            <v>TCR Accum Super</v>
          </cell>
          <cell r="H1018" t="str">
            <v>Monthly Alinta Asset Managemt.</v>
          </cell>
          <cell r="I1018" t="str">
            <v>43168</v>
          </cell>
          <cell r="J1018" t="str">
            <v>GasTrans(W)FieldServ</v>
          </cell>
        </row>
        <row r="1019">
          <cell r="A1019" t="str">
            <v>00013722</v>
          </cell>
          <cell r="B1019" t="str">
            <v>Hughes</v>
          </cell>
          <cell r="C1019" t="str">
            <v>Gordon</v>
          </cell>
          <cell r="D1019" t="str">
            <v>Alinta Asset Management</v>
          </cell>
          <cell r="E1019" t="str">
            <v>Maintenance</v>
          </cell>
          <cell r="F1019" t="str">
            <v>Superintendent Minor Projects</v>
          </cell>
          <cell r="G1019" t="str">
            <v>TCR Accum Super</v>
          </cell>
          <cell r="H1019" t="str">
            <v>Monthly Alinta Asset Managemt.</v>
          </cell>
          <cell r="I1019" t="str">
            <v>43166</v>
          </cell>
          <cell r="J1019" t="str">
            <v>Gas Trans (W) Mainte</v>
          </cell>
        </row>
        <row r="1020">
          <cell r="A1020" t="str">
            <v>00013723</v>
          </cell>
          <cell r="B1020" t="str">
            <v>Jones</v>
          </cell>
          <cell r="C1020" t="str">
            <v>Tony</v>
          </cell>
          <cell r="D1020" t="str">
            <v>Alinta Asset Management</v>
          </cell>
          <cell r="E1020" t="str">
            <v>Planning</v>
          </cell>
          <cell r="F1020" t="str">
            <v>Planner</v>
          </cell>
          <cell r="G1020" t="str">
            <v>TCR Accum Super</v>
          </cell>
          <cell r="H1020" t="str">
            <v>Monthly Alinta Asset Managemt.</v>
          </cell>
          <cell r="I1020" t="str">
            <v>43167</v>
          </cell>
          <cell r="J1020" t="str">
            <v>Gas Trans (W) Planni</v>
          </cell>
        </row>
        <row r="1021">
          <cell r="A1021" t="str">
            <v>00013724</v>
          </cell>
          <cell r="B1021" t="str">
            <v>McDonald</v>
          </cell>
          <cell r="C1021" t="str">
            <v>Sara</v>
          </cell>
          <cell r="D1021" t="str">
            <v>Alinta Asset Management</v>
          </cell>
          <cell r="E1021" t="str">
            <v>Planning</v>
          </cell>
          <cell r="F1021" t="str">
            <v>Administrator Maintenance</v>
          </cell>
          <cell r="G1021" t="str">
            <v>TCR Accum Super</v>
          </cell>
          <cell r="H1021" t="str">
            <v>Monthly Alinta Asset Managemt.</v>
          </cell>
          <cell r="I1021" t="str">
            <v>43171</v>
          </cell>
          <cell r="J1021" t="str">
            <v>Gas Trans (W) Compre</v>
          </cell>
        </row>
        <row r="1022">
          <cell r="A1022" t="str">
            <v>00013725</v>
          </cell>
          <cell r="B1022" t="str">
            <v>Muharemovic</v>
          </cell>
          <cell r="C1022" t="str">
            <v>Husein</v>
          </cell>
          <cell r="D1022" t="str">
            <v>Alinta Asset Management</v>
          </cell>
          <cell r="E1022" t="str">
            <v>Planning</v>
          </cell>
          <cell r="F1022" t="str">
            <v>Maintenance Planning Superintendent</v>
          </cell>
          <cell r="G1022" t="str">
            <v>TCR Accum Super</v>
          </cell>
          <cell r="H1022" t="str">
            <v>Monthly Alinta Asset Managemt.</v>
          </cell>
          <cell r="I1022" t="str">
            <v>43171</v>
          </cell>
          <cell r="J1022" t="str">
            <v>Gas Trans (W) Compre</v>
          </cell>
        </row>
        <row r="1023">
          <cell r="A1023" t="str">
            <v>00013727</v>
          </cell>
          <cell r="B1023" t="str">
            <v>Williams</v>
          </cell>
          <cell r="C1023" t="str">
            <v>Mark</v>
          </cell>
          <cell r="D1023" t="str">
            <v>Alinta Asset Management</v>
          </cell>
          <cell r="E1023" t="str">
            <v>Contracts</v>
          </cell>
          <cell r="F1023" t="str">
            <v>Field Services Superintendent</v>
          </cell>
          <cell r="G1023" t="str">
            <v>TCR Accum Super</v>
          </cell>
          <cell r="H1023" t="str">
            <v>Monthly Alinta Asset Managemt.</v>
          </cell>
          <cell r="I1023" t="str">
            <v>43168</v>
          </cell>
          <cell r="J1023" t="str">
            <v>GasTrans(W)FieldServ</v>
          </cell>
        </row>
        <row r="1024">
          <cell r="A1024" t="str">
            <v>00013729</v>
          </cell>
          <cell r="B1024" t="str">
            <v>Burke</v>
          </cell>
          <cell r="C1024" t="str">
            <v>James</v>
          </cell>
          <cell r="D1024" t="str">
            <v>Alinta Asset Management</v>
          </cell>
          <cell r="E1024" t="str">
            <v>Electrical Design</v>
          </cell>
          <cell r="F1024" t="str">
            <v>Design Draftperson</v>
          </cell>
          <cell r="G1024" t="str">
            <v>TCR Accum Super</v>
          </cell>
          <cell r="H1024" t="str">
            <v>Monthly Alinta Asset Managemt.</v>
          </cell>
          <cell r="I1024" t="str">
            <v>39411</v>
          </cell>
          <cell r="J1024" t="str">
            <v>Electrical Design</v>
          </cell>
        </row>
        <row r="1025">
          <cell r="A1025" t="str">
            <v>00013731</v>
          </cell>
          <cell r="B1025" t="str">
            <v>Deane</v>
          </cell>
          <cell r="C1025" t="str">
            <v>Russell</v>
          </cell>
          <cell r="D1025" t="str">
            <v>Alinta Asset Management</v>
          </cell>
          <cell r="E1025" t="str">
            <v>Maintenance Crews - Roster B</v>
          </cell>
          <cell r="F1025" t="str">
            <v>Field Maintenance Officer</v>
          </cell>
          <cell r="G1025" t="str">
            <v>TCR Accum Super</v>
          </cell>
          <cell r="H1025" t="str">
            <v>Monthly Alinta Asset Managemt.</v>
          </cell>
          <cell r="I1025" t="str">
            <v>43171</v>
          </cell>
          <cell r="J1025" t="str">
            <v>Gas Trans (W) Compre</v>
          </cell>
        </row>
        <row r="1026">
          <cell r="A1026" t="str">
            <v>00013732</v>
          </cell>
          <cell r="B1026" t="str">
            <v>Devries</v>
          </cell>
          <cell r="C1026" t="str">
            <v>Ernie</v>
          </cell>
          <cell r="D1026" t="str">
            <v>Alinta Asset Management</v>
          </cell>
          <cell r="E1026" t="str">
            <v>Field Technical Service</v>
          </cell>
          <cell r="F1026" t="str">
            <v>Field Technical Service</v>
          </cell>
          <cell r="G1026" t="str">
            <v>TCR Accum Super</v>
          </cell>
          <cell r="H1026" t="str">
            <v>Monthly Alinta Asset Managemt.</v>
          </cell>
          <cell r="I1026" t="str">
            <v>43169</v>
          </cell>
          <cell r="J1026" t="str">
            <v>GasTrans(W)FieldTech</v>
          </cell>
        </row>
        <row r="1027">
          <cell r="A1027" t="str">
            <v>00013733</v>
          </cell>
          <cell r="B1027" t="str">
            <v>Ward</v>
          </cell>
          <cell r="C1027" t="str">
            <v>Graeme</v>
          </cell>
          <cell r="D1027" t="str">
            <v>Alinta Asset Management</v>
          </cell>
          <cell r="E1027" t="str">
            <v>Electrical Activity South</v>
          </cell>
          <cell r="F1027" t="str">
            <v>Asset Coordinator</v>
          </cell>
          <cell r="G1027" t="str">
            <v>TCR Accum Super</v>
          </cell>
          <cell r="H1027" t="str">
            <v>Monthly Alinta Asset Managemt.</v>
          </cell>
          <cell r="I1027" t="str">
            <v>39413</v>
          </cell>
          <cell r="J1027" t="str">
            <v>Project Planning Sth</v>
          </cell>
        </row>
        <row r="1028">
          <cell r="A1028" t="str">
            <v>00013734</v>
          </cell>
          <cell r="B1028" t="str">
            <v>Slapar</v>
          </cell>
          <cell r="C1028" t="str">
            <v>Gary</v>
          </cell>
          <cell r="D1028" t="str">
            <v>Alinta Asset Management</v>
          </cell>
          <cell r="E1028" t="str">
            <v>ZSS Construction - Keysborough</v>
          </cell>
          <cell r="F1028" t="str">
            <v>Team Leader ZSS Construction</v>
          </cell>
          <cell r="G1028" t="str">
            <v>TCR DB Super</v>
          </cell>
          <cell r="H1028" t="str">
            <v>Monthly Alinta Asset Managemt.</v>
          </cell>
          <cell r="I1028" t="str">
            <v>31508</v>
          </cell>
          <cell r="J1028" t="str">
            <v>AAM OS ED SS Keysbourough</v>
          </cell>
        </row>
        <row r="1029">
          <cell r="A1029" t="str">
            <v>00013736</v>
          </cell>
          <cell r="B1029" t="str">
            <v>Whiteaker</v>
          </cell>
          <cell r="C1029" t="str">
            <v>Mark</v>
          </cell>
          <cell r="D1029" t="str">
            <v>Alinta Asset Management</v>
          </cell>
          <cell r="E1029" t="str">
            <v>Maintenance Crews - Roster A</v>
          </cell>
          <cell r="F1029" t="str">
            <v>Field Maintenance Officer</v>
          </cell>
          <cell r="G1029" t="str">
            <v>TCR Accum Super</v>
          </cell>
          <cell r="H1029" t="str">
            <v>Monthly Alinta Asset Managemt.</v>
          </cell>
          <cell r="I1029" t="str">
            <v>43171</v>
          </cell>
          <cell r="J1029" t="str">
            <v>Gas Trans (W) Compre</v>
          </cell>
        </row>
        <row r="1030">
          <cell r="A1030" t="str">
            <v>00013737</v>
          </cell>
          <cell r="B1030" t="str">
            <v>Kennedy</v>
          </cell>
          <cell r="C1030" t="str">
            <v>Ide</v>
          </cell>
          <cell r="D1030" t="str">
            <v>Alinta Asset Management</v>
          </cell>
          <cell r="E1030" t="str">
            <v>Cable Services</v>
          </cell>
          <cell r="F1030" t="str">
            <v>Business Support Officer</v>
          </cell>
          <cell r="G1030" t="str">
            <v>TCR Accum Super</v>
          </cell>
          <cell r="H1030" t="str">
            <v>Monthly Alinta Asset Managemt.</v>
          </cell>
          <cell r="I1030" t="str">
            <v>39406</v>
          </cell>
          <cell r="J1030" t="str">
            <v>Cable Services Group</v>
          </cell>
        </row>
        <row r="1031">
          <cell r="A1031" t="str">
            <v>00013738</v>
          </cell>
          <cell r="B1031" t="str">
            <v>Tran</v>
          </cell>
          <cell r="C1031" t="str">
            <v>Tuong</v>
          </cell>
          <cell r="D1031" t="str">
            <v>Alinta Asset Management</v>
          </cell>
          <cell r="E1031" t="str">
            <v>Customer Interface</v>
          </cell>
          <cell r="F1031" t="str">
            <v>Estimator</v>
          </cell>
          <cell r="G1031" t="str">
            <v>TCR Accum Super</v>
          </cell>
          <cell r="H1031" t="str">
            <v>Monthly Alinta Asset Managemt.</v>
          </cell>
          <cell r="I1031" t="str">
            <v>31495</v>
          </cell>
          <cell r="J1031" t="str">
            <v>AAM OS ED EW Customer</v>
          </cell>
        </row>
        <row r="1032">
          <cell r="A1032" t="str">
            <v>00013739</v>
          </cell>
          <cell r="B1032" t="str">
            <v>Leotta</v>
          </cell>
          <cell r="C1032" t="str">
            <v>Santo</v>
          </cell>
          <cell r="D1032" t="str">
            <v>Alinta Asset Management</v>
          </cell>
          <cell r="E1032" t="str">
            <v>Maintenance Crews - Roster B</v>
          </cell>
          <cell r="F1032" t="str">
            <v>Field Maintenance Officer</v>
          </cell>
          <cell r="G1032" t="str">
            <v>TCR Accum Super</v>
          </cell>
          <cell r="H1032" t="str">
            <v>Monthly Alinta Asset Managemt.</v>
          </cell>
          <cell r="I1032" t="str">
            <v>43172</v>
          </cell>
          <cell r="J1032" t="str">
            <v>Gas Trans (W) Pipeli</v>
          </cell>
        </row>
        <row r="1033">
          <cell r="A1033" t="str">
            <v>00013740</v>
          </cell>
          <cell r="B1033" t="str">
            <v>Zhou</v>
          </cell>
          <cell r="C1033" t="str">
            <v>Jian Zhong</v>
          </cell>
          <cell r="D1033" t="str">
            <v>Alinta Asset Management</v>
          </cell>
          <cell r="E1033" t="str">
            <v>Electrical Design</v>
          </cell>
          <cell r="F1033" t="str">
            <v>Electrical Design Engineer</v>
          </cell>
          <cell r="G1033" t="str">
            <v>TCR Accum Super</v>
          </cell>
          <cell r="H1033" t="str">
            <v>Monthly Alinta Asset Managemt.</v>
          </cell>
          <cell r="I1033" t="str">
            <v>39411</v>
          </cell>
          <cell r="J1033" t="str">
            <v>Electrical Design</v>
          </cell>
        </row>
        <row r="1034">
          <cell r="A1034" t="str">
            <v>00013741</v>
          </cell>
          <cell r="B1034" t="str">
            <v>D'Olimpio</v>
          </cell>
          <cell r="C1034" t="str">
            <v>Mark</v>
          </cell>
          <cell r="D1034" t="str">
            <v>Alinta Asset Management</v>
          </cell>
          <cell r="E1034" t="str">
            <v>Maintenance Crews - Roster A</v>
          </cell>
          <cell r="F1034" t="str">
            <v>Field Maintenance Officer</v>
          </cell>
          <cell r="G1034" t="str">
            <v>TCR Accum Super</v>
          </cell>
          <cell r="H1034" t="str">
            <v>Monthly Alinta Asset Managemt.</v>
          </cell>
          <cell r="I1034" t="str">
            <v>43171</v>
          </cell>
          <cell r="J1034" t="str">
            <v>Gas Trans (W) Compre</v>
          </cell>
        </row>
        <row r="1035">
          <cell r="A1035" t="str">
            <v>00013742</v>
          </cell>
          <cell r="B1035" t="str">
            <v>Winnell</v>
          </cell>
          <cell r="C1035" t="str">
            <v>Tim</v>
          </cell>
          <cell r="D1035" t="str">
            <v>Alinta Asset Management</v>
          </cell>
          <cell r="E1035" t="str">
            <v>Electrical Projects</v>
          </cell>
          <cell r="F1035" t="str">
            <v>Project Engineer</v>
          </cell>
          <cell r="G1035" t="str">
            <v>TCR Accum Super</v>
          </cell>
          <cell r="H1035" t="str">
            <v>Monthly Alinta Asset Managemt.</v>
          </cell>
          <cell r="I1035" t="str">
            <v>31503</v>
          </cell>
          <cell r="J1035" t="str">
            <v>AAM OS ED EA Project</v>
          </cell>
        </row>
        <row r="1036">
          <cell r="A1036" t="str">
            <v>00013743</v>
          </cell>
          <cell r="B1036" t="str">
            <v>Kemmerer</v>
          </cell>
          <cell r="C1036" t="str">
            <v>David</v>
          </cell>
          <cell r="D1036" t="str">
            <v>Alinta Asset Management</v>
          </cell>
          <cell r="E1036" t="str">
            <v>Maintenance Crews - Roster A</v>
          </cell>
          <cell r="F1036" t="str">
            <v>Field Maintenance Officer</v>
          </cell>
          <cell r="G1036" t="str">
            <v>TCR Accum Super</v>
          </cell>
          <cell r="H1036" t="str">
            <v>Monthly Alinta Asset Managemt.</v>
          </cell>
          <cell r="I1036" t="str">
            <v>43171</v>
          </cell>
          <cell r="J1036" t="str">
            <v>Gas Trans (W) Compre</v>
          </cell>
        </row>
        <row r="1037">
          <cell r="A1037" t="str">
            <v>00013744</v>
          </cell>
          <cell r="B1037" t="str">
            <v>Williams</v>
          </cell>
          <cell r="C1037" t="str">
            <v>Brian</v>
          </cell>
          <cell r="D1037" t="str">
            <v>Alinta Asset Management</v>
          </cell>
          <cell r="E1037" t="str">
            <v>Projects</v>
          </cell>
          <cell r="F1037" t="str">
            <v>Project Delivery Officer</v>
          </cell>
          <cell r="G1037" t="str">
            <v>TCR Accum Super</v>
          </cell>
          <cell r="H1037" t="str">
            <v>Monthly Alinta Asset Managemt.</v>
          </cell>
          <cell r="I1037" t="str">
            <v>39001</v>
          </cell>
          <cell r="J1037" t="str">
            <v>Field Delivery</v>
          </cell>
        </row>
        <row r="1038">
          <cell r="A1038" t="str">
            <v>00013747</v>
          </cell>
          <cell r="B1038" t="str">
            <v>Jie</v>
          </cell>
          <cell r="C1038" t="str">
            <v>Kim-Sung</v>
          </cell>
          <cell r="D1038" t="str">
            <v>Alinta Asset Management</v>
          </cell>
          <cell r="E1038" t="str">
            <v>Electrical Projects</v>
          </cell>
          <cell r="F1038" t="str">
            <v>Project Engineer</v>
          </cell>
          <cell r="G1038" t="str">
            <v>TCR Accum Super</v>
          </cell>
          <cell r="H1038" t="str">
            <v>Monthly Alinta Asset Managemt.</v>
          </cell>
          <cell r="I1038" t="str">
            <v>31503</v>
          </cell>
          <cell r="J1038" t="str">
            <v>AAM OS ED EA Project</v>
          </cell>
        </row>
        <row r="1039">
          <cell r="A1039" t="str">
            <v>00013748</v>
          </cell>
          <cell r="B1039" t="str">
            <v>Kotsopulos</v>
          </cell>
          <cell r="C1039" t="str">
            <v>Tom</v>
          </cell>
          <cell r="D1039" t="str">
            <v>Alinta Asset Management</v>
          </cell>
          <cell r="E1039" t="str">
            <v>Customer Interface</v>
          </cell>
          <cell r="F1039" t="str">
            <v>Estimator</v>
          </cell>
          <cell r="G1039" t="str">
            <v>TCR Accum Super</v>
          </cell>
          <cell r="H1039" t="str">
            <v>Monthly Alinta Asset Managemt.</v>
          </cell>
          <cell r="I1039" t="str">
            <v>31495</v>
          </cell>
          <cell r="J1039" t="str">
            <v>AAM OS ED EW Custome</v>
          </cell>
        </row>
        <row r="1040">
          <cell r="A1040" t="str">
            <v>00013749</v>
          </cell>
          <cell r="B1040" t="str">
            <v>Stewart</v>
          </cell>
          <cell r="C1040" t="str">
            <v>Matthew</v>
          </cell>
          <cell r="D1040" t="str">
            <v>Alinta Asset Management</v>
          </cell>
          <cell r="E1040" t="str">
            <v>TGP Field Tasmania</v>
          </cell>
          <cell r="F1040" t="str">
            <v>Pipeline Operator</v>
          </cell>
          <cell r="G1040" t="str">
            <v>TCR Accum Super</v>
          </cell>
          <cell r="H1040" t="str">
            <v>Monthly Alinta Asset Managemt.</v>
          </cell>
          <cell r="I1040" t="str">
            <v>35416</v>
          </cell>
          <cell r="J1040" t="str">
            <v>Field Manager TGP</v>
          </cell>
        </row>
        <row r="1041">
          <cell r="A1041" t="str">
            <v>00013750</v>
          </cell>
          <cell r="B1041" t="str">
            <v>Bender</v>
          </cell>
          <cell r="C1041" t="str">
            <v>Michael</v>
          </cell>
          <cell r="D1041" t="str">
            <v>Alinta Asset Management</v>
          </cell>
          <cell r="E1041" t="str">
            <v>Maintenance Crews - Roster B</v>
          </cell>
          <cell r="F1041" t="str">
            <v>Field Maintenance Officer</v>
          </cell>
          <cell r="G1041" t="str">
            <v>TCR Accum Super</v>
          </cell>
          <cell r="H1041" t="str">
            <v>Monthly Alinta Asset Managemt.</v>
          </cell>
          <cell r="I1041" t="str">
            <v>43169</v>
          </cell>
          <cell r="J1041" t="str">
            <v>GasTrans(W)FieldTech</v>
          </cell>
        </row>
        <row r="1042">
          <cell r="A1042" t="str">
            <v>00013751</v>
          </cell>
          <cell r="B1042" t="str">
            <v>Jackson</v>
          </cell>
          <cell r="C1042" t="str">
            <v>Michael</v>
          </cell>
          <cell r="D1042" t="str">
            <v>Alinta Asset Management</v>
          </cell>
          <cell r="E1042" t="str">
            <v>Planning</v>
          </cell>
          <cell r="F1042" t="str">
            <v>Third Party Works Officer</v>
          </cell>
          <cell r="G1042" t="str">
            <v>TCR Accum Super</v>
          </cell>
          <cell r="H1042" t="str">
            <v>Monthly Alinta Asset Managemt.</v>
          </cell>
          <cell r="I1042" t="str">
            <v>43172</v>
          </cell>
          <cell r="J1042" t="str">
            <v>Gas Trans (W) Pipeli</v>
          </cell>
        </row>
        <row r="1043">
          <cell r="A1043" t="str">
            <v>00013752</v>
          </cell>
          <cell r="B1043" t="str">
            <v>Northan</v>
          </cell>
          <cell r="C1043" t="str">
            <v>Chad</v>
          </cell>
          <cell r="D1043" t="str">
            <v>Alinta Asset Management</v>
          </cell>
          <cell r="E1043" t="str">
            <v>Maintenance Crews - Roster B</v>
          </cell>
          <cell r="F1043" t="str">
            <v>Field Maintenance Officer</v>
          </cell>
          <cell r="G1043" t="str">
            <v>TCR Accum Super</v>
          </cell>
          <cell r="H1043" t="str">
            <v>Monthly Alinta Asset Managemt.</v>
          </cell>
          <cell r="I1043" t="str">
            <v>43169</v>
          </cell>
          <cell r="J1043" t="str">
            <v>GasTrans(W)FieldTech</v>
          </cell>
        </row>
        <row r="1044">
          <cell r="A1044" t="str">
            <v>00013753</v>
          </cell>
          <cell r="B1044" t="str">
            <v>James</v>
          </cell>
          <cell r="C1044" t="str">
            <v>Mark</v>
          </cell>
          <cell r="D1044" t="str">
            <v>Alinta Asset Management</v>
          </cell>
          <cell r="E1044" t="str">
            <v>Electrical Design</v>
          </cell>
          <cell r="F1044" t="str">
            <v>Electrical Design Team Leader</v>
          </cell>
          <cell r="G1044" t="str">
            <v>TCR Accum Super</v>
          </cell>
          <cell r="H1044" t="str">
            <v>Monthly Alinta Asset Managemt.</v>
          </cell>
          <cell r="I1044" t="str">
            <v>39411</v>
          </cell>
          <cell r="J1044" t="str">
            <v>Electrical Design</v>
          </cell>
        </row>
        <row r="1045">
          <cell r="A1045" t="str">
            <v>00013754</v>
          </cell>
          <cell r="B1045" t="str">
            <v>Hutchinson</v>
          </cell>
          <cell r="C1045" t="str">
            <v>Paul</v>
          </cell>
          <cell r="D1045" t="str">
            <v>Alinta Asset Management</v>
          </cell>
          <cell r="E1045" t="str">
            <v>Field EGP</v>
          </cell>
          <cell r="F1045" t="str">
            <v>Pipeline Operator / Technician</v>
          </cell>
          <cell r="G1045" t="str">
            <v>TCR Accum Super</v>
          </cell>
          <cell r="H1045" t="str">
            <v>Monthly Alinta Asset Managemt.</v>
          </cell>
          <cell r="I1045" t="str">
            <v>35414</v>
          </cell>
          <cell r="J1045" t="str">
            <v>Field Manager EGP</v>
          </cell>
        </row>
        <row r="1046">
          <cell r="A1046" t="str">
            <v>00013755</v>
          </cell>
          <cell r="B1046" t="str">
            <v>Quabba</v>
          </cell>
          <cell r="C1046" t="str">
            <v>Damien</v>
          </cell>
          <cell r="D1046" t="str">
            <v>Alinta Asset Management</v>
          </cell>
          <cell r="E1046" t="str">
            <v>Maintenance Crews - Roster A</v>
          </cell>
          <cell r="F1046" t="str">
            <v>Field Maintenance Officer</v>
          </cell>
          <cell r="G1046" t="str">
            <v>TCR Accum Super</v>
          </cell>
          <cell r="H1046" t="str">
            <v>Monthly Alinta Asset Managemt.</v>
          </cell>
          <cell r="I1046" t="str">
            <v>43171</v>
          </cell>
          <cell r="J1046" t="str">
            <v>Gas Trans (W) Compre</v>
          </cell>
        </row>
        <row r="1047">
          <cell r="A1047" t="str">
            <v>00013756</v>
          </cell>
          <cell r="B1047" t="str">
            <v>Larson</v>
          </cell>
          <cell r="C1047" t="str">
            <v>John</v>
          </cell>
          <cell r="D1047" t="str">
            <v>Alinta Asset Management</v>
          </cell>
          <cell r="E1047" t="str">
            <v>Maintenance Crews - Day Shift</v>
          </cell>
          <cell r="F1047" t="str">
            <v>Field Maintenance Officer</v>
          </cell>
          <cell r="G1047" t="str">
            <v>TCR Accum Super</v>
          </cell>
          <cell r="H1047" t="str">
            <v>Monthly Alinta Asset Managemt.</v>
          </cell>
          <cell r="I1047" t="str">
            <v>31529</v>
          </cell>
          <cell r="J1047" t="str">
            <v>AAM OW GT Meter Stat</v>
          </cell>
        </row>
        <row r="1048">
          <cell r="A1048" t="str">
            <v>00013757</v>
          </cell>
          <cell r="B1048" t="str">
            <v>Dusting</v>
          </cell>
          <cell r="C1048" t="str">
            <v>Kev</v>
          </cell>
          <cell r="D1048" t="str">
            <v>Alinta Asset Management</v>
          </cell>
          <cell r="E1048" t="str">
            <v>Maintenance Crews - Roster B</v>
          </cell>
          <cell r="F1048" t="str">
            <v>Field Maintenance Officer</v>
          </cell>
          <cell r="G1048" t="str">
            <v>TCR Accum Super</v>
          </cell>
          <cell r="H1048" t="str">
            <v>Monthly Alinta Asset Managemt.</v>
          </cell>
          <cell r="I1048" t="str">
            <v>43172</v>
          </cell>
          <cell r="J1048" t="str">
            <v>Gas Trans (W) Pipeli</v>
          </cell>
        </row>
        <row r="1049">
          <cell r="A1049" t="str">
            <v>00013758</v>
          </cell>
          <cell r="B1049" t="str">
            <v>Philpott</v>
          </cell>
          <cell r="C1049" t="str">
            <v>Craig</v>
          </cell>
          <cell r="D1049" t="str">
            <v>Alinta Asset Management</v>
          </cell>
          <cell r="E1049" t="str">
            <v>Field Technical Service</v>
          </cell>
          <cell r="F1049" t="str">
            <v>Field Technical Service Officer</v>
          </cell>
          <cell r="G1049" t="str">
            <v>TCR Accum Super</v>
          </cell>
          <cell r="H1049" t="str">
            <v>Monthly Alinta Asset Managemt.</v>
          </cell>
          <cell r="I1049" t="str">
            <v>43169</v>
          </cell>
          <cell r="J1049" t="str">
            <v>GasTrans(W)FieldTech</v>
          </cell>
        </row>
        <row r="1050">
          <cell r="A1050" t="str">
            <v>00013759</v>
          </cell>
          <cell r="B1050" t="str">
            <v>Armstrong</v>
          </cell>
          <cell r="C1050" t="str">
            <v>Melissa</v>
          </cell>
          <cell r="D1050" t="str">
            <v>Alinta Asset Management</v>
          </cell>
          <cell r="E1050" t="str">
            <v>Operations Planning</v>
          </cell>
          <cell r="F1050" t="str">
            <v>Team Leader Operations Planning</v>
          </cell>
          <cell r="G1050" t="str">
            <v>TCR DB Super</v>
          </cell>
          <cell r="H1050" t="str">
            <v>Monthly Alinta Asset Managemt.</v>
          </cell>
          <cell r="I1050" t="str">
            <v>39001</v>
          </cell>
          <cell r="J1050" t="str">
            <v>Field Delivery</v>
          </cell>
        </row>
        <row r="1051">
          <cell r="A1051" t="str">
            <v>00013761</v>
          </cell>
          <cell r="B1051" t="str">
            <v>Halikias</v>
          </cell>
          <cell r="C1051" t="str">
            <v>Steven</v>
          </cell>
          <cell r="D1051" t="str">
            <v>Alinta Asset Management</v>
          </cell>
          <cell r="E1051" t="str">
            <v>SCADA Engineering</v>
          </cell>
          <cell r="F1051" t="str">
            <v>SCADA Engineering Manager</v>
          </cell>
          <cell r="G1051" t="str">
            <v>TCR Accum Super</v>
          </cell>
          <cell r="H1051" t="str">
            <v>Monthly Alinta Asset Managemt.</v>
          </cell>
          <cell r="I1051" t="str">
            <v>31443</v>
          </cell>
          <cell r="J1051" t="str">
            <v xml:space="preserve">AAM OS OSP Data Engineering </v>
          </cell>
        </row>
        <row r="1052">
          <cell r="A1052" t="str">
            <v>00013763</v>
          </cell>
          <cell r="B1052" t="str">
            <v>Clapton</v>
          </cell>
          <cell r="C1052" t="str">
            <v>Graham</v>
          </cell>
          <cell r="D1052" t="str">
            <v>Alinta Asset Management</v>
          </cell>
          <cell r="E1052" t="str">
            <v>Cable Services - Sunshine</v>
          </cell>
          <cell r="F1052" t="str">
            <v>Team Leader - Sunshine</v>
          </cell>
          <cell r="G1052" t="str">
            <v>TCR Accum Super</v>
          </cell>
          <cell r="H1052" t="str">
            <v>Monthly Alinta Asset Managemt.</v>
          </cell>
          <cell r="I1052" t="str">
            <v>31505</v>
          </cell>
          <cell r="J1052" t="str">
            <v>AAM OS ED CS Sunshine</v>
          </cell>
        </row>
        <row r="1053">
          <cell r="A1053" t="str">
            <v>00013765</v>
          </cell>
          <cell r="B1053" t="str">
            <v>Read</v>
          </cell>
          <cell r="C1053" t="str">
            <v>Allanah</v>
          </cell>
          <cell r="D1053" t="str">
            <v>Alinta Asset Management</v>
          </cell>
          <cell r="E1053" t="str">
            <v>Field EGP</v>
          </cell>
          <cell r="F1053" t="str">
            <v>Business Support Officer</v>
          </cell>
          <cell r="G1053" t="str">
            <v>TCR Accum Super</v>
          </cell>
          <cell r="H1053" t="str">
            <v>Monthly Alinta Asset Managemt.</v>
          </cell>
          <cell r="I1053" t="str">
            <v>35414</v>
          </cell>
          <cell r="J1053" t="str">
            <v>Field Manager EGP</v>
          </cell>
        </row>
        <row r="1054">
          <cell r="A1054" t="str">
            <v>00013768</v>
          </cell>
          <cell r="B1054" t="str">
            <v>Dai</v>
          </cell>
          <cell r="C1054" t="str">
            <v>Xuemei</v>
          </cell>
          <cell r="D1054" t="str">
            <v>Alinta Asset Management</v>
          </cell>
          <cell r="E1054" t="str">
            <v>SCADA Engineering</v>
          </cell>
          <cell r="F1054" t="str">
            <v>System Engineer</v>
          </cell>
          <cell r="G1054" t="str">
            <v>TCR Accum Super</v>
          </cell>
          <cell r="H1054" t="str">
            <v>Monthly Alinta Asset Managemt.</v>
          </cell>
          <cell r="I1054" t="str">
            <v>31443</v>
          </cell>
          <cell r="J1054" t="str">
            <v xml:space="preserve">AAM OS OSP Data Engineering </v>
          </cell>
        </row>
        <row r="1055">
          <cell r="A1055" t="str">
            <v>00013769</v>
          </cell>
          <cell r="B1055" t="str">
            <v>Hughan</v>
          </cell>
          <cell r="C1055" t="str">
            <v>Brian</v>
          </cell>
          <cell r="D1055" t="str">
            <v>Alinta Asset Management</v>
          </cell>
          <cell r="E1055" t="str">
            <v>Electrical Design</v>
          </cell>
          <cell r="F1055" t="str">
            <v>Senior Line Design Surveyor</v>
          </cell>
          <cell r="G1055" t="str">
            <v>TCR Accum Super</v>
          </cell>
          <cell r="H1055" t="str">
            <v>Monthly Alinta Asset Managemt.</v>
          </cell>
          <cell r="I1055" t="str">
            <v>39411</v>
          </cell>
          <cell r="J1055" t="str">
            <v>Electrical Design</v>
          </cell>
        </row>
        <row r="1056">
          <cell r="A1056" t="str">
            <v>00013770</v>
          </cell>
          <cell r="B1056" t="str">
            <v>Bryce</v>
          </cell>
          <cell r="C1056" t="str">
            <v>Antony</v>
          </cell>
          <cell r="D1056" t="str">
            <v>Alinta Asset Management</v>
          </cell>
          <cell r="E1056" t="str">
            <v>QGP Field Queensland</v>
          </cell>
          <cell r="F1056" t="str">
            <v>Pipeline Operator / Technician</v>
          </cell>
          <cell r="G1056" t="str">
            <v>TCR Accum Super</v>
          </cell>
          <cell r="H1056" t="str">
            <v>Monthly Alinta Asset Managemt.</v>
          </cell>
          <cell r="I1056" t="str">
            <v>35415</v>
          </cell>
          <cell r="J1056" t="str">
            <v>Field Manager QGP</v>
          </cell>
        </row>
        <row r="1057">
          <cell r="A1057" t="str">
            <v>00013771</v>
          </cell>
          <cell r="B1057" t="str">
            <v>Chambers</v>
          </cell>
          <cell r="C1057" t="str">
            <v>Brendon</v>
          </cell>
          <cell r="D1057" t="str">
            <v>Alinta Asset Management</v>
          </cell>
          <cell r="E1057" t="str">
            <v>Overhead Services</v>
          </cell>
          <cell r="F1057" t="str">
            <v>Electrical Supervisor</v>
          </cell>
          <cell r="G1057" t="str">
            <v>TCR Accum Super</v>
          </cell>
          <cell r="H1057" t="str">
            <v>Monthly Alinta Asset Managemt.</v>
          </cell>
          <cell r="I1057" t="str">
            <v>31542</v>
          </cell>
          <cell r="J1057" t="str">
            <v>AAM OW Elec Overhead</v>
          </cell>
        </row>
        <row r="1058">
          <cell r="A1058" t="str">
            <v>00013772</v>
          </cell>
          <cell r="B1058" t="str">
            <v>Swyer</v>
          </cell>
          <cell r="C1058" t="str">
            <v>Ian</v>
          </cell>
          <cell r="D1058" t="str">
            <v>Alinta Asset Management</v>
          </cell>
          <cell r="E1058" t="str">
            <v>Electrical Design</v>
          </cell>
          <cell r="F1058" t="str">
            <v>Line Design Surveyor</v>
          </cell>
          <cell r="G1058" t="str">
            <v>TCR Accum Super</v>
          </cell>
          <cell r="H1058" t="str">
            <v>Monthly Alinta Asset Managemt.</v>
          </cell>
          <cell r="I1058" t="str">
            <v>39411</v>
          </cell>
          <cell r="J1058" t="str">
            <v>Electrical Design</v>
          </cell>
        </row>
        <row r="1059">
          <cell r="A1059" t="str">
            <v>00013773</v>
          </cell>
          <cell r="B1059" t="str">
            <v>Villella</v>
          </cell>
          <cell r="C1059" t="str">
            <v>Maree</v>
          </cell>
          <cell r="D1059" t="str">
            <v>Alinta Asset Management</v>
          </cell>
          <cell r="E1059" t="str">
            <v>New Connections UED</v>
          </cell>
          <cell r="F1059" t="str">
            <v>New Connections Officer</v>
          </cell>
          <cell r="G1059" t="str">
            <v>TCR Accum Super</v>
          </cell>
          <cell r="H1059" t="str">
            <v>Monthly Alinta Asset Managemt.</v>
          </cell>
          <cell r="I1059" t="str">
            <v>31497</v>
          </cell>
          <cell r="J1059" t="str">
            <v>AAM OS ED EW AEN New</v>
          </cell>
        </row>
        <row r="1060">
          <cell r="A1060" t="str">
            <v>00013774</v>
          </cell>
          <cell r="B1060" t="str">
            <v>McKenzie</v>
          </cell>
          <cell r="C1060" t="str">
            <v>Penelope</v>
          </cell>
          <cell r="D1060" t="str">
            <v>Alinta Asset Management</v>
          </cell>
          <cell r="E1060" t="str">
            <v>Field EGP</v>
          </cell>
          <cell r="F1060" t="str">
            <v>Pipeline Operator / Technician</v>
          </cell>
          <cell r="G1060" t="str">
            <v>TCR Accum Super</v>
          </cell>
          <cell r="H1060" t="str">
            <v>Monthly Alinta Asset Managemt.</v>
          </cell>
          <cell r="I1060" t="str">
            <v>35414</v>
          </cell>
          <cell r="J1060" t="str">
            <v>Field Manager EGP</v>
          </cell>
        </row>
        <row r="1061">
          <cell r="A1061" t="str">
            <v>00013776</v>
          </cell>
          <cell r="B1061" t="str">
            <v>Price</v>
          </cell>
          <cell r="C1061" t="str">
            <v>John</v>
          </cell>
          <cell r="D1061" t="str">
            <v>Alinta Asset Management</v>
          </cell>
          <cell r="E1061" t="str">
            <v>Maintenance Crews - Roster B</v>
          </cell>
          <cell r="F1061" t="str">
            <v>Field Maintenance Officer</v>
          </cell>
          <cell r="G1061" t="str">
            <v>TCR Accum Super</v>
          </cell>
          <cell r="H1061" t="str">
            <v>Monthly Alinta Asset Managemt.</v>
          </cell>
          <cell r="I1061" t="str">
            <v>43169</v>
          </cell>
          <cell r="J1061" t="str">
            <v>GasTrans(W)FieldTech</v>
          </cell>
        </row>
        <row r="1062">
          <cell r="A1062" t="str">
            <v>00013777</v>
          </cell>
          <cell r="B1062" t="str">
            <v>Thompson</v>
          </cell>
          <cell r="C1062" t="str">
            <v>Alan</v>
          </cell>
          <cell r="D1062" t="str">
            <v>Alinta Asset Management</v>
          </cell>
          <cell r="E1062" t="str">
            <v>Maintenance Crews - Roster B</v>
          </cell>
          <cell r="F1062" t="str">
            <v>Field Maintenance Officer</v>
          </cell>
          <cell r="G1062" t="str">
            <v>TCR Accum Super</v>
          </cell>
          <cell r="H1062" t="str">
            <v>Monthly Alinta Asset Managemt.</v>
          </cell>
          <cell r="I1062" t="str">
            <v>43171</v>
          </cell>
          <cell r="J1062" t="str">
            <v>Gas Trans (W) Compre</v>
          </cell>
        </row>
        <row r="1063">
          <cell r="A1063" t="str">
            <v>00013778</v>
          </cell>
          <cell r="B1063" t="str">
            <v>Walters</v>
          </cell>
          <cell r="C1063" t="str">
            <v>Ian</v>
          </cell>
          <cell r="D1063" t="str">
            <v>Alinta Asset Management</v>
          </cell>
          <cell r="E1063" t="str">
            <v>Construction CCF Contractors</v>
          </cell>
          <cell r="F1063" t="str">
            <v>Construction Superintendent</v>
          </cell>
          <cell r="G1063" t="str">
            <v>TCR Accum Super</v>
          </cell>
          <cell r="H1063" t="str">
            <v>Monthly Alinta Asset Managemt.</v>
          </cell>
          <cell r="I1063" t="str">
            <v>39101</v>
          </cell>
          <cell r="J1063" t="str">
            <v>GDW Management</v>
          </cell>
        </row>
        <row r="1064">
          <cell r="A1064" t="str">
            <v>00013779</v>
          </cell>
          <cell r="B1064" t="str">
            <v>Colbert</v>
          </cell>
          <cell r="C1064" t="str">
            <v>Ken</v>
          </cell>
          <cell r="D1064" t="str">
            <v>Alinta Asset Management</v>
          </cell>
          <cell r="E1064" t="str">
            <v>Field Delivery Maintenance</v>
          </cell>
          <cell r="F1064" t="str">
            <v>Maintenance Delivery Superintendent</v>
          </cell>
          <cell r="G1064" t="str">
            <v>TCR Accum Super</v>
          </cell>
          <cell r="H1064" t="str">
            <v>Monthly Alinta Asset Managemt.</v>
          </cell>
          <cell r="I1064" t="str">
            <v>39001</v>
          </cell>
          <cell r="J1064" t="str">
            <v>Field Delivery</v>
          </cell>
        </row>
        <row r="1065">
          <cell r="A1065" t="str">
            <v>00013780</v>
          </cell>
          <cell r="B1065" t="str">
            <v>Mantini</v>
          </cell>
          <cell r="C1065" t="str">
            <v>Nunzio</v>
          </cell>
          <cell r="D1065" t="str">
            <v>Alinta Asset Management</v>
          </cell>
          <cell r="E1065" t="str">
            <v>Innovation &amp; Growth</v>
          </cell>
          <cell r="F1065" t="str">
            <v>Superintendent Innovation &amp; Growth</v>
          </cell>
          <cell r="G1065" t="str">
            <v>TCR Accum Super</v>
          </cell>
          <cell r="H1065" t="str">
            <v>Monthly Alinta Asset Managemt.</v>
          </cell>
          <cell r="I1065" t="str">
            <v>31525</v>
          </cell>
          <cell r="J1065" t="str">
            <v>AAM OS GD Growth Opp</v>
          </cell>
        </row>
        <row r="1066">
          <cell r="A1066" t="str">
            <v>00013781</v>
          </cell>
          <cell r="B1066" t="str">
            <v>Clarke</v>
          </cell>
          <cell r="C1066" t="str">
            <v>Royce</v>
          </cell>
          <cell r="D1066" t="str">
            <v>Alinta Asset Management</v>
          </cell>
          <cell r="E1066" t="str">
            <v>QGP Field Queensland</v>
          </cell>
          <cell r="F1066" t="str">
            <v>Pipeline Operator / Technician</v>
          </cell>
          <cell r="G1066" t="str">
            <v>TCR Accum Super</v>
          </cell>
          <cell r="H1066" t="str">
            <v>Monthly Alinta Asset Managemt.</v>
          </cell>
          <cell r="I1066" t="str">
            <v>35415</v>
          </cell>
          <cell r="J1066" t="str">
            <v>Field Manager QGP</v>
          </cell>
        </row>
        <row r="1067">
          <cell r="A1067" t="str">
            <v>00013782</v>
          </cell>
          <cell r="B1067" t="str">
            <v>Osredkar</v>
          </cell>
          <cell r="C1067" t="str">
            <v>Frank</v>
          </cell>
          <cell r="D1067" t="str">
            <v>Alinta Asset Management</v>
          </cell>
          <cell r="E1067" t="str">
            <v>TGP Field Tasmania</v>
          </cell>
          <cell r="F1067" t="str">
            <v>Pipeline Operator</v>
          </cell>
          <cell r="G1067" t="str">
            <v>TCR Accum Super</v>
          </cell>
          <cell r="H1067" t="str">
            <v>Monthly Alinta Asset Managemt.</v>
          </cell>
          <cell r="I1067" t="str">
            <v>35416</v>
          </cell>
          <cell r="J1067" t="str">
            <v>Field Manager TGP</v>
          </cell>
        </row>
        <row r="1068">
          <cell r="A1068" t="str">
            <v>00013783</v>
          </cell>
          <cell r="B1068" t="str">
            <v>Cooper</v>
          </cell>
          <cell r="C1068" t="str">
            <v>Jason</v>
          </cell>
          <cell r="D1068" t="str">
            <v>Alinta Asset Management</v>
          </cell>
          <cell r="E1068" t="str">
            <v>QGP Field Queensland</v>
          </cell>
          <cell r="F1068" t="str">
            <v>Pipeline Operator / Technician</v>
          </cell>
          <cell r="G1068" t="str">
            <v>TCR Accum Super</v>
          </cell>
          <cell r="H1068" t="str">
            <v>Monthly Alinta Asset Managemt.</v>
          </cell>
          <cell r="I1068" t="str">
            <v>35415</v>
          </cell>
          <cell r="J1068" t="str">
            <v>Field Manager QGP</v>
          </cell>
        </row>
        <row r="1069">
          <cell r="A1069" t="str">
            <v>00013784</v>
          </cell>
          <cell r="B1069" t="str">
            <v>Stevens</v>
          </cell>
          <cell r="C1069" t="str">
            <v>Robert</v>
          </cell>
          <cell r="D1069" t="str">
            <v>Alinta Asset Management</v>
          </cell>
          <cell r="E1069" t="str">
            <v>Retail Planning</v>
          </cell>
          <cell r="F1069" t="str">
            <v>Retail Planning &amp; Prod Mgr (Alliance)</v>
          </cell>
          <cell r="G1069" t="str">
            <v>TCR Accum Super</v>
          </cell>
          <cell r="H1069" t="str">
            <v>Monthly Alinta Asset Managemt.</v>
          </cell>
          <cell r="I1069" t="str">
            <v>39005</v>
          </cell>
          <cell r="J1069" t="str">
            <v>Project Support</v>
          </cell>
        </row>
        <row r="1070">
          <cell r="A1070" t="str">
            <v>00013785</v>
          </cell>
          <cell r="B1070" t="str">
            <v>Fowler</v>
          </cell>
          <cell r="C1070" t="str">
            <v>Damien</v>
          </cell>
          <cell r="D1070" t="str">
            <v>Alinta Asset Management</v>
          </cell>
          <cell r="E1070" t="str">
            <v>QGP Field Queensland</v>
          </cell>
          <cell r="F1070" t="str">
            <v>Pipeline Operator</v>
          </cell>
          <cell r="G1070" t="str">
            <v>TCR Accum Super</v>
          </cell>
          <cell r="H1070" t="str">
            <v>Monthly Alinta Asset Managemt.</v>
          </cell>
          <cell r="I1070" t="str">
            <v>35415</v>
          </cell>
          <cell r="J1070" t="str">
            <v>Field Manager QGP</v>
          </cell>
        </row>
        <row r="1071">
          <cell r="A1071" t="str">
            <v>00013787</v>
          </cell>
          <cell r="B1071" t="str">
            <v>Flower</v>
          </cell>
          <cell r="C1071" t="str">
            <v>Adam</v>
          </cell>
          <cell r="D1071" t="str">
            <v>Alinta Asset Management</v>
          </cell>
          <cell r="E1071" t="str">
            <v>Electrical Activities Central</v>
          </cell>
          <cell r="F1071" t="str">
            <v>Trainee Project Planner</v>
          </cell>
          <cell r="G1071" t="str">
            <v>TCR Accum Super</v>
          </cell>
          <cell r="H1071" t="str">
            <v>Monthly Alinta Asset Managemt.</v>
          </cell>
          <cell r="I1071" t="str">
            <v>39412</v>
          </cell>
          <cell r="J1071" t="str">
            <v>Project Planning Nth</v>
          </cell>
        </row>
        <row r="1072">
          <cell r="A1072" t="str">
            <v>00013788</v>
          </cell>
          <cell r="B1072" t="str">
            <v>Franklin</v>
          </cell>
          <cell r="C1072" t="str">
            <v>Karen</v>
          </cell>
          <cell r="D1072" t="str">
            <v>Alinta Asset Management</v>
          </cell>
          <cell r="E1072" t="str">
            <v>Planning</v>
          </cell>
          <cell r="F1072" t="str">
            <v>Technical Support Officer</v>
          </cell>
          <cell r="G1072" t="str">
            <v>TCR Accum Super</v>
          </cell>
          <cell r="H1072" t="str">
            <v>Monthly Alinta Asset Managemt.</v>
          </cell>
          <cell r="I1072" t="str">
            <v>39424</v>
          </cell>
          <cell r="J1072" t="str">
            <v>Alliance -Scheduling</v>
          </cell>
        </row>
        <row r="1073">
          <cell r="A1073" t="str">
            <v>00013800</v>
          </cell>
          <cell r="B1073" t="str">
            <v>Luhrs</v>
          </cell>
          <cell r="C1073" t="str">
            <v>Tracey</v>
          </cell>
          <cell r="D1073" t="str">
            <v>Alinta Asset Management</v>
          </cell>
          <cell r="E1073" t="str">
            <v>External Works</v>
          </cell>
          <cell r="F1073" t="str">
            <v>Business Support Officer</v>
          </cell>
          <cell r="G1073" t="str">
            <v>TCR Accum Super</v>
          </cell>
          <cell r="H1073" t="str">
            <v>Monthly Alinta Asset Managemt.</v>
          </cell>
          <cell r="I1073" t="str">
            <v>31523</v>
          </cell>
          <cell r="J1073" t="str">
            <v>AAM OS ED OS Externa</v>
          </cell>
        </row>
        <row r="1074">
          <cell r="A1074" t="str">
            <v>00013803</v>
          </cell>
          <cell r="B1074" t="str">
            <v>Dore</v>
          </cell>
          <cell r="C1074" t="str">
            <v>Graham</v>
          </cell>
          <cell r="D1074" t="str">
            <v>Alinta Asset Management</v>
          </cell>
          <cell r="E1074" t="str">
            <v>Electrical Services</v>
          </cell>
          <cell r="F1074" t="str">
            <v>Project Coordinator</v>
          </cell>
          <cell r="G1074" t="str">
            <v>TCR Accum Super</v>
          </cell>
          <cell r="H1074" t="str">
            <v>Monthly Alinta Asset Managemt.</v>
          </cell>
          <cell r="I1074" t="str">
            <v>31457</v>
          </cell>
          <cell r="J1074" t="str">
            <v>AAM OW Elect Electrical</v>
          </cell>
        </row>
        <row r="1075">
          <cell r="A1075" t="str">
            <v>00013806</v>
          </cell>
          <cell r="B1075" t="str">
            <v>van Weel</v>
          </cell>
          <cell r="C1075" t="str">
            <v>John</v>
          </cell>
          <cell r="D1075" t="str">
            <v>Alinta Asset Management</v>
          </cell>
          <cell r="E1075" t="str">
            <v>Gas Transmission South</v>
          </cell>
          <cell r="F1075" t="str">
            <v>Manager Gas Transmission</v>
          </cell>
          <cell r="G1075" t="str">
            <v>TCR DB Super</v>
          </cell>
          <cell r="H1075" t="str">
            <v>Monthly Alinta Asset Managemt.</v>
          </cell>
          <cell r="I1075" t="str">
            <v>35400</v>
          </cell>
          <cell r="J1075" t="str">
            <v>Gas Transmission</v>
          </cell>
        </row>
        <row r="1076">
          <cell r="A1076" t="str">
            <v>00013808</v>
          </cell>
          <cell r="B1076" t="str">
            <v>Reardon</v>
          </cell>
          <cell r="C1076" t="str">
            <v>Shaun</v>
          </cell>
          <cell r="D1076" t="str">
            <v>Energy Investments</v>
          </cell>
          <cell r="E1076" t="str">
            <v>Asset Owner Interface (UED/MGH/New Buss)</v>
          </cell>
          <cell r="F1076" t="str">
            <v>Group Manager Owner Interface (UEDH/MGH)</v>
          </cell>
          <cell r="G1076" t="str">
            <v>TCR Accum Super</v>
          </cell>
          <cell r="H1076" t="str">
            <v>Alinta Limited</v>
          </cell>
          <cell r="I1076" t="str">
            <v>10800</v>
          </cell>
          <cell r="J1076" t="str">
            <v>Energy Investments</v>
          </cell>
        </row>
        <row r="1077">
          <cell r="A1077" t="str">
            <v>00013812</v>
          </cell>
          <cell r="B1077" t="str">
            <v>Moon</v>
          </cell>
          <cell r="C1077" t="str">
            <v>Justin</v>
          </cell>
          <cell r="D1077" t="str">
            <v>Alinta Asset Management</v>
          </cell>
          <cell r="E1077" t="str">
            <v>SCADA Technical Services South</v>
          </cell>
          <cell r="F1077" t="str">
            <v>SCADA Administrator</v>
          </cell>
          <cell r="G1077" t="str">
            <v>TCR Accum Super</v>
          </cell>
          <cell r="H1077" t="str">
            <v>Alinta Asset Management</v>
          </cell>
          <cell r="I1077" t="str">
            <v>35352</v>
          </cell>
          <cell r="J1077" t="str">
            <v>DMS Support</v>
          </cell>
        </row>
        <row r="1078">
          <cell r="A1078" t="str">
            <v>00013820</v>
          </cell>
          <cell r="B1078" t="str">
            <v>Gruezo</v>
          </cell>
          <cell r="C1078" t="str">
            <v>Rodolfo</v>
          </cell>
          <cell r="D1078" t="str">
            <v>Alinta Asset Management</v>
          </cell>
          <cell r="E1078" t="str">
            <v>Glove &amp; Barrier Electrical Fitter Crew</v>
          </cell>
          <cell r="F1078" t="str">
            <v>Field Officer</v>
          </cell>
          <cell r="G1078" t="str">
            <v>NPS-EBA / Award VIC</v>
          </cell>
          <cell r="H1078" t="str">
            <v>Alinta Asset Management 2</v>
          </cell>
          <cell r="I1078" t="str">
            <v>31542</v>
          </cell>
          <cell r="J1078" t="str">
            <v>AAM OW Elec Overhead</v>
          </cell>
        </row>
        <row r="1079">
          <cell r="A1079" t="str">
            <v>00013821</v>
          </cell>
          <cell r="B1079" t="str">
            <v>Rubico</v>
          </cell>
          <cell r="C1079" t="str">
            <v>Eddie</v>
          </cell>
          <cell r="D1079" t="str">
            <v>Alinta Asset Management</v>
          </cell>
          <cell r="E1079" t="str">
            <v>Glove &amp; Barrier Electrical Fitter Crew</v>
          </cell>
          <cell r="F1079" t="str">
            <v>Field Officer</v>
          </cell>
          <cell r="G1079" t="str">
            <v>NPS-EBA / Award VIC</v>
          </cell>
          <cell r="H1079" t="str">
            <v>Alinta Asset Management 2</v>
          </cell>
          <cell r="I1079" t="str">
            <v>31542</v>
          </cell>
          <cell r="J1079" t="str">
            <v>AAM OW Elec Overhead</v>
          </cell>
        </row>
        <row r="1080">
          <cell r="A1080" t="str">
            <v>00013824</v>
          </cell>
          <cell r="B1080" t="str">
            <v>Andrew</v>
          </cell>
          <cell r="C1080" t="str">
            <v>Alistair</v>
          </cell>
          <cell r="D1080" t="str">
            <v>Alinta Energy</v>
          </cell>
          <cell r="E1080" t="str">
            <v>Operations</v>
          </cell>
          <cell r="F1080" t="str">
            <v>Attendent</v>
          </cell>
          <cell r="G1080" t="str">
            <v>NZ Base Salary</v>
          </cell>
          <cell r="H1080" t="str">
            <v>Alinta Energy (NZ) Pty Ltd</v>
          </cell>
          <cell r="I1080" t="str">
            <v>46100</v>
          </cell>
          <cell r="J1080" t="str">
            <v>AE NZ Ops &amp; Maint</v>
          </cell>
        </row>
        <row r="1081">
          <cell r="A1081" t="str">
            <v>00013825</v>
          </cell>
          <cell r="B1081" t="str">
            <v>Austin</v>
          </cell>
          <cell r="C1081" t="str">
            <v>Kevin</v>
          </cell>
          <cell r="D1081" t="str">
            <v>Alinta Energy</v>
          </cell>
          <cell r="E1081" t="str">
            <v>Operations</v>
          </cell>
          <cell r="F1081" t="str">
            <v>Shift Supervisor</v>
          </cell>
          <cell r="G1081" t="str">
            <v>NZ Base Salary</v>
          </cell>
          <cell r="H1081" t="str">
            <v>Alinta Energy (NZ) Pty Ltd</v>
          </cell>
          <cell r="I1081" t="str">
            <v>46100</v>
          </cell>
          <cell r="J1081" t="str">
            <v>AE NZ Ops &amp; Maint</v>
          </cell>
        </row>
        <row r="1082">
          <cell r="A1082" t="str">
            <v>00013826</v>
          </cell>
          <cell r="B1082" t="str">
            <v>Cassidy</v>
          </cell>
          <cell r="C1082" t="str">
            <v>Allen</v>
          </cell>
          <cell r="D1082" t="str">
            <v>Alinta Energy</v>
          </cell>
          <cell r="E1082" t="str">
            <v>Operations</v>
          </cell>
          <cell r="F1082" t="str">
            <v>Shift Supervisor</v>
          </cell>
          <cell r="G1082" t="str">
            <v>NZ Base Salary</v>
          </cell>
          <cell r="H1082" t="str">
            <v>Alinta Energy (NZ) Pty Ltd</v>
          </cell>
          <cell r="I1082" t="str">
            <v>46100</v>
          </cell>
          <cell r="J1082" t="str">
            <v>AE NZ Ops &amp; Maint</v>
          </cell>
        </row>
        <row r="1083">
          <cell r="A1083" t="str">
            <v>00013827</v>
          </cell>
          <cell r="B1083" t="str">
            <v>Coles</v>
          </cell>
          <cell r="C1083" t="str">
            <v>Kevin William</v>
          </cell>
          <cell r="D1083" t="str">
            <v>Alinta Energy</v>
          </cell>
          <cell r="E1083" t="str">
            <v>Operations</v>
          </cell>
          <cell r="F1083" t="str">
            <v>Panel Operator</v>
          </cell>
          <cell r="G1083" t="str">
            <v>NZ Base Salary</v>
          </cell>
          <cell r="H1083" t="str">
            <v>Alinta Energy (NZ) Pty Ltd</v>
          </cell>
          <cell r="I1083" t="str">
            <v>46100</v>
          </cell>
          <cell r="J1083" t="str">
            <v>AE NZ Ops &amp; Maint</v>
          </cell>
        </row>
        <row r="1084">
          <cell r="A1084" t="str">
            <v>00013828</v>
          </cell>
          <cell r="B1084" t="str">
            <v>Cranson</v>
          </cell>
          <cell r="C1084" t="str">
            <v>Raymond Sonny</v>
          </cell>
          <cell r="D1084" t="str">
            <v>Alinta Energy</v>
          </cell>
          <cell r="E1084" t="str">
            <v>Operations</v>
          </cell>
          <cell r="F1084" t="str">
            <v>Panel Operator</v>
          </cell>
          <cell r="G1084" t="str">
            <v>NZ Base Salary</v>
          </cell>
          <cell r="H1084" t="str">
            <v>Alinta Energy (NZ) Pty Ltd</v>
          </cell>
          <cell r="I1084" t="str">
            <v>46100</v>
          </cell>
          <cell r="J1084" t="str">
            <v>AE NZ Ops &amp; Maint</v>
          </cell>
        </row>
        <row r="1085">
          <cell r="A1085" t="str">
            <v>00013829</v>
          </cell>
          <cell r="B1085" t="str">
            <v>Jury</v>
          </cell>
          <cell r="C1085" t="str">
            <v>Daniel</v>
          </cell>
          <cell r="D1085" t="str">
            <v>Alinta Energy</v>
          </cell>
          <cell r="E1085" t="str">
            <v>Maintenance</v>
          </cell>
          <cell r="F1085" t="str">
            <v>Maintenance Manager</v>
          </cell>
          <cell r="G1085" t="str">
            <v>NZ Base Salary</v>
          </cell>
          <cell r="H1085" t="str">
            <v>Alinta Energy (NZ) Pty Ltd</v>
          </cell>
          <cell r="I1085" t="str">
            <v>46110</v>
          </cell>
          <cell r="J1085" t="str">
            <v>AE NZ Mech Maint</v>
          </cell>
        </row>
        <row r="1086">
          <cell r="A1086" t="str">
            <v>00013830</v>
          </cell>
          <cell r="B1086" t="str">
            <v>Karena</v>
          </cell>
          <cell r="C1086" t="str">
            <v>John</v>
          </cell>
          <cell r="D1086" t="str">
            <v>Alinta Energy</v>
          </cell>
          <cell r="E1086" t="str">
            <v>Operations</v>
          </cell>
          <cell r="F1086" t="str">
            <v>Shift Supervisor</v>
          </cell>
          <cell r="G1086" t="str">
            <v>NZ Base Salary</v>
          </cell>
          <cell r="H1086" t="str">
            <v>Alinta Energy (NZ) Pty Ltd</v>
          </cell>
          <cell r="I1086" t="str">
            <v>46100</v>
          </cell>
          <cell r="J1086" t="str">
            <v>AE NZ Ops &amp; Maint</v>
          </cell>
        </row>
        <row r="1087">
          <cell r="A1087" t="str">
            <v>00013831</v>
          </cell>
          <cell r="B1087" t="str">
            <v>Mair</v>
          </cell>
          <cell r="C1087" t="str">
            <v>Paul Leslie</v>
          </cell>
          <cell r="D1087" t="str">
            <v>Alinta Energy</v>
          </cell>
          <cell r="E1087" t="str">
            <v>Operations</v>
          </cell>
          <cell r="F1087" t="str">
            <v>Panel Operator</v>
          </cell>
          <cell r="G1087" t="str">
            <v>NZ Base Salary</v>
          </cell>
          <cell r="H1087" t="str">
            <v>Alinta Energy (NZ) Pty Ltd</v>
          </cell>
          <cell r="I1087" t="str">
            <v>46100</v>
          </cell>
          <cell r="J1087" t="str">
            <v>AE NZ Ops &amp; Maint</v>
          </cell>
        </row>
        <row r="1088">
          <cell r="A1088" t="str">
            <v>00013832</v>
          </cell>
          <cell r="B1088" t="str">
            <v>Rennie</v>
          </cell>
          <cell r="C1088" t="str">
            <v>Thomas Alexander</v>
          </cell>
          <cell r="D1088" t="str">
            <v>Alinta Energy</v>
          </cell>
          <cell r="E1088" t="str">
            <v>Operations</v>
          </cell>
          <cell r="F1088" t="str">
            <v>Attendent</v>
          </cell>
          <cell r="G1088" t="str">
            <v>NZ Base Salary</v>
          </cell>
          <cell r="H1088" t="str">
            <v>Alinta Energy (NZ) Pty Ltd</v>
          </cell>
          <cell r="I1088" t="str">
            <v>46100</v>
          </cell>
          <cell r="J1088" t="str">
            <v>AE NZ Ops &amp; Maint</v>
          </cell>
        </row>
        <row r="1089">
          <cell r="A1089" t="str">
            <v>00013833</v>
          </cell>
          <cell r="B1089" t="str">
            <v>Richardson</v>
          </cell>
          <cell r="C1089" t="str">
            <v>Aaron</v>
          </cell>
          <cell r="D1089" t="str">
            <v>Alinta Energy</v>
          </cell>
          <cell r="E1089" t="str">
            <v>Operations</v>
          </cell>
          <cell r="F1089" t="str">
            <v>Shift Supervisor</v>
          </cell>
          <cell r="G1089" t="str">
            <v>NZ Base Salary</v>
          </cell>
          <cell r="H1089" t="str">
            <v>Alinta Energy (NZ) Pty Ltd</v>
          </cell>
          <cell r="I1089" t="str">
            <v>46100</v>
          </cell>
          <cell r="J1089" t="str">
            <v>AE NZ Ops &amp; Maint</v>
          </cell>
        </row>
        <row r="1090">
          <cell r="A1090" t="str">
            <v>00013834</v>
          </cell>
          <cell r="B1090" t="str">
            <v>Ross</v>
          </cell>
          <cell r="C1090" t="str">
            <v>Errol</v>
          </cell>
          <cell r="D1090" t="str">
            <v>Alinta Energy</v>
          </cell>
          <cell r="E1090" t="str">
            <v>Operations</v>
          </cell>
          <cell r="F1090" t="str">
            <v>Senior Operations Technician</v>
          </cell>
          <cell r="G1090" t="str">
            <v>NZ Base Salary</v>
          </cell>
          <cell r="H1090" t="str">
            <v>Alinta Energy (NZ) Pty Ltd</v>
          </cell>
          <cell r="I1090" t="str">
            <v>46100</v>
          </cell>
          <cell r="J1090" t="str">
            <v>AE NZ Ops &amp; Maint</v>
          </cell>
        </row>
        <row r="1091">
          <cell r="A1091" t="str">
            <v>00013835</v>
          </cell>
          <cell r="B1091" t="str">
            <v>Spring</v>
          </cell>
          <cell r="C1091" t="str">
            <v>Stephen John</v>
          </cell>
          <cell r="D1091" t="str">
            <v>Alinta Energy</v>
          </cell>
          <cell r="E1091" t="str">
            <v>Operations</v>
          </cell>
          <cell r="F1091" t="str">
            <v>Attendent</v>
          </cell>
          <cell r="G1091" t="str">
            <v>NZ Base Salary</v>
          </cell>
          <cell r="H1091" t="str">
            <v>Alinta Energy (NZ) Pty Ltd</v>
          </cell>
          <cell r="I1091" t="str">
            <v>46100</v>
          </cell>
          <cell r="J1091" t="str">
            <v>AE NZ Ops &amp; Maint</v>
          </cell>
        </row>
        <row r="1092">
          <cell r="A1092" t="str">
            <v>00013836</v>
          </cell>
          <cell r="B1092" t="str">
            <v>Thomas</v>
          </cell>
          <cell r="C1092" t="str">
            <v>Ian WIlliam</v>
          </cell>
          <cell r="D1092" t="str">
            <v>Alinta Energy</v>
          </cell>
          <cell r="E1092" t="str">
            <v>Operations</v>
          </cell>
          <cell r="F1092" t="str">
            <v>Shift Supervisor</v>
          </cell>
          <cell r="G1092" t="str">
            <v>NZ Base Salary</v>
          </cell>
          <cell r="H1092" t="str">
            <v>Alinta Energy (NZ) Pty Ltd</v>
          </cell>
          <cell r="I1092" t="str">
            <v>46100</v>
          </cell>
          <cell r="J1092" t="str">
            <v>AE NZ Ops &amp; Maint</v>
          </cell>
        </row>
        <row r="1093">
          <cell r="A1093" t="str">
            <v>00013837</v>
          </cell>
          <cell r="B1093" t="str">
            <v>Taylor</v>
          </cell>
          <cell r="C1093" t="str">
            <v>Stephen John</v>
          </cell>
          <cell r="D1093" t="str">
            <v>Alinta Energy</v>
          </cell>
          <cell r="E1093" t="str">
            <v>Operations</v>
          </cell>
          <cell r="F1093" t="str">
            <v>Operations Manager</v>
          </cell>
          <cell r="G1093" t="str">
            <v>NZ Base Salary</v>
          </cell>
          <cell r="H1093" t="str">
            <v>Alinta Energy (NZ) Pty Ltd</v>
          </cell>
          <cell r="I1093" t="str">
            <v>46100</v>
          </cell>
          <cell r="J1093" t="str">
            <v>AE NZ Ops &amp; Maint</v>
          </cell>
        </row>
        <row r="1094">
          <cell r="A1094" t="str">
            <v>00013838</v>
          </cell>
          <cell r="B1094" t="str">
            <v>Breddy</v>
          </cell>
          <cell r="C1094" t="str">
            <v>Robin</v>
          </cell>
          <cell r="D1094" t="str">
            <v>Alinta Energy</v>
          </cell>
          <cell r="E1094" t="str">
            <v>Maintenance</v>
          </cell>
          <cell r="F1094" t="str">
            <v>Mechanical Technician</v>
          </cell>
          <cell r="G1094" t="str">
            <v>NZ Base Salary</v>
          </cell>
          <cell r="H1094" t="str">
            <v>Alinta Energy (NZ) Pty Ltd</v>
          </cell>
          <cell r="I1094" t="str">
            <v>46110</v>
          </cell>
          <cell r="J1094" t="str">
            <v>AE NZ Mech Maint</v>
          </cell>
        </row>
        <row r="1095">
          <cell r="A1095" t="str">
            <v>00013840</v>
          </cell>
          <cell r="B1095" t="str">
            <v>Tiffany</v>
          </cell>
          <cell r="C1095" t="str">
            <v>Sharon</v>
          </cell>
          <cell r="D1095" t="str">
            <v>Alinta Energy</v>
          </cell>
          <cell r="E1095" t="str">
            <v>GlenBrook Power Station</v>
          </cell>
          <cell r="F1095" t="str">
            <v>Office Manager</v>
          </cell>
          <cell r="G1095" t="str">
            <v>NZ Base Salary</v>
          </cell>
          <cell r="H1095" t="str">
            <v>Alinta Energy (NZ) Pty Ltd</v>
          </cell>
          <cell r="I1095" t="str">
            <v>46030</v>
          </cell>
          <cell r="J1095" t="str">
            <v>AE NZ Regional G&amp;M</v>
          </cell>
        </row>
        <row r="1096">
          <cell r="A1096" t="str">
            <v>00013841</v>
          </cell>
          <cell r="B1096" t="str">
            <v>Simmons</v>
          </cell>
          <cell r="C1096" t="str">
            <v>John Michael</v>
          </cell>
          <cell r="D1096" t="str">
            <v>Alinta Energy</v>
          </cell>
          <cell r="E1096" t="str">
            <v>GlenBrook Power Station</v>
          </cell>
          <cell r="F1096" t="str">
            <v>Plant Manager Glenbrook Power Station</v>
          </cell>
          <cell r="G1096" t="str">
            <v>NZ Base Salary</v>
          </cell>
          <cell r="H1096" t="str">
            <v>Alinta Energy (NZ) Pty Ltd</v>
          </cell>
          <cell r="I1096" t="str">
            <v>46030</v>
          </cell>
          <cell r="J1096" t="str">
            <v>AE NZ Regional G&amp;M</v>
          </cell>
        </row>
        <row r="1097">
          <cell r="A1097" t="str">
            <v>00013842</v>
          </cell>
          <cell r="B1097" t="str">
            <v>Barclay</v>
          </cell>
          <cell r="C1097" t="str">
            <v>Mark Derrick</v>
          </cell>
          <cell r="D1097" t="str">
            <v>Alinta Energy</v>
          </cell>
          <cell r="E1097" t="str">
            <v>Operations</v>
          </cell>
          <cell r="F1097" t="str">
            <v>Shift Supervisor</v>
          </cell>
          <cell r="G1097" t="str">
            <v>NZ Base Salary</v>
          </cell>
          <cell r="H1097" t="str">
            <v>Alinta Energy (NZ) Pty Ltd</v>
          </cell>
          <cell r="I1097" t="str">
            <v>46100</v>
          </cell>
          <cell r="J1097" t="str">
            <v>AE NZ Ops &amp; Maint</v>
          </cell>
        </row>
        <row r="1098">
          <cell r="A1098" t="str">
            <v>00013843</v>
          </cell>
          <cell r="B1098" t="str">
            <v>Crookes</v>
          </cell>
          <cell r="C1098" t="str">
            <v>Neil</v>
          </cell>
          <cell r="D1098" t="str">
            <v>Alinta Energy</v>
          </cell>
          <cell r="E1098" t="str">
            <v>Maintenance</v>
          </cell>
          <cell r="F1098" t="str">
            <v>Electrical / Instrument Technician</v>
          </cell>
          <cell r="G1098" t="str">
            <v>NZ Base Salary</v>
          </cell>
          <cell r="H1098" t="str">
            <v>Alinta Energy (NZ) Pty Ltd</v>
          </cell>
          <cell r="I1098" t="str">
            <v>46110</v>
          </cell>
          <cell r="J1098" t="str">
            <v>AE NZ Mech Maint</v>
          </cell>
        </row>
        <row r="1099">
          <cell r="A1099" t="str">
            <v>00013845</v>
          </cell>
          <cell r="B1099" t="str">
            <v>Porter</v>
          </cell>
          <cell r="C1099" t="str">
            <v>Ivan</v>
          </cell>
          <cell r="D1099" t="str">
            <v>Alinta Energy</v>
          </cell>
          <cell r="E1099" t="str">
            <v>Operations</v>
          </cell>
          <cell r="F1099" t="str">
            <v>Panel Operator</v>
          </cell>
          <cell r="G1099" t="str">
            <v>NZ Base Salary</v>
          </cell>
          <cell r="H1099" t="str">
            <v>Alinta Energy (NZ) Pty Ltd</v>
          </cell>
          <cell r="I1099" t="str">
            <v>46100</v>
          </cell>
          <cell r="J1099" t="str">
            <v>AE NZ Ops &amp; Maint</v>
          </cell>
        </row>
        <row r="1100">
          <cell r="A1100" t="str">
            <v>00013847</v>
          </cell>
          <cell r="B1100" t="str">
            <v>Hargreaves</v>
          </cell>
          <cell r="C1100" t="str">
            <v>Chris</v>
          </cell>
          <cell r="D1100" t="str">
            <v>Alinta Energy</v>
          </cell>
          <cell r="E1100" t="str">
            <v>Operations</v>
          </cell>
          <cell r="F1100" t="str">
            <v>Attendent</v>
          </cell>
          <cell r="G1100" t="str">
            <v>NZ Base Salary</v>
          </cell>
          <cell r="H1100" t="str">
            <v>Alinta Energy (NZ) Pty Ltd</v>
          </cell>
          <cell r="I1100" t="str">
            <v>46100</v>
          </cell>
          <cell r="J1100" t="str">
            <v>AE NZ Ops &amp; Maint</v>
          </cell>
        </row>
        <row r="1101">
          <cell r="A1101" t="str">
            <v>00013853</v>
          </cell>
          <cell r="B1101" t="str">
            <v>Gonsalvez</v>
          </cell>
          <cell r="C1101" t="str">
            <v>Marlene</v>
          </cell>
          <cell r="D1101" t="str">
            <v>Corporate Finance</v>
          </cell>
          <cell r="E1101" t="str">
            <v>Revenue Management</v>
          </cell>
          <cell r="F1101" t="str">
            <v>Accounts Receivable Officer</v>
          </cell>
          <cell r="G1101" t="str">
            <v>TCR DB Super</v>
          </cell>
          <cell r="H1101" t="str">
            <v>Alinta Limited</v>
          </cell>
          <cell r="I1101" t="str">
            <v>33303</v>
          </cell>
          <cell r="J1101" t="str">
            <v>Revenue Management</v>
          </cell>
        </row>
        <row r="1102">
          <cell r="A1102" t="str">
            <v>00013854</v>
          </cell>
          <cell r="B1102" t="str">
            <v>Dabal</v>
          </cell>
          <cell r="C1102" t="str">
            <v>Mark</v>
          </cell>
          <cell r="D1102" t="str">
            <v>Information Services</v>
          </cell>
          <cell r="E1102" t="str">
            <v>Integration &amp; Java</v>
          </cell>
          <cell r="F1102" t="str">
            <v>Technical Design Analyst</v>
          </cell>
          <cell r="G1102" t="str">
            <v>TCR Accum Super</v>
          </cell>
          <cell r="H1102" t="str">
            <v>Alinta Limited</v>
          </cell>
          <cell r="I1102" t="str">
            <v>14203</v>
          </cell>
          <cell r="J1102" t="str">
            <v>IS Tech Solutions</v>
          </cell>
        </row>
        <row r="1103">
          <cell r="A1103" t="str">
            <v>00013856</v>
          </cell>
          <cell r="B1103" t="str">
            <v>Barletta</v>
          </cell>
          <cell r="C1103" t="str">
            <v>Worid</v>
          </cell>
          <cell r="D1103" t="str">
            <v>Alinta Asset Management</v>
          </cell>
          <cell r="E1103" t="str">
            <v>Supervisor HK</v>
          </cell>
          <cell r="F1103" t="str">
            <v>Linesperson</v>
          </cell>
          <cell r="G1103" t="str">
            <v>NPS-EBA / Award VIC</v>
          </cell>
          <cell r="H1103" t="str">
            <v>Alinta Asset Management 2</v>
          </cell>
          <cell r="I1103" t="str">
            <v>31516</v>
          </cell>
          <cell r="J1103" t="str">
            <v xml:space="preserve">AAM OS ED OS Glove &amp; </v>
          </cell>
        </row>
        <row r="1104">
          <cell r="A1104" t="str">
            <v>00013857</v>
          </cell>
          <cell r="B1104" t="str">
            <v>Esguerra</v>
          </cell>
          <cell r="C1104" t="str">
            <v>Noel</v>
          </cell>
          <cell r="D1104" t="str">
            <v>Alinta Asset Management</v>
          </cell>
          <cell r="E1104" t="str">
            <v>Supervisor GA</v>
          </cell>
          <cell r="F1104" t="str">
            <v>Linesman</v>
          </cell>
          <cell r="G1104" t="str">
            <v>NPS-EBA / Award VIC</v>
          </cell>
          <cell r="H1104" t="str">
            <v>Alinta Asset Management 2</v>
          </cell>
          <cell r="I1104" t="str">
            <v>39007</v>
          </cell>
          <cell r="J1104" t="str">
            <v>Alliance</v>
          </cell>
        </row>
        <row r="1105">
          <cell r="A1105" t="str">
            <v>00013864</v>
          </cell>
          <cell r="B1105" t="str">
            <v>Lamden</v>
          </cell>
          <cell r="C1105" t="str">
            <v>Fiona</v>
          </cell>
          <cell r="D1105" t="str">
            <v>Alinta Asset Management</v>
          </cell>
          <cell r="E1105" t="str">
            <v>Finance - VIC Gas &amp; National Extranal</v>
          </cell>
          <cell r="F1105" t="str">
            <v>Management Accountant</v>
          </cell>
          <cell r="G1105" t="str">
            <v>TCR Accum Super</v>
          </cell>
          <cell r="H1105" t="str">
            <v>Alinta Limited</v>
          </cell>
          <cell r="I1105" t="str">
            <v>31332</v>
          </cell>
          <cell r="J1105" t="str">
            <v>Decision Support</v>
          </cell>
        </row>
        <row r="1106">
          <cell r="A1106" t="str">
            <v>00013866</v>
          </cell>
          <cell r="B1106" t="str">
            <v>Thompson</v>
          </cell>
          <cell r="C1106" t="str">
            <v>Paul</v>
          </cell>
          <cell r="D1106" t="str">
            <v>Alinta Asset Management</v>
          </cell>
          <cell r="E1106" t="str">
            <v>Maintenance Crews - Roster B</v>
          </cell>
          <cell r="F1106" t="str">
            <v>Field Maintenance Officer</v>
          </cell>
          <cell r="G1106" t="str">
            <v>TCR Accum Super</v>
          </cell>
          <cell r="H1106" t="str">
            <v>Monthly Alinta Asset Managemt.</v>
          </cell>
          <cell r="I1106" t="str">
            <v>43171</v>
          </cell>
          <cell r="J1106" t="str">
            <v>Gas Trans (W) Compre</v>
          </cell>
        </row>
        <row r="1107">
          <cell r="A1107" t="str">
            <v>00013867</v>
          </cell>
          <cell r="B1107" t="str">
            <v>Fazio</v>
          </cell>
          <cell r="C1107" t="str">
            <v>Mark</v>
          </cell>
          <cell r="D1107" t="str">
            <v>Alinta Asset Management</v>
          </cell>
          <cell r="E1107" t="str">
            <v>Maintenance Crews - Roster B</v>
          </cell>
          <cell r="F1107" t="str">
            <v>Field Maintenance Officer</v>
          </cell>
          <cell r="G1107" t="str">
            <v>TCR Accum Super</v>
          </cell>
          <cell r="H1107" t="str">
            <v>Monthly Alinta Asset Managemt.</v>
          </cell>
          <cell r="I1107" t="str">
            <v>43169</v>
          </cell>
          <cell r="J1107" t="str">
            <v>GasTrans(W)FieldTech</v>
          </cell>
        </row>
        <row r="1108">
          <cell r="A1108" t="str">
            <v>00013878</v>
          </cell>
          <cell r="B1108" t="str">
            <v>Sikalias</v>
          </cell>
          <cell r="C1108" t="str">
            <v>Voula</v>
          </cell>
          <cell r="D1108" t="str">
            <v>Alinta Asset Management</v>
          </cell>
          <cell r="E1108" t="str">
            <v>Property Services</v>
          </cell>
          <cell r="F1108" t="str">
            <v>Receptionist</v>
          </cell>
          <cell r="G1108" t="str">
            <v>TCR Accum Super</v>
          </cell>
          <cell r="H1108" t="str">
            <v>Alinta Asset Management</v>
          </cell>
          <cell r="I1108" t="str">
            <v>43155</v>
          </cell>
          <cell r="J1108" t="str">
            <v>Mgr Gas Distribution</v>
          </cell>
        </row>
        <row r="1109">
          <cell r="A1109" t="str">
            <v>00013879</v>
          </cell>
          <cell r="B1109" t="str">
            <v>O'Brien</v>
          </cell>
          <cell r="C1109" t="str">
            <v>Richard</v>
          </cell>
          <cell r="D1109" t="str">
            <v>Human Resources</v>
          </cell>
          <cell r="E1109" t="str">
            <v>HSE Operations West</v>
          </cell>
          <cell r="F1109" t="str">
            <v>Senior HSE Adviser GGT</v>
          </cell>
          <cell r="G1109" t="str">
            <v>TCR Accum Super</v>
          </cell>
          <cell r="H1109" t="str">
            <v>Alinta Limited</v>
          </cell>
          <cell r="I1109" t="str">
            <v>39417</v>
          </cell>
          <cell r="J1109" t="str">
            <v>Warrnambool</v>
          </cell>
        </row>
        <row r="1110">
          <cell r="A1110" t="str">
            <v>00013880</v>
          </cell>
          <cell r="B1110" t="str">
            <v>Dack</v>
          </cell>
          <cell r="C1110" t="str">
            <v>Garry</v>
          </cell>
          <cell r="D1110" t="str">
            <v>Corporate Finance</v>
          </cell>
          <cell r="E1110" t="str">
            <v>Financial Control Alinta Energy</v>
          </cell>
          <cell r="F1110" t="str">
            <v>Senior Management Accountant</v>
          </cell>
          <cell r="G1110" t="str">
            <v>TCR Accum Super</v>
          </cell>
          <cell r="H1110" t="str">
            <v>Alinta Limited</v>
          </cell>
          <cell r="I1110" t="str">
            <v>45030</v>
          </cell>
          <cell r="J1110" t="str">
            <v>AE Finance &amp; Admin</v>
          </cell>
        </row>
        <row r="1111">
          <cell r="A1111" t="str">
            <v>00013881</v>
          </cell>
          <cell r="B1111" t="str">
            <v>Dennis</v>
          </cell>
          <cell r="C1111" t="str">
            <v>Fiona</v>
          </cell>
          <cell r="D1111" t="str">
            <v>Alinta Asset Management</v>
          </cell>
          <cell r="E1111" t="str">
            <v>Customer Service</v>
          </cell>
          <cell r="F1111" t="str">
            <v>Customer Service Officer</v>
          </cell>
          <cell r="G1111" t="str">
            <v>TCR Accum Super</v>
          </cell>
          <cell r="H1111" t="str">
            <v>Alinta Asset Management</v>
          </cell>
          <cell r="I1111" t="str">
            <v>43155</v>
          </cell>
          <cell r="J1111" t="str">
            <v>DBP Trans Servs</v>
          </cell>
        </row>
        <row r="1112">
          <cell r="A1112" t="str">
            <v>00013883</v>
          </cell>
          <cell r="B1112" t="str">
            <v>Jones</v>
          </cell>
          <cell r="C1112" t="str">
            <v>Margaret</v>
          </cell>
          <cell r="D1112" t="str">
            <v>Information Services</v>
          </cell>
          <cell r="E1112" t="str">
            <v>Service Delivery &amp; Infrastructure</v>
          </cell>
          <cell r="F1112" t="str">
            <v>Service Compliance Manager</v>
          </cell>
          <cell r="G1112" t="str">
            <v>TCR Accum Super</v>
          </cell>
          <cell r="H1112" t="str">
            <v>Alinta Limited</v>
          </cell>
          <cell r="I1112" t="str">
            <v>14600</v>
          </cell>
          <cell r="J1112" t="str">
            <v>IS Infrastructure</v>
          </cell>
        </row>
        <row r="1113">
          <cell r="A1113" t="str">
            <v>00013885</v>
          </cell>
          <cell r="B1113" t="str">
            <v>Greene</v>
          </cell>
          <cell r="C1113" t="str">
            <v>Andrew</v>
          </cell>
          <cell r="D1113" t="str">
            <v>Alinta Energy</v>
          </cell>
          <cell r="E1113" t="str">
            <v>Power Projects Planning</v>
          </cell>
          <cell r="F1113" t="str">
            <v>Document Controller</v>
          </cell>
          <cell r="G1113" t="str">
            <v>TCR Accum Super</v>
          </cell>
          <cell r="H1113" t="str">
            <v>Alinta Energy Pty Ltd</v>
          </cell>
          <cell r="I1113" t="str">
            <v>45030</v>
          </cell>
          <cell r="J1113" t="str">
            <v>AE Fin &amp; Admin</v>
          </cell>
        </row>
        <row r="1114">
          <cell r="A1114" t="str">
            <v>00013886</v>
          </cell>
          <cell r="B1114" t="str">
            <v>Sheffield</v>
          </cell>
          <cell r="C1114" t="str">
            <v>Aaron</v>
          </cell>
          <cell r="D1114" t="str">
            <v>Alinta Energy</v>
          </cell>
          <cell r="E1114" t="str">
            <v>Pilbara Power Group</v>
          </cell>
          <cell r="F1114" t="str">
            <v>O&amp;M Technician</v>
          </cell>
          <cell r="G1114" t="str">
            <v>TCR Accum Super</v>
          </cell>
          <cell r="H1114" t="str">
            <v>Alinta Energy Pty Ltd</v>
          </cell>
          <cell r="I1114" t="str">
            <v>45300</v>
          </cell>
          <cell r="J1114" t="str">
            <v>AE Ops &amp; Mnt Newman</v>
          </cell>
        </row>
        <row r="1115">
          <cell r="A1115" t="str">
            <v>00013889</v>
          </cell>
          <cell r="B1115" t="str">
            <v>Howie</v>
          </cell>
          <cell r="C1115" t="str">
            <v>Nathan</v>
          </cell>
          <cell r="D1115" t="str">
            <v>Corporate Finance</v>
          </cell>
          <cell r="E1115" t="str">
            <v>Risk &amp; Internal Audit</v>
          </cell>
          <cell r="F1115" t="str">
            <v>Internal Auditor</v>
          </cell>
          <cell r="G1115" t="str">
            <v>TCR Accum Super</v>
          </cell>
          <cell r="H1115" t="str">
            <v>Alinta Limited</v>
          </cell>
          <cell r="I1115" t="str">
            <v>12500</v>
          </cell>
          <cell r="J1115" t="str">
            <v>Grp Mgr Risk &amp; Audit</v>
          </cell>
        </row>
        <row r="1116">
          <cell r="A1116" t="str">
            <v>00013890</v>
          </cell>
          <cell r="B1116" t="str">
            <v>Fookstov</v>
          </cell>
          <cell r="C1116" t="str">
            <v>Alex</v>
          </cell>
          <cell r="D1116" t="str">
            <v>Alinta Asset Management</v>
          </cell>
          <cell r="E1116" t="str">
            <v>Electrical Design</v>
          </cell>
          <cell r="F1116" t="str">
            <v>Snr Protection &amp; Control Engineer</v>
          </cell>
          <cell r="G1116" t="str">
            <v>TCR Accum Super</v>
          </cell>
          <cell r="H1116" t="str">
            <v>Monthly Alinta Asset Managemt.</v>
          </cell>
          <cell r="I1116" t="str">
            <v>39411</v>
          </cell>
          <cell r="J1116" t="str">
            <v>Electrical Design</v>
          </cell>
        </row>
        <row r="1117">
          <cell r="A1117" t="str">
            <v>00013891</v>
          </cell>
          <cell r="B1117" t="str">
            <v>Morfea</v>
          </cell>
          <cell r="C1117" t="str">
            <v>Melissa</v>
          </cell>
          <cell r="D1117" t="str">
            <v>Human Resources</v>
          </cell>
          <cell r="E1117" t="str">
            <v>HR Operations West</v>
          </cell>
          <cell r="F1117" t="str">
            <v>HR Adviser West</v>
          </cell>
          <cell r="G1117" t="str">
            <v>TCR Accum Super</v>
          </cell>
          <cell r="H1117" t="str">
            <v>Alinta Limited</v>
          </cell>
          <cell r="I1117" t="str">
            <v>11000</v>
          </cell>
          <cell r="J1117" t="str">
            <v>Human Resources</v>
          </cell>
        </row>
        <row r="1118">
          <cell r="A1118" t="str">
            <v>00013901</v>
          </cell>
          <cell r="B1118" t="str">
            <v>Miller</v>
          </cell>
          <cell r="C1118" t="str">
            <v>Phill</v>
          </cell>
          <cell r="D1118" t="str">
            <v>Alinta Asset Management</v>
          </cell>
          <cell r="E1118" t="str">
            <v>Tasmania Operations</v>
          </cell>
          <cell r="F1118" t="str">
            <v>System Engineer</v>
          </cell>
          <cell r="G1118" t="str">
            <v>TCR Accum Super</v>
          </cell>
          <cell r="H1118" t="str">
            <v>Monthly Alinta Asset Managemt.</v>
          </cell>
          <cell r="I1118" t="str">
            <v>31514</v>
          </cell>
          <cell r="J1118" t="str">
            <v>AAM OS ED SS Tasmani</v>
          </cell>
        </row>
        <row r="1119">
          <cell r="A1119" t="str">
            <v>00013903</v>
          </cell>
          <cell r="B1119" t="str">
            <v>Roberts</v>
          </cell>
          <cell r="C1119" t="str">
            <v>Sarah</v>
          </cell>
          <cell r="D1119" t="str">
            <v>Human Resources</v>
          </cell>
          <cell r="E1119" t="str">
            <v>HR Operations South</v>
          </cell>
          <cell r="F1119" t="str">
            <v>HR Manager South</v>
          </cell>
          <cell r="G1119" t="str">
            <v>TCR Accum Super</v>
          </cell>
          <cell r="H1119" t="str">
            <v>Alinta Limited</v>
          </cell>
          <cell r="I1119" t="str">
            <v>11000</v>
          </cell>
          <cell r="J1119" t="str">
            <v>Human Resources</v>
          </cell>
        </row>
        <row r="1120">
          <cell r="A1120" t="str">
            <v>00013908</v>
          </cell>
          <cell r="B1120" t="str">
            <v>Panesar</v>
          </cell>
          <cell r="C1120" t="str">
            <v>Sharon</v>
          </cell>
          <cell r="D1120" t="str">
            <v>Alinta Asset Management</v>
          </cell>
          <cell r="E1120" t="str">
            <v>Accounts Payable</v>
          </cell>
          <cell r="F1120" t="str">
            <v>Accounts Payable Officer</v>
          </cell>
          <cell r="G1120" t="str">
            <v>TCR Accum Super</v>
          </cell>
          <cell r="H1120" t="str">
            <v>Alinta Limited</v>
          </cell>
          <cell r="I1120" t="str">
            <v>31469</v>
          </cell>
          <cell r="J1120" t="str">
            <v>ANS Comm Fin Service</v>
          </cell>
        </row>
        <row r="1121">
          <cell r="A1121" t="str">
            <v>00013912</v>
          </cell>
          <cell r="B1121" t="str">
            <v>Kickert</v>
          </cell>
          <cell r="C1121" t="str">
            <v>Vanessa</v>
          </cell>
          <cell r="D1121" t="str">
            <v>Alinta Asset Management</v>
          </cell>
          <cell r="E1121" t="str">
            <v>Accounts Payable</v>
          </cell>
          <cell r="F1121" t="str">
            <v>Accounts Payable Officer</v>
          </cell>
          <cell r="G1121" t="str">
            <v>TCR Accum Super</v>
          </cell>
          <cell r="H1121" t="str">
            <v>Alinta Limited</v>
          </cell>
          <cell r="I1121" t="str">
            <v>31469</v>
          </cell>
          <cell r="J1121" t="str">
            <v>ANS Comm Fin Service</v>
          </cell>
        </row>
        <row r="1122">
          <cell r="A1122" t="str">
            <v>00013914</v>
          </cell>
          <cell r="B1122" t="str">
            <v>Crosbie</v>
          </cell>
          <cell r="C1122" t="str">
            <v>Carissa</v>
          </cell>
          <cell r="D1122" t="str">
            <v>Corporate Finance</v>
          </cell>
          <cell r="E1122" t="str">
            <v>Group Accounting</v>
          </cell>
          <cell r="F1122" t="str">
            <v>Corporate Accountant</v>
          </cell>
          <cell r="G1122" t="str">
            <v>TCR Accum Super</v>
          </cell>
          <cell r="H1122" t="str">
            <v>Alinta Limited</v>
          </cell>
          <cell r="I1122" t="str">
            <v>13002</v>
          </cell>
          <cell r="J1122" t="str">
            <v>FS Group Acctg</v>
          </cell>
        </row>
        <row r="1123">
          <cell r="A1123" t="str">
            <v>00013923</v>
          </cell>
          <cell r="B1123" t="str">
            <v>Kirkby</v>
          </cell>
          <cell r="C1123" t="str">
            <v>Emma</v>
          </cell>
          <cell r="D1123" t="str">
            <v>Human Resources</v>
          </cell>
          <cell r="E1123" t="str">
            <v>Employee Relations</v>
          </cell>
          <cell r="F1123" t="str">
            <v>Group Manager Employee Relations</v>
          </cell>
          <cell r="G1123" t="str">
            <v>TCR Accum Super</v>
          </cell>
          <cell r="H1123" t="str">
            <v>Alinta Limited</v>
          </cell>
          <cell r="I1123" t="str">
            <v>11000</v>
          </cell>
          <cell r="J1123" t="str">
            <v>Human Resources</v>
          </cell>
        </row>
        <row r="1124">
          <cell r="A1124" t="str">
            <v>00013927</v>
          </cell>
          <cell r="B1124" t="str">
            <v>Seet</v>
          </cell>
          <cell r="C1124" t="str">
            <v>Len</v>
          </cell>
          <cell r="D1124" t="str">
            <v>Corporate Finance</v>
          </cell>
          <cell r="E1124" t="str">
            <v>Group Accounting</v>
          </cell>
          <cell r="F1124" t="str">
            <v>Corporate Accountant</v>
          </cell>
          <cell r="G1124" t="str">
            <v>TCR Accum Super</v>
          </cell>
          <cell r="H1124" t="str">
            <v>Alinta Limited</v>
          </cell>
          <cell r="I1124" t="str">
            <v>13002</v>
          </cell>
          <cell r="J1124" t="str">
            <v>FS Group Acctg</v>
          </cell>
        </row>
        <row r="1125">
          <cell r="A1125" t="str">
            <v>00013928</v>
          </cell>
          <cell r="B1125" t="str">
            <v>Struckmann</v>
          </cell>
          <cell r="C1125" t="str">
            <v>John</v>
          </cell>
          <cell r="D1125" t="str">
            <v>Corporate Finance</v>
          </cell>
          <cell r="E1125" t="str">
            <v>Financial Control DBP</v>
          </cell>
          <cell r="F1125" t="str">
            <v>Financial Accountant</v>
          </cell>
          <cell r="G1125" t="str">
            <v>TCR Accum Super</v>
          </cell>
          <cell r="H1125" t="str">
            <v>Alinta Limited</v>
          </cell>
          <cell r="I1125" t="str">
            <v>43158</v>
          </cell>
          <cell r="J1125" t="str">
            <v>DBP Finance</v>
          </cell>
        </row>
        <row r="1126">
          <cell r="A1126" t="str">
            <v>00013931</v>
          </cell>
          <cell r="B1126" t="str">
            <v>Akers</v>
          </cell>
          <cell r="C1126" t="str">
            <v>Dave</v>
          </cell>
          <cell r="D1126" t="str">
            <v>Human Resources</v>
          </cell>
          <cell r="E1126" t="str">
            <v>Corporate Affairs - Corporate</v>
          </cell>
          <cell r="F1126" t="str">
            <v>Adviser Corporate Affairs</v>
          </cell>
          <cell r="G1126" t="str">
            <v>TCR Accum Super</v>
          </cell>
          <cell r="H1126" t="str">
            <v>Alinta Limited</v>
          </cell>
          <cell r="I1126" t="str">
            <v>11300</v>
          </cell>
          <cell r="J1126" t="str">
            <v>Corp Affairs</v>
          </cell>
        </row>
        <row r="1127">
          <cell r="A1127" t="str">
            <v>00013934</v>
          </cell>
          <cell r="B1127" t="str">
            <v>Davis</v>
          </cell>
          <cell r="C1127" t="str">
            <v>Sarah</v>
          </cell>
          <cell r="D1127" t="str">
            <v>Human Resources</v>
          </cell>
          <cell r="E1127" t="str">
            <v>Learning &amp; Development</v>
          </cell>
          <cell r="F1127" t="str">
            <v>Learning &amp; Organisation Develop. Manager</v>
          </cell>
          <cell r="G1127" t="str">
            <v>TCR Accum Super</v>
          </cell>
          <cell r="H1127" t="str">
            <v>Alinta Limited</v>
          </cell>
          <cell r="I1127" t="str">
            <v>11000</v>
          </cell>
          <cell r="J1127" t="str">
            <v>Human Resources</v>
          </cell>
        </row>
        <row r="1128">
          <cell r="A1128" t="str">
            <v>00013943</v>
          </cell>
          <cell r="B1128" t="str">
            <v>Attewell</v>
          </cell>
          <cell r="C1128" t="str">
            <v>Grant</v>
          </cell>
          <cell r="D1128" t="str">
            <v>Alinta Asset Management</v>
          </cell>
          <cell r="E1128" t="str">
            <v>Supervisor GA</v>
          </cell>
          <cell r="F1128" t="str">
            <v>Supervisor</v>
          </cell>
          <cell r="G1128" t="str">
            <v>TCR Accum Super</v>
          </cell>
          <cell r="H1128" t="str">
            <v>Monthly Alinta Asset Managemt.</v>
          </cell>
          <cell r="I1128" t="str">
            <v>31519</v>
          </cell>
          <cell r="J1128" t="str">
            <v>AAM OS ED OS Constru</v>
          </cell>
        </row>
        <row r="1129">
          <cell r="A1129" t="str">
            <v>00013949</v>
          </cell>
          <cell r="B1129" t="str">
            <v>Brand</v>
          </cell>
          <cell r="C1129" t="str">
            <v>Shane</v>
          </cell>
          <cell r="D1129" t="str">
            <v>Alinta Asset Management</v>
          </cell>
          <cell r="E1129" t="str">
            <v>Maintenance Crews - Roster B</v>
          </cell>
          <cell r="F1129" t="str">
            <v>Integration: default posi</v>
          </cell>
          <cell r="G1129" t="str">
            <v>TCR Accum Super</v>
          </cell>
          <cell r="H1129" t="str">
            <v>Monthly Alinta Asset Managemt.</v>
          </cell>
          <cell r="I1129" t="str">
            <v>43169</v>
          </cell>
          <cell r="J1129" t="str">
            <v>Gas Trans (W) Field Tech</v>
          </cell>
        </row>
        <row r="1130">
          <cell r="A1130" t="str">
            <v>00013950</v>
          </cell>
          <cell r="B1130" t="str">
            <v>Day</v>
          </cell>
          <cell r="C1130" t="str">
            <v>Vicki</v>
          </cell>
          <cell r="D1130" t="str">
            <v>Alinta Asset Management</v>
          </cell>
          <cell r="E1130" t="str">
            <v>New Connections UED</v>
          </cell>
          <cell r="F1130" t="str">
            <v>New Connections Officer</v>
          </cell>
          <cell r="G1130" t="str">
            <v>TCR Accum Super</v>
          </cell>
          <cell r="H1130" t="str">
            <v>Alinta Asset Management</v>
          </cell>
          <cell r="I1130" t="str">
            <v>31497</v>
          </cell>
          <cell r="J1130" t="str">
            <v>AAM OS ED EW AEN New</v>
          </cell>
        </row>
        <row r="1131">
          <cell r="A1131" t="str">
            <v>00013952</v>
          </cell>
          <cell r="B1131" t="str">
            <v>Bliss</v>
          </cell>
          <cell r="C1131" t="str">
            <v>Jodie</v>
          </cell>
          <cell r="D1131" t="str">
            <v>Alinta Asset Management</v>
          </cell>
          <cell r="E1131" t="str">
            <v>SCADA Engineering</v>
          </cell>
          <cell r="F1131" t="str">
            <v>SCADA Systems Engineer</v>
          </cell>
          <cell r="G1131" t="str">
            <v>TCR Accum Super</v>
          </cell>
          <cell r="H1131" t="str">
            <v>Monthly Alinta Asset Managemt.</v>
          </cell>
          <cell r="I1131" t="str">
            <v>31443</v>
          </cell>
          <cell r="J1131" t="str">
            <v>AAM OS OSP Data Engi</v>
          </cell>
        </row>
        <row r="1132">
          <cell r="A1132" t="str">
            <v>00013953</v>
          </cell>
          <cell r="B1132" t="str">
            <v>Zerko</v>
          </cell>
          <cell r="C1132" t="str">
            <v>Renee</v>
          </cell>
          <cell r="D1132" t="str">
            <v>Alinta Asset Management</v>
          </cell>
          <cell r="E1132" t="str">
            <v>Major Projects</v>
          </cell>
          <cell r="F1132" t="str">
            <v>Personal Assistant / Projects Secretary</v>
          </cell>
          <cell r="G1132" t="str">
            <v>TCR Accum Super</v>
          </cell>
          <cell r="H1132" t="str">
            <v>Alinta Asset Management</v>
          </cell>
          <cell r="I1132" t="str">
            <v>39107</v>
          </cell>
          <cell r="J1132" t="str">
            <v>GDW Gas Projects</v>
          </cell>
        </row>
        <row r="1133">
          <cell r="A1133" t="str">
            <v>00013954</v>
          </cell>
          <cell r="B1133" t="str">
            <v>Jameson</v>
          </cell>
          <cell r="C1133" t="str">
            <v>Avril</v>
          </cell>
          <cell r="D1133" t="str">
            <v>Corporate Finance</v>
          </cell>
          <cell r="E1133" t="str">
            <v>Group Accounting</v>
          </cell>
          <cell r="F1133" t="str">
            <v>Accounting Officer</v>
          </cell>
          <cell r="G1133" t="str">
            <v>TCR Accum Super</v>
          </cell>
          <cell r="H1133" t="str">
            <v>Alinta Limited</v>
          </cell>
          <cell r="I1133" t="str">
            <v>13002</v>
          </cell>
          <cell r="J1133" t="str">
            <v>FS Group Acctg</v>
          </cell>
        </row>
        <row r="1134">
          <cell r="A1134" t="str">
            <v>00013966</v>
          </cell>
          <cell r="B1134" t="str">
            <v>Fox</v>
          </cell>
          <cell r="C1134" t="str">
            <v>Lyndall</v>
          </cell>
          <cell r="D1134" t="str">
            <v>Human Resources</v>
          </cell>
          <cell r="E1134" t="str">
            <v>HSEQ Systems</v>
          </cell>
          <cell r="F1134" t="str">
            <v>HSEQ Systems Support</v>
          </cell>
          <cell r="G1134" t="str">
            <v>TCR Accum Super</v>
          </cell>
          <cell r="H1134" t="str">
            <v>Alinta Asset Management</v>
          </cell>
          <cell r="I1134" t="e">
            <v>#N/A</v>
          </cell>
          <cell r="J1134" t="e">
            <v>#N/A</v>
          </cell>
        </row>
        <row r="1135">
          <cell r="A1135" t="str">
            <v>00013968</v>
          </cell>
          <cell r="B1135" t="str">
            <v>Volf</v>
          </cell>
          <cell r="C1135" t="str">
            <v>David</v>
          </cell>
          <cell r="D1135" t="str">
            <v>Corporate Finance</v>
          </cell>
          <cell r="E1135" t="str">
            <v>Financial Control AlintaAGL</v>
          </cell>
          <cell r="F1135" t="str">
            <v>Senior Management Accountant EATM</v>
          </cell>
          <cell r="G1135" t="str">
            <v>TCR Accum Super</v>
          </cell>
          <cell r="H1135" t="str">
            <v>Alinta Limited</v>
          </cell>
          <cell r="I1135" t="str">
            <v>3005</v>
          </cell>
          <cell r="J1135" t="str">
            <v>AlintaAGL Financial Support</v>
          </cell>
        </row>
        <row r="1136">
          <cell r="A1136" t="str">
            <v>00013969</v>
          </cell>
          <cell r="B1136" t="str">
            <v>Shah</v>
          </cell>
          <cell r="C1136" t="str">
            <v>Jignesh</v>
          </cell>
          <cell r="D1136" t="str">
            <v>Alinta Asset Management</v>
          </cell>
          <cell r="E1136" t="str">
            <v>Engineering &amp; Technical Services</v>
          </cell>
          <cell r="F1136" t="str">
            <v>Snr Instrument/electrical Engineer</v>
          </cell>
          <cell r="G1136" t="str">
            <v>TCR Accum Super</v>
          </cell>
          <cell r="H1136" t="str">
            <v>Alinta Asset Management</v>
          </cell>
          <cell r="I1136" t="str">
            <v>43152</v>
          </cell>
          <cell r="J1136" t="str">
            <v>DBP Tech Servs</v>
          </cell>
        </row>
        <row r="1137">
          <cell r="A1137" t="str">
            <v>00013970</v>
          </cell>
          <cell r="B1137" t="str">
            <v>MacCormick</v>
          </cell>
          <cell r="C1137" t="str">
            <v>Ken</v>
          </cell>
          <cell r="D1137" t="str">
            <v>Alinta Energy</v>
          </cell>
          <cell r="E1137" t="str">
            <v>Alinta Energy Commercial</v>
          </cell>
          <cell r="F1137" t="str">
            <v>Manager Power Development</v>
          </cell>
          <cell r="G1137" t="str">
            <v>TCR Accum Super</v>
          </cell>
          <cell r="H1137" t="str">
            <v>Alinta Energy Pty Ltd</v>
          </cell>
          <cell r="I1137" t="str">
            <v>45050</v>
          </cell>
          <cell r="J1137" t="str">
            <v>AE Comm &amp; Dev</v>
          </cell>
        </row>
        <row r="1138">
          <cell r="A1138" t="str">
            <v>00013971</v>
          </cell>
          <cell r="B1138" t="str">
            <v>Menon</v>
          </cell>
          <cell r="C1138" t="str">
            <v>Jayan</v>
          </cell>
          <cell r="D1138" t="str">
            <v>Corporate Finance</v>
          </cell>
          <cell r="E1138" t="str">
            <v>Group Taxation</v>
          </cell>
          <cell r="F1138" t="str">
            <v>Senior Taxation Adviser</v>
          </cell>
          <cell r="G1138" t="str">
            <v>TCR Accum Super</v>
          </cell>
          <cell r="H1138" t="str">
            <v>Alinta Limited</v>
          </cell>
          <cell r="I1138" t="str">
            <v>12800</v>
          </cell>
          <cell r="J1138" t="str">
            <v>Group Taxation</v>
          </cell>
        </row>
        <row r="1139">
          <cell r="A1139" t="str">
            <v>00013973</v>
          </cell>
          <cell r="B1139" t="str">
            <v>Gannon</v>
          </cell>
          <cell r="C1139" t="str">
            <v>Mathew</v>
          </cell>
          <cell r="D1139" t="str">
            <v>Alinta Asset Management</v>
          </cell>
          <cell r="E1139" t="str">
            <v>Maintenance Crews - Roster A</v>
          </cell>
          <cell r="F1139" t="str">
            <v>Field Maintenance Officer</v>
          </cell>
          <cell r="G1139" t="str">
            <v>TCR Accum Super</v>
          </cell>
          <cell r="H1139" t="str">
            <v>Alinta Asset Management</v>
          </cell>
          <cell r="I1139" t="str">
            <v>43169</v>
          </cell>
          <cell r="J1139" t="str">
            <v>Gas Trans (W) Field Tech</v>
          </cell>
        </row>
        <row r="1140">
          <cell r="A1140" t="str">
            <v>00013974</v>
          </cell>
          <cell r="B1140" t="str">
            <v>Groenewald</v>
          </cell>
          <cell r="C1140" t="str">
            <v>Jaco</v>
          </cell>
          <cell r="D1140" t="str">
            <v>Corporate Finance</v>
          </cell>
          <cell r="E1140" t="str">
            <v>Group Accounting</v>
          </cell>
          <cell r="F1140" t="str">
            <v>Management Accountant</v>
          </cell>
          <cell r="G1140" t="str">
            <v>TCR Accum Super</v>
          </cell>
          <cell r="H1140" t="str">
            <v>Alinta Limited</v>
          </cell>
          <cell r="I1140" t="str">
            <v>13002</v>
          </cell>
          <cell r="J1140" t="str">
            <v>FS Group Acctg</v>
          </cell>
        </row>
        <row r="1141">
          <cell r="A1141" t="str">
            <v>00013975</v>
          </cell>
          <cell r="B1141" t="str">
            <v>Smith</v>
          </cell>
          <cell r="C1141" t="str">
            <v>Peter</v>
          </cell>
          <cell r="D1141" t="str">
            <v>Corporate Finance</v>
          </cell>
          <cell r="E1141" t="str">
            <v>Technical Accounting</v>
          </cell>
          <cell r="F1141" t="str">
            <v>Manager Technical Accounting</v>
          </cell>
          <cell r="G1141" t="str">
            <v>TCR Accum Super</v>
          </cell>
          <cell r="H1141" t="str">
            <v>Alinta Limited</v>
          </cell>
          <cell r="I1141" t="str">
            <v>13000</v>
          </cell>
          <cell r="J1141" t="str">
            <v>FS GFC</v>
          </cell>
        </row>
        <row r="1142">
          <cell r="A1142" t="str">
            <v>00013976</v>
          </cell>
          <cell r="B1142" t="str">
            <v>Willis</v>
          </cell>
          <cell r="C1142" t="str">
            <v>Will</v>
          </cell>
          <cell r="D1142" t="str">
            <v>Alinta Asset Management</v>
          </cell>
          <cell r="E1142" t="str">
            <v>Maintenance Crews - Day Shift</v>
          </cell>
          <cell r="F1142" t="str">
            <v>Field Maintenance Officer</v>
          </cell>
          <cell r="G1142" t="str">
            <v>TCR Accum Super</v>
          </cell>
          <cell r="H1142" t="str">
            <v>Alinta Asset Management</v>
          </cell>
          <cell r="I1142" t="str">
            <v>31529</v>
          </cell>
          <cell r="J1142" t="str">
            <v>AAM OW GT Meter Stat</v>
          </cell>
        </row>
        <row r="1143">
          <cell r="A1143" t="str">
            <v>00013980</v>
          </cell>
          <cell r="B1143" t="str">
            <v>Gibson</v>
          </cell>
          <cell r="C1143" t="str">
            <v>Alan</v>
          </cell>
          <cell r="D1143" t="str">
            <v>Legal Services</v>
          </cell>
          <cell r="E1143" t="str">
            <v>Legal Counsel West</v>
          </cell>
          <cell r="F1143" t="str">
            <v>Legal Counsel - WA</v>
          </cell>
          <cell r="G1143" t="str">
            <v>TCR Accum Super</v>
          </cell>
          <cell r="H1143" t="str">
            <v>Alinta Limited</v>
          </cell>
          <cell r="I1143" t="str">
            <v>10200</v>
          </cell>
          <cell r="J1143" t="str">
            <v>Gen Counsel &amp; Legal</v>
          </cell>
        </row>
        <row r="1144">
          <cell r="A1144" t="str">
            <v>00013987</v>
          </cell>
          <cell r="B1144" t="str">
            <v>Ironside</v>
          </cell>
          <cell r="C1144" t="str">
            <v>Jennie</v>
          </cell>
          <cell r="D1144" t="str">
            <v>Corporate Finance</v>
          </cell>
          <cell r="E1144" t="str">
            <v>Corporate Office Administration</v>
          </cell>
          <cell r="F1144" t="str">
            <v>Business Services Coordinator</v>
          </cell>
          <cell r="G1144" t="str">
            <v>TCR Accum Super</v>
          </cell>
          <cell r="H1144" t="str">
            <v>Alinta Limited</v>
          </cell>
          <cell r="I1144" t="str">
            <v>13501</v>
          </cell>
          <cell r="J1144" t="str">
            <v>BS Corp Office Admin</v>
          </cell>
        </row>
        <row r="1145">
          <cell r="A1145" t="str">
            <v>00013997</v>
          </cell>
          <cell r="B1145" t="str">
            <v>Meyer</v>
          </cell>
          <cell r="C1145" t="str">
            <v>Lynette</v>
          </cell>
          <cell r="D1145" t="str">
            <v>Human Resources</v>
          </cell>
          <cell r="E1145" t="str">
            <v>HSE Operations West</v>
          </cell>
          <cell r="F1145" t="str">
            <v>Coordination Safety Improvement Plan</v>
          </cell>
          <cell r="G1145" t="str">
            <v>TCR Accum Super</v>
          </cell>
          <cell r="H1145" t="str">
            <v>Alinta Limited</v>
          </cell>
          <cell r="I1145" t="str">
            <v>11002</v>
          </cell>
          <cell r="J1145" t="str">
            <v>HR - Health &amp; Safety</v>
          </cell>
        </row>
        <row r="1146">
          <cell r="A1146" t="str">
            <v>00013998</v>
          </cell>
          <cell r="B1146" t="str">
            <v>Garg</v>
          </cell>
          <cell r="C1146" t="str">
            <v>Sumit</v>
          </cell>
          <cell r="D1146" t="str">
            <v>Alinta Asset Management</v>
          </cell>
          <cell r="E1146" t="str">
            <v>Transactional Accounting</v>
          </cell>
          <cell r="F1146" t="str">
            <v>Financial Accountant</v>
          </cell>
          <cell r="G1146" t="str">
            <v>TCR Accum Super</v>
          </cell>
          <cell r="H1146" t="str">
            <v>Alinta Limited</v>
          </cell>
          <cell r="I1146" t="str">
            <v>31469</v>
          </cell>
          <cell r="J1146" t="str">
            <v>ANS Comm Fin Service</v>
          </cell>
        </row>
        <row r="1147">
          <cell r="A1147" t="str">
            <v>00014001</v>
          </cell>
          <cell r="B1147" t="str">
            <v>Nelson</v>
          </cell>
          <cell r="C1147" t="str">
            <v>Katrina</v>
          </cell>
          <cell r="D1147" t="str">
            <v>Alinta Asset Management</v>
          </cell>
          <cell r="E1147" t="str">
            <v>Business Strategy</v>
          </cell>
          <cell r="F1147" t="str">
            <v>Business Strategy Manager</v>
          </cell>
          <cell r="G1147" t="str">
            <v>TCR Accum Super</v>
          </cell>
          <cell r="H1147" t="str">
            <v>Monthly Alinta Asset Managemt.</v>
          </cell>
          <cell r="I1147" t="str">
            <v>31307</v>
          </cell>
          <cell r="J1147" t="str">
            <v>Business Strategy</v>
          </cell>
        </row>
        <row r="1148">
          <cell r="A1148" t="str">
            <v>00014002</v>
          </cell>
          <cell r="B1148" t="str">
            <v>Waryszczuk</v>
          </cell>
          <cell r="C1148" t="str">
            <v>Tony</v>
          </cell>
          <cell r="D1148" t="str">
            <v>Alinta Asset Management</v>
          </cell>
          <cell r="E1148" t="str">
            <v>Maintenance Supply Regulators</v>
          </cell>
          <cell r="F1148" t="str">
            <v>Field Supervisor Supply Regulators</v>
          </cell>
          <cell r="G1148" t="str">
            <v>TCR Accum Super</v>
          </cell>
          <cell r="H1148" t="str">
            <v>Monthly Alinta Asset Managemt.</v>
          </cell>
          <cell r="I1148" t="str">
            <v>39001</v>
          </cell>
          <cell r="J1148" t="str">
            <v>Field Delivery</v>
          </cell>
        </row>
        <row r="1149">
          <cell r="A1149" t="str">
            <v>00014003</v>
          </cell>
          <cell r="B1149" t="str">
            <v>Di Stella</v>
          </cell>
          <cell r="C1149" t="str">
            <v>Nicola</v>
          </cell>
          <cell r="D1149" t="str">
            <v>Alinta Asset Management</v>
          </cell>
          <cell r="E1149" t="str">
            <v>Unplanned Maintenance</v>
          </cell>
          <cell r="F1149" t="str">
            <v>Field Supervisor</v>
          </cell>
          <cell r="G1149" t="str">
            <v>TCR Accum Super</v>
          </cell>
          <cell r="H1149" t="str">
            <v>Monthly Alinta Asset Managemt.</v>
          </cell>
          <cell r="I1149" t="str">
            <v>39001</v>
          </cell>
          <cell r="J1149" t="str">
            <v>Field Delivery</v>
          </cell>
        </row>
        <row r="1150">
          <cell r="A1150" t="str">
            <v>00014004</v>
          </cell>
          <cell r="B1150" t="str">
            <v>Wainwright</v>
          </cell>
          <cell r="C1150" t="str">
            <v>Brendan</v>
          </cell>
          <cell r="D1150" t="str">
            <v>Alinta Asset Management</v>
          </cell>
          <cell r="E1150" t="str">
            <v>Stores</v>
          </cell>
          <cell r="F1150" t="str">
            <v>Storeperson</v>
          </cell>
          <cell r="G1150" t="str">
            <v>TCR Accum Super</v>
          </cell>
          <cell r="H1150" t="str">
            <v>Monthly Alinta Asset Managemt.</v>
          </cell>
          <cell r="I1150" t="str">
            <v>39102</v>
          </cell>
          <cell r="J1150" t="str">
            <v>GDW Stores</v>
          </cell>
        </row>
        <row r="1151">
          <cell r="A1151" t="str">
            <v>00014005</v>
          </cell>
          <cell r="B1151" t="str">
            <v>Fairbairn-Campbell</v>
          </cell>
          <cell r="C1151" t="str">
            <v>Graeme</v>
          </cell>
          <cell r="D1151" t="str">
            <v>Alinta Asset Management</v>
          </cell>
          <cell r="E1151" t="str">
            <v>Maintenance Crews - Roster A</v>
          </cell>
          <cell r="F1151" t="str">
            <v>Field Maintenance Officer</v>
          </cell>
          <cell r="G1151" t="str">
            <v>TCR Accum Super</v>
          </cell>
          <cell r="H1151" t="str">
            <v>Monthly Alinta Asset Managemt.</v>
          </cell>
          <cell r="I1151" t="str">
            <v>43171</v>
          </cell>
          <cell r="J1151" t="str">
            <v>Gas Trans (W) Compre</v>
          </cell>
        </row>
        <row r="1152">
          <cell r="A1152" t="str">
            <v>00014007</v>
          </cell>
          <cell r="B1152" t="str">
            <v>Somers</v>
          </cell>
          <cell r="C1152" t="str">
            <v>David</v>
          </cell>
          <cell r="D1152" t="str">
            <v>Alinta Asset Management</v>
          </cell>
          <cell r="E1152" t="str">
            <v>Field Projects Mains</v>
          </cell>
          <cell r="F1152" t="str">
            <v>Field Supervisor Projects</v>
          </cell>
          <cell r="G1152" t="str">
            <v>TCR Accum Super</v>
          </cell>
          <cell r="H1152" t="str">
            <v>Monthly Alinta Asset Managemt.</v>
          </cell>
          <cell r="I1152" t="str">
            <v>39001</v>
          </cell>
          <cell r="J1152" t="str">
            <v>Field Delivery</v>
          </cell>
        </row>
        <row r="1153">
          <cell r="A1153" t="str">
            <v>00014012</v>
          </cell>
          <cell r="B1153" t="str">
            <v>O'Brien</v>
          </cell>
          <cell r="C1153" t="str">
            <v>Rebecca</v>
          </cell>
          <cell r="D1153" t="str">
            <v>Legal Services</v>
          </cell>
          <cell r="E1153" t="str">
            <v>Legal Services</v>
          </cell>
          <cell r="F1153" t="str">
            <v>Legal Counsel</v>
          </cell>
          <cell r="G1153" t="str">
            <v>TCR Accum Super</v>
          </cell>
          <cell r="H1153" t="str">
            <v>Alinta Limited</v>
          </cell>
          <cell r="I1153" t="str">
            <v>10200</v>
          </cell>
          <cell r="J1153" t="str">
            <v>Gen Counsel &amp; Legal</v>
          </cell>
        </row>
        <row r="1154">
          <cell r="A1154" t="str">
            <v>00014013</v>
          </cell>
          <cell r="B1154" t="str">
            <v>Szczesny</v>
          </cell>
          <cell r="C1154" t="str">
            <v>Michael</v>
          </cell>
          <cell r="D1154" t="str">
            <v>Payroll Only</v>
          </cell>
          <cell r="E1154" t="str">
            <v>DBNGP WA Nominees</v>
          </cell>
          <cell r="F1154" t="str">
            <v>Business Analyst</v>
          </cell>
          <cell r="G1154" t="str">
            <v>TCR Accum Super</v>
          </cell>
          <cell r="H1154" t="str">
            <v>DBNGP WA Nominees Pty Ltd</v>
          </cell>
          <cell r="I1154" t="str">
            <v>505360</v>
          </cell>
          <cell r="J1154" t="str">
            <v>DBP Administration</v>
          </cell>
        </row>
        <row r="1155">
          <cell r="A1155" t="str">
            <v>00014014</v>
          </cell>
          <cell r="B1155" t="str">
            <v>Ivulich</v>
          </cell>
          <cell r="C1155" t="str">
            <v>John</v>
          </cell>
          <cell r="D1155" t="str">
            <v>Corporate Finance</v>
          </cell>
          <cell r="E1155" t="str">
            <v>Financial Control Alinta</v>
          </cell>
          <cell r="F1155" t="str">
            <v>Financial Controller Alinta</v>
          </cell>
          <cell r="G1155" t="str">
            <v>TCR Accum Super</v>
          </cell>
          <cell r="H1155" t="str">
            <v>Alinta Limited</v>
          </cell>
          <cell r="I1155" t="str">
            <v>13000</v>
          </cell>
          <cell r="J1155" t="str">
            <v>FS GFC</v>
          </cell>
        </row>
        <row r="1156">
          <cell r="A1156" t="str">
            <v>00014015</v>
          </cell>
          <cell r="B1156" t="str">
            <v>Carver</v>
          </cell>
          <cell r="C1156" t="str">
            <v>Tanya</v>
          </cell>
          <cell r="D1156" t="str">
            <v>Alinta Asset Management</v>
          </cell>
          <cell r="E1156" t="str">
            <v>Control Room</v>
          </cell>
          <cell r="F1156" t="str">
            <v>Team Leader Control Room</v>
          </cell>
          <cell r="G1156" t="str">
            <v>TCR Accum Super</v>
          </cell>
          <cell r="H1156" t="str">
            <v>Alinta Asset Management</v>
          </cell>
          <cell r="I1156" t="str">
            <v>39117</v>
          </cell>
          <cell r="J1156" t="str">
            <v>GDW Control Room</v>
          </cell>
        </row>
        <row r="1157">
          <cell r="A1157" t="str">
            <v>00014026</v>
          </cell>
          <cell r="B1157" t="str">
            <v>Poulos</v>
          </cell>
          <cell r="C1157" t="str">
            <v>John</v>
          </cell>
          <cell r="D1157" t="str">
            <v>Alinta Asset Management</v>
          </cell>
          <cell r="E1157" t="str">
            <v>SCADA Engineering</v>
          </cell>
          <cell r="F1157" t="str">
            <v>Technical Sales Officer</v>
          </cell>
          <cell r="G1157" t="str">
            <v>TCR Accum Super</v>
          </cell>
          <cell r="H1157" t="str">
            <v>Monthly Alinta Asset Managemt.</v>
          </cell>
          <cell r="I1157" t="str">
            <v>31443</v>
          </cell>
          <cell r="J1157" t="str">
            <v>AAM OS OSP Data Engi</v>
          </cell>
        </row>
        <row r="1158">
          <cell r="A1158" t="str">
            <v>00014027</v>
          </cell>
          <cell r="B1158" t="str">
            <v>Foster</v>
          </cell>
          <cell r="C1158" t="str">
            <v>Lisa</v>
          </cell>
          <cell r="D1158" t="str">
            <v>Human Resources</v>
          </cell>
          <cell r="E1158" t="str">
            <v>HSEQ</v>
          </cell>
          <cell r="F1158" t="str">
            <v>HSE Adviser / Workcover Specialist</v>
          </cell>
          <cell r="G1158" t="str">
            <v>TCR Accum Super</v>
          </cell>
          <cell r="H1158" t="str">
            <v>Alinta Limited</v>
          </cell>
          <cell r="I1158" t="str">
            <v>11002</v>
          </cell>
          <cell r="J1158" t="str">
            <v>HR - Health &amp; Safety</v>
          </cell>
        </row>
        <row r="1159">
          <cell r="A1159" t="str">
            <v>00014051</v>
          </cell>
          <cell r="B1159" t="str">
            <v>Selleck</v>
          </cell>
          <cell r="C1159" t="str">
            <v>Sue</v>
          </cell>
          <cell r="D1159" t="str">
            <v>Alinta Asset Management</v>
          </cell>
          <cell r="E1159" t="str">
            <v>Accounts Payable</v>
          </cell>
          <cell r="F1159" t="str">
            <v>Accounts Payable Officer</v>
          </cell>
          <cell r="G1159" t="str">
            <v>TCR Accum Super</v>
          </cell>
          <cell r="H1159" t="str">
            <v>Alinta Limited</v>
          </cell>
          <cell r="I1159" t="str">
            <v>31469</v>
          </cell>
          <cell r="J1159" t="str">
            <v>ANS Comm Fin Service</v>
          </cell>
        </row>
        <row r="1160">
          <cell r="A1160" t="str">
            <v>00014056</v>
          </cell>
          <cell r="B1160" t="str">
            <v>Mori</v>
          </cell>
          <cell r="C1160" t="str">
            <v>Jodie</v>
          </cell>
          <cell r="D1160" t="str">
            <v>Alinta Energy</v>
          </cell>
          <cell r="E1160" t="str">
            <v>Alinta Energy</v>
          </cell>
          <cell r="F1160" t="str">
            <v>Personal Assistant to Exec GM AE</v>
          </cell>
          <cell r="G1160" t="str">
            <v>TCR Accum Super</v>
          </cell>
          <cell r="H1160" t="str">
            <v>Alinta Energy Pty Ltd</v>
          </cell>
          <cell r="I1160" t="str">
            <v>45030</v>
          </cell>
          <cell r="J1160" t="str">
            <v>AE Fin &amp; Admin</v>
          </cell>
        </row>
        <row r="1161">
          <cell r="A1161" t="str">
            <v>00014061</v>
          </cell>
          <cell r="B1161" t="str">
            <v>Fletcher</v>
          </cell>
          <cell r="C1161" t="str">
            <v>William</v>
          </cell>
          <cell r="D1161" t="str">
            <v>Corporate Finance</v>
          </cell>
          <cell r="E1161" t="str">
            <v>Financial Control UE/MGH/ANH</v>
          </cell>
          <cell r="F1161" t="str">
            <v>Financial Controller UE/MGH/ANH</v>
          </cell>
          <cell r="G1161" t="str">
            <v>TCR DB Super</v>
          </cell>
          <cell r="H1161" t="str">
            <v>Alinta Limited</v>
          </cell>
          <cell r="I1161" t="str">
            <v>33303</v>
          </cell>
          <cell r="J1161" t="str">
            <v>Revenue Management</v>
          </cell>
        </row>
        <row r="1162">
          <cell r="A1162" t="str">
            <v>00014063</v>
          </cell>
          <cell r="B1162" t="str">
            <v>Gullotti</v>
          </cell>
          <cell r="C1162" t="str">
            <v>John</v>
          </cell>
          <cell r="D1162" t="str">
            <v>Alinta Asset Management</v>
          </cell>
          <cell r="E1162" t="str">
            <v>Stores</v>
          </cell>
          <cell r="F1162" t="str">
            <v>Storeperson</v>
          </cell>
          <cell r="G1162" t="str">
            <v>TCR Accum Super</v>
          </cell>
          <cell r="H1162" t="str">
            <v>Alinta Asset Management</v>
          </cell>
          <cell r="I1162" t="str">
            <v>39102</v>
          </cell>
          <cell r="J1162" t="str">
            <v>GDW Stores</v>
          </cell>
        </row>
        <row r="1163">
          <cell r="A1163" t="str">
            <v>00014064</v>
          </cell>
          <cell r="B1163" t="str">
            <v>Johnston</v>
          </cell>
          <cell r="C1163" t="str">
            <v>Trevor</v>
          </cell>
          <cell r="D1163" t="str">
            <v>Alinta Management Services</v>
          </cell>
          <cell r="E1163" t="str">
            <v>AMS Chief Financial Officer</v>
          </cell>
          <cell r="F1163" t="str">
            <v>Manager Pipeline Marketing, Queensland</v>
          </cell>
          <cell r="G1163" t="str">
            <v>TCR Accum Super</v>
          </cell>
          <cell r="H1163" t="str">
            <v>Alinta Limited</v>
          </cell>
          <cell r="I1163" t="str">
            <v>7222</v>
          </cell>
          <cell r="J1163" t="str">
            <v>AMS QGP Pipeline Marketing</v>
          </cell>
        </row>
        <row r="1164">
          <cell r="A1164" t="str">
            <v>00014066</v>
          </cell>
          <cell r="B1164" t="str">
            <v>McDonald</v>
          </cell>
          <cell r="C1164" t="str">
            <v>Chris</v>
          </cell>
          <cell r="D1164" t="str">
            <v>Alinta Energy</v>
          </cell>
          <cell r="E1164" t="str">
            <v>Power Projects Engineering</v>
          </cell>
          <cell r="F1164" t="str">
            <v>Senior Engineer Power Generation</v>
          </cell>
          <cell r="G1164" t="str">
            <v>TCR Accum Super</v>
          </cell>
          <cell r="H1164" t="str">
            <v>Alinta Energy Pty Ltd</v>
          </cell>
          <cell r="I1164" t="str">
            <v>45070</v>
          </cell>
          <cell r="J1164" t="str">
            <v>AE Proj &amp; Engin</v>
          </cell>
        </row>
        <row r="1165">
          <cell r="A1165" t="str">
            <v>00014087</v>
          </cell>
          <cell r="B1165" t="str">
            <v>Sturniolo</v>
          </cell>
          <cell r="C1165" t="str">
            <v>James</v>
          </cell>
          <cell r="D1165" t="str">
            <v>Corporate Finance</v>
          </cell>
          <cell r="E1165" t="str">
            <v>Financial Control AlintaAGL</v>
          </cell>
          <cell r="F1165" t="str">
            <v>Accounting Officer</v>
          </cell>
          <cell r="G1165" t="str">
            <v>TCR Accum Super</v>
          </cell>
          <cell r="H1165" t="str">
            <v>Alinta Limited</v>
          </cell>
          <cell r="I1165" t="str">
            <v>3005</v>
          </cell>
          <cell r="J1165" t="str">
            <v>AlintaAGL Financial Support</v>
          </cell>
        </row>
        <row r="1166">
          <cell r="A1166" t="str">
            <v>00014103</v>
          </cell>
          <cell r="B1166" t="str">
            <v>Benson</v>
          </cell>
          <cell r="C1166" t="str">
            <v>Tony</v>
          </cell>
          <cell r="D1166" t="str">
            <v>Alinta Asset Management</v>
          </cell>
          <cell r="E1166" t="str">
            <v>Sunshine</v>
          </cell>
          <cell r="F1166" t="str">
            <v>Technical Engineer</v>
          </cell>
          <cell r="G1166" t="str">
            <v>TCR Accum Super</v>
          </cell>
          <cell r="H1166" t="str">
            <v>Monthly Alinta Asset Managemt.</v>
          </cell>
          <cell r="I1166" t="str">
            <v>31515</v>
          </cell>
          <cell r="J1166" t="str">
            <v>AAM OS ED SS Sunshin</v>
          </cell>
        </row>
        <row r="1167">
          <cell r="A1167" t="str">
            <v>00014104</v>
          </cell>
          <cell r="B1167" t="str">
            <v>Barakat</v>
          </cell>
          <cell r="C1167" t="str">
            <v>Alen</v>
          </cell>
          <cell r="D1167" t="str">
            <v>Information Services</v>
          </cell>
          <cell r="E1167" t="str">
            <v>Technology Solutions</v>
          </cell>
          <cell r="F1167" t="str">
            <v>Webmaster</v>
          </cell>
          <cell r="G1167" t="str">
            <v>TCR Accum Super</v>
          </cell>
          <cell r="H1167" t="str">
            <v>Alinta Limited</v>
          </cell>
          <cell r="I1167" t="str">
            <v>14203</v>
          </cell>
          <cell r="J1167" t="str">
            <v>IS Tech Solutions</v>
          </cell>
        </row>
        <row r="1168">
          <cell r="A1168" t="str">
            <v>00014105</v>
          </cell>
          <cell r="B1168" t="str">
            <v>Street</v>
          </cell>
          <cell r="C1168" t="str">
            <v>Judy</v>
          </cell>
          <cell r="D1168" t="str">
            <v>Alinta Asset Management</v>
          </cell>
          <cell r="E1168" t="str">
            <v>Technical Compliance East</v>
          </cell>
          <cell r="F1168" t="str">
            <v>Document Controller</v>
          </cell>
          <cell r="G1168" t="str">
            <v>TCR Accum Super</v>
          </cell>
          <cell r="H1168" t="str">
            <v>Monthly Alinta Asset Managemt.</v>
          </cell>
          <cell r="I1168" t="str">
            <v>36306</v>
          </cell>
          <cell r="J1168" t="str">
            <v>Operational Complian</v>
          </cell>
        </row>
        <row r="1169">
          <cell r="A1169" t="str">
            <v>00014108</v>
          </cell>
          <cell r="B1169" t="str">
            <v>McDonald</v>
          </cell>
          <cell r="C1169" t="str">
            <v>John</v>
          </cell>
          <cell r="D1169" t="str">
            <v>Alinta Energy</v>
          </cell>
          <cell r="E1169" t="str">
            <v>Wholesale Energy Operations</v>
          </cell>
          <cell r="F1169" t="str">
            <v>Grp Manager, Wholesale Energy Operations</v>
          </cell>
          <cell r="G1169" t="str">
            <v>TCR Accum Super</v>
          </cell>
          <cell r="H1169" t="str">
            <v>Alinta Energy Pty Ltd</v>
          </cell>
          <cell r="I1169" t="str">
            <v>45030</v>
          </cell>
          <cell r="J1169" t="str">
            <v>AE Fin &amp; Admin</v>
          </cell>
        </row>
        <row r="1170">
          <cell r="A1170" t="str">
            <v>00014109</v>
          </cell>
          <cell r="B1170" t="str">
            <v>Fennessy</v>
          </cell>
          <cell r="C1170" t="str">
            <v>Peter</v>
          </cell>
          <cell r="D1170" t="str">
            <v>Alinta Energy</v>
          </cell>
          <cell r="E1170" t="str">
            <v>Wholesale Energy Development</v>
          </cell>
          <cell r="F1170" t="str">
            <v>Grp Manager Wholesale Energy Development</v>
          </cell>
          <cell r="G1170" t="str">
            <v>TCR Accum Super</v>
          </cell>
          <cell r="H1170" t="str">
            <v>Alinta Energy Pty Ltd</v>
          </cell>
          <cell r="I1170" t="str">
            <v>45030</v>
          </cell>
          <cell r="J1170" t="str">
            <v>AE Fin &amp; Admin</v>
          </cell>
        </row>
        <row r="1171">
          <cell r="A1171" t="str">
            <v>00014110</v>
          </cell>
          <cell r="B1171" t="str">
            <v>Ch'ng</v>
          </cell>
          <cell r="C1171" t="str">
            <v>Jean</v>
          </cell>
          <cell r="D1171" t="str">
            <v>Alinta Energy</v>
          </cell>
          <cell r="E1171" t="str">
            <v>Wholesale Energy Operations</v>
          </cell>
          <cell r="F1171" t="str">
            <v>Gas Scheduler</v>
          </cell>
          <cell r="G1171" t="str">
            <v>TCR Accum Super</v>
          </cell>
          <cell r="H1171" t="str">
            <v>Alinta Energy Pty Ltd</v>
          </cell>
          <cell r="I1171" t="str">
            <v>45030</v>
          </cell>
          <cell r="J1171" t="str">
            <v>AE Fin &amp; Admin</v>
          </cell>
        </row>
        <row r="1172">
          <cell r="A1172" t="str">
            <v>00014113</v>
          </cell>
          <cell r="B1172" t="str">
            <v>Duncanson</v>
          </cell>
          <cell r="C1172" t="str">
            <v>Phil</v>
          </cell>
          <cell r="D1172" t="str">
            <v>Information Services</v>
          </cell>
          <cell r="E1172" t="str">
            <v>Enterprise Applications</v>
          </cell>
          <cell r="F1172" t="str">
            <v>Team Leader Enterprise Applications</v>
          </cell>
          <cell r="G1172" t="str">
            <v>TCR Accum Super</v>
          </cell>
          <cell r="H1172" t="str">
            <v>Alinta Limited</v>
          </cell>
          <cell r="I1172" t="str">
            <v>14300</v>
          </cell>
          <cell r="J1172" t="str">
            <v>IS Enterprise Applic</v>
          </cell>
        </row>
        <row r="1173">
          <cell r="A1173" t="str">
            <v>00014123</v>
          </cell>
          <cell r="B1173" t="str">
            <v>Monahan</v>
          </cell>
          <cell r="C1173" t="str">
            <v>Andrew</v>
          </cell>
          <cell r="D1173" t="str">
            <v>Alinta Energy</v>
          </cell>
          <cell r="E1173" t="str">
            <v>Alinta Energy Commercial</v>
          </cell>
          <cell r="F1173" t="str">
            <v>Business Analyst</v>
          </cell>
          <cell r="G1173" t="str">
            <v>TCR Accum Super</v>
          </cell>
          <cell r="H1173" t="str">
            <v>Alinta Energy Pty Ltd</v>
          </cell>
          <cell r="I1173" t="str">
            <v>45050</v>
          </cell>
          <cell r="J1173" t="str">
            <v>AE Comm &amp; Dev</v>
          </cell>
        </row>
        <row r="1174">
          <cell r="A1174" t="str">
            <v>00014132</v>
          </cell>
          <cell r="B1174" t="str">
            <v>Chin</v>
          </cell>
          <cell r="C1174" t="str">
            <v>Melinda</v>
          </cell>
          <cell r="D1174" t="str">
            <v>Human Resources</v>
          </cell>
          <cell r="E1174" t="str">
            <v>HR Operations South</v>
          </cell>
          <cell r="F1174" t="str">
            <v>Senior HR Adviser South</v>
          </cell>
          <cell r="G1174" t="str">
            <v>TCR Accum Super</v>
          </cell>
          <cell r="H1174" t="str">
            <v>Alinta Limited</v>
          </cell>
          <cell r="I1174" t="str">
            <v>11000</v>
          </cell>
          <cell r="J1174" t="str">
            <v>Human Resources</v>
          </cell>
        </row>
        <row r="1175">
          <cell r="A1175" t="str">
            <v>00014135</v>
          </cell>
          <cell r="B1175" t="str">
            <v>Day</v>
          </cell>
          <cell r="C1175" t="str">
            <v>Jess</v>
          </cell>
          <cell r="D1175" t="str">
            <v>Alinta Asset Management</v>
          </cell>
          <cell r="E1175" t="str">
            <v>New Connections UED</v>
          </cell>
          <cell r="F1175" t="str">
            <v>New Connections Clerk</v>
          </cell>
          <cell r="G1175" t="str">
            <v>TCR Accum Super</v>
          </cell>
          <cell r="H1175" t="str">
            <v>Monthly Alinta Asset Managemt.</v>
          </cell>
          <cell r="I1175" t="str">
            <v>31497</v>
          </cell>
          <cell r="J1175" t="str">
            <v>AAM OS ED EW AEN New</v>
          </cell>
        </row>
        <row r="1176">
          <cell r="A1176" t="str">
            <v>00014136</v>
          </cell>
          <cell r="B1176" t="str">
            <v>Powell</v>
          </cell>
          <cell r="C1176" t="str">
            <v>Kristy</v>
          </cell>
          <cell r="D1176" t="str">
            <v>Alinta Asset Management</v>
          </cell>
          <cell r="E1176" t="str">
            <v>New Connections UED</v>
          </cell>
          <cell r="F1176" t="str">
            <v>New Connections Officer</v>
          </cell>
          <cell r="G1176" t="str">
            <v>TCR Accum Super</v>
          </cell>
          <cell r="H1176" t="str">
            <v>Monthly Alinta Asset Managemt.</v>
          </cell>
          <cell r="I1176" t="str">
            <v>31497</v>
          </cell>
          <cell r="J1176" t="str">
            <v>AAM OS ED EW AEN New</v>
          </cell>
        </row>
        <row r="1177">
          <cell r="A1177" t="str">
            <v>00014138</v>
          </cell>
          <cell r="B1177" t="str">
            <v>Curr</v>
          </cell>
          <cell r="C1177" t="str">
            <v>Robyn</v>
          </cell>
          <cell r="D1177" t="str">
            <v>Alinta Asset Management</v>
          </cell>
          <cell r="E1177" t="str">
            <v>Finance AAM</v>
          </cell>
          <cell r="F1177" t="str">
            <v>Finance Manager AAM</v>
          </cell>
          <cell r="G1177" t="str">
            <v>TCR Accum Super</v>
          </cell>
          <cell r="H1177" t="str">
            <v>Alinta Limited</v>
          </cell>
          <cell r="I1177" t="str">
            <v>31469</v>
          </cell>
          <cell r="J1177" t="str">
            <v>ANS Comm Fin Service</v>
          </cell>
        </row>
        <row r="1178">
          <cell r="A1178" t="str">
            <v>00014140</v>
          </cell>
          <cell r="B1178" t="str">
            <v>Wilson</v>
          </cell>
          <cell r="C1178" t="str">
            <v>Troy</v>
          </cell>
          <cell r="D1178" t="str">
            <v>Alinta Asset Management</v>
          </cell>
          <cell r="E1178" t="str">
            <v>Maintenance Crews - Roster A</v>
          </cell>
          <cell r="F1178" t="str">
            <v>Field Maintenance Officer</v>
          </cell>
          <cell r="G1178" t="str">
            <v>TCR Accum Super</v>
          </cell>
          <cell r="H1178" t="str">
            <v>Alinta Asset Management</v>
          </cell>
          <cell r="I1178" t="str">
            <v>43169</v>
          </cell>
          <cell r="J1178" t="str">
            <v>GasTrans(W)FieldTech</v>
          </cell>
        </row>
        <row r="1179">
          <cell r="A1179" t="str">
            <v>00014154</v>
          </cell>
          <cell r="B1179" t="str">
            <v>Mlikota</v>
          </cell>
          <cell r="C1179" t="str">
            <v>Theresa</v>
          </cell>
          <cell r="D1179" t="str">
            <v>Corporate Finance</v>
          </cell>
          <cell r="E1179" t="str">
            <v>Finance Strategy</v>
          </cell>
          <cell r="F1179" t="str">
            <v>Group Manager Finance Strategy</v>
          </cell>
          <cell r="G1179" t="str">
            <v>TCR Accum Super</v>
          </cell>
          <cell r="H1179" t="str">
            <v>Alinta Limited</v>
          </cell>
          <cell r="I1179" t="str">
            <v>12200</v>
          </cell>
          <cell r="J1179" t="str">
            <v>Grp Mgr Fin Strategy</v>
          </cell>
        </row>
        <row r="1180">
          <cell r="A1180" t="str">
            <v>00014158</v>
          </cell>
          <cell r="B1180" t="str">
            <v>Verjans</v>
          </cell>
          <cell r="C1180" t="str">
            <v>Thomas</v>
          </cell>
          <cell r="D1180" t="str">
            <v>Alinta Asset Management</v>
          </cell>
          <cell r="E1180" t="str">
            <v>Call Centre</v>
          </cell>
          <cell r="F1180" t="str">
            <v>Call Centre Team Leader</v>
          </cell>
          <cell r="G1180" t="str">
            <v>TCR Accum Super</v>
          </cell>
          <cell r="H1180" t="str">
            <v>Alinta Asset Management</v>
          </cell>
          <cell r="I1180" t="str">
            <v>39119</v>
          </cell>
          <cell r="J1180" t="str">
            <v>GDW Call Centre</v>
          </cell>
        </row>
        <row r="1181">
          <cell r="A1181" t="str">
            <v>00014159</v>
          </cell>
          <cell r="B1181" t="str">
            <v>Burger</v>
          </cell>
          <cell r="C1181" t="str">
            <v>Brendina</v>
          </cell>
          <cell r="D1181" t="str">
            <v>Information Services</v>
          </cell>
          <cell r="E1181" t="str">
            <v>Information Management Program</v>
          </cell>
          <cell r="F1181" t="str">
            <v>Program Manager Info /Mgt Program</v>
          </cell>
          <cell r="G1181" t="str">
            <v>TCR Accum Super</v>
          </cell>
          <cell r="H1181" t="str">
            <v>Alinta Limited</v>
          </cell>
          <cell r="I1181" t="str">
            <v>14162</v>
          </cell>
          <cell r="J1181" t="str">
            <v>PD - Information Mgt</v>
          </cell>
        </row>
        <row r="1182">
          <cell r="A1182" t="str">
            <v>00014168</v>
          </cell>
          <cell r="B1182" t="str">
            <v>Impey</v>
          </cell>
          <cell r="C1182" t="str">
            <v>Rohan</v>
          </cell>
          <cell r="D1182" t="str">
            <v>Information Services</v>
          </cell>
          <cell r="E1182" t="str">
            <v>Service Delivery &amp; Infrastructure</v>
          </cell>
          <cell r="F1182" t="str">
            <v>IS Graduate</v>
          </cell>
          <cell r="G1182" t="str">
            <v>TCR Accum Super</v>
          </cell>
          <cell r="H1182" t="str">
            <v>Alinta Limited</v>
          </cell>
          <cell r="I1182" t="str">
            <v>14600</v>
          </cell>
          <cell r="J1182" t="str">
            <v>IS Infrastructure</v>
          </cell>
        </row>
        <row r="1183">
          <cell r="A1183" t="str">
            <v>00014174</v>
          </cell>
          <cell r="B1183" t="str">
            <v>Cumming</v>
          </cell>
          <cell r="C1183" t="str">
            <v>Zane</v>
          </cell>
          <cell r="D1183" t="str">
            <v>Alinta Asset Management</v>
          </cell>
          <cell r="E1183" t="str">
            <v>Maintenance Crews - Roster A</v>
          </cell>
          <cell r="F1183" t="str">
            <v>Field Maintenance Officer</v>
          </cell>
          <cell r="G1183" t="str">
            <v>TCR Accum Super</v>
          </cell>
          <cell r="H1183" t="str">
            <v>Alinta Asset Management</v>
          </cell>
          <cell r="I1183" t="str">
            <v>43171</v>
          </cell>
          <cell r="J1183" t="str">
            <v>Gas Trans (W) Compre</v>
          </cell>
        </row>
        <row r="1184">
          <cell r="A1184" t="str">
            <v>00014175</v>
          </cell>
          <cell r="B1184" t="str">
            <v>Redmond</v>
          </cell>
          <cell r="C1184" t="str">
            <v>Cathy</v>
          </cell>
          <cell r="D1184" t="str">
            <v>Corporate Finance</v>
          </cell>
          <cell r="E1184" t="str">
            <v>Group Treasury</v>
          </cell>
          <cell r="F1184" t="str">
            <v>Treasury Analyst</v>
          </cell>
          <cell r="G1184" t="str">
            <v>TCR Accum Super</v>
          </cell>
          <cell r="H1184" t="str">
            <v>Alinta Limited</v>
          </cell>
          <cell r="I1184" t="str">
            <v>12100</v>
          </cell>
          <cell r="J1184" t="str">
            <v>Group Treasury</v>
          </cell>
        </row>
        <row r="1185">
          <cell r="A1185" t="str">
            <v>00014179</v>
          </cell>
          <cell r="B1185" t="str">
            <v>Bharadwaj</v>
          </cell>
          <cell r="C1185" t="str">
            <v>Shilpa</v>
          </cell>
          <cell r="D1185" t="str">
            <v>Alinta Asset Management</v>
          </cell>
          <cell r="E1185" t="str">
            <v>Works Programs West</v>
          </cell>
          <cell r="F1185" t="str">
            <v>Works Program Analyst</v>
          </cell>
          <cell r="G1185" t="str">
            <v>TCR Accum Super</v>
          </cell>
          <cell r="H1185" t="str">
            <v>Monthly Alinta Asset Managemt.</v>
          </cell>
          <cell r="I1185" t="str">
            <v>31461</v>
          </cell>
          <cell r="J1185" t="str">
            <v>AAM PM Works Program</v>
          </cell>
        </row>
        <row r="1186">
          <cell r="A1186" t="str">
            <v>00014180</v>
          </cell>
          <cell r="B1186" t="str">
            <v>Moore</v>
          </cell>
          <cell r="C1186" t="str">
            <v>Cheryl</v>
          </cell>
          <cell r="D1186" t="str">
            <v>Alinta Asset Management</v>
          </cell>
          <cell r="E1186" t="str">
            <v>Finance - Credit</v>
          </cell>
          <cell r="F1186" t="str">
            <v>Credit Controller</v>
          </cell>
          <cell r="G1186" t="str">
            <v>TCR Accum Super</v>
          </cell>
          <cell r="H1186" t="str">
            <v>Alinta Limited</v>
          </cell>
          <cell r="I1186" t="str">
            <v>13060</v>
          </cell>
          <cell r="J1186" t="str">
            <v>FS AAM Fin Control</v>
          </cell>
        </row>
        <row r="1187">
          <cell r="A1187" t="str">
            <v>00014186</v>
          </cell>
          <cell r="B1187" t="str">
            <v>Bantrouhas</v>
          </cell>
          <cell r="C1187" t="str">
            <v>Nicholas</v>
          </cell>
          <cell r="D1187" t="str">
            <v>Alinta Asset Management</v>
          </cell>
          <cell r="E1187" t="str">
            <v>Finance - VIC Gas &amp; National Extranal</v>
          </cell>
          <cell r="F1187" t="str">
            <v>Finance Manager, Business &amp; Market Dev.</v>
          </cell>
          <cell r="G1187" t="str">
            <v>TCR Accum Super</v>
          </cell>
          <cell r="H1187" t="str">
            <v>Alinta Limited</v>
          </cell>
          <cell r="I1187" t="str">
            <v>31332</v>
          </cell>
          <cell r="J1187" t="str">
            <v>Decision Support</v>
          </cell>
        </row>
        <row r="1188">
          <cell r="A1188" t="str">
            <v>00014190</v>
          </cell>
          <cell r="B1188" t="str">
            <v>Symmons</v>
          </cell>
          <cell r="C1188" t="str">
            <v>Wayne</v>
          </cell>
          <cell r="D1188" t="str">
            <v>Alinta Asset Management</v>
          </cell>
          <cell r="E1188" t="str">
            <v>Control Room</v>
          </cell>
          <cell r="F1188" t="str">
            <v>Pipeline Controller</v>
          </cell>
          <cell r="G1188" t="str">
            <v>TCR Accum Super</v>
          </cell>
          <cell r="H1188" t="str">
            <v>Monthly Alinta Asset Managemt.</v>
          </cell>
          <cell r="I1188" t="str">
            <v>35506</v>
          </cell>
          <cell r="J1188" t="str">
            <v>DBP Trans Servs</v>
          </cell>
        </row>
        <row r="1189">
          <cell r="A1189" t="str">
            <v>00014191</v>
          </cell>
          <cell r="B1189" t="str">
            <v>Gagliardi</v>
          </cell>
          <cell r="C1189" t="str">
            <v>Domenic</v>
          </cell>
          <cell r="D1189" t="str">
            <v>Alinta Asset Management</v>
          </cell>
          <cell r="E1189" t="str">
            <v>Fleet Management</v>
          </cell>
          <cell r="F1189" t="str">
            <v>Fleet Manager</v>
          </cell>
          <cell r="G1189" t="str">
            <v>TCR Accum Super</v>
          </cell>
          <cell r="H1189" t="str">
            <v>Monthly Alinta Asset Managemt.</v>
          </cell>
          <cell r="I1189" t="str">
            <v>31464</v>
          </cell>
          <cell r="J1189" t="str">
            <v>AAM BS Property &amp; Fl</v>
          </cell>
        </row>
        <row r="1190">
          <cell r="A1190" t="str">
            <v>00014195</v>
          </cell>
          <cell r="B1190" t="str">
            <v>Vriend</v>
          </cell>
          <cell r="C1190" t="str">
            <v>Adriaan</v>
          </cell>
          <cell r="D1190" t="str">
            <v>Alinta Asset Management</v>
          </cell>
          <cell r="E1190" t="str">
            <v>Program Management</v>
          </cell>
          <cell r="F1190" t="str">
            <v>Program Management Planner</v>
          </cell>
          <cell r="G1190" t="str">
            <v>TCR Accum Super</v>
          </cell>
          <cell r="H1190" t="str">
            <v>Alinta Asset Management</v>
          </cell>
          <cell r="I1190" t="str">
            <v>36305</v>
          </cell>
          <cell r="J1190" t="str">
            <v>Program Mgt</v>
          </cell>
        </row>
        <row r="1191">
          <cell r="A1191" t="str">
            <v>00014197</v>
          </cell>
          <cell r="B1191" t="str">
            <v>Jovanovic</v>
          </cell>
          <cell r="C1191" t="str">
            <v>Damir</v>
          </cell>
          <cell r="D1191" t="str">
            <v>Alinta Asset Management</v>
          </cell>
          <cell r="E1191" t="str">
            <v>Resource Coord.</v>
          </cell>
          <cell r="F1191" t="str">
            <v>Resource Coordination Support Office</v>
          </cell>
          <cell r="G1191" t="str">
            <v>TCR Accum Super</v>
          </cell>
          <cell r="H1191" t="str">
            <v>Monthly Alinta Asset Managemt.</v>
          </cell>
          <cell r="I1191" t="str">
            <v>35346</v>
          </cell>
          <cell r="J1191" t="str">
            <v>Dispatch &amp; Resource</v>
          </cell>
        </row>
        <row r="1192">
          <cell r="A1192" t="str">
            <v>00014198</v>
          </cell>
          <cell r="B1192" t="str">
            <v>Donovan</v>
          </cell>
          <cell r="C1192" t="str">
            <v>Patrick</v>
          </cell>
          <cell r="D1192" t="str">
            <v>Alinta Asset Management</v>
          </cell>
          <cell r="E1192" t="str">
            <v>Gas Distribution West</v>
          </cell>
          <cell r="F1192" t="str">
            <v>Manager Gas Distribution</v>
          </cell>
          <cell r="G1192" t="str">
            <v>TCR Accum Super</v>
          </cell>
          <cell r="H1192" t="str">
            <v>Monthly Alinta Asset Managemt.</v>
          </cell>
          <cell r="I1192" t="str">
            <v>39101</v>
          </cell>
          <cell r="J1192" t="str">
            <v>GDW Management</v>
          </cell>
        </row>
        <row r="1193">
          <cell r="A1193" t="str">
            <v>00014201</v>
          </cell>
          <cell r="B1193" t="str">
            <v>Richards</v>
          </cell>
          <cell r="C1193" t="str">
            <v>Mark</v>
          </cell>
          <cell r="D1193" t="str">
            <v>Corporate Finance</v>
          </cell>
          <cell r="E1193" t="str">
            <v>Systems Accounting</v>
          </cell>
          <cell r="F1193" t="str">
            <v>Senior Systems Accountant</v>
          </cell>
          <cell r="G1193" t="str">
            <v>TCR Accum Super</v>
          </cell>
          <cell r="H1193" t="str">
            <v>Alinta Limited</v>
          </cell>
          <cell r="I1193" t="str">
            <v>13004</v>
          </cell>
          <cell r="J1193" t="str">
            <v>FS Systems</v>
          </cell>
        </row>
        <row r="1194">
          <cell r="A1194" t="str">
            <v>00014205</v>
          </cell>
          <cell r="B1194" t="str">
            <v>Chamberlain</v>
          </cell>
          <cell r="C1194" t="str">
            <v>Craig</v>
          </cell>
          <cell r="D1194" t="str">
            <v>Alinta Energy</v>
          </cell>
          <cell r="E1194" t="str">
            <v>Operations</v>
          </cell>
          <cell r="F1194" t="str">
            <v>Attendent</v>
          </cell>
          <cell r="G1194" t="str">
            <v>TCR Accum Super</v>
          </cell>
          <cell r="H1194" t="str">
            <v>Alinta Energy (NZ) Pty Ltd</v>
          </cell>
          <cell r="I1194" t="str">
            <v>46100</v>
          </cell>
          <cell r="J1194" t="str">
            <v>AE NZ Ops &amp; Maint</v>
          </cell>
        </row>
        <row r="1195">
          <cell r="A1195" t="str">
            <v>00014206</v>
          </cell>
          <cell r="B1195" t="str">
            <v>Parsons</v>
          </cell>
          <cell r="C1195" t="str">
            <v>Helen</v>
          </cell>
          <cell r="D1195" t="str">
            <v>Corporate Finance</v>
          </cell>
          <cell r="E1195" t="str">
            <v>Systems Accounting</v>
          </cell>
          <cell r="F1195" t="str">
            <v>Systems  Accountant</v>
          </cell>
          <cell r="G1195" t="str">
            <v>TCR Accum Super</v>
          </cell>
          <cell r="H1195" t="str">
            <v>Alinta Limited</v>
          </cell>
          <cell r="I1195" t="str">
            <v>13004</v>
          </cell>
          <cell r="J1195" t="str">
            <v>FS Systems</v>
          </cell>
        </row>
        <row r="1196">
          <cell r="A1196" t="str">
            <v>00014207</v>
          </cell>
          <cell r="B1196" t="str">
            <v>Williamson</v>
          </cell>
          <cell r="C1196" t="str">
            <v>Graeme</v>
          </cell>
          <cell r="D1196" t="str">
            <v>Alinta Asset Management</v>
          </cell>
          <cell r="E1196" t="str">
            <v>Integration</v>
          </cell>
          <cell r="F1196" t="str">
            <v>Manager Integration</v>
          </cell>
          <cell r="G1196" t="str">
            <v>TCR Accum Super</v>
          </cell>
          <cell r="H1196" t="str">
            <v>Monthly Alinta Asset Managemt.</v>
          </cell>
          <cell r="I1196" t="str">
            <v>31340</v>
          </cell>
          <cell r="J1196" t="str">
            <v>ANS Corp Projects</v>
          </cell>
        </row>
        <row r="1197">
          <cell r="A1197" t="str">
            <v>00014208</v>
          </cell>
          <cell r="B1197" t="str">
            <v>Caldwell</v>
          </cell>
          <cell r="C1197" t="str">
            <v>Trenton</v>
          </cell>
          <cell r="D1197" t="str">
            <v>Information Services</v>
          </cell>
          <cell r="E1197" t="str">
            <v>Development</v>
          </cell>
          <cell r="F1197" t="str">
            <v>Graduate</v>
          </cell>
          <cell r="G1197" t="str">
            <v>TCR Accum Super</v>
          </cell>
          <cell r="H1197" t="str">
            <v>Alinta Limited</v>
          </cell>
          <cell r="I1197" t="str">
            <v>14203</v>
          </cell>
          <cell r="J1197" t="str">
            <v>IS Tech Solutions</v>
          </cell>
        </row>
        <row r="1198">
          <cell r="A1198" t="str">
            <v>00014209</v>
          </cell>
          <cell r="B1198" t="str">
            <v>Canterford</v>
          </cell>
          <cell r="C1198" t="str">
            <v>Angela</v>
          </cell>
          <cell r="D1198" t="str">
            <v>Alinta Asset Management</v>
          </cell>
          <cell r="E1198" t="str">
            <v>Asset Services</v>
          </cell>
          <cell r="F1198" t="str">
            <v>Graduate Engineer</v>
          </cell>
          <cell r="G1198" t="str">
            <v>TCR Accum Super</v>
          </cell>
          <cell r="H1198" t="str">
            <v>Monthly Alinta Asset Managemt.</v>
          </cell>
          <cell r="I1198" t="str">
            <v>35360</v>
          </cell>
          <cell r="J1198" t="str">
            <v>Gas Asset Mgt</v>
          </cell>
        </row>
        <row r="1199">
          <cell r="A1199" t="str">
            <v>00014210</v>
          </cell>
          <cell r="B1199" t="str">
            <v>Tchung</v>
          </cell>
          <cell r="C1199" t="str">
            <v>Annie</v>
          </cell>
          <cell r="D1199" t="str">
            <v>Alinta Asset Management</v>
          </cell>
          <cell r="E1199" t="str">
            <v>Asset Services</v>
          </cell>
          <cell r="F1199" t="str">
            <v>Graduate Engineer</v>
          </cell>
          <cell r="G1199" t="str">
            <v>TCR Accum Super</v>
          </cell>
          <cell r="H1199" t="str">
            <v>Monthly Alinta Asset Managemt.</v>
          </cell>
          <cell r="I1199" t="str">
            <v>35360</v>
          </cell>
          <cell r="J1199" t="str">
            <v>Gas Asset Mgt</v>
          </cell>
        </row>
        <row r="1200">
          <cell r="A1200" t="str">
            <v>00014217</v>
          </cell>
          <cell r="B1200" t="str">
            <v>Smith</v>
          </cell>
          <cell r="C1200" t="str">
            <v>Pete</v>
          </cell>
          <cell r="D1200" t="str">
            <v>Alinta Asset Management</v>
          </cell>
          <cell r="E1200" t="str">
            <v>CSG Allan Ormsby</v>
          </cell>
          <cell r="F1200" t="str">
            <v>Cable Jointer</v>
          </cell>
          <cell r="G1200" t="str">
            <v>NPS-EBA / Award VIC</v>
          </cell>
          <cell r="H1200" t="str">
            <v>Alinta Asset Management 2</v>
          </cell>
          <cell r="I1200" t="str">
            <v>31506</v>
          </cell>
          <cell r="J1200" t="str">
            <v>AAM OS ED CS Keysborough</v>
          </cell>
        </row>
        <row r="1201">
          <cell r="A1201" t="str">
            <v>00014218</v>
          </cell>
          <cell r="B1201" t="str">
            <v>Fitzgerald</v>
          </cell>
          <cell r="C1201" t="str">
            <v>Chris</v>
          </cell>
          <cell r="D1201" t="str">
            <v>Alinta Asset Management</v>
          </cell>
          <cell r="E1201" t="str">
            <v>CSG Allan Ormsby</v>
          </cell>
          <cell r="F1201" t="str">
            <v>Cable Installer</v>
          </cell>
          <cell r="G1201" t="str">
            <v>NPS-EBA / Award VIC</v>
          </cell>
          <cell r="H1201" t="str">
            <v>Alinta Asset Management 2</v>
          </cell>
          <cell r="I1201" t="str">
            <v>31506</v>
          </cell>
          <cell r="J1201" t="str">
            <v>AAM OS ED CS Keysborough</v>
          </cell>
        </row>
        <row r="1202">
          <cell r="A1202" t="str">
            <v>00014222</v>
          </cell>
          <cell r="B1202" t="str">
            <v>White</v>
          </cell>
          <cell r="C1202" t="str">
            <v>Ken</v>
          </cell>
          <cell r="D1202" t="str">
            <v>Alinta Asset Management</v>
          </cell>
          <cell r="E1202" t="str">
            <v>Financial Control AAM</v>
          </cell>
          <cell r="F1202" t="str">
            <v>Finance Manager Alliance</v>
          </cell>
          <cell r="G1202" t="str">
            <v>TCR Accum Super</v>
          </cell>
          <cell r="H1202" t="str">
            <v>Alinta Limited</v>
          </cell>
          <cell r="I1202" t="str">
            <v>31330</v>
          </cell>
          <cell r="J1202" t="str">
            <v>Financial Controller</v>
          </cell>
        </row>
        <row r="1203">
          <cell r="A1203" t="str">
            <v>00014231</v>
          </cell>
          <cell r="B1203" t="str">
            <v>Solias</v>
          </cell>
          <cell r="C1203" t="str">
            <v>Louis</v>
          </cell>
          <cell r="D1203" t="str">
            <v>Alinta Asset Management</v>
          </cell>
          <cell r="E1203" t="str">
            <v>Finance Support - VIC GAS</v>
          </cell>
          <cell r="F1203" t="str">
            <v>Senior Management Accountant</v>
          </cell>
          <cell r="G1203" t="str">
            <v>TCR Accum Super</v>
          </cell>
          <cell r="H1203" t="str">
            <v>Alinta Limited</v>
          </cell>
          <cell r="I1203" t="str">
            <v>31332</v>
          </cell>
          <cell r="J1203" t="str">
            <v>Decision Support</v>
          </cell>
        </row>
        <row r="1204">
          <cell r="A1204" t="str">
            <v>00014232</v>
          </cell>
          <cell r="B1204" t="str">
            <v>Mihailidis</v>
          </cell>
          <cell r="C1204" t="str">
            <v>Chris</v>
          </cell>
          <cell r="D1204" t="str">
            <v>Corporate Finance</v>
          </cell>
          <cell r="E1204" t="str">
            <v>Group Systems</v>
          </cell>
          <cell r="F1204" t="str">
            <v>Systems Analyst</v>
          </cell>
          <cell r="G1204" t="str">
            <v>TCR Accum Super</v>
          </cell>
          <cell r="H1204" t="str">
            <v>Alinta Limited</v>
          </cell>
          <cell r="I1204" t="str">
            <v>13004</v>
          </cell>
          <cell r="J1204" t="str">
            <v>FS Systems</v>
          </cell>
        </row>
        <row r="1205">
          <cell r="A1205" t="str">
            <v>00014241</v>
          </cell>
          <cell r="B1205" t="str">
            <v>Doyle</v>
          </cell>
          <cell r="C1205" t="str">
            <v>Mary</v>
          </cell>
          <cell r="D1205" t="str">
            <v>Information Services</v>
          </cell>
          <cell r="E1205" t="str">
            <v>ERP</v>
          </cell>
          <cell r="F1205" t="str">
            <v>Functional Analyst - SAP</v>
          </cell>
          <cell r="G1205" t="str">
            <v>TCR Accum Super</v>
          </cell>
          <cell r="H1205" t="str">
            <v>Alinta Limited</v>
          </cell>
          <cell r="I1205" t="str">
            <v>14300</v>
          </cell>
          <cell r="J1205" t="str">
            <v>IS Enterprise Applic</v>
          </cell>
        </row>
        <row r="1206">
          <cell r="A1206" t="str">
            <v>00014249</v>
          </cell>
          <cell r="B1206" t="str">
            <v>Topham</v>
          </cell>
          <cell r="C1206" t="str">
            <v>Peter</v>
          </cell>
          <cell r="D1206" t="str">
            <v>Information Services</v>
          </cell>
          <cell r="E1206" t="str">
            <v>Development</v>
          </cell>
          <cell r="F1206" t="str">
            <v>Senior Analyst Programmer</v>
          </cell>
          <cell r="G1206" t="str">
            <v>TCR Accum Super</v>
          </cell>
          <cell r="H1206" t="str">
            <v>Alinta Limited</v>
          </cell>
          <cell r="I1206" t="str">
            <v>14203</v>
          </cell>
          <cell r="J1206" t="str">
            <v>IS Tech Solutions</v>
          </cell>
        </row>
        <row r="1207">
          <cell r="A1207" t="str">
            <v>00014259</v>
          </cell>
          <cell r="B1207" t="str">
            <v>Armstrong</v>
          </cell>
          <cell r="C1207" t="str">
            <v>Phillip</v>
          </cell>
          <cell r="D1207" t="str">
            <v>Alinta Energy</v>
          </cell>
          <cell r="E1207" t="str">
            <v>Maintenance</v>
          </cell>
          <cell r="F1207" t="str">
            <v>Electrical / Instrument Technician</v>
          </cell>
          <cell r="G1207" t="str">
            <v>NZ Base Salary</v>
          </cell>
          <cell r="H1207" t="str">
            <v>Alinta Energy (NZ) Pty Ltd</v>
          </cell>
          <cell r="I1207" t="str">
            <v>46110</v>
          </cell>
          <cell r="J1207" t="str">
            <v>AE NZ Mech Maint</v>
          </cell>
        </row>
        <row r="1208">
          <cell r="A1208" t="str">
            <v>00014261</v>
          </cell>
          <cell r="B1208" t="str">
            <v>Lukis</v>
          </cell>
          <cell r="C1208" t="str">
            <v>Helen</v>
          </cell>
          <cell r="D1208" t="str">
            <v>Human Resources</v>
          </cell>
          <cell r="E1208" t="str">
            <v>Human Resources Operations</v>
          </cell>
          <cell r="F1208" t="str">
            <v>HR Advisor</v>
          </cell>
          <cell r="G1208" t="str">
            <v>TCR Accum Super</v>
          </cell>
          <cell r="H1208" t="str">
            <v>Alinta Limited</v>
          </cell>
          <cell r="I1208" t="str">
            <v>10801</v>
          </cell>
          <cell r="J1208" t="str">
            <v>AGL Integration</v>
          </cell>
        </row>
        <row r="1209">
          <cell r="A1209" t="str">
            <v>00014262</v>
          </cell>
          <cell r="B1209" t="str">
            <v>McCurry</v>
          </cell>
          <cell r="C1209" t="str">
            <v>Martin</v>
          </cell>
          <cell r="D1209" t="str">
            <v>Alinta Asset Management</v>
          </cell>
          <cell r="E1209" t="str">
            <v>Business Strategy</v>
          </cell>
          <cell r="F1209" t="str">
            <v>Manager, Business Strategy</v>
          </cell>
          <cell r="G1209" t="str">
            <v>TCR Accum Super</v>
          </cell>
          <cell r="H1209" t="str">
            <v>Alinta Asset Management</v>
          </cell>
          <cell r="I1209" t="str">
            <v>31307</v>
          </cell>
          <cell r="J1209" t="str">
            <v>Business Strategy</v>
          </cell>
        </row>
        <row r="1210">
          <cell r="A1210" t="str">
            <v>00014263</v>
          </cell>
          <cell r="B1210" t="str">
            <v>Crawford</v>
          </cell>
          <cell r="C1210" t="str">
            <v>Monica</v>
          </cell>
          <cell r="D1210" t="str">
            <v>Human Resources</v>
          </cell>
          <cell r="E1210" t="str">
            <v>Payroll</v>
          </cell>
          <cell r="F1210" t="str">
            <v>Payroll Officer</v>
          </cell>
          <cell r="G1210" t="str">
            <v>TCR Accum Super</v>
          </cell>
          <cell r="H1210" t="str">
            <v>Alinta Limited</v>
          </cell>
          <cell r="I1210" t="str">
            <v>11001</v>
          </cell>
          <cell r="J1210" t="str">
            <v>Human Resources - HR</v>
          </cell>
        </row>
        <row r="1211">
          <cell r="A1211" t="str">
            <v>00014264</v>
          </cell>
          <cell r="B1211" t="str">
            <v>Curtis</v>
          </cell>
          <cell r="C1211" t="str">
            <v>Melissa</v>
          </cell>
          <cell r="D1211" t="str">
            <v>Human Resources</v>
          </cell>
          <cell r="E1211" t="str">
            <v>Payroll</v>
          </cell>
          <cell r="F1211" t="str">
            <v>Payroll Officer</v>
          </cell>
          <cell r="G1211" t="str">
            <v>TCR Accum Super</v>
          </cell>
          <cell r="H1211" t="str">
            <v>Alinta Limited</v>
          </cell>
          <cell r="I1211" t="str">
            <v>11000</v>
          </cell>
          <cell r="J1211" t="str">
            <v>Human Resources</v>
          </cell>
        </row>
        <row r="1212">
          <cell r="A1212" t="str">
            <v>00014267</v>
          </cell>
          <cell r="B1212" t="str">
            <v>Barton</v>
          </cell>
          <cell r="C1212" t="str">
            <v>Rebecca</v>
          </cell>
          <cell r="D1212" t="str">
            <v>Human Resources</v>
          </cell>
          <cell r="E1212" t="str">
            <v>Payroll</v>
          </cell>
          <cell r="F1212" t="str">
            <v>Payroll Backfill</v>
          </cell>
          <cell r="G1212" t="str">
            <v>TCR Accum Super</v>
          </cell>
          <cell r="H1212" t="str">
            <v>Alinta Limited</v>
          </cell>
          <cell r="I1212" t="str">
            <v>11001</v>
          </cell>
          <cell r="J1212" t="str">
            <v>Human Resources - HR</v>
          </cell>
        </row>
        <row r="1213">
          <cell r="A1213" t="str">
            <v>00014273</v>
          </cell>
          <cell r="B1213" t="str">
            <v>McDonnell</v>
          </cell>
          <cell r="C1213" t="str">
            <v>Paul</v>
          </cell>
          <cell r="D1213" t="str">
            <v>Alinta Asset Management</v>
          </cell>
          <cell r="E1213" t="str">
            <v>Land Management &amp; Best Practices</v>
          </cell>
          <cell r="F1213" t="str">
            <v>Land Management Officer</v>
          </cell>
          <cell r="G1213" t="str">
            <v>TCR Accum Super</v>
          </cell>
          <cell r="H1213" t="str">
            <v>Alinta Asset Management</v>
          </cell>
          <cell r="I1213" t="str">
            <v>43150</v>
          </cell>
          <cell r="J1213" t="str">
            <v>Mgr DBP Operations</v>
          </cell>
        </row>
        <row r="1214">
          <cell r="A1214" t="str">
            <v>00014274</v>
          </cell>
          <cell r="B1214" t="str">
            <v>Sheehan</v>
          </cell>
          <cell r="C1214" t="str">
            <v>Mark</v>
          </cell>
          <cell r="D1214" t="str">
            <v>Legal Services</v>
          </cell>
          <cell r="E1214" t="str">
            <v>Legal Counsel West</v>
          </cell>
          <cell r="F1214" t="str">
            <v>Senior Legal Counsel West</v>
          </cell>
          <cell r="G1214" t="str">
            <v>TCR Accum Super</v>
          </cell>
          <cell r="H1214" t="str">
            <v>Alinta Asset Management</v>
          </cell>
          <cell r="I1214" t="str">
            <v>43125</v>
          </cell>
          <cell r="J1214" t="str">
            <v>DBP Capital Exp Pr</v>
          </cell>
        </row>
        <row r="1215">
          <cell r="A1215" t="str">
            <v>00014275</v>
          </cell>
          <cell r="B1215" t="str">
            <v>Charville</v>
          </cell>
          <cell r="C1215" t="str">
            <v>John</v>
          </cell>
          <cell r="D1215" t="str">
            <v>Alinta Asset Management</v>
          </cell>
          <cell r="E1215" t="str">
            <v>CSG Gary Rogers</v>
          </cell>
          <cell r="F1215" t="str">
            <v>Civil Worker - Electrical</v>
          </cell>
          <cell r="G1215" t="str">
            <v>NPS-EBA / Award VIC</v>
          </cell>
          <cell r="H1215" t="str">
            <v>Alinta Asset Management 2</v>
          </cell>
          <cell r="I1215" t="str">
            <v>31506</v>
          </cell>
          <cell r="J1215" t="str">
            <v>AAM OS ED CS Keysborough</v>
          </cell>
        </row>
        <row r="1216">
          <cell r="A1216" t="str">
            <v>00014276</v>
          </cell>
          <cell r="B1216" t="str">
            <v>Dixon</v>
          </cell>
          <cell r="C1216" t="str">
            <v>Daryl</v>
          </cell>
          <cell r="D1216" t="str">
            <v>Information Services</v>
          </cell>
          <cell r="E1216" t="str">
            <v>Technical Program</v>
          </cell>
          <cell r="F1216" t="str">
            <v>Program Manager</v>
          </cell>
          <cell r="G1216" t="str">
            <v>TCR Accum Super</v>
          </cell>
          <cell r="H1216" t="str">
            <v>Alinta Limited</v>
          </cell>
          <cell r="I1216" t="str">
            <v>14164</v>
          </cell>
          <cell r="J1216" t="str">
            <v>PD - Infrastructure</v>
          </cell>
        </row>
        <row r="1217">
          <cell r="A1217" t="str">
            <v>00014281</v>
          </cell>
          <cell r="B1217" t="str">
            <v>Bu</v>
          </cell>
          <cell r="C1217" t="str">
            <v>Julie</v>
          </cell>
          <cell r="D1217" t="str">
            <v>Corporate Finance</v>
          </cell>
          <cell r="E1217" t="str">
            <v>Financial Control Alinta Energy</v>
          </cell>
          <cell r="F1217" t="str">
            <v>Cost Controller</v>
          </cell>
          <cell r="G1217" t="str">
            <v>TCR Accum Super</v>
          </cell>
          <cell r="H1217" t="str">
            <v>Alinta Limited</v>
          </cell>
          <cell r="I1217" t="str">
            <v>45030</v>
          </cell>
          <cell r="J1217" t="str">
            <v>AE Finance &amp; Admin</v>
          </cell>
        </row>
        <row r="1218">
          <cell r="A1218" t="str">
            <v>00014283</v>
          </cell>
          <cell r="B1218" t="str">
            <v>Santoso</v>
          </cell>
          <cell r="C1218" t="str">
            <v>Sandra</v>
          </cell>
          <cell r="D1218" t="str">
            <v>Corporate Finance</v>
          </cell>
          <cell r="E1218" t="str">
            <v>Financial Control AIH</v>
          </cell>
          <cell r="F1218" t="str">
            <v>Corporate Accountant AIH</v>
          </cell>
          <cell r="G1218" t="str">
            <v>TCR Accum Super</v>
          </cell>
          <cell r="H1218" t="str">
            <v>Alinta Limited</v>
          </cell>
          <cell r="I1218" t="str">
            <v>31333</v>
          </cell>
          <cell r="J1218" t="str">
            <v>ANS Finance Duke Costs</v>
          </cell>
        </row>
        <row r="1219">
          <cell r="A1219" t="str">
            <v>00014284</v>
          </cell>
          <cell r="B1219" t="str">
            <v>Forster</v>
          </cell>
          <cell r="C1219" t="str">
            <v>Warwick</v>
          </cell>
          <cell r="D1219" t="str">
            <v>Alinta Energy</v>
          </cell>
          <cell r="E1219" t="str">
            <v>Wholesale Energy Operations</v>
          </cell>
          <cell r="F1219" t="str">
            <v>Senior Energy Markets Analyst</v>
          </cell>
          <cell r="G1219" t="str">
            <v>TCR Accum Super</v>
          </cell>
          <cell r="H1219" t="str">
            <v>Alinta Energy Pty Ltd</v>
          </cell>
          <cell r="I1219" t="str">
            <v>45030</v>
          </cell>
          <cell r="J1219" t="str">
            <v>AE Fin &amp; Admin</v>
          </cell>
        </row>
        <row r="1220">
          <cell r="A1220" t="str">
            <v>00014285</v>
          </cell>
          <cell r="B1220" t="str">
            <v>Pang</v>
          </cell>
          <cell r="C1220" t="str">
            <v>Floria</v>
          </cell>
          <cell r="D1220" t="str">
            <v>Corporate Finance</v>
          </cell>
          <cell r="E1220" t="str">
            <v>Financial Control Alinta Energy</v>
          </cell>
          <cell r="F1220" t="str">
            <v>Management Accountant</v>
          </cell>
          <cell r="G1220" t="str">
            <v>TCR Accum Super</v>
          </cell>
          <cell r="H1220" t="str">
            <v>Alinta Limited</v>
          </cell>
          <cell r="I1220" t="str">
            <v>45030</v>
          </cell>
          <cell r="J1220" t="str">
            <v>AE Finance &amp; Admin</v>
          </cell>
        </row>
        <row r="1221">
          <cell r="A1221" t="str">
            <v>00014289</v>
          </cell>
          <cell r="B1221" t="str">
            <v>Riley</v>
          </cell>
          <cell r="C1221" t="str">
            <v>Brad</v>
          </cell>
          <cell r="D1221" t="str">
            <v>Information Services</v>
          </cell>
          <cell r="E1221" t="str">
            <v>Business Intelligence</v>
          </cell>
          <cell r="F1221" t="str">
            <v>Senior Analyst Programmer</v>
          </cell>
          <cell r="G1221" t="str">
            <v>TCR Accum Super</v>
          </cell>
          <cell r="H1221" t="str">
            <v>Alinta Limited</v>
          </cell>
          <cell r="I1221" t="str">
            <v>14203</v>
          </cell>
          <cell r="J1221" t="str">
            <v>IS Tech Solutions</v>
          </cell>
        </row>
        <row r="1222">
          <cell r="A1222" t="str">
            <v>00014295</v>
          </cell>
          <cell r="B1222" t="str">
            <v>Oro</v>
          </cell>
          <cell r="C1222" t="str">
            <v>Mark</v>
          </cell>
          <cell r="D1222" t="str">
            <v>Alinta Asset Management</v>
          </cell>
          <cell r="E1222" t="str">
            <v>Business Planning</v>
          </cell>
          <cell r="F1222" t="str">
            <v>F&amp;M Analyst</v>
          </cell>
          <cell r="G1222" t="str">
            <v>TCR Accum Super</v>
          </cell>
          <cell r="H1222" t="str">
            <v>Monthly Alinta Asset Managemt.</v>
          </cell>
          <cell r="I1222" t="str">
            <v>31307</v>
          </cell>
          <cell r="J1222" t="str">
            <v>Business Strategy</v>
          </cell>
        </row>
        <row r="1223">
          <cell r="A1223" t="str">
            <v>00014296</v>
          </cell>
          <cell r="B1223" t="str">
            <v>Slaughter</v>
          </cell>
          <cell r="C1223" t="str">
            <v>Karen</v>
          </cell>
          <cell r="D1223" t="str">
            <v>Alinta Asset Management</v>
          </cell>
          <cell r="E1223" t="str">
            <v>Call Centre</v>
          </cell>
          <cell r="F1223" t="str">
            <v>Customer Service Representative</v>
          </cell>
          <cell r="G1223" t="str">
            <v>TCR Accum Super</v>
          </cell>
          <cell r="H1223" t="str">
            <v>Alinta Asset Management</v>
          </cell>
          <cell r="I1223" t="str">
            <v>39119</v>
          </cell>
          <cell r="J1223" t="str">
            <v>GDW Call Centre</v>
          </cell>
        </row>
        <row r="1224">
          <cell r="A1224" t="str">
            <v>00014297</v>
          </cell>
          <cell r="B1224" t="str">
            <v>Edwards</v>
          </cell>
          <cell r="C1224" t="str">
            <v>Diana</v>
          </cell>
          <cell r="D1224" t="str">
            <v>AlintaAGL</v>
          </cell>
          <cell r="E1224" t="str">
            <v>Commercial Services</v>
          </cell>
          <cell r="F1224" t="str">
            <v>Team Leader</v>
          </cell>
          <cell r="G1224" t="str">
            <v>TCR Accum Super</v>
          </cell>
          <cell r="H1224" t="str">
            <v>AlintaAGL Pty Ltd</v>
          </cell>
          <cell r="I1224" t="str">
            <v>3302</v>
          </cell>
          <cell r="J1224" t="str">
            <v>S&amp;M Retail Call Centre</v>
          </cell>
        </row>
        <row r="1225">
          <cell r="A1225" t="str">
            <v>00014299</v>
          </cell>
          <cell r="B1225" t="str">
            <v>Mohd Noor</v>
          </cell>
          <cell r="C1225" t="str">
            <v>Shamsuddin</v>
          </cell>
          <cell r="D1225" t="str">
            <v>Alinta Asset Management</v>
          </cell>
          <cell r="E1225" t="str">
            <v>Support Services</v>
          </cell>
          <cell r="F1225" t="str">
            <v>Pipeline Simulation Modeller</v>
          </cell>
          <cell r="G1225" t="str">
            <v>TCR Accum Super</v>
          </cell>
          <cell r="H1225" t="str">
            <v>Alinta Asset Management</v>
          </cell>
          <cell r="I1225" t="str">
            <v>35406</v>
          </cell>
          <cell r="J1225" t="str">
            <v>Control Centre 25</v>
          </cell>
        </row>
        <row r="1226">
          <cell r="A1226" t="str">
            <v>00014300</v>
          </cell>
          <cell r="B1226" t="str">
            <v>Nguyen</v>
          </cell>
          <cell r="C1226" t="str">
            <v>Kim</v>
          </cell>
          <cell r="D1226" t="str">
            <v>Corporate Finance</v>
          </cell>
          <cell r="E1226" t="str">
            <v>Financial Control UE/MGH/ANH</v>
          </cell>
          <cell r="F1226" t="str">
            <v>Transactional Accountant</v>
          </cell>
          <cell r="G1226" t="str">
            <v>TCR Accum Super</v>
          </cell>
          <cell r="H1226" t="str">
            <v>Alinta Limited</v>
          </cell>
          <cell r="I1226" t="str">
            <v>33303</v>
          </cell>
          <cell r="J1226" t="str">
            <v>Revenue Management</v>
          </cell>
        </row>
        <row r="1227">
          <cell r="A1227" t="str">
            <v>00014308</v>
          </cell>
          <cell r="B1227" t="str">
            <v>Kilgour</v>
          </cell>
          <cell r="C1227" t="str">
            <v>Katherine</v>
          </cell>
          <cell r="D1227" t="str">
            <v>Corporate Finance</v>
          </cell>
          <cell r="E1227" t="str">
            <v>Financial Control AIH</v>
          </cell>
          <cell r="F1227" t="str">
            <v>Financial Accountant</v>
          </cell>
          <cell r="G1227" t="str">
            <v>TCR Accum Super</v>
          </cell>
          <cell r="H1227" t="str">
            <v>Alinta Limited</v>
          </cell>
          <cell r="I1227" t="str">
            <v>31333</v>
          </cell>
          <cell r="J1227" t="str">
            <v>ANS Finance Duke Costs</v>
          </cell>
        </row>
        <row r="1228">
          <cell r="A1228" t="str">
            <v>00014309</v>
          </cell>
          <cell r="B1228" t="str">
            <v>Beverley</v>
          </cell>
          <cell r="C1228" t="str">
            <v>Richard</v>
          </cell>
          <cell r="D1228" t="str">
            <v>Corporate Finance</v>
          </cell>
          <cell r="E1228" t="str">
            <v>Financial Control AIH</v>
          </cell>
          <cell r="F1228" t="str">
            <v>Senior Management Accountant</v>
          </cell>
          <cell r="G1228" t="str">
            <v>TCR Accum Super</v>
          </cell>
          <cell r="H1228" t="str">
            <v>Alinta Limited</v>
          </cell>
          <cell r="I1228" t="str">
            <v>31333</v>
          </cell>
          <cell r="J1228" t="str">
            <v>ANS Finance Duke Costs</v>
          </cell>
        </row>
        <row r="1229">
          <cell r="A1229" t="str">
            <v>00014311</v>
          </cell>
          <cell r="B1229" t="str">
            <v>Logan</v>
          </cell>
          <cell r="C1229" t="str">
            <v>Brock</v>
          </cell>
          <cell r="D1229" t="str">
            <v>Information Services</v>
          </cell>
          <cell r="E1229" t="str">
            <v>Net &amp; PL/SQL</v>
          </cell>
          <cell r="F1229" t="str">
            <v>Analyst Programmer</v>
          </cell>
          <cell r="G1229" t="str">
            <v>TCR Accum Super</v>
          </cell>
          <cell r="H1229" t="str">
            <v>Alinta Limited</v>
          </cell>
          <cell r="I1229" t="str">
            <v>14203</v>
          </cell>
          <cell r="J1229" t="str">
            <v>IS Tech Solutions</v>
          </cell>
        </row>
        <row r="1230">
          <cell r="A1230" t="str">
            <v>00014312</v>
          </cell>
          <cell r="B1230" t="str">
            <v>Georgiadis</v>
          </cell>
          <cell r="C1230" t="str">
            <v>Lucas</v>
          </cell>
          <cell r="D1230" t="str">
            <v>Corporate Finance</v>
          </cell>
          <cell r="E1230" t="str">
            <v>Group Taxation</v>
          </cell>
          <cell r="F1230" t="str">
            <v>Taxation Adviser</v>
          </cell>
          <cell r="G1230" t="str">
            <v>TCR Accum Super</v>
          </cell>
          <cell r="H1230" t="str">
            <v>Alinta Limited</v>
          </cell>
          <cell r="I1230" t="str">
            <v>12800</v>
          </cell>
          <cell r="J1230" t="str">
            <v>Group Taxation</v>
          </cell>
        </row>
        <row r="1231">
          <cell r="A1231" t="str">
            <v>00014319</v>
          </cell>
          <cell r="B1231" t="str">
            <v>Wee</v>
          </cell>
          <cell r="C1231" t="str">
            <v>Simon</v>
          </cell>
          <cell r="D1231" t="str">
            <v>Corporate Finance</v>
          </cell>
          <cell r="E1231" t="str">
            <v>Finance Strategy</v>
          </cell>
          <cell r="F1231" t="str">
            <v>Senior Financial Analyst</v>
          </cell>
          <cell r="G1231" t="str">
            <v>TCR Accum Super</v>
          </cell>
          <cell r="H1231" t="str">
            <v>Alinta Limited</v>
          </cell>
          <cell r="I1231" t="str">
            <v>12900</v>
          </cell>
          <cell r="J1231" t="str">
            <v>Finance Improvement</v>
          </cell>
        </row>
        <row r="1232">
          <cell r="A1232" t="str">
            <v>00014321</v>
          </cell>
          <cell r="B1232" t="str">
            <v>Mitchell</v>
          </cell>
          <cell r="C1232" t="str">
            <v>Lesley</v>
          </cell>
          <cell r="D1232" t="str">
            <v>Payroll Only</v>
          </cell>
          <cell r="E1232" t="str">
            <v>DBNGP WA Nominees</v>
          </cell>
          <cell r="F1232" t="str">
            <v>Executive Assistant</v>
          </cell>
          <cell r="G1232" t="str">
            <v>TCR Accum Super</v>
          </cell>
          <cell r="H1232" t="str">
            <v>DBNGP WA Nominees Pty Ltd</v>
          </cell>
          <cell r="I1232" t="str">
            <v>505360</v>
          </cell>
          <cell r="J1232" t="str">
            <v>DBP Administration</v>
          </cell>
        </row>
        <row r="1233">
          <cell r="A1233" t="str">
            <v>00014322</v>
          </cell>
          <cell r="B1233" t="str">
            <v>Peniston</v>
          </cell>
          <cell r="C1233" t="str">
            <v>Helen</v>
          </cell>
          <cell r="D1233" t="str">
            <v>Corporate Finance</v>
          </cell>
          <cell r="E1233" t="str">
            <v>Group Treasury</v>
          </cell>
          <cell r="F1233" t="str">
            <v>Treasury Accountant</v>
          </cell>
          <cell r="G1233" t="str">
            <v>TCR Accum Super</v>
          </cell>
          <cell r="H1233" t="str">
            <v>Alinta Limited</v>
          </cell>
          <cell r="I1233" t="str">
            <v>12100</v>
          </cell>
          <cell r="J1233" t="str">
            <v>Group Treasury</v>
          </cell>
        </row>
        <row r="1234">
          <cell r="A1234" t="str">
            <v>00014324</v>
          </cell>
          <cell r="B1234" t="str">
            <v>Borserini</v>
          </cell>
          <cell r="C1234" t="str">
            <v>Paul</v>
          </cell>
          <cell r="D1234" t="str">
            <v>Alinta Asset Management</v>
          </cell>
          <cell r="E1234" t="str">
            <v>Service Delivery</v>
          </cell>
          <cell r="F1234" t="str">
            <v>Meter Reading Officer</v>
          </cell>
          <cell r="G1234" t="str">
            <v>TCR Accum Super</v>
          </cell>
          <cell r="H1234" t="str">
            <v>Monthly Alinta Asset Managemt.</v>
          </cell>
          <cell r="I1234" t="str">
            <v>35370</v>
          </cell>
          <cell r="J1234" t="str">
            <v>WA Mgr Mkt Servs</v>
          </cell>
        </row>
        <row r="1235">
          <cell r="A1235" t="str">
            <v>00014326</v>
          </cell>
          <cell r="B1235" t="str">
            <v>Drennan</v>
          </cell>
          <cell r="C1235" t="str">
            <v>Janet</v>
          </cell>
          <cell r="D1235" t="str">
            <v>Corporate Finance</v>
          </cell>
          <cell r="E1235" t="str">
            <v>Group Treasury</v>
          </cell>
          <cell r="F1235" t="str">
            <v>Treasury Projects Officer</v>
          </cell>
          <cell r="G1235" t="str">
            <v>TCR Accum Super</v>
          </cell>
          <cell r="H1235" t="str">
            <v>Alinta Limited</v>
          </cell>
          <cell r="I1235" t="str">
            <v>12100</v>
          </cell>
          <cell r="J1235" t="str">
            <v>Group Treasury</v>
          </cell>
        </row>
        <row r="1236">
          <cell r="A1236" t="str">
            <v>00014328</v>
          </cell>
          <cell r="B1236" t="str">
            <v>Grosvenor</v>
          </cell>
          <cell r="C1236" t="str">
            <v>Brett</v>
          </cell>
          <cell r="D1236" t="str">
            <v>Alinta Energy</v>
          </cell>
          <cell r="E1236" t="str">
            <v>Power Projects</v>
          </cell>
          <cell r="F1236" t="str">
            <v>Project Director Alinta Energy</v>
          </cell>
          <cell r="G1236" t="str">
            <v>TCR Accum Super</v>
          </cell>
          <cell r="H1236" t="str">
            <v>Alinta Energy Pty Ltd</v>
          </cell>
          <cell r="I1236" t="str">
            <v>45070</v>
          </cell>
          <cell r="J1236" t="str">
            <v>AE Proj &amp; Engin</v>
          </cell>
        </row>
        <row r="1237">
          <cell r="A1237" t="str">
            <v>00014329</v>
          </cell>
          <cell r="B1237" t="str">
            <v>Greenway</v>
          </cell>
          <cell r="C1237" t="str">
            <v>Judd</v>
          </cell>
          <cell r="D1237" t="str">
            <v>Corporate Finance</v>
          </cell>
          <cell r="E1237" t="str">
            <v>Finance Strategy</v>
          </cell>
          <cell r="F1237" t="str">
            <v>Manager Finance Strategy</v>
          </cell>
          <cell r="G1237" t="str">
            <v>TCR Accum Super</v>
          </cell>
          <cell r="H1237" t="str">
            <v>Alinta Limited</v>
          </cell>
          <cell r="I1237" t="str">
            <v>12200</v>
          </cell>
          <cell r="J1237" t="str">
            <v>Grp Mgr Fin Strategy</v>
          </cell>
        </row>
        <row r="1238">
          <cell r="A1238" t="str">
            <v>00014330</v>
          </cell>
          <cell r="B1238" t="str">
            <v>Burns</v>
          </cell>
          <cell r="C1238" t="str">
            <v>Luke</v>
          </cell>
          <cell r="D1238" t="str">
            <v>Corporate Finance</v>
          </cell>
          <cell r="E1238" t="str">
            <v>Financial Control AIH</v>
          </cell>
          <cell r="F1238" t="str">
            <v>Management Accountant</v>
          </cell>
          <cell r="G1238" t="str">
            <v>TCR Accum Super</v>
          </cell>
          <cell r="H1238" t="str">
            <v>Alinta Limited</v>
          </cell>
          <cell r="I1238" t="str">
            <v>31333</v>
          </cell>
          <cell r="J1238" t="str">
            <v>ANS Finance Duke Costs</v>
          </cell>
        </row>
        <row r="1239">
          <cell r="A1239" t="str">
            <v>00014331</v>
          </cell>
          <cell r="B1239" t="str">
            <v>Printz</v>
          </cell>
          <cell r="C1239" t="str">
            <v>Meaghan</v>
          </cell>
          <cell r="D1239" t="str">
            <v>Alinta Asset Management</v>
          </cell>
          <cell r="E1239" t="str">
            <v>GIS Transmission</v>
          </cell>
          <cell r="F1239" t="str">
            <v>GIS Operator</v>
          </cell>
          <cell r="G1239" t="str">
            <v>TCR Accum Super</v>
          </cell>
          <cell r="H1239" t="str">
            <v>Monthly Alinta Asset Managemt.</v>
          </cell>
          <cell r="I1239" t="str">
            <v>35404</v>
          </cell>
          <cell r="J1239" t="str">
            <v>E&amp;TS Manager</v>
          </cell>
        </row>
        <row r="1240">
          <cell r="A1240" t="str">
            <v>00014332</v>
          </cell>
          <cell r="B1240" t="str">
            <v>Lawrence</v>
          </cell>
          <cell r="C1240" t="str">
            <v>Michael</v>
          </cell>
          <cell r="D1240" t="str">
            <v>Information Services</v>
          </cell>
          <cell r="E1240" t="str">
            <v>Program Delivery</v>
          </cell>
          <cell r="F1240" t="str">
            <v>Program Manager</v>
          </cell>
          <cell r="G1240" t="str">
            <v>TCR Accum Super</v>
          </cell>
          <cell r="H1240" t="str">
            <v>Alinta Limited</v>
          </cell>
          <cell r="I1240" t="str">
            <v>14165</v>
          </cell>
          <cell r="J1240" t="str">
            <v>PD - Works &amp; Asset</v>
          </cell>
        </row>
        <row r="1241">
          <cell r="A1241" t="str">
            <v>00014333</v>
          </cell>
          <cell r="B1241" t="str">
            <v>Wooles</v>
          </cell>
          <cell r="C1241" t="str">
            <v>John</v>
          </cell>
          <cell r="D1241" t="str">
            <v>Alinta Energy</v>
          </cell>
          <cell r="E1241" t="str">
            <v>Maintenance</v>
          </cell>
          <cell r="F1241" t="str">
            <v>Electrical / Instrument Technician</v>
          </cell>
          <cell r="G1241" t="str">
            <v>TCR Accum Super</v>
          </cell>
          <cell r="H1241" t="str">
            <v>Alinta Energy (NZ) Pty Ltd</v>
          </cell>
          <cell r="I1241" t="str">
            <v>46110</v>
          </cell>
          <cell r="J1241" t="str">
            <v>AE NZ Mech Maint</v>
          </cell>
        </row>
        <row r="1242">
          <cell r="A1242" t="str">
            <v>00014342</v>
          </cell>
          <cell r="B1242" t="str">
            <v>Schmidt</v>
          </cell>
          <cell r="C1242" t="str">
            <v>Dean</v>
          </cell>
          <cell r="D1242" t="str">
            <v>AlintaAGL</v>
          </cell>
          <cell r="E1242" t="str">
            <v>Billing Services</v>
          </cell>
          <cell r="F1242" t="str">
            <v>Retail Services Officer</v>
          </cell>
          <cell r="G1242" t="str">
            <v>TCR Accum Super</v>
          </cell>
          <cell r="H1242" t="str">
            <v>AlintaAGL Pty Ltd</v>
          </cell>
          <cell r="I1242" t="str">
            <v>3303</v>
          </cell>
          <cell r="J1242" t="str">
            <v>S&amp;M Retail Customer Acc</v>
          </cell>
        </row>
        <row r="1243">
          <cell r="A1243" t="str">
            <v>00014343</v>
          </cell>
          <cell r="B1243" t="str">
            <v>Moynihan</v>
          </cell>
          <cell r="C1243" t="str">
            <v>Sara</v>
          </cell>
          <cell r="D1243" t="str">
            <v>AlintaAGL</v>
          </cell>
          <cell r="E1243" t="str">
            <v>Billing Services</v>
          </cell>
          <cell r="F1243" t="str">
            <v>Retail Services Officer</v>
          </cell>
          <cell r="G1243" t="str">
            <v>TCR Accum Super</v>
          </cell>
          <cell r="H1243" t="str">
            <v>AlintaAGL Pty Ltd</v>
          </cell>
          <cell r="I1243" t="str">
            <v>3303</v>
          </cell>
          <cell r="J1243" t="str">
            <v>S&amp;M Retail Customer Acc</v>
          </cell>
        </row>
        <row r="1244">
          <cell r="A1244" t="str">
            <v>00014344</v>
          </cell>
          <cell r="B1244" t="str">
            <v>Barallon</v>
          </cell>
          <cell r="C1244" t="str">
            <v>Julia</v>
          </cell>
          <cell r="D1244" t="str">
            <v>AlintaAGL</v>
          </cell>
          <cell r="E1244" t="str">
            <v>Billing Services</v>
          </cell>
          <cell r="F1244" t="str">
            <v>Retail Services Officer</v>
          </cell>
          <cell r="G1244" t="str">
            <v>TCR Accum Super</v>
          </cell>
          <cell r="H1244" t="str">
            <v>AlintaAGL Pty Ltd</v>
          </cell>
          <cell r="I1244" t="str">
            <v>3303</v>
          </cell>
          <cell r="J1244" t="str">
            <v>S&amp;M Retail Customer Acc</v>
          </cell>
        </row>
        <row r="1245">
          <cell r="A1245" t="str">
            <v>00014345</v>
          </cell>
          <cell r="B1245" t="str">
            <v>Frankel</v>
          </cell>
          <cell r="C1245" t="str">
            <v>David</v>
          </cell>
          <cell r="D1245" t="str">
            <v>AlintaAGL</v>
          </cell>
          <cell r="E1245" t="str">
            <v>Retail Sales</v>
          </cell>
          <cell r="F1245" t="str">
            <v>Market Alliance Specialis</v>
          </cell>
          <cell r="G1245" t="str">
            <v>TCR Accum Super</v>
          </cell>
          <cell r="H1245" t="str">
            <v>AlintaAGL Pty Ltd</v>
          </cell>
          <cell r="I1245" t="str">
            <v>3211</v>
          </cell>
          <cell r="J1245" t="str">
            <v>S&amp;M Marketing General</v>
          </cell>
        </row>
        <row r="1246">
          <cell r="A1246" t="str">
            <v>00014346</v>
          </cell>
          <cell r="B1246" t="str">
            <v>Hill</v>
          </cell>
          <cell r="C1246" t="str">
            <v>Bernadette</v>
          </cell>
          <cell r="D1246" t="str">
            <v>AlintaAGL</v>
          </cell>
          <cell r="E1246" t="str">
            <v>Billing Services</v>
          </cell>
          <cell r="F1246" t="str">
            <v>Billing Co-ordinator</v>
          </cell>
          <cell r="G1246" t="str">
            <v>TCR Accum Super</v>
          </cell>
          <cell r="H1246" t="str">
            <v>AlintaAGL Pty Ltd</v>
          </cell>
          <cell r="I1246" t="str">
            <v>3301</v>
          </cell>
          <cell r="J1246" t="str">
            <v>S&amp;M Retail General</v>
          </cell>
        </row>
        <row r="1247">
          <cell r="A1247" t="str">
            <v>00014347</v>
          </cell>
          <cell r="B1247" t="str">
            <v>Myles</v>
          </cell>
          <cell r="C1247" t="str">
            <v>Ray</v>
          </cell>
          <cell r="D1247" t="str">
            <v>AlintaAGL</v>
          </cell>
          <cell r="E1247" t="str">
            <v>Commercial Services</v>
          </cell>
          <cell r="F1247" t="str">
            <v>Coordinator Commercial Se</v>
          </cell>
          <cell r="G1247" t="str">
            <v>TCR Accum Super</v>
          </cell>
          <cell r="H1247" t="str">
            <v>AlintaAGL Pty Ltd</v>
          </cell>
          <cell r="I1247" t="str">
            <v>3301</v>
          </cell>
          <cell r="J1247" t="str">
            <v>S&amp;M Retail General</v>
          </cell>
        </row>
        <row r="1248">
          <cell r="A1248" t="str">
            <v>00014348</v>
          </cell>
          <cell r="B1248" t="str">
            <v>Evans</v>
          </cell>
          <cell r="C1248" t="str">
            <v>Glenn</v>
          </cell>
          <cell r="D1248" t="str">
            <v>AlintaAGL</v>
          </cell>
          <cell r="E1248" t="str">
            <v>Retail Services</v>
          </cell>
          <cell r="F1248" t="str">
            <v>Retail Services Officer</v>
          </cell>
          <cell r="G1248" t="str">
            <v>TCR Accum Super</v>
          </cell>
          <cell r="H1248" t="str">
            <v>AlintaAGL Pty Ltd</v>
          </cell>
          <cell r="I1248" t="str">
            <v>3303</v>
          </cell>
          <cell r="J1248" t="str">
            <v>S&amp;M Retail Customer Acc</v>
          </cell>
        </row>
        <row r="1249">
          <cell r="A1249" t="str">
            <v>00014349</v>
          </cell>
          <cell r="B1249" t="str">
            <v>Pool</v>
          </cell>
          <cell r="C1249" t="str">
            <v>Emmanuel</v>
          </cell>
          <cell r="D1249" t="str">
            <v>AlintaAGL</v>
          </cell>
          <cell r="E1249" t="str">
            <v>Retail Services</v>
          </cell>
          <cell r="F1249" t="str">
            <v>Retail Services Officer</v>
          </cell>
          <cell r="G1249" t="str">
            <v>TCR Accum Super</v>
          </cell>
          <cell r="H1249" t="str">
            <v>AlintaAGL Pty Ltd</v>
          </cell>
          <cell r="I1249" t="str">
            <v>3303</v>
          </cell>
          <cell r="J1249" t="str">
            <v>S&amp;M Retail Customer Acc</v>
          </cell>
        </row>
        <row r="1250">
          <cell r="A1250" t="str">
            <v>00014350</v>
          </cell>
          <cell r="B1250" t="str">
            <v>MacKenzie</v>
          </cell>
          <cell r="C1250" t="str">
            <v>Donald</v>
          </cell>
          <cell r="D1250" t="str">
            <v>AlintaAGL</v>
          </cell>
          <cell r="E1250" t="str">
            <v>AlintaAGL</v>
          </cell>
          <cell r="F1250" t="str">
            <v>Executive General Manager AlintaAGL</v>
          </cell>
          <cell r="G1250" t="str">
            <v>TCR Accum Super</v>
          </cell>
          <cell r="H1250" t="str">
            <v>AlintaAGL Pty Ltd</v>
          </cell>
          <cell r="I1250" t="str">
            <v>3001</v>
          </cell>
          <cell r="J1250" t="str">
            <v>AlintaAGL GM</v>
          </cell>
        </row>
        <row r="1251">
          <cell r="A1251" t="str">
            <v>00014351</v>
          </cell>
          <cell r="B1251" t="str">
            <v>Browner</v>
          </cell>
          <cell r="C1251" t="str">
            <v>Victor</v>
          </cell>
          <cell r="D1251" t="str">
            <v>AlintaAGL</v>
          </cell>
          <cell r="E1251" t="str">
            <v>Wholesale Energy</v>
          </cell>
          <cell r="F1251" t="str">
            <v>General Manager Commercial AlintaAGL</v>
          </cell>
          <cell r="G1251" t="str">
            <v>TCR Accum Super</v>
          </cell>
          <cell r="H1251" t="str">
            <v>AlintaAGL Pty Ltd</v>
          </cell>
          <cell r="I1251" t="str">
            <v>3101</v>
          </cell>
          <cell r="J1251" t="str">
            <v>AlintaAGL Group Manager</v>
          </cell>
        </row>
        <row r="1252">
          <cell r="A1252" t="str">
            <v>00014352</v>
          </cell>
          <cell r="B1252" t="str">
            <v>Black</v>
          </cell>
          <cell r="C1252" t="str">
            <v>George</v>
          </cell>
          <cell r="D1252" t="str">
            <v>AlintaAGL</v>
          </cell>
          <cell r="E1252" t="str">
            <v>Wholesale Energy Sales</v>
          </cell>
          <cell r="F1252" t="str">
            <v>Account Executive AlintaA</v>
          </cell>
          <cell r="G1252" t="str">
            <v>TCR Accum Super</v>
          </cell>
          <cell r="H1252" t="str">
            <v>AlintaAGL Pty Ltd</v>
          </cell>
          <cell r="I1252" t="str">
            <v>3141</v>
          </cell>
          <cell r="J1252" t="str">
            <v>AlintaAGL Sales</v>
          </cell>
        </row>
        <row r="1253">
          <cell r="A1253" t="str">
            <v>00014353</v>
          </cell>
          <cell r="B1253" t="str">
            <v>Garg</v>
          </cell>
          <cell r="C1253" t="str">
            <v>Ramit</v>
          </cell>
          <cell r="D1253" t="str">
            <v>AlintaAGL</v>
          </cell>
          <cell r="E1253" t="str">
            <v>Wholesale Energy Analytic</v>
          </cell>
          <cell r="F1253" t="str">
            <v>Analyst Energy Markets</v>
          </cell>
          <cell r="G1253" t="str">
            <v>TCR Accum Super</v>
          </cell>
          <cell r="H1253" t="str">
            <v>AlintaAGL Pty Ltd</v>
          </cell>
          <cell r="I1253" t="str">
            <v>3121</v>
          </cell>
          <cell r="J1253" t="str">
            <v>AlintaAGL Analysis</v>
          </cell>
        </row>
        <row r="1254">
          <cell r="A1254" t="str">
            <v>00014354</v>
          </cell>
          <cell r="B1254" t="str">
            <v>Petersen</v>
          </cell>
          <cell r="C1254" t="str">
            <v>Gary</v>
          </cell>
          <cell r="D1254" t="str">
            <v>AlintaAGL</v>
          </cell>
          <cell r="E1254" t="str">
            <v>Wholesale Energy Sales</v>
          </cell>
          <cell r="F1254" t="str">
            <v>Account Executive AlintaA</v>
          </cell>
          <cell r="G1254" t="str">
            <v>TCR Accum Super</v>
          </cell>
          <cell r="H1254" t="str">
            <v>AlintaAGL Pty Ltd</v>
          </cell>
          <cell r="I1254" t="str">
            <v>3141</v>
          </cell>
          <cell r="J1254" t="str">
            <v>AlintaAGL Sales</v>
          </cell>
        </row>
        <row r="1255">
          <cell r="A1255" t="str">
            <v>00014355</v>
          </cell>
          <cell r="B1255" t="str">
            <v>Boehm</v>
          </cell>
          <cell r="C1255" t="str">
            <v>Rebecca</v>
          </cell>
          <cell r="D1255" t="str">
            <v>AlintaAGL</v>
          </cell>
          <cell r="E1255" t="str">
            <v>Billing Services</v>
          </cell>
          <cell r="F1255" t="str">
            <v>Retail Services Officer</v>
          </cell>
          <cell r="G1255" t="str">
            <v>TCR Accum Super</v>
          </cell>
          <cell r="H1255" t="str">
            <v>AlintaAGL Pty Ltd</v>
          </cell>
          <cell r="I1255" t="str">
            <v>3303</v>
          </cell>
          <cell r="J1255" t="str">
            <v>S&amp;M Retail Customer Acc</v>
          </cell>
        </row>
        <row r="1256">
          <cell r="A1256" t="str">
            <v>00014356</v>
          </cell>
          <cell r="B1256" t="str">
            <v>Weldrake</v>
          </cell>
          <cell r="C1256" t="str">
            <v>Ngaire</v>
          </cell>
          <cell r="D1256" t="str">
            <v>AlintaAGL</v>
          </cell>
          <cell r="E1256" t="str">
            <v>Customer Care</v>
          </cell>
          <cell r="F1256" t="str">
            <v>Customer Care Coordinator</v>
          </cell>
          <cell r="G1256" t="str">
            <v>TCR Accum Super</v>
          </cell>
          <cell r="H1256" t="str">
            <v>AlintaAGL Pty Ltd</v>
          </cell>
          <cell r="I1256" t="str">
            <v>3301</v>
          </cell>
          <cell r="J1256" t="str">
            <v>S&amp;M Retail General</v>
          </cell>
        </row>
        <row r="1257">
          <cell r="A1257" t="str">
            <v>00014357</v>
          </cell>
          <cell r="B1257" t="str">
            <v>Hofmann</v>
          </cell>
          <cell r="C1257" t="str">
            <v>Maik</v>
          </cell>
          <cell r="D1257" t="str">
            <v>AlintaAGL</v>
          </cell>
          <cell r="E1257" t="str">
            <v>Retail Services</v>
          </cell>
          <cell r="F1257" t="str">
            <v>Payments Officer</v>
          </cell>
          <cell r="G1257" t="str">
            <v>TCR Accum Super</v>
          </cell>
          <cell r="H1257" t="str">
            <v>AlintaAGL Pty Ltd</v>
          </cell>
          <cell r="I1257" t="str">
            <v>3303</v>
          </cell>
          <cell r="J1257" t="str">
            <v>S&amp;M Retail Customer Acc</v>
          </cell>
        </row>
        <row r="1258">
          <cell r="A1258" t="str">
            <v>00014358</v>
          </cell>
          <cell r="B1258" t="str">
            <v>Bernhard</v>
          </cell>
          <cell r="C1258" t="str">
            <v>Romano</v>
          </cell>
          <cell r="D1258" t="str">
            <v>AlintaAGL</v>
          </cell>
          <cell r="E1258" t="str">
            <v>Wholesale Energy</v>
          </cell>
          <cell r="F1258" t="str">
            <v>Manager Energy Supply</v>
          </cell>
          <cell r="G1258" t="str">
            <v>TCR Accum Super</v>
          </cell>
          <cell r="H1258" t="str">
            <v>AlintaAGL Pty Ltd</v>
          </cell>
          <cell r="I1258" t="str">
            <v>3101</v>
          </cell>
          <cell r="J1258" t="str">
            <v>AlintaAGL Group Manager</v>
          </cell>
        </row>
        <row r="1259">
          <cell r="A1259" t="str">
            <v>00014359</v>
          </cell>
          <cell r="B1259" t="str">
            <v>Hobley</v>
          </cell>
          <cell r="C1259" t="str">
            <v>Geoff</v>
          </cell>
          <cell r="D1259" t="str">
            <v>AlintaAGL</v>
          </cell>
          <cell r="E1259" t="str">
            <v>Wholesale Energy Sales</v>
          </cell>
          <cell r="F1259" t="str">
            <v>Manager Wholesale Energy</v>
          </cell>
          <cell r="G1259" t="str">
            <v>TCR Accum Super</v>
          </cell>
          <cell r="H1259" t="str">
            <v>AlintaAGL Pty Ltd</v>
          </cell>
          <cell r="I1259" t="str">
            <v>3141</v>
          </cell>
          <cell r="J1259" t="str">
            <v>AlintaAGL Sales</v>
          </cell>
        </row>
        <row r="1260">
          <cell r="A1260" t="str">
            <v>00014360</v>
          </cell>
          <cell r="B1260" t="str">
            <v>Hodges</v>
          </cell>
          <cell r="C1260" t="str">
            <v>Darren</v>
          </cell>
          <cell r="D1260" t="str">
            <v>AlintaAGL</v>
          </cell>
          <cell r="E1260" t="str">
            <v>Wholesale Energy Sales</v>
          </cell>
          <cell r="F1260" t="str">
            <v>Account Executive AlintaA</v>
          </cell>
          <cell r="G1260" t="str">
            <v>TCR Accum Super</v>
          </cell>
          <cell r="H1260" t="str">
            <v>AlintaAGL Pty Ltd</v>
          </cell>
          <cell r="I1260" t="str">
            <v>3141</v>
          </cell>
          <cell r="J1260" t="str">
            <v>AlintaAGL Sales</v>
          </cell>
        </row>
        <row r="1261">
          <cell r="A1261" t="str">
            <v>00014361</v>
          </cell>
          <cell r="B1261" t="str">
            <v>Bell</v>
          </cell>
          <cell r="C1261" t="str">
            <v>Emma</v>
          </cell>
          <cell r="D1261" t="str">
            <v>AlintaAGL</v>
          </cell>
          <cell r="E1261" t="str">
            <v>Retail Sales</v>
          </cell>
          <cell r="F1261" t="str">
            <v>Business Analyst</v>
          </cell>
          <cell r="G1261" t="str">
            <v>TCR Accum Super</v>
          </cell>
          <cell r="H1261" t="str">
            <v>AlintaAGL Pty Ltd</v>
          </cell>
          <cell r="I1261" t="str">
            <v>3301</v>
          </cell>
          <cell r="J1261" t="str">
            <v>S&amp;M Retail General</v>
          </cell>
        </row>
        <row r="1262">
          <cell r="A1262" t="str">
            <v>00014362</v>
          </cell>
          <cell r="B1262" t="str">
            <v>Stankowski</v>
          </cell>
          <cell r="C1262" t="str">
            <v>Carla</v>
          </cell>
          <cell r="D1262" t="str">
            <v>AlintaAGL</v>
          </cell>
          <cell r="E1262" t="str">
            <v>Customer Care</v>
          </cell>
          <cell r="F1262" t="str">
            <v>Senior Support Officer</v>
          </cell>
          <cell r="G1262" t="str">
            <v>TCR Accum Super</v>
          </cell>
          <cell r="H1262" t="str">
            <v>AlintaAGL Pty Ltd</v>
          </cell>
          <cell r="I1262" t="str">
            <v>3302</v>
          </cell>
          <cell r="J1262" t="str">
            <v>S&amp;M Retail Call Centre</v>
          </cell>
        </row>
        <row r="1263">
          <cell r="A1263" t="str">
            <v>00014363</v>
          </cell>
          <cell r="B1263" t="str">
            <v>Prodanovski</v>
          </cell>
          <cell r="C1263" t="str">
            <v>Menka</v>
          </cell>
          <cell r="D1263" t="str">
            <v>AlintaAGL</v>
          </cell>
          <cell r="E1263" t="str">
            <v>Customer Care</v>
          </cell>
          <cell r="F1263" t="str">
            <v>Customer Service Represen</v>
          </cell>
          <cell r="G1263" t="str">
            <v>TCR Accum Super</v>
          </cell>
          <cell r="H1263" t="str">
            <v>AlintaAGL Pty Ltd</v>
          </cell>
          <cell r="I1263" t="str">
            <v>3302</v>
          </cell>
          <cell r="J1263" t="str">
            <v>S&amp;M Retail Call Centre</v>
          </cell>
        </row>
        <row r="1264">
          <cell r="A1264" t="str">
            <v>00014364</v>
          </cell>
          <cell r="B1264" t="str">
            <v>Gavin</v>
          </cell>
          <cell r="C1264" t="str">
            <v>Laura</v>
          </cell>
          <cell r="D1264" t="str">
            <v>AlintaAGL</v>
          </cell>
          <cell r="E1264" t="str">
            <v>Customer Care</v>
          </cell>
          <cell r="F1264" t="str">
            <v>Customer Service Represen</v>
          </cell>
          <cell r="G1264" t="str">
            <v>TCR Accum Super</v>
          </cell>
          <cell r="H1264" t="str">
            <v>AlintaAGL Pty Ltd</v>
          </cell>
          <cell r="I1264" t="str">
            <v>3302</v>
          </cell>
          <cell r="J1264" t="str">
            <v>S&amp;M Retail Call Centre</v>
          </cell>
        </row>
        <row r="1265">
          <cell r="A1265" t="str">
            <v>00014365</v>
          </cell>
          <cell r="B1265" t="str">
            <v>Owens-Smith</v>
          </cell>
          <cell r="C1265" t="str">
            <v>Valerie</v>
          </cell>
          <cell r="D1265" t="str">
            <v>AlintaAGL</v>
          </cell>
          <cell r="E1265" t="str">
            <v>Retail Services</v>
          </cell>
          <cell r="F1265" t="str">
            <v>Retail Services Officer</v>
          </cell>
          <cell r="G1265" t="str">
            <v>TCR Accum Super</v>
          </cell>
          <cell r="H1265" t="str">
            <v>AlintaAGL Pty Ltd</v>
          </cell>
          <cell r="I1265" t="str">
            <v>3303</v>
          </cell>
          <cell r="J1265" t="str">
            <v>S&amp;M Retail Customer Acc</v>
          </cell>
        </row>
        <row r="1266">
          <cell r="A1266" t="str">
            <v>00014366</v>
          </cell>
          <cell r="B1266" t="str">
            <v>Myhre</v>
          </cell>
          <cell r="C1266" t="str">
            <v>Kristian</v>
          </cell>
          <cell r="D1266" t="str">
            <v>AlintaAGL</v>
          </cell>
          <cell r="E1266" t="str">
            <v>Wholesale Energy Analytic</v>
          </cell>
          <cell r="F1266" t="str">
            <v>Manager Market Analytics</v>
          </cell>
          <cell r="G1266" t="str">
            <v>TCR Accum Super</v>
          </cell>
          <cell r="H1266" t="str">
            <v>AlintaAGL Pty Ltd</v>
          </cell>
          <cell r="I1266" t="str">
            <v>3121</v>
          </cell>
          <cell r="J1266" t="str">
            <v>AlintaAGL Analysis</v>
          </cell>
        </row>
        <row r="1267">
          <cell r="A1267" t="str">
            <v>00014367</v>
          </cell>
          <cell r="B1267" t="str">
            <v>Harvey</v>
          </cell>
          <cell r="C1267" t="str">
            <v>Sandra</v>
          </cell>
          <cell r="D1267" t="str">
            <v>AlintaAGL</v>
          </cell>
          <cell r="E1267" t="str">
            <v>Customer Care</v>
          </cell>
          <cell r="F1267" t="str">
            <v>Retail Services Officer</v>
          </cell>
          <cell r="G1267" t="str">
            <v>TCR Accum Super</v>
          </cell>
          <cell r="H1267" t="str">
            <v>AlintaAGL Pty Ltd</v>
          </cell>
          <cell r="I1267" t="str">
            <v>3302</v>
          </cell>
          <cell r="J1267" t="str">
            <v>S&amp;M Retail Call Centre</v>
          </cell>
        </row>
        <row r="1268">
          <cell r="A1268" t="str">
            <v>00014368</v>
          </cell>
          <cell r="B1268" t="str">
            <v>Griffiths</v>
          </cell>
          <cell r="C1268" t="str">
            <v>Amy</v>
          </cell>
          <cell r="D1268" t="str">
            <v>AlintaAGL</v>
          </cell>
          <cell r="E1268" t="str">
            <v>Customer Care</v>
          </cell>
          <cell r="F1268" t="str">
            <v>Customer Service Represen</v>
          </cell>
          <cell r="G1268" t="str">
            <v>TCR Accum Super</v>
          </cell>
          <cell r="H1268" t="str">
            <v>AlintaAGL Pty Ltd</v>
          </cell>
          <cell r="I1268" t="str">
            <v>3302</v>
          </cell>
          <cell r="J1268" t="str">
            <v>S&amp;M Retail Call Centre</v>
          </cell>
        </row>
        <row r="1269">
          <cell r="A1269" t="str">
            <v>00014369</v>
          </cell>
          <cell r="B1269" t="str">
            <v>Hourani</v>
          </cell>
          <cell r="C1269" t="str">
            <v>Lina</v>
          </cell>
          <cell r="D1269" t="str">
            <v>AlintaAGL</v>
          </cell>
          <cell r="E1269" t="str">
            <v>Customer Care</v>
          </cell>
          <cell r="F1269" t="str">
            <v>Senior Support Officer</v>
          </cell>
          <cell r="G1269" t="str">
            <v>TCR Accum Super</v>
          </cell>
          <cell r="H1269" t="str">
            <v>AlintaAGL Pty Ltd</v>
          </cell>
          <cell r="I1269" t="str">
            <v>3302</v>
          </cell>
          <cell r="J1269" t="str">
            <v>S&amp;M Retail Call Centre</v>
          </cell>
        </row>
        <row r="1270">
          <cell r="A1270" t="str">
            <v>00014370</v>
          </cell>
          <cell r="B1270" t="str">
            <v>Smith</v>
          </cell>
          <cell r="C1270" t="str">
            <v>Anthony</v>
          </cell>
          <cell r="D1270" t="str">
            <v>AlintaAGL</v>
          </cell>
          <cell r="E1270" t="str">
            <v>Billing Services</v>
          </cell>
          <cell r="F1270" t="str">
            <v>Retail Sales Officer</v>
          </cell>
          <cell r="G1270" t="str">
            <v>TCR Accum Super</v>
          </cell>
          <cell r="H1270" t="str">
            <v>AlintaAGL Pty Ltd</v>
          </cell>
          <cell r="I1270" t="str">
            <v>3303</v>
          </cell>
          <cell r="J1270" t="str">
            <v>S&amp;M Retail Customer Acc</v>
          </cell>
        </row>
        <row r="1271">
          <cell r="A1271" t="str">
            <v>00014371</v>
          </cell>
          <cell r="B1271" t="str">
            <v>McCluer</v>
          </cell>
          <cell r="C1271" t="str">
            <v>Gale</v>
          </cell>
          <cell r="D1271" t="str">
            <v>AlintaAGL</v>
          </cell>
          <cell r="E1271" t="str">
            <v>Customer Care</v>
          </cell>
          <cell r="F1271" t="str">
            <v>Customer Service Represen</v>
          </cell>
          <cell r="G1271" t="str">
            <v>TCR Accum Super</v>
          </cell>
          <cell r="H1271" t="str">
            <v>AlintaAGL Pty Ltd</v>
          </cell>
          <cell r="I1271" t="str">
            <v>3302</v>
          </cell>
          <cell r="J1271" t="str">
            <v>S&amp;M Retail Call Centre</v>
          </cell>
        </row>
        <row r="1272">
          <cell r="A1272" t="str">
            <v>00014372</v>
          </cell>
          <cell r="B1272" t="str">
            <v>Jones</v>
          </cell>
          <cell r="C1272" t="str">
            <v>Rachael</v>
          </cell>
          <cell r="D1272" t="str">
            <v>AlintaAGL</v>
          </cell>
          <cell r="E1272" t="str">
            <v>Customer Care</v>
          </cell>
          <cell r="F1272" t="str">
            <v>Customer Service Represen</v>
          </cell>
          <cell r="G1272" t="str">
            <v>TCR Accum Super</v>
          </cell>
          <cell r="H1272" t="str">
            <v>AlintaAGL Pty Ltd</v>
          </cell>
          <cell r="I1272" t="str">
            <v>3302</v>
          </cell>
          <cell r="J1272" t="str">
            <v>S&amp;M Retail Call Centre</v>
          </cell>
        </row>
        <row r="1273">
          <cell r="A1273" t="str">
            <v>00014373</v>
          </cell>
          <cell r="B1273" t="str">
            <v>Pool</v>
          </cell>
          <cell r="C1273" t="str">
            <v>Cathy</v>
          </cell>
          <cell r="D1273" t="str">
            <v>AlintaAGL</v>
          </cell>
          <cell r="E1273" t="str">
            <v>Billing Services</v>
          </cell>
          <cell r="F1273" t="str">
            <v>Retail Sales Officer</v>
          </cell>
          <cell r="G1273" t="str">
            <v>TCR Accum Super</v>
          </cell>
          <cell r="H1273" t="str">
            <v>AlintaAGL Pty Ltd</v>
          </cell>
          <cell r="I1273" t="str">
            <v>3303</v>
          </cell>
          <cell r="J1273" t="str">
            <v>S&amp;M Retail Customer Acc</v>
          </cell>
        </row>
        <row r="1274">
          <cell r="A1274" t="str">
            <v>00014375</v>
          </cell>
          <cell r="B1274" t="str">
            <v>Matzke</v>
          </cell>
          <cell r="C1274" t="str">
            <v>Andrew</v>
          </cell>
          <cell r="D1274" t="str">
            <v>AlintaAGL</v>
          </cell>
          <cell r="E1274" t="str">
            <v>Customer Care</v>
          </cell>
          <cell r="F1274" t="str">
            <v>Customer Service Represen</v>
          </cell>
          <cell r="G1274" t="str">
            <v>TCR Accum Super</v>
          </cell>
          <cell r="H1274" t="str">
            <v>AlintaAGL Pty Ltd</v>
          </cell>
          <cell r="I1274" t="str">
            <v>3302</v>
          </cell>
          <cell r="J1274" t="str">
            <v>S&amp;M Retail Call Centre</v>
          </cell>
        </row>
        <row r="1275">
          <cell r="A1275" t="str">
            <v>00014376</v>
          </cell>
          <cell r="B1275" t="str">
            <v>Graves</v>
          </cell>
          <cell r="C1275" t="str">
            <v>Richard</v>
          </cell>
          <cell r="D1275" t="str">
            <v>AlintaAGL</v>
          </cell>
          <cell r="E1275" t="str">
            <v>Customer Care</v>
          </cell>
          <cell r="F1275" t="str">
            <v>Customer Service Represen</v>
          </cell>
          <cell r="G1275" t="str">
            <v>TCR Accum Super</v>
          </cell>
          <cell r="H1275" t="str">
            <v>AlintaAGL Pty Ltd</v>
          </cell>
          <cell r="I1275" t="str">
            <v>3302</v>
          </cell>
          <cell r="J1275" t="str">
            <v>S&amp;M Retail Call Centre</v>
          </cell>
        </row>
        <row r="1276">
          <cell r="A1276" t="str">
            <v>00014379</v>
          </cell>
          <cell r="B1276" t="str">
            <v>Rundle</v>
          </cell>
          <cell r="C1276" t="str">
            <v>Wendi</v>
          </cell>
          <cell r="D1276" t="str">
            <v>AlintaAGL</v>
          </cell>
          <cell r="E1276" t="str">
            <v>Customer Care</v>
          </cell>
          <cell r="F1276" t="str">
            <v>Customer Service Represen</v>
          </cell>
          <cell r="G1276" t="str">
            <v>TCR Accum Super</v>
          </cell>
          <cell r="H1276" t="str">
            <v>AlintaAGL Pty Ltd</v>
          </cell>
          <cell r="I1276" t="str">
            <v>3302</v>
          </cell>
          <cell r="J1276" t="str">
            <v>S&amp;M Retail Call Centre</v>
          </cell>
        </row>
        <row r="1277">
          <cell r="A1277" t="str">
            <v>00014380</v>
          </cell>
          <cell r="B1277" t="str">
            <v>Rizzi</v>
          </cell>
          <cell r="C1277" t="str">
            <v>Debra</v>
          </cell>
          <cell r="D1277" t="str">
            <v>AlintaAGL</v>
          </cell>
          <cell r="E1277" t="str">
            <v>Wholesale Energy Operatio</v>
          </cell>
          <cell r="F1277" t="str">
            <v>Analyst Market Operations</v>
          </cell>
          <cell r="G1277" t="str">
            <v>TCR Accum Super</v>
          </cell>
          <cell r="H1277" t="str">
            <v>AlintaAGL Pty Ltd</v>
          </cell>
          <cell r="I1277" t="str">
            <v>3181</v>
          </cell>
          <cell r="J1277" t="str">
            <v>AlintaAGL Operations</v>
          </cell>
        </row>
        <row r="1278">
          <cell r="A1278" t="str">
            <v>00014381</v>
          </cell>
          <cell r="B1278" t="str">
            <v>Condo</v>
          </cell>
          <cell r="C1278" t="str">
            <v>Adriano</v>
          </cell>
          <cell r="D1278" t="str">
            <v>AlintaAGL</v>
          </cell>
          <cell r="E1278" t="str">
            <v>Customer Care</v>
          </cell>
          <cell r="F1278" t="str">
            <v>Customer Service Represen</v>
          </cell>
          <cell r="G1278" t="str">
            <v>TCR Accum Super</v>
          </cell>
          <cell r="H1278" t="str">
            <v>AlintaAGL Pty Ltd</v>
          </cell>
          <cell r="I1278" t="str">
            <v>3302</v>
          </cell>
          <cell r="J1278" t="str">
            <v>S&amp;M Retail Call Centre</v>
          </cell>
        </row>
        <row r="1279">
          <cell r="A1279" t="str">
            <v>00014382</v>
          </cell>
          <cell r="B1279" t="str">
            <v>Andrews</v>
          </cell>
          <cell r="C1279" t="str">
            <v>Geoff</v>
          </cell>
          <cell r="D1279" t="str">
            <v>AlintaAGL</v>
          </cell>
          <cell r="E1279" t="str">
            <v>Customer Care</v>
          </cell>
          <cell r="F1279" t="str">
            <v>Customer Service Represen</v>
          </cell>
          <cell r="G1279" t="str">
            <v>TCR Accum Super</v>
          </cell>
          <cell r="H1279" t="str">
            <v>AlintaAGL Pty Ltd</v>
          </cell>
          <cell r="I1279" t="str">
            <v>3302</v>
          </cell>
          <cell r="J1279" t="str">
            <v>S&amp;M Retail Call Centre</v>
          </cell>
        </row>
        <row r="1280">
          <cell r="A1280" t="str">
            <v>00014383</v>
          </cell>
          <cell r="B1280" t="str">
            <v>Nyew</v>
          </cell>
          <cell r="C1280" t="str">
            <v>Lee Peng</v>
          </cell>
          <cell r="D1280" t="str">
            <v>AlintaAGL</v>
          </cell>
          <cell r="E1280" t="str">
            <v>Billing Services</v>
          </cell>
          <cell r="F1280" t="str">
            <v>Retail Services Officer</v>
          </cell>
          <cell r="G1280" t="str">
            <v>TCR Accum Super</v>
          </cell>
          <cell r="H1280" t="str">
            <v>AlintaAGL Pty Ltd</v>
          </cell>
          <cell r="I1280" t="str">
            <v>3302</v>
          </cell>
          <cell r="J1280" t="str">
            <v>S&amp;M Retail Call Centre</v>
          </cell>
        </row>
        <row r="1281">
          <cell r="A1281" t="str">
            <v>00014384</v>
          </cell>
          <cell r="B1281" t="str">
            <v>Mahardhika</v>
          </cell>
          <cell r="C1281" t="str">
            <v>Ronny</v>
          </cell>
          <cell r="D1281" t="str">
            <v>AlintaAGL</v>
          </cell>
          <cell r="E1281" t="str">
            <v>Billing Services</v>
          </cell>
          <cell r="F1281" t="str">
            <v>Retail Services Officer</v>
          </cell>
          <cell r="G1281" t="str">
            <v>TCR Accum Super</v>
          </cell>
          <cell r="H1281" t="str">
            <v>AlintaAGL Pty Ltd</v>
          </cell>
          <cell r="I1281" t="str">
            <v>3303</v>
          </cell>
          <cell r="J1281" t="str">
            <v>S&amp;M Retail Customer Acc</v>
          </cell>
        </row>
        <row r="1282">
          <cell r="A1282" t="str">
            <v>00014385</v>
          </cell>
          <cell r="B1282" t="str">
            <v>Miller</v>
          </cell>
          <cell r="C1282" t="str">
            <v>Chris</v>
          </cell>
          <cell r="D1282" t="str">
            <v>AlintaAGL</v>
          </cell>
          <cell r="E1282" t="str">
            <v>Customer Care</v>
          </cell>
          <cell r="F1282" t="str">
            <v>Customer Service Represen</v>
          </cell>
          <cell r="G1282" t="str">
            <v>TCR Accum Super</v>
          </cell>
          <cell r="H1282" t="str">
            <v>AlintaAGL Pty Ltd</v>
          </cell>
          <cell r="I1282" t="str">
            <v>3302</v>
          </cell>
          <cell r="J1282" t="str">
            <v>S&amp;M Retail Call Centre</v>
          </cell>
        </row>
        <row r="1283">
          <cell r="A1283" t="str">
            <v>00014386</v>
          </cell>
          <cell r="B1283" t="str">
            <v>Smith</v>
          </cell>
          <cell r="C1283" t="str">
            <v>Rachael</v>
          </cell>
          <cell r="D1283" t="str">
            <v>AlintaAGL</v>
          </cell>
          <cell r="E1283" t="str">
            <v>Wholesale Energy Operatio</v>
          </cell>
          <cell r="F1283" t="str">
            <v>Analyst Energy Markets Se</v>
          </cell>
          <cell r="G1283" t="str">
            <v>TCR Accum Super</v>
          </cell>
          <cell r="H1283" t="str">
            <v>AlintaAGL Pty Ltd</v>
          </cell>
          <cell r="I1283" t="str">
            <v>3181</v>
          </cell>
          <cell r="J1283" t="str">
            <v>AlintaAGL Operations</v>
          </cell>
        </row>
        <row r="1284">
          <cell r="A1284" t="str">
            <v>00014388</v>
          </cell>
          <cell r="B1284" t="str">
            <v>Maclachlan</v>
          </cell>
          <cell r="C1284" t="str">
            <v>Gemma</v>
          </cell>
          <cell r="D1284" t="str">
            <v>AlintaAGL</v>
          </cell>
          <cell r="E1284" t="str">
            <v>Customer Care</v>
          </cell>
          <cell r="F1284" t="str">
            <v>Customer Service Represen</v>
          </cell>
          <cell r="G1284" t="str">
            <v>TCR Accum Super</v>
          </cell>
          <cell r="H1284" t="str">
            <v>AlintaAGL Pty Ltd</v>
          </cell>
          <cell r="I1284" t="str">
            <v>3302</v>
          </cell>
          <cell r="J1284" t="str">
            <v>S&amp;M Retail Call Centre</v>
          </cell>
        </row>
        <row r="1285">
          <cell r="A1285" t="str">
            <v>00014389</v>
          </cell>
          <cell r="B1285" t="str">
            <v>Rattray</v>
          </cell>
          <cell r="C1285" t="str">
            <v>Gillian</v>
          </cell>
          <cell r="D1285" t="str">
            <v>AlintaAGL</v>
          </cell>
          <cell r="E1285" t="str">
            <v>Customer Care</v>
          </cell>
          <cell r="F1285" t="str">
            <v>Customer Service Represen</v>
          </cell>
          <cell r="G1285" t="str">
            <v>TCR Accum Super</v>
          </cell>
          <cell r="H1285" t="str">
            <v>AlintaAGL Pty Ltd</v>
          </cell>
          <cell r="I1285" t="str">
            <v>3302</v>
          </cell>
          <cell r="J1285" t="str">
            <v>S&amp;M Retail Call Centre</v>
          </cell>
        </row>
        <row r="1286">
          <cell r="A1286" t="str">
            <v>00014390</v>
          </cell>
          <cell r="B1286" t="str">
            <v>Smith</v>
          </cell>
          <cell r="C1286" t="str">
            <v>Kelly</v>
          </cell>
          <cell r="D1286" t="str">
            <v>AlintaAGL</v>
          </cell>
          <cell r="E1286" t="str">
            <v>Customer Care</v>
          </cell>
          <cell r="F1286" t="str">
            <v>Customer Service Represen</v>
          </cell>
          <cell r="G1286" t="str">
            <v>TCR Accum Super</v>
          </cell>
          <cell r="H1286" t="str">
            <v>AlintaAGL Pty Ltd</v>
          </cell>
          <cell r="I1286" t="str">
            <v>3302</v>
          </cell>
          <cell r="J1286" t="str">
            <v>S&amp;M Retail Call Centre</v>
          </cell>
        </row>
        <row r="1287">
          <cell r="A1287" t="str">
            <v>00014391</v>
          </cell>
          <cell r="B1287" t="str">
            <v>Reid</v>
          </cell>
          <cell r="C1287" t="str">
            <v>Stan</v>
          </cell>
          <cell r="D1287" t="str">
            <v>AlintaAGL</v>
          </cell>
          <cell r="E1287" t="str">
            <v>Wholesale Energy Operatio</v>
          </cell>
          <cell r="F1287" t="str">
            <v>Manager Market Operations</v>
          </cell>
          <cell r="G1287" t="str">
            <v>TCR Accum Super</v>
          </cell>
          <cell r="H1287" t="str">
            <v>AlintaAGL Pty Ltd</v>
          </cell>
          <cell r="I1287" t="str">
            <v>3181</v>
          </cell>
          <cell r="J1287" t="str">
            <v>AlintaAGL Operations</v>
          </cell>
        </row>
        <row r="1288">
          <cell r="A1288" t="str">
            <v>00014393</v>
          </cell>
          <cell r="B1288" t="str">
            <v>Lawrence</v>
          </cell>
          <cell r="C1288" t="str">
            <v>Lynn</v>
          </cell>
          <cell r="D1288" t="str">
            <v>AlintaAGL</v>
          </cell>
          <cell r="E1288" t="str">
            <v>Customer Care</v>
          </cell>
          <cell r="F1288" t="str">
            <v>Customer Service Represen</v>
          </cell>
          <cell r="G1288" t="str">
            <v>TCR Accum Super</v>
          </cell>
          <cell r="H1288" t="str">
            <v>AlintaAGL Pty Ltd</v>
          </cell>
          <cell r="I1288" t="str">
            <v>3303</v>
          </cell>
          <cell r="J1288" t="str">
            <v>S&amp;M Retail Customer Acc</v>
          </cell>
        </row>
        <row r="1289">
          <cell r="A1289" t="str">
            <v>00014394</v>
          </cell>
          <cell r="B1289" t="str">
            <v>Cresswell</v>
          </cell>
          <cell r="C1289" t="str">
            <v>Ray</v>
          </cell>
          <cell r="D1289" t="str">
            <v>AlintaAGL</v>
          </cell>
          <cell r="E1289" t="str">
            <v>Customer Care</v>
          </cell>
          <cell r="F1289" t="str">
            <v>Customer Service Represen</v>
          </cell>
          <cell r="G1289" t="str">
            <v>TCR Accum Super</v>
          </cell>
          <cell r="H1289" t="str">
            <v>AlintaAGL Pty Ltd</v>
          </cell>
          <cell r="I1289" t="str">
            <v>3302</v>
          </cell>
          <cell r="J1289" t="str">
            <v>S&amp;M Retail Call Centre</v>
          </cell>
        </row>
        <row r="1290">
          <cell r="A1290" t="str">
            <v>00014395</v>
          </cell>
          <cell r="B1290" t="str">
            <v>Weber</v>
          </cell>
          <cell r="C1290" t="str">
            <v>Cathy</v>
          </cell>
          <cell r="D1290" t="str">
            <v>AlintaAGL</v>
          </cell>
          <cell r="E1290" t="str">
            <v>Customer Care</v>
          </cell>
          <cell r="F1290" t="str">
            <v>Customer Service Represen</v>
          </cell>
          <cell r="G1290" t="str">
            <v>TCR Accum Super</v>
          </cell>
          <cell r="H1290" t="str">
            <v>AlintaAGL Pty Ltd</v>
          </cell>
          <cell r="I1290" t="str">
            <v>3302</v>
          </cell>
          <cell r="J1290" t="str">
            <v>S&amp;M Retail Call Centre</v>
          </cell>
        </row>
        <row r="1291">
          <cell r="A1291" t="str">
            <v>00014396</v>
          </cell>
          <cell r="B1291" t="str">
            <v>Wood</v>
          </cell>
          <cell r="C1291" t="str">
            <v>Pam</v>
          </cell>
          <cell r="D1291" t="str">
            <v>AlintaAGL</v>
          </cell>
          <cell r="E1291" t="str">
            <v>Customer Care</v>
          </cell>
          <cell r="F1291" t="str">
            <v>Customer Service Represen</v>
          </cell>
          <cell r="G1291" t="str">
            <v>TCR Accum Super</v>
          </cell>
          <cell r="H1291" t="str">
            <v>AlintaAGL Pty Ltd</v>
          </cell>
          <cell r="I1291" t="str">
            <v>3302</v>
          </cell>
          <cell r="J1291" t="str">
            <v>S&amp;M Retail Call Centre</v>
          </cell>
        </row>
        <row r="1292">
          <cell r="A1292" t="str">
            <v>00014397</v>
          </cell>
          <cell r="B1292" t="str">
            <v>Stevens</v>
          </cell>
          <cell r="C1292" t="str">
            <v>Andrew</v>
          </cell>
          <cell r="D1292" t="str">
            <v>AlintaAGL</v>
          </cell>
          <cell r="E1292" t="str">
            <v>Retail Sales</v>
          </cell>
          <cell r="F1292" t="str">
            <v>Business Analyst</v>
          </cell>
          <cell r="G1292" t="str">
            <v>TCR Accum Super</v>
          </cell>
          <cell r="H1292" t="str">
            <v>AlintaAGL Pty Ltd</v>
          </cell>
          <cell r="I1292" t="str">
            <v>3301</v>
          </cell>
          <cell r="J1292" t="str">
            <v>S&amp;M Retail General</v>
          </cell>
        </row>
        <row r="1293">
          <cell r="A1293" t="str">
            <v>00014398</v>
          </cell>
          <cell r="B1293" t="str">
            <v>Rowlands</v>
          </cell>
          <cell r="C1293" t="str">
            <v>Joanna</v>
          </cell>
          <cell r="D1293" t="str">
            <v>AlintaAGL</v>
          </cell>
          <cell r="E1293" t="str">
            <v>Retail Sales</v>
          </cell>
          <cell r="F1293" t="str">
            <v>Advertising &amp; Communicati</v>
          </cell>
          <cell r="G1293" t="str">
            <v>TCR Accum Super</v>
          </cell>
          <cell r="H1293" t="str">
            <v>AlintaAGL Pty Ltd</v>
          </cell>
          <cell r="I1293" t="str">
            <v>3211</v>
          </cell>
          <cell r="J1293" t="str">
            <v>S&amp;M Marketing General</v>
          </cell>
        </row>
        <row r="1294">
          <cell r="A1294" t="str">
            <v>00014399</v>
          </cell>
          <cell r="B1294" t="str">
            <v>Ferrante</v>
          </cell>
          <cell r="C1294" t="str">
            <v>Adrian</v>
          </cell>
          <cell r="D1294" t="str">
            <v>AlintaAGL</v>
          </cell>
          <cell r="E1294" t="str">
            <v>Customer Care</v>
          </cell>
          <cell r="F1294" t="str">
            <v>Customer Service Represen</v>
          </cell>
          <cell r="G1294" t="str">
            <v>TCR Accum Super</v>
          </cell>
          <cell r="H1294" t="str">
            <v>AlintaAGL Pty Ltd</v>
          </cell>
          <cell r="I1294" t="str">
            <v>3302</v>
          </cell>
          <cell r="J1294" t="str">
            <v>S&amp;M Retail Call Centre</v>
          </cell>
        </row>
        <row r="1295">
          <cell r="A1295" t="str">
            <v>00014400</v>
          </cell>
          <cell r="B1295" t="str">
            <v>Clutterbuck</v>
          </cell>
          <cell r="C1295" t="str">
            <v>Nicole</v>
          </cell>
          <cell r="D1295" t="str">
            <v>AlintaAGL</v>
          </cell>
          <cell r="E1295" t="str">
            <v>Customer Care</v>
          </cell>
          <cell r="F1295" t="str">
            <v>Customer Service Represen</v>
          </cell>
          <cell r="G1295" t="str">
            <v>TCR Accum Super</v>
          </cell>
          <cell r="H1295" t="str">
            <v>AlintaAGL Pty Ltd</v>
          </cell>
          <cell r="I1295" t="str">
            <v>3302</v>
          </cell>
          <cell r="J1295" t="str">
            <v>S&amp;M Retail Call Centre</v>
          </cell>
        </row>
        <row r="1296">
          <cell r="A1296" t="str">
            <v>00014403</v>
          </cell>
          <cell r="B1296" t="str">
            <v>Teroi</v>
          </cell>
          <cell r="C1296" t="str">
            <v>Rachel</v>
          </cell>
          <cell r="D1296" t="str">
            <v>AlintaAGL</v>
          </cell>
          <cell r="E1296" t="str">
            <v>Customer Care</v>
          </cell>
          <cell r="F1296" t="str">
            <v>Customer Service Represen</v>
          </cell>
          <cell r="G1296" t="str">
            <v>TCR Accum Super</v>
          </cell>
          <cell r="H1296" t="str">
            <v>AlintaAGL Pty Ltd</v>
          </cell>
          <cell r="I1296" t="str">
            <v>3302</v>
          </cell>
          <cell r="J1296" t="str">
            <v>S&amp;M Retail Call Centre</v>
          </cell>
        </row>
        <row r="1297">
          <cell r="A1297" t="str">
            <v>00014405</v>
          </cell>
          <cell r="B1297" t="str">
            <v>Jolley</v>
          </cell>
          <cell r="C1297" t="str">
            <v>Sherridan</v>
          </cell>
          <cell r="D1297" t="str">
            <v>AlintaAGL</v>
          </cell>
          <cell r="E1297" t="str">
            <v>AlintaAGL</v>
          </cell>
          <cell r="F1297" t="str">
            <v>Personal Assist to GM AlintaAGL</v>
          </cell>
          <cell r="G1297" t="str">
            <v>TCR Accum Super</v>
          </cell>
          <cell r="H1297" t="str">
            <v>AlintaAGL Pty Ltd</v>
          </cell>
          <cell r="I1297" t="str">
            <v>3001</v>
          </cell>
          <cell r="J1297" t="str">
            <v>AlintaAGL GM</v>
          </cell>
        </row>
        <row r="1298">
          <cell r="A1298" t="str">
            <v>00014406</v>
          </cell>
          <cell r="B1298" t="str">
            <v>Page</v>
          </cell>
          <cell r="C1298" t="str">
            <v>Anthony</v>
          </cell>
          <cell r="D1298" t="str">
            <v>Information Services</v>
          </cell>
          <cell r="E1298" t="str">
            <v>Architecture &amp; Strategy</v>
          </cell>
          <cell r="F1298" t="str">
            <v>Business Systems Advisor - AAGL</v>
          </cell>
          <cell r="G1298" t="str">
            <v>TCR Accum Super</v>
          </cell>
          <cell r="H1298" t="str">
            <v>AlintaAGL Pty Ltd</v>
          </cell>
          <cell r="I1298" t="str">
            <v>14140</v>
          </cell>
          <cell r="J1298" t="str">
            <v>Strategy &amp; Architecture</v>
          </cell>
        </row>
        <row r="1299">
          <cell r="A1299" t="str">
            <v>00014407</v>
          </cell>
          <cell r="B1299" t="str">
            <v>Penberthy</v>
          </cell>
          <cell r="C1299" t="str">
            <v>Amanda</v>
          </cell>
          <cell r="D1299" t="str">
            <v>AlintaAGL</v>
          </cell>
          <cell r="E1299" t="str">
            <v>Customer Care</v>
          </cell>
          <cell r="F1299" t="str">
            <v>Customer Service Represen</v>
          </cell>
          <cell r="G1299" t="str">
            <v>TCR Accum Super</v>
          </cell>
          <cell r="H1299" t="str">
            <v>AlintaAGL Pty Ltd</v>
          </cell>
          <cell r="I1299" t="str">
            <v>3302</v>
          </cell>
          <cell r="J1299" t="str">
            <v>S&amp;M Retail Call Centre</v>
          </cell>
        </row>
        <row r="1300">
          <cell r="A1300" t="str">
            <v>00014408</v>
          </cell>
          <cell r="B1300" t="str">
            <v>Andrews</v>
          </cell>
          <cell r="C1300" t="str">
            <v>Patricia</v>
          </cell>
          <cell r="D1300" t="str">
            <v>AlintaAGL</v>
          </cell>
          <cell r="E1300" t="str">
            <v>Customer Care</v>
          </cell>
          <cell r="F1300" t="str">
            <v>Customer Service Represen</v>
          </cell>
          <cell r="G1300" t="str">
            <v>TCR Accum Super</v>
          </cell>
          <cell r="H1300" t="str">
            <v>AlintaAGL Pty Ltd</v>
          </cell>
          <cell r="I1300" t="str">
            <v>3302</v>
          </cell>
          <cell r="J1300" t="str">
            <v>S&amp;M Retail Call Centre</v>
          </cell>
        </row>
        <row r="1301">
          <cell r="A1301" t="str">
            <v>00014409</v>
          </cell>
          <cell r="B1301" t="str">
            <v>Sutton</v>
          </cell>
          <cell r="C1301" t="str">
            <v>Raun</v>
          </cell>
          <cell r="D1301" t="str">
            <v>AlintaAGL</v>
          </cell>
          <cell r="E1301" t="str">
            <v>Customer Care</v>
          </cell>
          <cell r="F1301" t="str">
            <v>Customer Service Represen</v>
          </cell>
          <cell r="G1301" t="str">
            <v>TCR Accum Super</v>
          </cell>
          <cell r="H1301" t="str">
            <v>AlintaAGL Pty Ltd</v>
          </cell>
          <cell r="I1301" t="str">
            <v>3302</v>
          </cell>
          <cell r="J1301" t="str">
            <v>S&amp;M Retail Call Centre</v>
          </cell>
        </row>
        <row r="1302">
          <cell r="A1302" t="str">
            <v>00014410</v>
          </cell>
          <cell r="B1302" t="str">
            <v>Rogers</v>
          </cell>
          <cell r="C1302" t="str">
            <v>Robert</v>
          </cell>
          <cell r="D1302" t="str">
            <v>AlintaAGL</v>
          </cell>
          <cell r="E1302" t="str">
            <v>Customer Care</v>
          </cell>
          <cell r="F1302" t="str">
            <v>Customer Service Represen</v>
          </cell>
          <cell r="G1302" t="str">
            <v>TCR Accum Super</v>
          </cell>
          <cell r="H1302" t="str">
            <v>AlintaAGL Pty Ltd</v>
          </cell>
          <cell r="I1302" t="str">
            <v>3302</v>
          </cell>
          <cell r="J1302" t="str">
            <v>S&amp;M Retail Call Centre</v>
          </cell>
        </row>
        <row r="1303">
          <cell r="A1303" t="str">
            <v>00014411</v>
          </cell>
          <cell r="B1303" t="str">
            <v>Bartlett</v>
          </cell>
          <cell r="C1303" t="str">
            <v>Amanda</v>
          </cell>
          <cell r="D1303" t="str">
            <v>AlintaAGL</v>
          </cell>
          <cell r="E1303" t="str">
            <v>Customer Care</v>
          </cell>
          <cell r="F1303" t="str">
            <v>Customer Service Represen</v>
          </cell>
          <cell r="G1303" t="str">
            <v>TCR Accum Super</v>
          </cell>
          <cell r="H1303" t="str">
            <v>AlintaAGL Pty Ltd</v>
          </cell>
          <cell r="I1303" t="str">
            <v>3302</v>
          </cell>
          <cell r="J1303" t="str">
            <v>S&amp;M Retail Call Centre</v>
          </cell>
        </row>
        <row r="1304">
          <cell r="A1304" t="str">
            <v>00014412</v>
          </cell>
          <cell r="B1304" t="str">
            <v>Haria</v>
          </cell>
          <cell r="C1304" t="str">
            <v>Bhavesh</v>
          </cell>
          <cell r="D1304" t="str">
            <v>AlintaAGL</v>
          </cell>
          <cell r="E1304" t="str">
            <v>Wholesale Energy Analytic</v>
          </cell>
          <cell r="F1304" t="str">
            <v>Analyst Energy Markets</v>
          </cell>
          <cell r="G1304" t="str">
            <v>TCR Accum Super</v>
          </cell>
          <cell r="H1304" t="str">
            <v>AlintaAGL Pty Ltd</v>
          </cell>
          <cell r="I1304" t="str">
            <v>3121</v>
          </cell>
          <cell r="J1304" t="str">
            <v>AlintaAGL Analysis</v>
          </cell>
        </row>
        <row r="1305">
          <cell r="A1305" t="str">
            <v>00014413</v>
          </cell>
          <cell r="B1305" t="str">
            <v>McDonagh</v>
          </cell>
          <cell r="C1305" t="str">
            <v>Chris</v>
          </cell>
          <cell r="D1305" t="str">
            <v>AlintaAGL</v>
          </cell>
          <cell r="E1305" t="str">
            <v>Wholesale Energy Operatio</v>
          </cell>
          <cell r="F1305" t="str">
            <v>Analyst Energy Markets</v>
          </cell>
          <cell r="G1305" t="str">
            <v>TCR Accum Super</v>
          </cell>
          <cell r="H1305" t="str">
            <v>AlintaAGL Pty Ltd</v>
          </cell>
          <cell r="I1305" t="str">
            <v>3181</v>
          </cell>
          <cell r="J1305" t="str">
            <v>AlintaAGL Operations</v>
          </cell>
        </row>
        <row r="1306">
          <cell r="A1306" t="str">
            <v>00014414</v>
          </cell>
          <cell r="B1306" t="str">
            <v>Allpress</v>
          </cell>
          <cell r="C1306" t="str">
            <v>Steven</v>
          </cell>
          <cell r="D1306" t="str">
            <v>AlintaAGL</v>
          </cell>
          <cell r="E1306" t="str">
            <v>Customer Care</v>
          </cell>
          <cell r="F1306" t="str">
            <v>Customer Service Represen</v>
          </cell>
          <cell r="G1306" t="str">
            <v>TCR Accum Super</v>
          </cell>
          <cell r="H1306" t="str">
            <v>AlintaAGL Pty Ltd</v>
          </cell>
          <cell r="I1306" t="str">
            <v>3302</v>
          </cell>
          <cell r="J1306" t="str">
            <v>S&amp;M Retail Call Centre</v>
          </cell>
        </row>
        <row r="1307">
          <cell r="A1307" t="str">
            <v>00014415</v>
          </cell>
          <cell r="B1307" t="str">
            <v>McKinnon</v>
          </cell>
          <cell r="C1307" t="str">
            <v>Mark</v>
          </cell>
          <cell r="D1307" t="str">
            <v>AlintaAGL</v>
          </cell>
          <cell r="E1307" t="str">
            <v>Wholesale Energy Analytic</v>
          </cell>
          <cell r="F1307" t="str">
            <v>Senior Energy Markets Ana</v>
          </cell>
          <cell r="G1307" t="str">
            <v>TCR Accum Super</v>
          </cell>
          <cell r="H1307" t="str">
            <v>AlintaAGL Pty Ltd</v>
          </cell>
          <cell r="I1307" t="str">
            <v>3121</v>
          </cell>
          <cell r="J1307" t="str">
            <v>AlintaAGL Analysis</v>
          </cell>
        </row>
        <row r="1308">
          <cell r="A1308" t="str">
            <v>00014416</v>
          </cell>
          <cell r="B1308" t="str">
            <v>Galati</v>
          </cell>
          <cell r="C1308" t="str">
            <v>Jackie</v>
          </cell>
          <cell r="D1308" t="str">
            <v>AlintaAGL</v>
          </cell>
          <cell r="E1308" t="str">
            <v>Customer Care</v>
          </cell>
          <cell r="F1308" t="str">
            <v>Customer Service Represen</v>
          </cell>
          <cell r="G1308" t="str">
            <v>TCR Accum Super</v>
          </cell>
          <cell r="H1308" t="str">
            <v>AlintaAGL Pty Ltd</v>
          </cell>
          <cell r="I1308" t="str">
            <v>3302</v>
          </cell>
          <cell r="J1308" t="str">
            <v>S&amp;M Retail Call Centre</v>
          </cell>
        </row>
        <row r="1309">
          <cell r="A1309" t="str">
            <v>00014417</v>
          </cell>
          <cell r="B1309" t="str">
            <v>Bates</v>
          </cell>
          <cell r="C1309" t="str">
            <v>Ralph</v>
          </cell>
          <cell r="D1309" t="str">
            <v>AlintaAGL</v>
          </cell>
          <cell r="E1309" t="str">
            <v>Retail Sales</v>
          </cell>
          <cell r="F1309" t="str">
            <v>General Manager Retail Sales</v>
          </cell>
          <cell r="G1309" t="str">
            <v>TCR Accum Super</v>
          </cell>
          <cell r="H1309" t="str">
            <v>AlintaAGL Pty Ltd</v>
          </cell>
          <cell r="I1309" t="str">
            <v>3301</v>
          </cell>
          <cell r="J1309" t="str">
            <v>S&amp;M Retail General</v>
          </cell>
        </row>
        <row r="1310">
          <cell r="A1310" t="str">
            <v>00014418</v>
          </cell>
          <cell r="B1310" t="str">
            <v>Folley</v>
          </cell>
          <cell r="C1310" t="str">
            <v>Nickie</v>
          </cell>
          <cell r="D1310" t="str">
            <v>AlintaAGL</v>
          </cell>
          <cell r="E1310" t="str">
            <v>Customer Care</v>
          </cell>
          <cell r="F1310" t="str">
            <v>Customer Service Represen</v>
          </cell>
          <cell r="G1310" t="str">
            <v>TCR Accum Super</v>
          </cell>
          <cell r="H1310" t="str">
            <v>AlintaAGL Pty Ltd</v>
          </cell>
          <cell r="I1310" t="str">
            <v>3302</v>
          </cell>
          <cell r="J1310" t="str">
            <v>S&amp;M Retail Call Centre</v>
          </cell>
        </row>
        <row r="1311">
          <cell r="A1311" t="str">
            <v>00014419</v>
          </cell>
          <cell r="B1311" t="str">
            <v>Ovenden</v>
          </cell>
          <cell r="C1311" t="str">
            <v>Louise</v>
          </cell>
          <cell r="D1311" t="str">
            <v>AlintaAGL</v>
          </cell>
          <cell r="E1311" t="str">
            <v>Customer Care</v>
          </cell>
          <cell r="F1311" t="str">
            <v>Customer Service Represen</v>
          </cell>
          <cell r="G1311" t="str">
            <v>TCR Accum Super</v>
          </cell>
          <cell r="H1311" t="str">
            <v>AlintaAGL Pty Ltd</v>
          </cell>
          <cell r="I1311" t="str">
            <v>3302</v>
          </cell>
          <cell r="J1311" t="str">
            <v>S&amp;M Retail Call Centre</v>
          </cell>
        </row>
        <row r="1312">
          <cell r="A1312" t="str">
            <v>00014420</v>
          </cell>
          <cell r="B1312" t="str">
            <v>Purcell</v>
          </cell>
          <cell r="C1312" t="str">
            <v>Dan</v>
          </cell>
          <cell r="D1312" t="str">
            <v>AlintaAGL</v>
          </cell>
          <cell r="E1312" t="str">
            <v>Customer Care</v>
          </cell>
          <cell r="F1312" t="str">
            <v>Customer Service Represen</v>
          </cell>
          <cell r="G1312" t="str">
            <v>TCR Accum Super</v>
          </cell>
          <cell r="H1312" t="str">
            <v>AlintaAGL Pty Ltd</v>
          </cell>
          <cell r="I1312" t="str">
            <v>3302</v>
          </cell>
          <cell r="J1312" t="str">
            <v>S&amp;M Retail Call Centre</v>
          </cell>
        </row>
        <row r="1313">
          <cell r="A1313" t="str">
            <v>00014421</v>
          </cell>
          <cell r="B1313" t="str">
            <v>Gillespie</v>
          </cell>
          <cell r="C1313" t="str">
            <v>Jenni</v>
          </cell>
          <cell r="D1313" t="str">
            <v>AlintaAGL</v>
          </cell>
          <cell r="E1313" t="str">
            <v>Customer Care</v>
          </cell>
          <cell r="F1313" t="str">
            <v>Customer Service Represen</v>
          </cell>
          <cell r="G1313" t="str">
            <v>TCR Accum Super</v>
          </cell>
          <cell r="H1313" t="str">
            <v>AlintaAGL Pty Ltd</v>
          </cell>
          <cell r="I1313" t="e">
            <v>#N/A</v>
          </cell>
          <cell r="J1313" t="e">
            <v>#N/A</v>
          </cell>
        </row>
        <row r="1314">
          <cell r="A1314" t="str">
            <v>00014422</v>
          </cell>
          <cell r="B1314" t="str">
            <v>Wilkinson</v>
          </cell>
          <cell r="C1314" t="str">
            <v>Diane</v>
          </cell>
          <cell r="D1314" t="str">
            <v>AlintaAGL</v>
          </cell>
          <cell r="E1314" t="str">
            <v>Customer Care</v>
          </cell>
          <cell r="F1314" t="str">
            <v>Customer Service Represen</v>
          </cell>
          <cell r="G1314" t="str">
            <v>TCR Accum Super</v>
          </cell>
          <cell r="H1314" t="str">
            <v>AlintaAGL Pty Ltd</v>
          </cell>
          <cell r="I1314" t="str">
            <v>3302</v>
          </cell>
          <cell r="J1314" t="str">
            <v>S&amp;M Retail Call Centre</v>
          </cell>
        </row>
        <row r="1315">
          <cell r="A1315" t="str">
            <v>00014423</v>
          </cell>
          <cell r="B1315" t="str">
            <v>McLaren</v>
          </cell>
          <cell r="C1315" t="str">
            <v>Caren</v>
          </cell>
          <cell r="D1315" t="str">
            <v>AlintaAGL</v>
          </cell>
          <cell r="E1315" t="str">
            <v>Wholesale Energy Sales</v>
          </cell>
          <cell r="F1315" t="str">
            <v>Account Executive AlintaA</v>
          </cell>
          <cell r="G1315" t="str">
            <v>TCR Accum Super</v>
          </cell>
          <cell r="H1315" t="str">
            <v>AlintaAGL Pty Ltd</v>
          </cell>
          <cell r="I1315" t="str">
            <v>3141</v>
          </cell>
          <cell r="J1315" t="str">
            <v>AlintaAGL Sales</v>
          </cell>
        </row>
        <row r="1316">
          <cell r="A1316" t="str">
            <v>00014424</v>
          </cell>
          <cell r="B1316" t="str">
            <v>McKenzie</v>
          </cell>
          <cell r="C1316" t="str">
            <v>Ryan</v>
          </cell>
          <cell r="D1316" t="str">
            <v>AlintaAGL</v>
          </cell>
          <cell r="E1316" t="str">
            <v>Customer Care</v>
          </cell>
          <cell r="F1316" t="str">
            <v>Customer Service Represen</v>
          </cell>
          <cell r="G1316" t="str">
            <v>TCR Accum Super</v>
          </cell>
          <cell r="H1316" t="str">
            <v>AlintaAGL Pty Ltd</v>
          </cell>
          <cell r="I1316" t="str">
            <v>3302</v>
          </cell>
          <cell r="J1316" t="str">
            <v>S&amp;M Retail Call Centre</v>
          </cell>
        </row>
        <row r="1317">
          <cell r="A1317" t="str">
            <v>00014425</v>
          </cell>
          <cell r="B1317" t="str">
            <v>Start</v>
          </cell>
          <cell r="C1317" t="str">
            <v>Liz</v>
          </cell>
          <cell r="D1317" t="str">
            <v>AlintaAGL</v>
          </cell>
          <cell r="E1317" t="str">
            <v>Customer Care</v>
          </cell>
          <cell r="F1317" t="str">
            <v>Customer Service Represen</v>
          </cell>
          <cell r="G1317" t="str">
            <v>TCR Accum Super</v>
          </cell>
          <cell r="H1317" t="str">
            <v>AlintaAGL Pty Ltd</v>
          </cell>
          <cell r="I1317" t="str">
            <v>3302</v>
          </cell>
          <cell r="J1317" t="str">
            <v>S&amp;M Retail Call Centre</v>
          </cell>
        </row>
        <row r="1318">
          <cell r="A1318" t="str">
            <v>00014426</v>
          </cell>
          <cell r="B1318" t="str">
            <v>Olsson</v>
          </cell>
          <cell r="C1318" t="str">
            <v>Daniel</v>
          </cell>
          <cell r="D1318" t="str">
            <v>AlintaAGL</v>
          </cell>
          <cell r="E1318" t="str">
            <v>Customer Care</v>
          </cell>
          <cell r="F1318" t="str">
            <v>Customer Service Represen</v>
          </cell>
          <cell r="G1318" t="str">
            <v>TCR Accum Super</v>
          </cell>
          <cell r="H1318" t="str">
            <v>AlintaAGL Pty Ltd</v>
          </cell>
          <cell r="I1318" t="str">
            <v>3302</v>
          </cell>
          <cell r="J1318" t="str">
            <v>S&amp;M Retail Call Centre</v>
          </cell>
        </row>
        <row r="1319">
          <cell r="A1319" t="str">
            <v>00014427</v>
          </cell>
          <cell r="B1319" t="str">
            <v>Burke</v>
          </cell>
          <cell r="C1319" t="str">
            <v>Barbara</v>
          </cell>
          <cell r="D1319" t="str">
            <v>AlintaAGL</v>
          </cell>
          <cell r="E1319" t="str">
            <v>Customer Care</v>
          </cell>
          <cell r="F1319" t="str">
            <v>Customer Service Represen</v>
          </cell>
          <cell r="G1319" t="str">
            <v>TCR Accum Super</v>
          </cell>
          <cell r="H1319" t="str">
            <v>AlintaAGL Pty Ltd</v>
          </cell>
          <cell r="I1319" t="str">
            <v>3302</v>
          </cell>
          <cell r="J1319" t="str">
            <v>S&amp;M Retail Call Centre</v>
          </cell>
        </row>
        <row r="1320">
          <cell r="A1320" t="str">
            <v>00014428</v>
          </cell>
          <cell r="B1320" t="str">
            <v>Hudson</v>
          </cell>
          <cell r="C1320" t="str">
            <v>Jadwiga</v>
          </cell>
          <cell r="D1320" t="str">
            <v>AlintaAGL</v>
          </cell>
          <cell r="E1320" t="str">
            <v>Billing Services</v>
          </cell>
          <cell r="F1320" t="str">
            <v>Retail Services Officer</v>
          </cell>
          <cell r="G1320" t="str">
            <v>TCR Accum Super</v>
          </cell>
          <cell r="H1320" t="str">
            <v>AlintaAGL Pty Ltd</v>
          </cell>
          <cell r="I1320" t="str">
            <v>3303</v>
          </cell>
          <cell r="J1320" t="str">
            <v>S&amp;M Retail Customer Acc</v>
          </cell>
        </row>
        <row r="1321">
          <cell r="A1321" t="str">
            <v>00014429</v>
          </cell>
          <cell r="B1321" t="str">
            <v>McDonald</v>
          </cell>
          <cell r="C1321" t="str">
            <v>Jacqueline</v>
          </cell>
          <cell r="D1321" t="str">
            <v>AlintaAGL</v>
          </cell>
          <cell r="E1321" t="str">
            <v>Billing Services</v>
          </cell>
          <cell r="F1321" t="str">
            <v>Retail Services Officer</v>
          </cell>
          <cell r="G1321" t="str">
            <v>TCR Accum Super</v>
          </cell>
          <cell r="H1321" t="str">
            <v>AlintaAGL Pty Ltd</v>
          </cell>
          <cell r="I1321" t="str">
            <v>3303</v>
          </cell>
          <cell r="J1321" t="str">
            <v>S&amp;M Retail Customer Acc</v>
          </cell>
        </row>
        <row r="1322">
          <cell r="A1322" t="str">
            <v>00014430</v>
          </cell>
          <cell r="B1322" t="str">
            <v>Tuioti</v>
          </cell>
          <cell r="C1322" t="str">
            <v>Lolina-Kay</v>
          </cell>
          <cell r="D1322" t="str">
            <v>AlintaAGL</v>
          </cell>
          <cell r="E1322" t="str">
            <v>Customer Care</v>
          </cell>
          <cell r="F1322" t="str">
            <v>Customer Service Represen</v>
          </cell>
          <cell r="G1322" t="str">
            <v>TCR Accum Super</v>
          </cell>
          <cell r="H1322" t="str">
            <v>AlintaAGL Pty Ltd</v>
          </cell>
          <cell r="I1322" t="str">
            <v>3302</v>
          </cell>
          <cell r="J1322" t="str">
            <v>S&amp;M Retail Call Centre</v>
          </cell>
        </row>
        <row r="1323">
          <cell r="A1323" t="str">
            <v>00014431</v>
          </cell>
          <cell r="B1323" t="str">
            <v>Harris</v>
          </cell>
          <cell r="C1323" t="str">
            <v>Mark</v>
          </cell>
          <cell r="D1323" t="str">
            <v>AlintaAGL</v>
          </cell>
          <cell r="E1323" t="str">
            <v>Commercial Services</v>
          </cell>
          <cell r="F1323" t="str">
            <v>Team Leader</v>
          </cell>
          <cell r="G1323" t="str">
            <v>TCR Accum Super</v>
          </cell>
          <cell r="H1323" t="str">
            <v>AlintaAGL Pty Ltd</v>
          </cell>
          <cell r="I1323" t="str">
            <v>3301</v>
          </cell>
          <cell r="J1323" t="str">
            <v>S&amp;M Retail General</v>
          </cell>
        </row>
        <row r="1324">
          <cell r="A1324" t="str">
            <v>00014432</v>
          </cell>
          <cell r="B1324" t="str">
            <v>Emmens</v>
          </cell>
          <cell r="C1324" t="str">
            <v>Linda</v>
          </cell>
          <cell r="D1324" t="str">
            <v>AlintaAGL</v>
          </cell>
          <cell r="E1324" t="str">
            <v>Retail Services</v>
          </cell>
          <cell r="F1324" t="str">
            <v>Team Leader Retail Servic</v>
          </cell>
          <cell r="G1324" t="str">
            <v>TCR Accum Super</v>
          </cell>
          <cell r="H1324" t="str">
            <v>AlintaAGL Pty Ltd</v>
          </cell>
          <cell r="I1324" t="str">
            <v>3303</v>
          </cell>
          <cell r="J1324" t="str">
            <v>S&amp;M Retail Customer Acc</v>
          </cell>
        </row>
        <row r="1325">
          <cell r="A1325" t="str">
            <v>00014434</v>
          </cell>
          <cell r="B1325" t="str">
            <v>West</v>
          </cell>
          <cell r="C1325" t="str">
            <v>Eli</v>
          </cell>
          <cell r="D1325" t="str">
            <v>AlintaAGL</v>
          </cell>
          <cell r="E1325" t="str">
            <v>Customer Care</v>
          </cell>
          <cell r="F1325" t="str">
            <v>Customer Service Represen</v>
          </cell>
          <cell r="G1325" t="str">
            <v>TCR Accum Super</v>
          </cell>
          <cell r="H1325" t="str">
            <v>AlintaAGL Pty Ltd</v>
          </cell>
          <cell r="I1325" t="str">
            <v>3302</v>
          </cell>
          <cell r="J1325" t="str">
            <v>S&amp;M Retail Call Centre</v>
          </cell>
        </row>
        <row r="1326">
          <cell r="A1326" t="str">
            <v>00014435</v>
          </cell>
          <cell r="B1326" t="str">
            <v>Whitney</v>
          </cell>
          <cell r="C1326" t="str">
            <v>Jayne</v>
          </cell>
          <cell r="D1326" t="str">
            <v>Alinta Asset Management</v>
          </cell>
          <cell r="E1326" t="str">
            <v>Business Development</v>
          </cell>
          <cell r="F1326" t="str">
            <v>General Manager Business Development</v>
          </cell>
          <cell r="G1326" t="str">
            <v>TCR Accum Super</v>
          </cell>
          <cell r="H1326" t="str">
            <v>Monthly Alinta Asset Managemt.</v>
          </cell>
          <cell r="I1326" t="str">
            <v>31400</v>
          </cell>
          <cell r="J1326" t="str">
            <v>AAM Business Develop</v>
          </cell>
        </row>
        <row r="1327">
          <cell r="A1327" t="str">
            <v>00014436</v>
          </cell>
          <cell r="B1327" t="str">
            <v>Kevat</v>
          </cell>
          <cell r="C1327" t="str">
            <v>Nilesh</v>
          </cell>
          <cell r="D1327" t="str">
            <v>Information Services</v>
          </cell>
          <cell r="E1327" t="str">
            <v>Program Office</v>
          </cell>
          <cell r="F1327" t="str">
            <v>Solutions Architect</v>
          </cell>
          <cell r="G1327" t="str">
            <v>TCR Accum Super</v>
          </cell>
          <cell r="H1327" t="str">
            <v>Alinta Limited</v>
          </cell>
          <cell r="I1327" t="str">
            <v>14160</v>
          </cell>
          <cell r="J1327" t="str">
            <v>Program Delivery</v>
          </cell>
        </row>
        <row r="1328">
          <cell r="A1328" t="str">
            <v>00014437</v>
          </cell>
          <cell r="B1328" t="str">
            <v>Edwards</v>
          </cell>
          <cell r="C1328" t="str">
            <v>Louren</v>
          </cell>
          <cell r="D1328" t="str">
            <v>Alinta Asset Management</v>
          </cell>
          <cell r="E1328" t="str">
            <v>Commercial</v>
          </cell>
          <cell r="F1328" t="str">
            <v>Manager Commercial Projects AAM</v>
          </cell>
          <cell r="G1328" t="str">
            <v>TCR Accum Super</v>
          </cell>
          <cell r="H1328" t="str">
            <v>Alinta Asset Management</v>
          </cell>
          <cell r="I1328" t="str">
            <v>31468</v>
          </cell>
          <cell r="J1328" t="str">
            <v>AAM Comm Commercial</v>
          </cell>
        </row>
        <row r="1329">
          <cell r="A1329" t="str">
            <v>00014439</v>
          </cell>
          <cell r="B1329" t="str">
            <v>Philogene</v>
          </cell>
          <cell r="C1329" t="str">
            <v>Edel</v>
          </cell>
          <cell r="D1329" t="str">
            <v>Corporate Finance</v>
          </cell>
          <cell r="E1329" t="str">
            <v>Financial Control UE/MGH/ANH</v>
          </cell>
          <cell r="F1329" t="str">
            <v>Financial Accountant</v>
          </cell>
          <cell r="G1329" t="str">
            <v>TCR Accum Super</v>
          </cell>
          <cell r="H1329" t="str">
            <v>Alinta Limited</v>
          </cell>
          <cell r="I1329" t="str">
            <v>33303</v>
          </cell>
          <cell r="J1329" t="str">
            <v>Revenue Management</v>
          </cell>
        </row>
        <row r="1330">
          <cell r="A1330" t="str">
            <v>00014448</v>
          </cell>
          <cell r="B1330" t="str">
            <v>Pigdon</v>
          </cell>
          <cell r="C1330" t="str">
            <v>Lori</v>
          </cell>
          <cell r="D1330" t="str">
            <v>Alinta Asset Management</v>
          </cell>
          <cell r="E1330" t="str">
            <v>Finance - Credit</v>
          </cell>
          <cell r="F1330" t="str">
            <v>Credit Manager</v>
          </cell>
          <cell r="G1330" t="str">
            <v>TCR Accum Super</v>
          </cell>
          <cell r="H1330" t="str">
            <v>Alinta Limited</v>
          </cell>
          <cell r="I1330" t="str">
            <v>31331</v>
          </cell>
          <cell r="J1330" t="str">
            <v>Accounting Operations</v>
          </cell>
        </row>
        <row r="1331">
          <cell r="A1331" t="str">
            <v>00014450</v>
          </cell>
          <cell r="B1331" t="str">
            <v>Gillespie</v>
          </cell>
          <cell r="C1331" t="str">
            <v>Matthew</v>
          </cell>
          <cell r="D1331" t="str">
            <v>Corporate Finance</v>
          </cell>
          <cell r="E1331" t="str">
            <v>Financial Control AlintaAGL</v>
          </cell>
          <cell r="F1331" t="str">
            <v>Management Accountant</v>
          </cell>
          <cell r="G1331" t="str">
            <v>TCR Accum Super</v>
          </cell>
          <cell r="H1331" t="str">
            <v>Alinta Limited</v>
          </cell>
          <cell r="I1331" t="str">
            <v>13030</v>
          </cell>
          <cell r="J1331" t="str">
            <v>FS EM Support</v>
          </cell>
        </row>
        <row r="1332">
          <cell r="A1332" t="str">
            <v>00014454</v>
          </cell>
          <cell r="B1332" t="str">
            <v>Brunning</v>
          </cell>
          <cell r="C1332" t="str">
            <v>Kirsty</v>
          </cell>
          <cell r="D1332" t="str">
            <v>Corporate Finance</v>
          </cell>
          <cell r="E1332" t="str">
            <v>Financial Control AIH</v>
          </cell>
          <cell r="F1332" t="str">
            <v>Accounting Officer</v>
          </cell>
          <cell r="G1332" t="str">
            <v>TCR Accum Super</v>
          </cell>
          <cell r="H1332" t="str">
            <v>Alinta Limited</v>
          </cell>
          <cell r="I1332" t="str">
            <v>31333</v>
          </cell>
          <cell r="J1332" t="str">
            <v>ANS Finance Duke Costs</v>
          </cell>
        </row>
        <row r="1333">
          <cell r="A1333" t="str">
            <v>00014455</v>
          </cell>
          <cell r="B1333" t="str">
            <v>Hunt</v>
          </cell>
          <cell r="C1333" t="str">
            <v>Shaun</v>
          </cell>
          <cell r="D1333" t="str">
            <v>Alinta Asset Management</v>
          </cell>
          <cell r="E1333" t="str">
            <v>Contracts</v>
          </cell>
          <cell r="F1333" t="str">
            <v>Senior Supply Officer</v>
          </cell>
          <cell r="G1333" t="str">
            <v>TCR Accum Super</v>
          </cell>
          <cell r="H1333" t="str">
            <v>Alinta Asset Management</v>
          </cell>
          <cell r="I1333" t="str">
            <v>43168</v>
          </cell>
          <cell r="J1333" t="str">
            <v>GasTrans(W)FieldServ</v>
          </cell>
        </row>
        <row r="1334">
          <cell r="A1334" t="str">
            <v>00014456</v>
          </cell>
          <cell r="B1334" t="str">
            <v>Collis</v>
          </cell>
          <cell r="C1334" t="str">
            <v>Brad</v>
          </cell>
          <cell r="D1334" t="str">
            <v>Corporate Finance</v>
          </cell>
          <cell r="E1334" t="str">
            <v>Financial Control AIH</v>
          </cell>
          <cell r="F1334" t="str">
            <v>Accounts Officer</v>
          </cell>
          <cell r="G1334" t="str">
            <v>TCR Accum Super</v>
          </cell>
          <cell r="H1334" t="str">
            <v>Alinta Limited</v>
          </cell>
          <cell r="I1334" t="str">
            <v>31333</v>
          </cell>
          <cell r="J1334" t="str">
            <v>ANS Finance Duke Costs</v>
          </cell>
        </row>
        <row r="1335">
          <cell r="A1335" t="str">
            <v>00014459</v>
          </cell>
          <cell r="B1335" t="str">
            <v>Ford</v>
          </cell>
          <cell r="C1335" t="str">
            <v>Tina</v>
          </cell>
          <cell r="D1335" t="str">
            <v>Alinta Asset Management</v>
          </cell>
          <cell r="E1335" t="str">
            <v>Supervisor Planning</v>
          </cell>
          <cell r="F1335" t="str">
            <v>Planner</v>
          </cell>
          <cell r="G1335" t="str">
            <v>TCR Accum Super</v>
          </cell>
          <cell r="H1335" t="str">
            <v>Alinta Asset Management</v>
          </cell>
          <cell r="I1335" t="str">
            <v>39116</v>
          </cell>
          <cell r="J1335" t="str">
            <v>GDW Planning</v>
          </cell>
        </row>
        <row r="1336">
          <cell r="A1336" t="str">
            <v>00014460</v>
          </cell>
          <cell r="B1336" t="str">
            <v>Dorse</v>
          </cell>
          <cell r="C1336" t="str">
            <v>Cameron</v>
          </cell>
          <cell r="D1336" t="str">
            <v>Alinta Asset Management</v>
          </cell>
          <cell r="E1336" t="str">
            <v>Business Services &amp; IT</v>
          </cell>
          <cell r="F1336" t="str">
            <v>General Manager Business Services &amp; IT</v>
          </cell>
          <cell r="G1336" t="str">
            <v>TCR Accum Super</v>
          </cell>
          <cell r="H1336" t="str">
            <v>Alinta Asset Management</v>
          </cell>
          <cell r="I1336" t="str">
            <v>35318</v>
          </cell>
          <cell r="J1336" t="str">
            <v>Mgr Gas Distribution</v>
          </cell>
        </row>
        <row r="1337">
          <cell r="A1337" t="str">
            <v>00014461</v>
          </cell>
          <cell r="B1337" t="str">
            <v>Murn</v>
          </cell>
          <cell r="C1337" t="str">
            <v>Graeme</v>
          </cell>
          <cell r="D1337" t="str">
            <v>Alinta Asset Management</v>
          </cell>
          <cell r="E1337" t="str">
            <v>Electricity Operations</v>
          </cell>
          <cell r="F1337" t="str">
            <v>Manager Electricity Operations</v>
          </cell>
          <cell r="G1337" t="str">
            <v>TCR Accum Super</v>
          </cell>
          <cell r="H1337" t="str">
            <v>Alinta Asset Management</v>
          </cell>
          <cell r="I1337" t="str">
            <v>35400</v>
          </cell>
          <cell r="J1337" t="str">
            <v>Gas Transmission</v>
          </cell>
        </row>
        <row r="1338">
          <cell r="A1338" t="str">
            <v>00014462</v>
          </cell>
          <cell r="B1338" t="str">
            <v>Oza</v>
          </cell>
          <cell r="C1338" t="str">
            <v>Chirayu</v>
          </cell>
          <cell r="D1338" t="str">
            <v>Alinta Asset Management</v>
          </cell>
          <cell r="E1338" t="str">
            <v>UED Asset Network</v>
          </cell>
          <cell r="F1338" t="str">
            <v>Vacation Student</v>
          </cell>
          <cell r="G1338" t="str">
            <v>TCR Accum Super</v>
          </cell>
          <cell r="H1338" t="str">
            <v>Alinta Asset Management</v>
          </cell>
          <cell r="I1338" t="str">
            <v>37302</v>
          </cell>
          <cell r="J1338" t="str">
            <v>Elec Asset Mgt</v>
          </cell>
        </row>
        <row r="1339">
          <cell r="A1339" t="str">
            <v>00014466</v>
          </cell>
          <cell r="B1339" t="str">
            <v>Badger</v>
          </cell>
          <cell r="C1339" t="str">
            <v>Chris</v>
          </cell>
          <cell r="D1339" t="str">
            <v>Alinta Asset Management</v>
          </cell>
          <cell r="E1339" t="str">
            <v>AAM South</v>
          </cell>
          <cell r="F1339" t="str">
            <v>General Manager South</v>
          </cell>
          <cell r="G1339" t="str">
            <v>TCR Accum Super</v>
          </cell>
          <cell r="H1339" t="str">
            <v>Alinta Asset Management</v>
          </cell>
          <cell r="I1339" t="str">
            <v>31438</v>
          </cell>
          <cell r="J1339" t="str">
            <v>AAM OS Management</v>
          </cell>
        </row>
        <row r="1340">
          <cell r="A1340" t="str">
            <v>00014478</v>
          </cell>
          <cell r="B1340" t="str">
            <v>Bedford</v>
          </cell>
          <cell r="C1340" t="str">
            <v>David</v>
          </cell>
          <cell r="D1340" t="str">
            <v>Alinta Asset Management</v>
          </cell>
          <cell r="E1340" t="str">
            <v>Engineering &amp; Technical Services</v>
          </cell>
          <cell r="F1340" t="str">
            <v>Document / Drafting Officer</v>
          </cell>
          <cell r="G1340" t="str">
            <v>TCR Accum Super</v>
          </cell>
          <cell r="H1340" t="str">
            <v>Alinta Asset Management</v>
          </cell>
          <cell r="I1340" t="str">
            <v>43152</v>
          </cell>
          <cell r="J1340" t="str">
            <v>DBP Tech Servs</v>
          </cell>
        </row>
        <row r="1341">
          <cell r="A1341" t="str">
            <v>00014483</v>
          </cell>
          <cell r="B1341" t="str">
            <v>Hodgson</v>
          </cell>
          <cell r="C1341" t="str">
            <v>Doug</v>
          </cell>
          <cell r="D1341" t="str">
            <v>Alinta Energy</v>
          </cell>
          <cell r="E1341" t="str">
            <v>Power Projects</v>
          </cell>
          <cell r="F1341" t="str">
            <v>Project Director Port Kembla</v>
          </cell>
          <cell r="G1341" t="str">
            <v>TCR Accum Super</v>
          </cell>
          <cell r="H1341" t="str">
            <v>Alinta Energy Pty Ltd</v>
          </cell>
          <cell r="I1341" t="str">
            <v>45070</v>
          </cell>
          <cell r="J1341" t="str">
            <v>AE Proj &amp; Engin</v>
          </cell>
        </row>
        <row r="1342">
          <cell r="A1342" t="str">
            <v>00014484</v>
          </cell>
          <cell r="B1342" t="str">
            <v>Brown</v>
          </cell>
          <cell r="C1342" t="str">
            <v>Chris</v>
          </cell>
          <cell r="D1342" t="str">
            <v>Corporate Finance</v>
          </cell>
          <cell r="E1342" t="str">
            <v>Financial Control Alinta</v>
          </cell>
          <cell r="F1342" t="str">
            <v>Corporate Reporting Manager</v>
          </cell>
          <cell r="G1342" t="str">
            <v>TCR Accum Super</v>
          </cell>
          <cell r="H1342" t="str">
            <v>Alinta Limited</v>
          </cell>
          <cell r="I1342" t="str">
            <v>13002</v>
          </cell>
          <cell r="J1342" t="str">
            <v>FS Group Acctg</v>
          </cell>
        </row>
        <row r="1343">
          <cell r="A1343" t="str">
            <v>00014485</v>
          </cell>
          <cell r="B1343" t="str">
            <v>Perera</v>
          </cell>
          <cell r="C1343" t="str">
            <v>Roshani</v>
          </cell>
          <cell r="D1343" t="str">
            <v>Alinta Asset Management</v>
          </cell>
          <cell r="E1343" t="str">
            <v>Finance AAM</v>
          </cell>
          <cell r="F1343" t="str">
            <v>Senior Financial Accountant</v>
          </cell>
          <cell r="G1343" t="str">
            <v>TCR Accum Super</v>
          </cell>
          <cell r="H1343" t="str">
            <v>Alinta Limited</v>
          </cell>
          <cell r="I1343" t="str">
            <v>31469</v>
          </cell>
          <cell r="J1343" t="str">
            <v>ANS Comm Fin Service</v>
          </cell>
        </row>
        <row r="1344">
          <cell r="A1344" t="str">
            <v>00014486</v>
          </cell>
          <cell r="B1344" t="str">
            <v>Kujovic</v>
          </cell>
          <cell r="C1344" t="str">
            <v>Miki</v>
          </cell>
          <cell r="D1344" t="str">
            <v>Information Services</v>
          </cell>
          <cell r="E1344" t="str">
            <v>Program Delivery</v>
          </cell>
          <cell r="F1344" t="str">
            <v>BA Team Leader</v>
          </cell>
          <cell r="G1344" t="str">
            <v>TCR Accum Super</v>
          </cell>
          <cell r="H1344" t="str">
            <v>Alinta Limited</v>
          </cell>
          <cell r="I1344" t="str">
            <v>14161</v>
          </cell>
          <cell r="J1344" t="str">
            <v>PD - Business Analys</v>
          </cell>
        </row>
        <row r="1345">
          <cell r="A1345" t="str">
            <v>00014487</v>
          </cell>
          <cell r="B1345" t="str">
            <v>Gamble</v>
          </cell>
          <cell r="C1345" t="str">
            <v>Sandra</v>
          </cell>
          <cell r="D1345" t="str">
            <v>Energy Investments</v>
          </cell>
          <cell r="E1345" t="str">
            <v>Regulatory</v>
          </cell>
          <cell r="F1345" t="str">
            <v>Group Manager Regulatory</v>
          </cell>
          <cell r="G1345" t="str">
            <v>TCR Accum Super</v>
          </cell>
          <cell r="H1345" t="str">
            <v>Alinta Limited</v>
          </cell>
          <cell r="I1345" t="str">
            <v>10803</v>
          </cell>
          <cell r="J1345" t="str">
            <v>Regulatory</v>
          </cell>
        </row>
        <row r="1346">
          <cell r="A1346" t="str">
            <v>00014494</v>
          </cell>
          <cell r="B1346" t="str">
            <v>Barres</v>
          </cell>
          <cell r="C1346" t="str">
            <v>Kathryn</v>
          </cell>
          <cell r="D1346" t="str">
            <v>Alinta Management Services</v>
          </cell>
          <cell r="E1346" t="str">
            <v>AMS Chief Financial Officer</v>
          </cell>
          <cell r="F1346" t="str">
            <v>Contracts Administrator</v>
          </cell>
          <cell r="G1346" t="str">
            <v>TCR Accum Super</v>
          </cell>
          <cell r="H1346" t="str">
            <v>Alinta Limited</v>
          </cell>
          <cell r="I1346" t="str">
            <v>7202</v>
          </cell>
          <cell r="J1346" t="str">
            <v>AMS CFO</v>
          </cell>
        </row>
        <row r="1347">
          <cell r="A1347" t="str">
            <v>00014503</v>
          </cell>
          <cell r="B1347" t="str">
            <v>Dillon</v>
          </cell>
          <cell r="C1347" t="str">
            <v>Terry</v>
          </cell>
          <cell r="D1347" t="str">
            <v>Corporate Finance</v>
          </cell>
          <cell r="E1347" t="str">
            <v>Planning &amp; Investment Analysis</v>
          </cell>
          <cell r="F1347" t="str">
            <v>Business Analyst</v>
          </cell>
          <cell r="G1347" t="str">
            <v>TCR Accum Super</v>
          </cell>
          <cell r="H1347" t="str">
            <v>Alinta Limited</v>
          </cell>
          <cell r="I1347" t="str">
            <v>12400</v>
          </cell>
          <cell r="J1347" t="str">
            <v>Investment Analysis</v>
          </cell>
        </row>
        <row r="1348">
          <cell r="A1348" t="str">
            <v>00014514</v>
          </cell>
          <cell r="B1348" t="str">
            <v>Jackman</v>
          </cell>
          <cell r="C1348" t="str">
            <v>Sue</v>
          </cell>
          <cell r="D1348" t="str">
            <v>Alinta Asset Management</v>
          </cell>
          <cell r="E1348" t="str">
            <v>Works Program Management</v>
          </cell>
          <cell r="F1348" t="str">
            <v>Manager Works Program Management</v>
          </cell>
          <cell r="G1348" t="str">
            <v>TCR Accum Super</v>
          </cell>
          <cell r="H1348" t="str">
            <v>Alinta Asset Management</v>
          </cell>
          <cell r="I1348" t="str">
            <v>36305</v>
          </cell>
          <cell r="J1348" t="str">
            <v>Program Mgt</v>
          </cell>
        </row>
        <row r="1349">
          <cell r="A1349" t="str">
            <v>00014515</v>
          </cell>
          <cell r="B1349" t="str">
            <v>Blyth</v>
          </cell>
          <cell r="C1349" t="str">
            <v>Cindi</v>
          </cell>
          <cell r="D1349" t="str">
            <v>Alinta Management Services</v>
          </cell>
          <cell r="E1349" t="str">
            <v>AMS Chief Financial Officer</v>
          </cell>
          <cell r="F1349" t="str">
            <v>Energy Supply &amp; Contracts Officer</v>
          </cell>
          <cell r="G1349" t="str">
            <v>TCR Accum Super</v>
          </cell>
          <cell r="H1349" t="str">
            <v>Alinta Limited</v>
          </cell>
          <cell r="I1349" t="str">
            <v>7202</v>
          </cell>
          <cell r="J1349" t="str">
            <v>AMS CFO</v>
          </cell>
        </row>
        <row r="1350">
          <cell r="A1350" t="str">
            <v>00014525</v>
          </cell>
          <cell r="B1350" t="str">
            <v>Wooldridge</v>
          </cell>
          <cell r="C1350" t="str">
            <v>Bruce</v>
          </cell>
          <cell r="D1350" t="str">
            <v>Corporate Finance</v>
          </cell>
          <cell r="E1350" t="str">
            <v>Financial Control AIH</v>
          </cell>
          <cell r="F1350" t="str">
            <v>Financial Controller AIH</v>
          </cell>
          <cell r="G1350" t="str">
            <v>TCR Accum Super</v>
          </cell>
          <cell r="H1350" t="str">
            <v>Alinta Limited</v>
          </cell>
          <cell r="I1350" t="str">
            <v>31333</v>
          </cell>
          <cell r="J1350" t="str">
            <v>ANS Finance Duke Costs</v>
          </cell>
        </row>
        <row r="1351">
          <cell r="A1351" t="str">
            <v>00014529</v>
          </cell>
          <cell r="B1351" t="str">
            <v>Hewitt</v>
          </cell>
          <cell r="C1351" t="str">
            <v>Leigh</v>
          </cell>
          <cell r="D1351" t="str">
            <v>AlintaAGL</v>
          </cell>
          <cell r="E1351" t="str">
            <v>Commercial Services</v>
          </cell>
          <cell r="F1351" t="str">
            <v>Business Analyst</v>
          </cell>
          <cell r="G1351" t="str">
            <v>TCR Accum Super</v>
          </cell>
          <cell r="H1351" t="str">
            <v>AlintaAGL Pty Ltd</v>
          </cell>
          <cell r="I1351" t="str">
            <v>3302</v>
          </cell>
          <cell r="J1351" t="str">
            <v>S&amp;M Retail Call Centre</v>
          </cell>
        </row>
        <row r="1352">
          <cell r="A1352" t="str">
            <v>00014538</v>
          </cell>
          <cell r="B1352" t="str">
            <v>Hatcher</v>
          </cell>
          <cell r="C1352" t="str">
            <v>Kim</v>
          </cell>
          <cell r="D1352" t="str">
            <v>Alinta Asset Management</v>
          </cell>
          <cell r="E1352" t="str">
            <v>Control Room</v>
          </cell>
          <cell r="F1352" t="str">
            <v>Control Room Officer</v>
          </cell>
          <cell r="G1352" t="str">
            <v>TCR Accum Super</v>
          </cell>
          <cell r="H1352" t="str">
            <v>Alinta Asset Management</v>
          </cell>
          <cell r="I1352" t="str">
            <v>39117</v>
          </cell>
          <cell r="J1352" t="str">
            <v>GDW Control Room</v>
          </cell>
        </row>
        <row r="1353">
          <cell r="A1353" t="str">
            <v>00014539</v>
          </cell>
          <cell r="B1353" t="str">
            <v>Thomson</v>
          </cell>
          <cell r="C1353" t="str">
            <v>Bruce</v>
          </cell>
          <cell r="D1353" t="str">
            <v>Alinta Asset Management</v>
          </cell>
          <cell r="E1353" t="str">
            <v>Control Room</v>
          </cell>
          <cell r="F1353" t="str">
            <v>Control Room Officer</v>
          </cell>
          <cell r="G1353" t="str">
            <v>TCR Accum Super</v>
          </cell>
          <cell r="H1353" t="str">
            <v>Alinta Asset Management</v>
          </cell>
          <cell r="I1353" t="str">
            <v>39117</v>
          </cell>
          <cell r="J1353" t="str">
            <v>GDW Control Room</v>
          </cell>
        </row>
        <row r="1354">
          <cell r="A1354" t="str">
            <v>00014540</v>
          </cell>
          <cell r="B1354" t="str">
            <v>Summers</v>
          </cell>
          <cell r="C1354" t="str">
            <v>Ian</v>
          </cell>
          <cell r="D1354" t="str">
            <v>Alinta Asset Management</v>
          </cell>
          <cell r="E1354" t="str">
            <v>Control Room</v>
          </cell>
          <cell r="F1354" t="str">
            <v>Control Room Officer</v>
          </cell>
          <cell r="G1354" t="str">
            <v>TCR Accum Super</v>
          </cell>
          <cell r="H1354" t="str">
            <v>Alinta Asset Management</v>
          </cell>
          <cell r="I1354" t="str">
            <v>39117</v>
          </cell>
          <cell r="J1354" t="str">
            <v>GDW Control Room</v>
          </cell>
        </row>
        <row r="1355">
          <cell r="A1355" t="str">
            <v>00014541</v>
          </cell>
          <cell r="B1355" t="str">
            <v>Ferguson</v>
          </cell>
          <cell r="C1355" t="str">
            <v>Lennard</v>
          </cell>
          <cell r="D1355" t="str">
            <v>Alinta Asset Management</v>
          </cell>
          <cell r="E1355" t="str">
            <v>Kalgoorlie</v>
          </cell>
          <cell r="F1355" t="str">
            <v>Pipeline Technician</v>
          </cell>
          <cell r="G1355" t="str">
            <v>TCR Accum Super</v>
          </cell>
          <cell r="H1355" t="str">
            <v>Alinta Asset Management</v>
          </cell>
          <cell r="I1355" t="str">
            <v>39115</v>
          </cell>
          <cell r="J1355" t="str">
            <v>GDW External Works</v>
          </cell>
        </row>
        <row r="1356">
          <cell r="A1356" t="str">
            <v>00014545</v>
          </cell>
          <cell r="B1356" t="str">
            <v>Iacumin</v>
          </cell>
          <cell r="C1356" t="str">
            <v>Lyn</v>
          </cell>
          <cell r="D1356" t="str">
            <v>Alinta Asset Management</v>
          </cell>
          <cell r="E1356" t="str">
            <v>AAM East</v>
          </cell>
          <cell r="F1356" t="str">
            <v>General Manager East</v>
          </cell>
          <cell r="G1356" t="str">
            <v>TCR Accum Super</v>
          </cell>
          <cell r="H1356" t="str">
            <v>Alinta Asset Management</v>
          </cell>
          <cell r="I1356" t="str">
            <v>31301</v>
          </cell>
          <cell r="J1356" t="str">
            <v>GM Operations</v>
          </cell>
        </row>
        <row r="1357">
          <cell r="A1357" t="str">
            <v>00014547</v>
          </cell>
          <cell r="B1357" t="str">
            <v>Osborne</v>
          </cell>
          <cell r="C1357" t="str">
            <v>James</v>
          </cell>
          <cell r="D1357" t="str">
            <v>Corporate Finance</v>
          </cell>
          <cell r="E1357" t="str">
            <v>Planning &amp; Investment Analysis</v>
          </cell>
          <cell r="F1357" t="str">
            <v>Business Analyst</v>
          </cell>
          <cell r="G1357" t="str">
            <v>TCR Accum Super</v>
          </cell>
          <cell r="H1357" t="str">
            <v>Alinta Limited</v>
          </cell>
          <cell r="I1357" t="str">
            <v>12400</v>
          </cell>
          <cell r="J1357" t="str">
            <v>Investment Analysis</v>
          </cell>
        </row>
        <row r="1358">
          <cell r="A1358" t="str">
            <v>00014548</v>
          </cell>
          <cell r="B1358" t="str">
            <v>Chan</v>
          </cell>
          <cell r="C1358" t="str">
            <v>Karen</v>
          </cell>
          <cell r="D1358" t="str">
            <v>Corporate Finance</v>
          </cell>
          <cell r="E1358" t="str">
            <v>Planning &amp; Investment Analysis</v>
          </cell>
          <cell r="F1358" t="str">
            <v>Business Analyst</v>
          </cell>
          <cell r="G1358" t="str">
            <v>TCR Accum Super</v>
          </cell>
          <cell r="H1358" t="str">
            <v>Alinta Limited</v>
          </cell>
          <cell r="I1358" t="str">
            <v>12400</v>
          </cell>
          <cell r="J1358" t="str">
            <v>Investment Analysis</v>
          </cell>
        </row>
        <row r="1359">
          <cell r="A1359" t="str">
            <v>00014549</v>
          </cell>
          <cell r="B1359" t="str">
            <v>Putnaerglis</v>
          </cell>
          <cell r="C1359" t="str">
            <v>Melissa</v>
          </cell>
          <cell r="D1359" t="str">
            <v>Alinta Asset Management</v>
          </cell>
          <cell r="E1359" t="str">
            <v>Call Centre</v>
          </cell>
          <cell r="F1359" t="str">
            <v>Customer Service Representative</v>
          </cell>
          <cell r="G1359" t="str">
            <v>TCR Accum Super</v>
          </cell>
          <cell r="H1359" t="str">
            <v>Alinta Asset Management</v>
          </cell>
          <cell r="I1359" t="str">
            <v>39119</v>
          </cell>
          <cell r="J1359" t="str">
            <v>GDW Call Centre</v>
          </cell>
        </row>
        <row r="1360">
          <cell r="A1360" t="str">
            <v>00014550</v>
          </cell>
          <cell r="B1360" t="str">
            <v>Lehman</v>
          </cell>
          <cell r="C1360" t="str">
            <v>Alistair</v>
          </cell>
          <cell r="D1360" t="str">
            <v>Alinta Asset Management</v>
          </cell>
          <cell r="E1360" t="str">
            <v>Financial Control AAM</v>
          </cell>
          <cell r="F1360" t="str">
            <v>Financial Controller AAM</v>
          </cell>
          <cell r="G1360" t="str">
            <v>TCR Accum Super</v>
          </cell>
          <cell r="H1360" t="str">
            <v>Alinta Limited</v>
          </cell>
          <cell r="I1360" t="str">
            <v>31330</v>
          </cell>
          <cell r="J1360" t="str">
            <v>Financial Controller</v>
          </cell>
        </row>
        <row r="1361">
          <cell r="A1361" t="str">
            <v>00014557</v>
          </cell>
          <cell r="B1361" t="str">
            <v>Van Dort</v>
          </cell>
          <cell r="C1361" t="str">
            <v>Leah</v>
          </cell>
          <cell r="D1361" t="str">
            <v>Legal Services</v>
          </cell>
          <cell r="E1361" t="str">
            <v>Legal Counsel East</v>
          </cell>
          <cell r="F1361" t="str">
            <v>Legal Secretary -Vic</v>
          </cell>
          <cell r="G1361" t="str">
            <v>TCR Accum Super</v>
          </cell>
          <cell r="H1361" t="str">
            <v>Alinta Limited</v>
          </cell>
          <cell r="I1361" t="str">
            <v>10200</v>
          </cell>
          <cell r="J1361" t="str">
            <v>Gen Counsel &amp; Legal</v>
          </cell>
        </row>
        <row r="1362">
          <cell r="A1362" t="str">
            <v>00014566</v>
          </cell>
          <cell r="B1362" t="str">
            <v>Sell</v>
          </cell>
          <cell r="C1362" t="str">
            <v>Kath</v>
          </cell>
          <cell r="D1362" t="str">
            <v>Alinta Asset Management</v>
          </cell>
          <cell r="E1362" t="str">
            <v>Major Projects</v>
          </cell>
          <cell r="F1362" t="str">
            <v>Receptionist/Project Secretary</v>
          </cell>
          <cell r="G1362" t="str">
            <v>TCR Accum Super</v>
          </cell>
          <cell r="H1362" t="str">
            <v>Alinta Asset Management</v>
          </cell>
          <cell r="I1362" t="str">
            <v>39107</v>
          </cell>
          <cell r="J1362" t="str">
            <v>GDW Gas Projects</v>
          </cell>
        </row>
        <row r="1363">
          <cell r="A1363" t="str">
            <v>00014567</v>
          </cell>
          <cell r="B1363" t="str">
            <v>Greenmount</v>
          </cell>
          <cell r="C1363" t="str">
            <v>David</v>
          </cell>
          <cell r="D1363" t="str">
            <v>Alinta Asset Management</v>
          </cell>
          <cell r="E1363" t="str">
            <v>Gas Transmission West</v>
          </cell>
          <cell r="F1363" t="str">
            <v>Planner</v>
          </cell>
          <cell r="G1363" t="str">
            <v>TCR Accum Super</v>
          </cell>
          <cell r="H1363" t="str">
            <v>Alinta Asset Management</v>
          </cell>
          <cell r="I1363" t="str">
            <v>43150</v>
          </cell>
          <cell r="J1363" t="str">
            <v>Mgr DBP Operations</v>
          </cell>
        </row>
        <row r="1364">
          <cell r="A1364" t="str">
            <v>00014596</v>
          </cell>
          <cell r="B1364" t="str">
            <v>Leung</v>
          </cell>
          <cell r="C1364" t="str">
            <v>Rebecca</v>
          </cell>
          <cell r="D1364" t="str">
            <v>Corporate Finance</v>
          </cell>
          <cell r="E1364" t="str">
            <v>Financial Control Alinta</v>
          </cell>
          <cell r="F1364" t="str">
            <v>Corporate Accountant</v>
          </cell>
          <cell r="G1364" t="str">
            <v>TCR Accum Super</v>
          </cell>
          <cell r="H1364" t="str">
            <v>Alinta Limited</v>
          </cell>
          <cell r="I1364" t="str">
            <v>13002</v>
          </cell>
          <cell r="J1364" t="str">
            <v>FS Group Acctg</v>
          </cell>
        </row>
        <row r="1365">
          <cell r="A1365" t="str">
            <v>00014598</v>
          </cell>
          <cell r="B1365" t="str">
            <v>Sealey</v>
          </cell>
          <cell r="C1365" t="str">
            <v>Michael</v>
          </cell>
          <cell r="D1365" t="str">
            <v>Corporate Finance</v>
          </cell>
          <cell r="E1365" t="str">
            <v>Group Accounting</v>
          </cell>
          <cell r="F1365" t="str">
            <v>Corporate Accountant</v>
          </cell>
          <cell r="G1365" t="str">
            <v>TCR Accum Super</v>
          </cell>
          <cell r="H1365" t="str">
            <v>Alinta Limited</v>
          </cell>
          <cell r="I1365" t="str">
            <v>13002</v>
          </cell>
          <cell r="J1365" t="str">
            <v>FS Group Acctg</v>
          </cell>
        </row>
        <row r="1366">
          <cell r="A1366" t="str">
            <v>00014600</v>
          </cell>
          <cell r="B1366" t="str">
            <v>Harris</v>
          </cell>
          <cell r="C1366" t="str">
            <v>Lisa</v>
          </cell>
          <cell r="D1366" t="str">
            <v>Corporate Finance</v>
          </cell>
          <cell r="E1366" t="str">
            <v>Group Accounting</v>
          </cell>
          <cell r="F1366" t="str">
            <v>Corporate Accountant</v>
          </cell>
          <cell r="G1366" t="str">
            <v>TCR Accum Super</v>
          </cell>
          <cell r="H1366" t="str">
            <v>Alinta Limited</v>
          </cell>
          <cell r="I1366" t="str">
            <v>13002</v>
          </cell>
          <cell r="J1366" t="str">
            <v>FS Group Acctg</v>
          </cell>
        </row>
        <row r="1367">
          <cell r="A1367" t="str">
            <v>00014601</v>
          </cell>
          <cell r="B1367" t="str">
            <v>Kariyawasan</v>
          </cell>
          <cell r="C1367" t="str">
            <v>Chintha</v>
          </cell>
          <cell r="D1367" t="str">
            <v>Corporate Finance</v>
          </cell>
          <cell r="E1367" t="str">
            <v>Group Accounting</v>
          </cell>
          <cell r="F1367" t="str">
            <v>Corporate Accountant</v>
          </cell>
          <cell r="G1367" t="str">
            <v>TCR Accum Super</v>
          </cell>
          <cell r="H1367" t="str">
            <v>Alinta Limited</v>
          </cell>
          <cell r="I1367" t="str">
            <v>13002</v>
          </cell>
          <cell r="J1367" t="str">
            <v>FS Group Acctg</v>
          </cell>
        </row>
        <row r="1368">
          <cell r="A1368" t="str">
            <v>00014602</v>
          </cell>
          <cell r="B1368" t="str">
            <v>Stavretis</v>
          </cell>
          <cell r="C1368" t="str">
            <v>Adam</v>
          </cell>
          <cell r="D1368" t="str">
            <v>Corporate Finance</v>
          </cell>
          <cell r="E1368" t="str">
            <v>Group Accounting</v>
          </cell>
          <cell r="F1368" t="str">
            <v>Corporate Accountant</v>
          </cell>
          <cell r="G1368" t="str">
            <v>TCR Accum Super</v>
          </cell>
          <cell r="H1368" t="str">
            <v>Alinta Limited</v>
          </cell>
          <cell r="I1368" t="str">
            <v>13002</v>
          </cell>
          <cell r="J1368" t="str">
            <v>FS Group Acctg</v>
          </cell>
        </row>
        <row r="1369">
          <cell r="A1369" t="str">
            <v>00014603</v>
          </cell>
          <cell r="B1369" t="str">
            <v>Harry</v>
          </cell>
          <cell r="C1369" t="str">
            <v>Geoff</v>
          </cell>
          <cell r="D1369" t="str">
            <v>Corporate Finance</v>
          </cell>
          <cell r="E1369" t="str">
            <v>Risk &amp; Internal Audit</v>
          </cell>
          <cell r="F1369" t="str">
            <v>Group Manager Risk &amp; Internal Audit</v>
          </cell>
          <cell r="G1369" t="str">
            <v>TCR Accum Super</v>
          </cell>
          <cell r="H1369" t="str">
            <v>Alinta Limited</v>
          </cell>
          <cell r="I1369" t="str">
            <v>12600</v>
          </cell>
          <cell r="J1369" t="str">
            <v>Internal Audit</v>
          </cell>
        </row>
        <row r="1370">
          <cell r="A1370" t="str">
            <v>00014607</v>
          </cell>
          <cell r="B1370" t="str">
            <v>Kampl</v>
          </cell>
          <cell r="C1370" t="str">
            <v>Andrew</v>
          </cell>
          <cell r="D1370" t="str">
            <v>Alinta Asset Management</v>
          </cell>
          <cell r="E1370" t="str">
            <v>Supervisor GA</v>
          </cell>
          <cell r="F1370" t="str">
            <v>Tester</v>
          </cell>
          <cell r="G1370" t="str">
            <v>NPS-EBA / Award VIC</v>
          </cell>
          <cell r="H1370" t="str">
            <v>Alinta Asset Management 2</v>
          </cell>
          <cell r="I1370" t="str">
            <v>39007</v>
          </cell>
          <cell r="J1370" t="str">
            <v>Alliance</v>
          </cell>
        </row>
        <row r="1371">
          <cell r="A1371" t="str">
            <v>00014614</v>
          </cell>
          <cell r="B1371" t="str">
            <v>Campbell</v>
          </cell>
          <cell r="C1371" t="str">
            <v>Dale</v>
          </cell>
          <cell r="D1371" t="str">
            <v>Alinta Asset Management</v>
          </cell>
          <cell r="E1371" t="str">
            <v>Finance - Shared Services</v>
          </cell>
          <cell r="F1371" t="str">
            <v>FSC Manager</v>
          </cell>
          <cell r="G1371" t="str">
            <v>TCR Accum Super</v>
          </cell>
          <cell r="H1371" t="str">
            <v>Alinta Asset Management</v>
          </cell>
          <cell r="I1371" t="str">
            <v>31469</v>
          </cell>
          <cell r="J1371" t="str">
            <v>ANS Comm Finance Ser</v>
          </cell>
        </row>
        <row r="1372">
          <cell r="A1372" t="str">
            <v>00014618</v>
          </cell>
          <cell r="B1372" t="str">
            <v>Gillibrand</v>
          </cell>
          <cell r="C1372" t="str">
            <v>Eileen</v>
          </cell>
          <cell r="D1372"/>
          <cell r="E1372"/>
          <cell r="F1372" t="str">
            <v>Administration Officer</v>
          </cell>
          <cell r="G1372" t="str">
            <v>TCR Accum Super</v>
          </cell>
          <cell r="H1372" t="str">
            <v>Alinta Asset Management</v>
          </cell>
          <cell r="I1372" t="str">
            <v>35370</v>
          </cell>
          <cell r="J1372" t="str">
            <v>WA Mgr Mkt Servs</v>
          </cell>
        </row>
        <row r="1373">
          <cell r="A1373" t="str">
            <v>00014619</v>
          </cell>
          <cell r="B1373" t="str">
            <v>Mladenovic</v>
          </cell>
          <cell r="C1373" t="str">
            <v>John</v>
          </cell>
          <cell r="D1373" t="str">
            <v>Payroll Only</v>
          </cell>
          <cell r="E1373" t="str">
            <v>DBNGP WA Nominees</v>
          </cell>
          <cell r="F1373" t="str">
            <v>Manager Commercial</v>
          </cell>
          <cell r="G1373" t="str">
            <v>TCR Accum Super</v>
          </cell>
          <cell r="H1373" t="str">
            <v>DBNGP WA Nominees Pty Ltd</v>
          </cell>
          <cell r="I1373" t="str">
            <v>505360</v>
          </cell>
          <cell r="J1373" t="str">
            <v>DBP Administration</v>
          </cell>
        </row>
        <row r="1374">
          <cell r="A1374" t="str">
            <v>00014620</v>
          </cell>
          <cell r="B1374" t="str">
            <v>Brodalka</v>
          </cell>
          <cell r="C1374" t="str">
            <v>Conchita</v>
          </cell>
          <cell r="D1374" t="str">
            <v>Alinta Asset Management</v>
          </cell>
          <cell r="E1374" t="str">
            <v>AAM West</v>
          </cell>
          <cell r="F1374" t="str">
            <v>Senior Project Accountant</v>
          </cell>
          <cell r="G1374" t="str">
            <v>TCR Accum Super</v>
          </cell>
          <cell r="H1374" t="str">
            <v>Alinta Asset Management</v>
          </cell>
          <cell r="I1374" t="str">
            <v>39107</v>
          </cell>
          <cell r="J1374" t="str">
            <v>GDW Gas Projects</v>
          </cell>
        </row>
        <row r="1375">
          <cell r="A1375" t="str">
            <v>00014621</v>
          </cell>
          <cell r="B1375" t="str">
            <v>Vinciguerra</v>
          </cell>
          <cell r="C1375" t="str">
            <v>Alyson</v>
          </cell>
          <cell r="D1375" t="str">
            <v>Human Resources</v>
          </cell>
          <cell r="E1375" t="str">
            <v>HSE Operations West</v>
          </cell>
          <cell r="F1375" t="str">
            <v>HSE Manager - Operations West</v>
          </cell>
          <cell r="G1375" t="str">
            <v>TCR Accum Super</v>
          </cell>
          <cell r="H1375" t="str">
            <v>Alinta Limited</v>
          </cell>
          <cell r="I1375" t="str">
            <v>11002</v>
          </cell>
          <cell r="J1375" t="str">
            <v>HR - Health &amp; Safety</v>
          </cell>
        </row>
        <row r="1376">
          <cell r="A1376" t="str">
            <v>00014624</v>
          </cell>
          <cell r="B1376" t="str">
            <v>Sorrell</v>
          </cell>
          <cell r="C1376" t="str">
            <v>Maxine</v>
          </cell>
          <cell r="D1376" t="str">
            <v>Legal Services</v>
          </cell>
          <cell r="E1376" t="str">
            <v>Legal Counsel East</v>
          </cell>
          <cell r="F1376" t="str">
            <v>Legal Secretary - NSW</v>
          </cell>
          <cell r="G1376" t="str">
            <v>TCR Accum Super</v>
          </cell>
          <cell r="H1376" t="str">
            <v>Alinta Limited</v>
          </cell>
          <cell r="I1376" t="str">
            <v>10200</v>
          </cell>
          <cell r="J1376" t="str">
            <v>Gen Counsel &amp; Legal</v>
          </cell>
        </row>
        <row r="1377">
          <cell r="A1377" t="str">
            <v>00014625</v>
          </cell>
          <cell r="B1377" t="str">
            <v>Jorgensen</v>
          </cell>
          <cell r="C1377" t="str">
            <v>David</v>
          </cell>
          <cell r="D1377" t="str">
            <v>Alinta Asset Management</v>
          </cell>
          <cell r="E1377" t="str">
            <v>Works Programs South</v>
          </cell>
          <cell r="F1377" t="str">
            <v>Works Program Analyst</v>
          </cell>
          <cell r="G1377" t="str">
            <v>TCR Accum Super</v>
          </cell>
          <cell r="H1377" t="str">
            <v>Alinta Asset Management</v>
          </cell>
          <cell r="I1377" t="str">
            <v>36305</v>
          </cell>
          <cell r="J1377" t="str">
            <v>Program Mgt</v>
          </cell>
        </row>
        <row r="1378">
          <cell r="A1378" t="str">
            <v>00014626</v>
          </cell>
          <cell r="B1378" t="str">
            <v>Jakovljevic</v>
          </cell>
          <cell r="C1378" t="str">
            <v>Katerina</v>
          </cell>
          <cell r="D1378" t="str">
            <v>Corporate Finance</v>
          </cell>
          <cell r="E1378" t="str">
            <v>Management Accounting (UEDH / MGH)</v>
          </cell>
          <cell r="F1378" t="str">
            <v>Management Accountant</v>
          </cell>
          <cell r="G1378" t="str">
            <v>TCR Accum Super</v>
          </cell>
          <cell r="H1378" t="str">
            <v>Alinta Limited</v>
          </cell>
          <cell r="I1378" t="str">
            <v>13061</v>
          </cell>
          <cell r="J1378" t="str">
            <v>FS ANS Decision Supp</v>
          </cell>
        </row>
        <row r="1379">
          <cell r="A1379" t="str">
            <v>00014628</v>
          </cell>
          <cell r="B1379" t="str">
            <v>Khan</v>
          </cell>
          <cell r="C1379" t="str">
            <v>Rukhsana</v>
          </cell>
          <cell r="D1379" t="str">
            <v>Information Services</v>
          </cell>
          <cell r="E1379" t="str">
            <v>M&amp;B Western Australia Tea</v>
          </cell>
          <cell r="F1379" t="str">
            <v>Functional Analyst</v>
          </cell>
          <cell r="G1379" t="str">
            <v>TCR Accum Super</v>
          </cell>
          <cell r="H1379" t="str">
            <v>AlintaAGL Pty Ltd</v>
          </cell>
          <cell r="I1379" t="str">
            <v>14140</v>
          </cell>
          <cell r="J1379" t="str">
            <v>Strategy &amp; Architecture</v>
          </cell>
        </row>
        <row r="1380">
          <cell r="A1380" t="str">
            <v>00014629</v>
          </cell>
          <cell r="B1380" t="str">
            <v>Tihore</v>
          </cell>
          <cell r="C1380" t="str">
            <v>Katrina</v>
          </cell>
          <cell r="D1380" t="str">
            <v>Alinta Asset Management</v>
          </cell>
          <cell r="E1380" t="str">
            <v>Call Centre</v>
          </cell>
          <cell r="F1380" t="str">
            <v>Customer Service Represen</v>
          </cell>
          <cell r="G1380" t="str">
            <v>TCR Accum Super</v>
          </cell>
          <cell r="H1380" t="str">
            <v>Alinta Asset Management</v>
          </cell>
          <cell r="I1380" t="str">
            <v>39119</v>
          </cell>
          <cell r="J1380" t="str">
            <v>GDW Call Centre</v>
          </cell>
        </row>
        <row r="1381">
          <cell r="A1381" t="str">
            <v>00014630</v>
          </cell>
          <cell r="B1381" t="str">
            <v>Simpson</v>
          </cell>
          <cell r="C1381" t="str">
            <v>Julie</v>
          </cell>
          <cell r="D1381" t="str">
            <v>Alinta Asset Management</v>
          </cell>
          <cell r="E1381" t="str">
            <v>Call Centre</v>
          </cell>
          <cell r="F1381" t="str">
            <v>Customer Service Represen</v>
          </cell>
          <cell r="G1381" t="str">
            <v>TCR Accum Super</v>
          </cell>
          <cell r="H1381" t="str">
            <v>Alinta Asset Management</v>
          </cell>
          <cell r="I1381" t="str">
            <v>39119</v>
          </cell>
          <cell r="J1381" t="str">
            <v>GDW Call Centre</v>
          </cell>
        </row>
        <row r="1382">
          <cell r="A1382" t="str">
            <v>00014631</v>
          </cell>
          <cell r="B1382" t="str">
            <v>Bruce</v>
          </cell>
          <cell r="C1382" t="str">
            <v>Laurence</v>
          </cell>
          <cell r="D1382" t="str">
            <v>Alinta Asset Management</v>
          </cell>
          <cell r="E1382" t="str">
            <v>Call Centre</v>
          </cell>
          <cell r="F1382" t="str">
            <v>Customer Service Represen</v>
          </cell>
          <cell r="G1382" t="str">
            <v>TCR Accum Super</v>
          </cell>
          <cell r="H1382" t="str">
            <v>Alinta Asset Management</v>
          </cell>
          <cell r="I1382" t="str">
            <v>39103</v>
          </cell>
          <cell r="J1382" t="str">
            <v>GDW Customer Service</v>
          </cell>
        </row>
        <row r="1383">
          <cell r="A1383" t="str">
            <v>00014636</v>
          </cell>
          <cell r="B1383" t="str">
            <v>Louw</v>
          </cell>
          <cell r="C1383" t="str">
            <v>Read</v>
          </cell>
          <cell r="D1383" t="str">
            <v>Alinta Asset Management</v>
          </cell>
          <cell r="E1383" t="str">
            <v>Control Room</v>
          </cell>
          <cell r="F1383" t="str">
            <v>Control Room Officer</v>
          </cell>
          <cell r="G1383" t="str">
            <v>TCR Accum Super</v>
          </cell>
          <cell r="H1383" t="str">
            <v>Alinta Asset Management</v>
          </cell>
          <cell r="I1383" t="str">
            <v>39117</v>
          </cell>
          <cell r="J1383" t="str">
            <v>GDW Control Room</v>
          </cell>
        </row>
        <row r="1384">
          <cell r="A1384" t="str">
            <v>00014637</v>
          </cell>
          <cell r="B1384" t="str">
            <v>Gardner</v>
          </cell>
          <cell r="C1384" t="str">
            <v>Brian</v>
          </cell>
          <cell r="D1384" t="str">
            <v>Alinta Asset Management</v>
          </cell>
          <cell r="E1384" t="str">
            <v>Control Room</v>
          </cell>
          <cell r="F1384" t="str">
            <v>Control Room Officer</v>
          </cell>
          <cell r="G1384" t="str">
            <v>TCR Accum Super</v>
          </cell>
          <cell r="H1384" t="str">
            <v>Alinta Asset Management</v>
          </cell>
          <cell r="I1384" t="str">
            <v>39117</v>
          </cell>
          <cell r="J1384" t="str">
            <v>GDW Control Room</v>
          </cell>
        </row>
        <row r="1385">
          <cell r="A1385" t="str">
            <v>00014641</v>
          </cell>
          <cell r="B1385" t="str">
            <v>Trainor</v>
          </cell>
          <cell r="C1385" t="str">
            <v>Greg</v>
          </cell>
          <cell r="D1385" t="str">
            <v>Alinta Asset Management</v>
          </cell>
          <cell r="E1385" t="str">
            <v>Market Development</v>
          </cell>
          <cell r="F1385" t="str">
            <v>Manager Market Development AAM</v>
          </cell>
          <cell r="G1385" t="str">
            <v>TCR Accum Super</v>
          </cell>
          <cell r="H1385" t="str">
            <v>Alinta Asset Management</v>
          </cell>
          <cell r="I1385" t="str">
            <v>31541</v>
          </cell>
          <cell r="J1385" t="str">
            <v>AAM Comm Market Devl</v>
          </cell>
        </row>
        <row r="1386">
          <cell r="A1386" t="str">
            <v>00014642</v>
          </cell>
          <cell r="B1386" t="str">
            <v>Elford</v>
          </cell>
          <cell r="C1386" t="str">
            <v>Mitch</v>
          </cell>
          <cell r="D1386" t="str">
            <v>Alinta Asset Management</v>
          </cell>
          <cell r="E1386" t="str">
            <v>Warrnambool &amp; Travelling</v>
          </cell>
          <cell r="F1386" t="str">
            <v>Apprentice Linesman</v>
          </cell>
          <cell r="G1386" t="str">
            <v>NPS-EBA / Award VIC</v>
          </cell>
          <cell r="H1386" t="str">
            <v>Alinta Asset Management 2</v>
          </cell>
          <cell r="I1386" t="str">
            <v>31519</v>
          </cell>
          <cell r="J1386" t="str">
            <v>AAM OS ED OS Constru</v>
          </cell>
        </row>
        <row r="1387">
          <cell r="A1387" t="str">
            <v>00014645</v>
          </cell>
          <cell r="B1387" t="str">
            <v>Dunn</v>
          </cell>
          <cell r="C1387" t="str">
            <v>Sean</v>
          </cell>
          <cell r="D1387" t="str">
            <v>Human Resources</v>
          </cell>
          <cell r="E1387" t="str">
            <v>HSE Projects</v>
          </cell>
          <cell r="F1387" t="str">
            <v>Senior HSE Adviser Projects</v>
          </cell>
          <cell r="G1387" t="str">
            <v>TCR Accum Super</v>
          </cell>
          <cell r="H1387" t="str">
            <v>Alinta Limited</v>
          </cell>
          <cell r="I1387" t="str">
            <v>43125</v>
          </cell>
          <cell r="J1387" t="str">
            <v>DBP Capital Exp Pr</v>
          </cell>
        </row>
        <row r="1388">
          <cell r="A1388" t="str">
            <v>00014647</v>
          </cell>
          <cell r="B1388" t="str">
            <v>D'Olimpio</v>
          </cell>
          <cell r="C1388" t="str">
            <v>Moira</v>
          </cell>
          <cell r="D1388" t="str">
            <v>Alinta Asset Management</v>
          </cell>
          <cell r="E1388" t="str">
            <v>Contracts</v>
          </cell>
          <cell r="F1388" t="str">
            <v>Administration Officer</v>
          </cell>
          <cell r="G1388" t="str">
            <v>TCR Accum Super</v>
          </cell>
          <cell r="H1388" t="str">
            <v>Alinta Asset Management</v>
          </cell>
          <cell r="I1388" t="str">
            <v>43168</v>
          </cell>
          <cell r="J1388" t="str">
            <v>GasTrans(W)FieldServ</v>
          </cell>
        </row>
        <row r="1389">
          <cell r="A1389" t="str">
            <v>00014653</v>
          </cell>
          <cell r="B1389" t="str">
            <v>Kelly</v>
          </cell>
          <cell r="C1389" t="str">
            <v>Belinda</v>
          </cell>
          <cell r="D1389" t="str">
            <v>Human Resources</v>
          </cell>
          <cell r="E1389" t="str">
            <v>Environment</v>
          </cell>
          <cell r="F1389" t="str">
            <v>HSE Corporate Planning &amp; Project Adviser</v>
          </cell>
          <cell r="G1389" t="str">
            <v>TCR Accum Super</v>
          </cell>
          <cell r="H1389" t="str">
            <v>Alinta Limited</v>
          </cell>
          <cell r="I1389" t="str">
            <v>11000</v>
          </cell>
          <cell r="J1389" t="str">
            <v>Human Resources</v>
          </cell>
        </row>
        <row r="1390">
          <cell r="A1390" t="str">
            <v>00014654</v>
          </cell>
          <cell r="B1390" t="str">
            <v>Hoang</v>
          </cell>
          <cell r="C1390" t="str">
            <v>Jacqueline</v>
          </cell>
          <cell r="D1390" t="str">
            <v>Alinta Asset Management</v>
          </cell>
          <cell r="E1390" t="str">
            <v>Works Programs South</v>
          </cell>
          <cell r="F1390" t="str">
            <v>Works Program Analyst</v>
          </cell>
          <cell r="G1390" t="str">
            <v>TCR Accum Super</v>
          </cell>
          <cell r="H1390" t="str">
            <v>Alinta Asset Management</v>
          </cell>
          <cell r="I1390" t="str">
            <v>36305</v>
          </cell>
          <cell r="J1390" t="str">
            <v>Program Mgt</v>
          </cell>
        </row>
        <row r="1391">
          <cell r="A1391" t="str">
            <v>00014655</v>
          </cell>
          <cell r="B1391" t="str">
            <v>Clydesdale</v>
          </cell>
          <cell r="C1391" t="str">
            <v>Nick</v>
          </cell>
          <cell r="D1391" t="str">
            <v>Alinta Asset Management</v>
          </cell>
          <cell r="E1391" t="str">
            <v>Supervisor Burwood 1</v>
          </cell>
          <cell r="F1391" t="str">
            <v>Apprentice Lineworker</v>
          </cell>
          <cell r="G1391" t="str">
            <v>Apprentice Lineworke</v>
          </cell>
          <cell r="H1391" t="str">
            <v>United Energy Ltd.</v>
          </cell>
          <cell r="I1391" t="str">
            <v>39403</v>
          </cell>
          <cell r="J1391" t="str">
            <v>Alliance - Burwood</v>
          </cell>
        </row>
        <row r="1392">
          <cell r="A1392" t="str">
            <v>00014656</v>
          </cell>
          <cell r="B1392" t="str">
            <v>Banfield</v>
          </cell>
          <cell r="C1392" t="str">
            <v>Cam</v>
          </cell>
          <cell r="D1392" t="str">
            <v>Alinta Asset Management</v>
          </cell>
          <cell r="E1392" t="str">
            <v>Supervisor GA</v>
          </cell>
          <cell r="F1392" t="str">
            <v>Apprentice</v>
          </cell>
          <cell r="G1392" t="str">
            <v>NPS-EBA / Award VIC</v>
          </cell>
          <cell r="H1392" t="str">
            <v>Alinta Asset Management 2</v>
          </cell>
          <cell r="I1392" t="str">
            <v>39007</v>
          </cell>
          <cell r="J1392" t="str">
            <v>Alliance</v>
          </cell>
        </row>
        <row r="1393">
          <cell r="A1393" t="str">
            <v>00014657</v>
          </cell>
          <cell r="B1393" t="str">
            <v>Nicholas</v>
          </cell>
          <cell r="C1393" t="str">
            <v>Ben</v>
          </cell>
          <cell r="D1393" t="str">
            <v>Alinta Asset Management</v>
          </cell>
          <cell r="E1393" t="str">
            <v>Projects</v>
          </cell>
          <cell r="F1393" t="str">
            <v>Trainee Project Planner</v>
          </cell>
          <cell r="G1393" t="str">
            <v>TCR Accum Super</v>
          </cell>
          <cell r="H1393" t="str">
            <v>Alinta Asset Management</v>
          </cell>
          <cell r="I1393" t="str">
            <v>39410</v>
          </cell>
          <cell r="J1393" t="str">
            <v>Overhead Services Gr</v>
          </cell>
        </row>
        <row r="1394">
          <cell r="A1394" t="str">
            <v>00014658</v>
          </cell>
          <cell r="B1394" t="str">
            <v>Godsall</v>
          </cell>
          <cell r="C1394" t="str">
            <v>Russell</v>
          </cell>
          <cell r="D1394" t="str">
            <v>Alinta Asset Management</v>
          </cell>
          <cell r="E1394" t="str">
            <v>Planning</v>
          </cell>
          <cell r="F1394" t="str">
            <v>Planning Superintendent</v>
          </cell>
          <cell r="G1394" t="str">
            <v>TCR Accum Super</v>
          </cell>
          <cell r="H1394" t="str">
            <v>Alinta Asset Management</v>
          </cell>
          <cell r="I1394" t="str">
            <v>39101</v>
          </cell>
          <cell r="J1394" t="str">
            <v>GDW Management</v>
          </cell>
        </row>
        <row r="1395">
          <cell r="A1395" t="str">
            <v>00014669</v>
          </cell>
          <cell r="B1395" t="str">
            <v>Linden</v>
          </cell>
          <cell r="C1395" t="str">
            <v>Astrid</v>
          </cell>
          <cell r="D1395" t="str">
            <v>Corporate Finance</v>
          </cell>
          <cell r="E1395" t="str">
            <v>Corporate Finance</v>
          </cell>
          <cell r="F1395" t="str">
            <v>Personal Assistant</v>
          </cell>
          <cell r="G1395" t="str">
            <v>TCR Accum Super</v>
          </cell>
          <cell r="H1395" t="str">
            <v>Alinta Limited</v>
          </cell>
          <cell r="I1395" t="str">
            <v>12500</v>
          </cell>
          <cell r="J1395" t="str">
            <v>Grp Mgr Risk &amp; Audit</v>
          </cell>
        </row>
        <row r="1396">
          <cell r="A1396" t="str">
            <v>00014670</v>
          </cell>
          <cell r="B1396" t="str">
            <v>Hibbert</v>
          </cell>
          <cell r="C1396" t="str">
            <v>Brad</v>
          </cell>
          <cell r="D1396" t="str">
            <v>Alinta Asset Management</v>
          </cell>
          <cell r="E1396" t="str">
            <v>Protection Testers - Keysborough</v>
          </cell>
          <cell r="F1396" t="str">
            <v>Trainee Prot &amp; Control Tech Officer</v>
          </cell>
          <cell r="G1396" t="str">
            <v>NPS-EBA / Award VIC</v>
          </cell>
          <cell r="H1396" t="str">
            <v>Alinta Asset Management 2</v>
          </cell>
          <cell r="I1396" t="str">
            <v>31511</v>
          </cell>
          <cell r="J1396" t="str">
            <v>AAM OS ED SS Keysbourough</v>
          </cell>
        </row>
        <row r="1397">
          <cell r="A1397" t="str">
            <v>00014671</v>
          </cell>
          <cell r="B1397" t="str">
            <v>Hameeteman</v>
          </cell>
          <cell r="C1397" t="str">
            <v>Aaron</v>
          </cell>
          <cell r="D1397" t="str">
            <v>Alinta Asset Management</v>
          </cell>
          <cell r="E1397" t="str">
            <v>Supervisor Mornington 2</v>
          </cell>
          <cell r="F1397" t="str">
            <v>Apprentice Lineworker</v>
          </cell>
          <cell r="G1397" t="str">
            <v>Apprentice Lineworke</v>
          </cell>
          <cell r="H1397" t="str">
            <v>United Energy Ltd.</v>
          </cell>
          <cell r="I1397" t="str">
            <v>39404</v>
          </cell>
          <cell r="J1397" t="str">
            <v>Alliance - Mornington</v>
          </cell>
        </row>
        <row r="1398">
          <cell r="A1398" t="str">
            <v>00014672</v>
          </cell>
          <cell r="B1398" t="str">
            <v>Cripps</v>
          </cell>
          <cell r="C1398" t="str">
            <v>John</v>
          </cell>
          <cell r="D1398" t="str">
            <v>Alinta Asset Management</v>
          </cell>
          <cell r="E1398" t="str">
            <v>ZSS Construction - Keysborough</v>
          </cell>
          <cell r="F1398" t="str">
            <v>Apprentice</v>
          </cell>
          <cell r="G1398" t="str">
            <v>NPS-EBA / Award VIC</v>
          </cell>
          <cell r="H1398" t="str">
            <v>Alinta Asset Management 2</v>
          </cell>
          <cell r="I1398" t="str">
            <v>31508</v>
          </cell>
          <cell r="J1398" t="str">
            <v>AAM OS ED SS Keysbourough</v>
          </cell>
        </row>
        <row r="1399">
          <cell r="A1399" t="str">
            <v>00014673</v>
          </cell>
          <cell r="B1399" t="str">
            <v>Harvey</v>
          </cell>
          <cell r="C1399" t="str">
            <v>Trent</v>
          </cell>
          <cell r="D1399" t="str">
            <v>Alinta Asset Management</v>
          </cell>
          <cell r="E1399" t="str">
            <v>ZSS Construction - Keysborough</v>
          </cell>
          <cell r="F1399" t="str">
            <v>Apprentice Electrical Fitter</v>
          </cell>
          <cell r="G1399" t="str">
            <v>NPS-EBA / Award VIC</v>
          </cell>
          <cell r="H1399" t="str">
            <v>Alinta Asset Management 2</v>
          </cell>
          <cell r="I1399" t="str">
            <v>31508</v>
          </cell>
          <cell r="J1399" t="str">
            <v>AAM OS ED SS Keysbourough</v>
          </cell>
        </row>
        <row r="1400">
          <cell r="A1400" t="str">
            <v>00014675</v>
          </cell>
          <cell r="B1400" t="str">
            <v>Kalms</v>
          </cell>
          <cell r="C1400" t="str">
            <v>shelley</v>
          </cell>
          <cell r="D1400" t="str">
            <v>Payroll Only</v>
          </cell>
          <cell r="E1400" t="str">
            <v>DBNGP WA Nominees</v>
          </cell>
          <cell r="F1400" t="str">
            <v>Manager Commercial Opperations</v>
          </cell>
          <cell r="G1400" t="str">
            <v>TCR Accum Super</v>
          </cell>
          <cell r="H1400" t="str">
            <v>DBNGP WA Nominees Pty Ltd</v>
          </cell>
          <cell r="I1400" t="str">
            <v>505360</v>
          </cell>
          <cell r="J1400" t="str">
            <v>DBP Administration</v>
          </cell>
        </row>
        <row r="1401">
          <cell r="A1401" t="str">
            <v>00014677</v>
          </cell>
          <cell r="B1401" t="str">
            <v>Geen</v>
          </cell>
          <cell r="C1401" t="str">
            <v>Glyn</v>
          </cell>
          <cell r="D1401" t="str">
            <v>Payroll Only</v>
          </cell>
          <cell r="E1401" t="str">
            <v>DBNGP WA Nominees</v>
          </cell>
          <cell r="F1401" t="str">
            <v>Compliance Manager</v>
          </cell>
          <cell r="G1401" t="str">
            <v>TCR Accum Super</v>
          </cell>
          <cell r="H1401" t="str">
            <v>DBNGP WA Nominees Pty Ltd</v>
          </cell>
          <cell r="I1401" t="str">
            <v>505360</v>
          </cell>
          <cell r="J1401" t="str">
            <v>DBP Administration</v>
          </cell>
        </row>
        <row r="1402">
          <cell r="A1402" t="str">
            <v>00014679</v>
          </cell>
          <cell r="B1402" t="str">
            <v>Dartnall</v>
          </cell>
          <cell r="C1402" t="str">
            <v>Sue</v>
          </cell>
          <cell r="D1402" t="str">
            <v>Corporate Finance</v>
          </cell>
          <cell r="E1402" t="str">
            <v>Corporate Office Administration</v>
          </cell>
          <cell r="F1402" t="str">
            <v>Receptionist</v>
          </cell>
          <cell r="G1402" t="str">
            <v>TCR Accum Super</v>
          </cell>
          <cell r="H1402" t="str">
            <v>Alinta Limited</v>
          </cell>
          <cell r="I1402" t="str">
            <v>13501</v>
          </cell>
          <cell r="J1402" t="str">
            <v>BS Corp Office Admin</v>
          </cell>
        </row>
        <row r="1403">
          <cell r="A1403" t="str">
            <v>00014686</v>
          </cell>
          <cell r="B1403" t="str">
            <v>Khor</v>
          </cell>
          <cell r="C1403" t="str">
            <v>Lynn</v>
          </cell>
          <cell r="D1403" t="str">
            <v>Corporate Finance</v>
          </cell>
          <cell r="E1403" t="str">
            <v>Group Taxation</v>
          </cell>
          <cell r="F1403" t="str">
            <v>Taxation Adviser</v>
          </cell>
          <cell r="G1403" t="str">
            <v>TCR Accum Super</v>
          </cell>
          <cell r="H1403" t="str">
            <v>Alinta Limited</v>
          </cell>
          <cell r="I1403" t="str">
            <v>12800</v>
          </cell>
          <cell r="J1403" t="str">
            <v>Group Taxation</v>
          </cell>
        </row>
        <row r="1404">
          <cell r="A1404" t="str">
            <v>00014690</v>
          </cell>
          <cell r="B1404" t="str">
            <v>Hamilton</v>
          </cell>
          <cell r="C1404" t="str">
            <v>Ben</v>
          </cell>
          <cell r="D1404" t="str">
            <v>AlintaAGL</v>
          </cell>
          <cell r="E1404" t="str">
            <v>AlintaAGL</v>
          </cell>
          <cell r="F1404" t="str">
            <v>Chief Financial Officer</v>
          </cell>
          <cell r="G1404" t="str">
            <v>TCR Accum Super</v>
          </cell>
          <cell r="H1404" t="str">
            <v>AlintaAGL Pty Ltd</v>
          </cell>
          <cell r="I1404" t="str">
            <v>3001</v>
          </cell>
          <cell r="J1404" t="str">
            <v>AlintaAGL GM</v>
          </cell>
        </row>
        <row r="1405">
          <cell r="A1405" t="str">
            <v>00014692</v>
          </cell>
          <cell r="B1405" t="str">
            <v>Parkin</v>
          </cell>
          <cell r="C1405" t="str">
            <v>Bill</v>
          </cell>
          <cell r="D1405" t="str">
            <v>Alinta Asset Management</v>
          </cell>
          <cell r="E1405" t="str">
            <v>UED Asset Network</v>
          </cell>
          <cell r="F1405" t="str">
            <v>Senior Asset Performance Engineer</v>
          </cell>
          <cell r="G1405" t="str">
            <v>TCR Accum Super</v>
          </cell>
          <cell r="H1405" t="str">
            <v>Alinta Limited</v>
          </cell>
          <cell r="I1405" t="str">
            <v>37302</v>
          </cell>
          <cell r="J1405" t="str">
            <v>Electricity Asset Management</v>
          </cell>
        </row>
        <row r="1406">
          <cell r="A1406" t="str">
            <v>00014693</v>
          </cell>
          <cell r="B1406" t="str">
            <v>Callinan</v>
          </cell>
          <cell r="C1406" t="str">
            <v>Anthony</v>
          </cell>
          <cell r="D1406" t="str">
            <v>Corporate Finance</v>
          </cell>
          <cell r="E1406" t="str">
            <v>Corporate Finance</v>
          </cell>
          <cell r="F1406" t="str">
            <v>General Manager, Pipeline Marketing</v>
          </cell>
          <cell r="G1406" t="str">
            <v>TCR Accum Super</v>
          </cell>
          <cell r="H1406" t="str">
            <v>Alinta Limited</v>
          </cell>
          <cell r="I1406"/>
          <cell r="J1406"/>
        </row>
        <row r="1407">
          <cell r="A1407" t="str">
            <v>00014701</v>
          </cell>
          <cell r="B1407" t="str">
            <v>Atwell</v>
          </cell>
          <cell r="C1407" t="str">
            <v>Jeff</v>
          </cell>
          <cell r="D1407" t="str">
            <v>Alinta Asset Management</v>
          </cell>
          <cell r="E1407" t="str">
            <v>POWERCOR</v>
          </cell>
          <cell r="F1407" t="str">
            <v>Apprentice Linesman</v>
          </cell>
          <cell r="G1407" t="str">
            <v>NPS-EBA / Award VIC</v>
          </cell>
          <cell r="H1407" t="str">
            <v>Alinta Asset Management 2</v>
          </cell>
          <cell r="I1407" t="str">
            <v>31519</v>
          </cell>
          <cell r="J1407" t="str">
            <v>AAM OS ED OS Constru</v>
          </cell>
        </row>
        <row r="1408">
          <cell r="A1408" t="str">
            <v>00014702</v>
          </cell>
          <cell r="B1408" t="str">
            <v>Clarke</v>
          </cell>
          <cell r="C1408" t="str">
            <v>Travis</v>
          </cell>
          <cell r="D1408" t="str">
            <v>Alinta Asset Management</v>
          </cell>
          <cell r="E1408" t="str">
            <v>Supervisor Moorabbin 1</v>
          </cell>
          <cell r="F1408" t="str">
            <v>Apprentice Lineworker</v>
          </cell>
          <cell r="G1408" t="str">
            <v>Apprentice Lineworke</v>
          </cell>
          <cell r="H1408" t="str">
            <v>United Energy Ltd.</v>
          </cell>
          <cell r="I1408" t="str">
            <v>39402</v>
          </cell>
          <cell r="J1408" t="str">
            <v>Alliance - Moorabbin</v>
          </cell>
        </row>
        <row r="1409">
          <cell r="A1409" t="str">
            <v>00014705</v>
          </cell>
          <cell r="B1409" t="str">
            <v>Camilleri</v>
          </cell>
          <cell r="C1409" t="str">
            <v>Christopher</v>
          </cell>
          <cell r="D1409" t="str">
            <v>Alinta Asset Management</v>
          </cell>
          <cell r="E1409" t="str">
            <v>Asset Manager AAE Network</v>
          </cell>
          <cell r="F1409" t="str">
            <v>Graduate Engineer</v>
          </cell>
          <cell r="G1409" t="str">
            <v>TCR Accum Super</v>
          </cell>
          <cell r="H1409" t="str">
            <v>Alinta Asset Management</v>
          </cell>
          <cell r="I1409" t="str">
            <v>35360</v>
          </cell>
          <cell r="J1409" t="str">
            <v>Gas Asset Mgt</v>
          </cell>
        </row>
        <row r="1410">
          <cell r="A1410" t="str">
            <v>00014706</v>
          </cell>
          <cell r="B1410" t="str">
            <v>Jones</v>
          </cell>
          <cell r="C1410" t="str">
            <v>Anthony</v>
          </cell>
          <cell r="D1410" t="str">
            <v>Alinta Asset Management</v>
          </cell>
          <cell r="E1410" t="str">
            <v>Asset Manager AAE Network</v>
          </cell>
          <cell r="F1410" t="str">
            <v>Graduate Engineer</v>
          </cell>
          <cell r="G1410" t="str">
            <v>TCR Accum Super</v>
          </cell>
          <cell r="H1410" t="str">
            <v>Alinta Asset Management</v>
          </cell>
          <cell r="I1410" t="str">
            <v>35360</v>
          </cell>
          <cell r="J1410" t="str">
            <v>Gas Asset Mgt</v>
          </cell>
        </row>
        <row r="1411">
          <cell r="A1411" t="str">
            <v>00014707</v>
          </cell>
          <cell r="B1411" t="str">
            <v>Sidhu</v>
          </cell>
          <cell r="C1411" t="str">
            <v>Karamdeep</v>
          </cell>
          <cell r="D1411"/>
          <cell r="E1411"/>
          <cell r="F1411" t="str">
            <v>Senior Planning Engineer</v>
          </cell>
          <cell r="G1411" t="str">
            <v>TCR Accum Super</v>
          </cell>
          <cell r="H1411" t="str">
            <v>Alinta Asset Management</v>
          </cell>
          <cell r="I1411" t="str">
            <v>35360</v>
          </cell>
          <cell r="J1411" t="str">
            <v>Gas Asset Mgt</v>
          </cell>
        </row>
        <row r="1412">
          <cell r="A1412" t="str">
            <v>00014708</v>
          </cell>
          <cell r="B1412" t="str">
            <v>McKenzie</v>
          </cell>
          <cell r="C1412" t="str">
            <v>Allan</v>
          </cell>
          <cell r="D1412" t="str">
            <v>Alinta Asset Management</v>
          </cell>
          <cell r="E1412" t="str">
            <v>Project Delivery</v>
          </cell>
          <cell r="F1412" t="str">
            <v>Project Delivery Officer</v>
          </cell>
          <cell r="G1412" t="str">
            <v>TCR Accum Super</v>
          </cell>
          <cell r="H1412" t="str">
            <v>Monthly Alinta Asset Managemt.</v>
          </cell>
          <cell r="I1412" t="str">
            <v>39004</v>
          </cell>
          <cell r="J1412" t="str">
            <v>Project Delivery</v>
          </cell>
        </row>
        <row r="1413">
          <cell r="A1413" t="str">
            <v>00014711</v>
          </cell>
          <cell r="B1413" t="str">
            <v>Grubisin</v>
          </cell>
          <cell r="C1413" t="str">
            <v>Steve</v>
          </cell>
          <cell r="D1413" t="str">
            <v>Information Services</v>
          </cell>
          <cell r="E1413" t="str">
            <v>Metering &amp; Billing</v>
          </cell>
          <cell r="F1413" t="str">
            <v>Functional Analyst</v>
          </cell>
          <cell r="G1413" t="str">
            <v>TCR Accum Super</v>
          </cell>
          <cell r="H1413" t="str">
            <v>Alinta Limited</v>
          </cell>
          <cell r="I1413" t="str">
            <v>14400</v>
          </cell>
          <cell r="J1413" t="str">
            <v>IS MB Support Servs</v>
          </cell>
        </row>
        <row r="1414">
          <cell r="A1414" t="str">
            <v>00014713</v>
          </cell>
          <cell r="B1414" t="str">
            <v>Cornford</v>
          </cell>
          <cell r="C1414" t="str">
            <v>Steve</v>
          </cell>
          <cell r="D1414" t="str">
            <v>Alinta Asset Management</v>
          </cell>
          <cell r="E1414" t="str">
            <v>POWERCOR</v>
          </cell>
          <cell r="F1414" t="str">
            <v>Linesman</v>
          </cell>
          <cell r="G1414" t="str">
            <v>NPS-EBA / Award VIC</v>
          </cell>
          <cell r="H1414" t="str">
            <v>Alinta Asset Management 2</v>
          </cell>
          <cell r="I1414" t="str">
            <v>31519</v>
          </cell>
          <cell r="J1414" t="str">
            <v>AAM OS ED OS Constru</v>
          </cell>
        </row>
        <row r="1415">
          <cell r="A1415" t="str">
            <v>00014718</v>
          </cell>
          <cell r="B1415" t="str">
            <v>Herbert</v>
          </cell>
          <cell r="C1415" t="str">
            <v>Cameron</v>
          </cell>
          <cell r="D1415" t="str">
            <v>Legal Services</v>
          </cell>
          <cell r="E1415" t="str">
            <v>Legal Counsel East</v>
          </cell>
          <cell r="F1415" t="str">
            <v>Legal Counsel - NSW</v>
          </cell>
          <cell r="G1415" t="str">
            <v>TCR Accum Super</v>
          </cell>
          <cell r="H1415" t="str">
            <v>Alinta Limited</v>
          </cell>
          <cell r="I1415" t="str">
            <v>10200</v>
          </cell>
          <cell r="J1415" t="str">
            <v>Gen Counsel &amp; Legal</v>
          </cell>
        </row>
        <row r="1416">
          <cell r="A1416" t="str">
            <v>00014722</v>
          </cell>
          <cell r="B1416" t="str">
            <v>Tabain</v>
          </cell>
          <cell r="C1416" t="str">
            <v>Anita</v>
          </cell>
          <cell r="D1416" t="str">
            <v>Corporate Finance</v>
          </cell>
          <cell r="E1416" t="str">
            <v>Graduates</v>
          </cell>
          <cell r="F1416" t="str">
            <v>Graduate Accountant</v>
          </cell>
          <cell r="G1416" t="str">
            <v>TCR Accum Super</v>
          </cell>
          <cell r="H1416" t="str">
            <v>Alinta Limited</v>
          </cell>
          <cell r="I1416" t="str">
            <v>13001</v>
          </cell>
          <cell r="J1416" t="str">
            <v>Finance Graduates</v>
          </cell>
        </row>
        <row r="1417">
          <cell r="A1417" t="str">
            <v>00014723</v>
          </cell>
          <cell r="B1417" t="str">
            <v>Hatchell</v>
          </cell>
          <cell r="C1417" t="str">
            <v>Liam</v>
          </cell>
          <cell r="D1417" t="str">
            <v>Alinta Asset Management</v>
          </cell>
          <cell r="E1417" t="str">
            <v>West Expansion (Compression)</v>
          </cell>
          <cell r="F1417" t="str">
            <v>Graduate Engineer</v>
          </cell>
          <cell r="G1417" t="str">
            <v>TCR Accum Super</v>
          </cell>
          <cell r="H1417" t="str">
            <v>Alinta Asset Management</v>
          </cell>
          <cell r="I1417" t="str">
            <v>39107</v>
          </cell>
          <cell r="J1417" t="str">
            <v>GDW Gas Projects</v>
          </cell>
        </row>
        <row r="1418">
          <cell r="A1418" t="str">
            <v>00014725</v>
          </cell>
          <cell r="B1418" t="str">
            <v>Tiemann</v>
          </cell>
          <cell r="C1418" t="str">
            <v>Ellie</v>
          </cell>
          <cell r="D1418" t="str">
            <v>Corporate Finance</v>
          </cell>
          <cell r="E1418" t="str">
            <v>Graduates</v>
          </cell>
          <cell r="F1418" t="str">
            <v>Graduate Accountant</v>
          </cell>
          <cell r="G1418" t="str">
            <v>TCR Accum Super</v>
          </cell>
          <cell r="H1418" t="str">
            <v>Alinta Limited</v>
          </cell>
          <cell r="I1418" t="str">
            <v>13001</v>
          </cell>
          <cell r="J1418" t="str">
            <v>Finance Graduates</v>
          </cell>
        </row>
        <row r="1419">
          <cell r="A1419" t="str">
            <v>00014726</v>
          </cell>
          <cell r="B1419" t="str">
            <v>Chen</v>
          </cell>
          <cell r="C1419" t="str">
            <v>Kelly</v>
          </cell>
          <cell r="D1419" t="str">
            <v>Corporate Finance</v>
          </cell>
          <cell r="E1419" t="str">
            <v>Graduates</v>
          </cell>
          <cell r="F1419" t="str">
            <v>Graduate Accountant</v>
          </cell>
          <cell r="G1419" t="str">
            <v>TCR Accum Super</v>
          </cell>
          <cell r="H1419" t="str">
            <v>Alinta Limited</v>
          </cell>
          <cell r="I1419" t="str">
            <v>13001</v>
          </cell>
          <cell r="J1419" t="str">
            <v>Finance Graduates</v>
          </cell>
        </row>
        <row r="1420">
          <cell r="A1420" t="str">
            <v>00014740</v>
          </cell>
          <cell r="B1420" t="str">
            <v>Bradbury</v>
          </cell>
          <cell r="C1420" t="str">
            <v>Malcolm</v>
          </cell>
          <cell r="D1420" t="str">
            <v>Alinta Asset Management</v>
          </cell>
          <cell r="E1420" t="str">
            <v>External Core Business</v>
          </cell>
          <cell r="F1420" t="str">
            <v>Manager, External Core Business</v>
          </cell>
          <cell r="G1420" t="str">
            <v>TCR Accum Super</v>
          </cell>
          <cell r="H1420" t="str">
            <v>Alinta Asset Management</v>
          </cell>
          <cell r="I1420" t="str">
            <v>39002</v>
          </cell>
          <cell r="J1420" t="str">
            <v>Retail Planning</v>
          </cell>
        </row>
        <row r="1421">
          <cell r="A1421" t="str">
            <v>00014760</v>
          </cell>
          <cell r="B1421" t="str">
            <v>Himson</v>
          </cell>
          <cell r="C1421" t="str">
            <v>Simon</v>
          </cell>
          <cell r="D1421" t="str">
            <v>Alinta Energy</v>
          </cell>
          <cell r="E1421" t="str">
            <v>Power Projects</v>
          </cell>
          <cell r="F1421" t="str">
            <v>Manager Power Projects Approvals</v>
          </cell>
          <cell r="G1421" t="str">
            <v>TCR Accum Super</v>
          </cell>
          <cell r="H1421" t="str">
            <v>Alinta Energy Pty Ltd</v>
          </cell>
          <cell r="I1421" t="str">
            <v>45070</v>
          </cell>
          <cell r="J1421" t="str">
            <v>AE Proj &amp; Engin</v>
          </cell>
        </row>
        <row r="1422">
          <cell r="A1422" t="str">
            <v>00014942</v>
          </cell>
          <cell r="B1422" t="str">
            <v>Butler</v>
          </cell>
          <cell r="C1422" t="str">
            <v>Laurie</v>
          </cell>
          <cell r="D1422" t="str">
            <v>Alinta Asset Management</v>
          </cell>
          <cell r="E1422" t="str">
            <v>Maintenance</v>
          </cell>
          <cell r="F1422" t="str">
            <v>Permit to Work Officer</v>
          </cell>
          <cell r="G1422" t="str">
            <v>TCR Accum Super</v>
          </cell>
          <cell r="H1422" t="str">
            <v>Alinta Asset Management</v>
          </cell>
          <cell r="I1422" t="str">
            <v>43171</v>
          </cell>
          <cell r="J1422" t="str">
            <v>Gas Trans (W) Compre</v>
          </cell>
        </row>
        <row r="1423">
          <cell r="A1423" t="str">
            <v>00014943</v>
          </cell>
          <cell r="B1423" t="str">
            <v>Cooke</v>
          </cell>
          <cell r="C1423" t="str">
            <v>Pat</v>
          </cell>
          <cell r="D1423" t="str">
            <v>Corporate Finance</v>
          </cell>
          <cell r="E1423" t="str">
            <v>Corporate Office Administration</v>
          </cell>
          <cell r="F1423" t="str">
            <v>Mail &amp; Administration Officer</v>
          </cell>
          <cell r="G1423" t="str">
            <v>TCR Accum Super</v>
          </cell>
          <cell r="H1423" t="str">
            <v>Alinta Limited</v>
          </cell>
          <cell r="I1423" t="str">
            <v>13501</v>
          </cell>
          <cell r="J1423" t="str">
            <v>BS Corp Office Admin</v>
          </cell>
        </row>
        <row r="1424">
          <cell r="A1424" t="str">
            <v>00014959</v>
          </cell>
          <cell r="B1424" t="str">
            <v>Deveny</v>
          </cell>
          <cell r="C1424" t="str">
            <v>Brett</v>
          </cell>
          <cell r="D1424" t="str">
            <v>Information Services</v>
          </cell>
          <cell r="E1424" t="str">
            <v>Infrastructure &amp; Services</v>
          </cell>
          <cell r="F1424" t="str">
            <v>Service Process Manager</v>
          </cell>
          <cell r="G1424" t="str">
            <v>TCR Accum Super</v>
          </cell>
          <cell r="H1424" t="str">
            <v>Alinta Limited</v>
          </cell>
          <cell r="I1424" t="str">
            <v>14600</v>
          </cell>
          <cell r="J1424" t="str">
            <v>IS Infrastructure</v>
          </cell>
        </row>
        <row r="1425">
          <cell r="A1425" t="str">
            <v>00015085</v>
          </cell>
          <cell r="B1425" t="str">
            <v>Leahy</v>
          </cell>
          <cell r="C1425" t="str">
            <v>Mike</v>
          </cell>
          <cell r="D1425" t="str">
            <v>Alinta Asset Management</v>
          </cell>
          <cell r="E1425" t="str">
            <v>Gas Transmission West</v>
          </cell>
          <cell r="F1425" t="str">
            <v>Senior Telecommunications Engineer</v>
          </cell>
          <cell r="G1425" t="str">
            <v>TCR Accum Super</v>
          </cell>
          <cell r="H1425" t="str">
            <v>Alinta Asset Management</v>
          </cell>
          <cell r="I1425" t="str">
            <v>43152</v>
          </cell>
          <cell r="J1425" t="str">
            <v>DBP Tech Servs</v>
          </cell>
        </row>
        <row r="1426">
          <cell r="A1426" t="str">
            <v>00015112</v>
          </cell>
          <cell r="B1426" t="str">
            <v>Hendrick</v>
          </cell>
          <cell r="C1426" t="str">
            <v>Martin</v>
          </cell>
          <cell r="D1426" t="str">
            <v>Alinta Asset Management</v>
          </cell>
          <cell r="E1426" t="str">
            <v>Works Program Management</v>
          </cell>
          <cell r="F1426" t="str">
            <v>Works Program Engineer</v>
          </cell>
          <cell r="G1426" t="str">
            <v>TCR Accum Super</v>
          </cell>
          <cell r="H1426" t="str">
            <v>Alinta Asset Management</v>
          </cell>
          <cell r="I1426"/>
          <cell r="J1426"/>
        </row>
        <row r="1427">
          <cell r="A1427" t="str">
            <v>00015113</v>
          </cell>
          <cell r="B1427" t="str">
            <v>Ramachandrarao</v>
          </cell>
          <cell r="C1427" t="str">
            <v>Shankar</v>
          </cell>
          <cell r="D1427" t="str">
            <v>Corporate Finance</v>
          </cell>
          <cell r="E1427" t="str">
            <v>Group Systems</v>
          </cell>
          <cell r="F1427" t="str">
            <v>Management Accountant</v>
          </cell>
          <cell r="G1427" t="str">
            <v>TCR Accum Super</v>
          </cell>
          <cell r="H1427" t="str">
            <v>Alinta Limited</v>
          </cell>
          <cell r="I1427" t="str">
            <v>13002</v>
          </cell>
          <cell r="J1427" t="str">
            <v>FS Group Acctg</v>
          </cell>
        </row>
        <row r="1428">
          <cell r="A1428" t="str">
            <v>00015198</v>
          </cell>
          <cell r="B1428" t="str">
            <v>Jones</v>
          </cell>
          <cell r="C1428" t="str">
            <v>Brendan</v>
          </cell>
          <cell r="D1428" t="str">
            <v>Information Services</v>
          </cell>
          <cell r="E1428" t="str">
            <v>Program Delivery</v>
          </cell>
          <cell r="F1428" t="str">
            <v>Senior Business Analyst</v>
          </cell>
          <cell r="G1428" t="str">
            <v>TCR Accum Super</v>
          </cell>
          <cell r="H1428" t="str">
            <v>Alinta Limited</v>
          </cell>
          <cell r="I1428" t="str">
            <v>14160</v>
          </cell>
          <cell r="J1428" t="str">
            <v>Program Delivery</v>
          </cell>
        </row>
        <row r="1429">
          <cell r="A1429" t="str">
            <v>00015255</v>
          </cell>
          <cell r="B1429" t="str">
            <v>Greene</v>
          </cell>
          <cell r="C1429" t="str">
            <v>Mathew</v>
          </cell>
          <cell r="D1429" t="str">
            <v>Corporate Finance</v>
          </cell>
          <cell r="E1429" t="str">
            <v>Management Accounting (UEDH / MGH)</v>
          </cell>
          <cell r="F1429" t="str">
            <v>Management Accountant</v>
          </cell>
          <cell r="G1429" t="str">
            <v>TCR Accum Super</v>
          </cell>
          <cell r="H1429" t="str">
            <v>Alinta Limited</v>
          </cell>
          <cell r="I1429" t="str">
            <v>33303</v>
          </cell>
          <cell r="J1429" t="str">
            <v>Revenue Management</v>
          </cell>
        </row>
        <row r="1430">
          <cell r="A1430" t="str">
            <v>00015261</v>
          </cell>
          <cell r="B1430" t="str">
            <v>Barclay</v>
          </cell>
          <cell r="C1430" t="str">
            <v>Shane</v>
          </cell>
          <cell r="D1430" t="str">
            <v>Alinta Asset Management</v>
          </cell>
          <cell r="E1430" t="str">
            <v>Faults</v>
          </cell>
          <cell r="F1430" t="str">
            <v>Pipeline Control Officer</v>
          </cell>
          <cell r="G1430" t="str">
            <v>TCR Accum Super</v>
          </cell>
          <cell r="H1430" t="str">
            <v>Monthly Alinta Asset Managemt.</v>
          </cell>
          <cell r="I1430" t="str">
            <v>39004</v>
          </cell>
          <cell r="J1430" t="str">
            <v>Project Delivery</v>
          </cell>
        </row>
        <row r="1431">
          <cell r="A1431" t="str">
            <v>00015264</v>
          </cell>
          <cell r="B1431" t="str">
            <v>Klink</v>
          </cell>
          <cell r="C1431" t="str">
            <v>Stephen</v>
          </cell>
          <cell r="D1431" t="str">
            <v>Alinta Asset Management</v>
          </cell>
          <cell r="E1431" t="str">
            <v>Works Program Management</v>
          </cell>
          <cell r="F1431" t="str">
            <v>Program Management</v>
          </cell>
          <cell r="G1431" t="str">
            <v>TCR Accum Super</v>
          </cell>
          <cell r="H1431" t="str">
            <v>Alinta Asset Management</v>
          </cell>
          <cell r="I1431" t="str">
            <v>36305</v>
          </cell>
          <cell r="J1431" t="str">
            <v>Program Mgt</v>
          </cell>
        </row>
        <row r="1432">
          <cell r="A1432" t="str">
            <v>00015267</v>
          </cell>
          <cell r="B1432" t="str">
            <v>Pascoe</v>
          </cell>
          <cell r="C1432" t="str">
            <v>Andy</v>
          </cell>
          <cell r="D1432" t="str">
            <v>Alinta Asset Management</v>
          </cell>
          <cell r="E1432" t="str">
            <v>POWERCOR</v>
          </cell>
          <cell r="F1432" t="str">
            <v>Linesman</v>
          </cell>
          <cell r="G1432" t="str">
            <v>NPS-EBA / Award VIC</v>
          </cell>
          <cell r="H1432" t="str">
            <v>Alinta Asset Management 2</v>
          </cell>
          <cell r="I1432" t="str">
            <v>31519</v>
          </cell>
          <cell r="J1432" t="str">
            <v>AAM OS ED OS Constru</v>
          </cell>
        </row>
        <row r="1433">
          <cell r="A1433" t="str">
            <v>00015364</v>
          </cell>
          <cell r="B1433" t="str">
            <v>Mackenzie</v>
          </cell>
          <cell r="C1433" t="str">
            <v>Victoria</v>
          </cell>
          <cell r="D1433" t="str">
            <v>Corporate Finance</v>
          </cell>
          <cell r="E1433" t="str">
            <v>Corporate Office Administration</v>
          </cell>
          <cell r="F1433" t="str">
            <v>Receptionist</v>
          </cell>
          <cell r="G1433" t="str">
            <v>TCR Accum Super</v>
          </cell>
          <cell r="H1433" t="str">
            <v>Alinta Limited</v>
          </cell>
          <cell r="I1433" t="str">
            <v>13501</v>
          </cell>
          <cell r="J1433" t="str">
            <v>BS Corp Office Admin</v>
          </cell>
        </row>
        <row r="1434">
          <cell r="A1434" t="str">
            <v>00015451</v>
          </cell>
          <cell r="B1434" t="str">
            <v>Brenchley</v>
          </cell>
          <cell r="C1434" t="str">
            <v>Stacey</v>
          </cell>
          <cell r="D1434" t="str">
            <v>Human Resources</v>
          </cell>
          <cell r="E1434" t="str">
            <v>HSEQ Systems - West</v>
          </cell>
          <cell r="F1434" t="str">
            <v>HSEQ Systems Coordinator (West)</v>
          </cell>
          <cell r="G1434" t="str">
            <v>TCR Accum Super</v>
          </cell>
          <cell r="H1434" t="str">
            <v>Alinta Limited</v>
          </cell>
          <cell r="I1434" t="str">
            <v>11002</v>
          </cell>
          <cell r="J1434" t="str">
            <v>HR - Health &amp; Safety</v>
          </cell>
        </row>
        <row r="1435">
          <cell r="A1435" t="str">
            <v>00015452</v>
          </cell>
          <cell r="B1435" t="str">
            <v>Roberts</v>
          </cell>
          <cell r="C1435" t="str">
            <v>Lance</v>
          </cell>
          <cell r="D1435" t="str">
            <v>Human Resources</v>
          </cell>
          <cell r="E1435" t="str">
            <v>HSE Operations West</v>
          </cell>
          <cell r="F1435" t="str">
            <v>HSE Adviser GDW</v>
          </cell>
          <cell r="G1435" t="str">
            <v>TCR Accum Super</v>
          </cell>
          <cell r="H1435" t="str">
            <v>Alinta Limited</v>
          </cell>
          <cell r="I1435" t="str">
            <v>11002</v>
          </cell>
          <cell r="J1435" t="str">
            <v>HR - Health &amp; Safety</v>
          </cell>
        </row>
        <row r="1436">
          <cell r="A1436" t="str">
            <v>00015471</v>
          </cell>
          <cell r="B1436" t="str">
            <v>Foord</v>
          </cell>
          <cell r="C1436" t="str">
            <v>Rob</v>
          </cell>
          <cell r="D1436" t="str">
            <v>Human Resources</v>
          </cell>
          <cell r="E1436" t="str">
            <v>HSE Training</v>
          </cell>
          <cell r="F1436" t="str">
            <v>Training Specialist (Electrical)</v>
          </cell>
          <cell r="G1436" t="str">
            <v>TCR Accum Super</v>
          </cell>
          <cell r="H1436" t="str">
            <v>Alinta Limited</v>
          </cell>
          <cell r="I1436" t="str">
            <v>11002</v>
          </cell>
          <cell r="J1436" t="str">
            <v>HR - Health &amp; Safety</v>
          </cell>
        </row>
        <row r="1437">
          <cell r="A1437" t="str">
            <v>00015495</v>
          </cell>
          <cell r="B1437" t="str">
            <v>Hodge</v>
          </cell>
          <cell r="C1437" t="str">
            <v>Daralyn</v>
          </cell>
          <cell r="D1437" t="str">
            <v>Human Resources</v>
          </cell>
          <cell r="E1437" t="str">
            <v>HSE 0perations South</v>
          </cell>
          <cell r="F1437" t="str">
            <v>Environmental Adviser</v>
          </cell>
          <cell r="G1437" t="str">
            <v>TCR Accum Super</v>
          </cell>
          <cell r="H1437" t="str">
            <v>Alinta Limited</v>
          </cell>
          <cell r="I1437" t="str">
            <v>11002</v>
          </cell>
          <cell r="J1437" t="str">
            <v>HR - Health &amp; Safety</v>
          </cell>
        </row>
        <row r="1438">
          <cell r="A1438" t="str">
            <v>00015496</v>
          </cell>
          <cell r="B1438" t="str">
            <v>Ballantyne-Brodie</v>
          </cell>
          <cell r="C1438" t="str">
            <v>Emily</v>
          </cell>
          <cell r="D1438" t="str">
            <v>Human Resources</v>
          </cell>
          <cell r="E1438" t="str">
            <v>Environment</v>
          </cell>
          <cell r="F1438" t="str">
            <v>HSE Corporate Planning &amp; Project Analyst</v>
          </cell>
          <cell r="G1438" t="str">
            <v>TCR Accum Super</v>
          </cell>
          <cell r="H1438" t="str">
            <v>Alinta Limited</v>
          </cell>
          <cell r="I1438" t="str">
            <v>11002</v>
          </cell>
          <cell r="J1438" t="str">
            <v>HR - Health &amp; Safety</v>
          </cell>
        </row>
        <row r="1439">
          <cell r="A1439" t="str">
            <v>00015499</v>
          </cell>
          <cell r="B1439" t="str">
            <v>de Grauw</v>
          </cell>
          <cell r="C1439" t="str">
            <v>Stephanie</v>
          </cell>
          <cell r="D1439" t="str">
            <v>Alinta Asset Management</v>
          </cell>
          <cell r="E1439" t="str">
            <v>Technical Compliance West</v>
          </cell>
          <cell r="F1439" t="str">
            <v>Senior Risk &amp; Safety Engineer</v>
          </cell>
          <cell r="G1439" t="str">
            <v>TCR Accum Super</v>
          </cell>
          <cell r="H1439" t="str">
            <v>Alinta Asset Management</v>
          </cell>
          <cell r="I1439" t="str">
            <v>31396</v>
          </cell>
          <cell r="J1439" t="str">
            <v>AAM AS TC West</v>
          </cell>
        </row>
        <row r="1440">
          <cell r="A1440" t="str">
            <v>00015500</v>
          </cell>
          <cell r="B1440" t="str">
            <v>Spark</v>
          </cell>
          <cell r="C1440" t="str">
            <v>Geoff</v>
          </cell>
          <cell r="D1440" t="str">
            <v>Alinta Asset Management</v>
          </cell>
          <cell r="E1440" t="str">
            <v>Gas Transmission West</v>
          </cell>
          <cell r="F1440" t="str">
            <v>Field Maintenance Officer</v>
          </cell>
          <cell r="G1440" t="str">
            <v>TCR Accum Super</v>
          </cell>
          <cell r="H1440" t="str">
            <v>Alinta Asset Management</v>
          </cell>
          <cell r="I1440" t="str">
            <v>43166</v>
          </cell>
          <cell r="J1440" t="str">
            <v>Gas Trans (W) Mainte</v>
          </cell>
        </row>
        <row r="1441">
          <cell r="A1441" t="str">
            <v>00015524</v>
          </cell>
          <cell r="B1441" t="str">
            <v>Fullgrabe</v>
          </cell>
          <cell r="C1441" t="str">
            <v>Bill</v>
          </cell>
          <cell r="D1441" t="str">
            <v>Human Resources</v>
          </cell>
          <cell r="E1441" t="str">
            <v>HSEQ Systems</v>
          </cell>
          <cell r="F1441" t="str">
            <v>Manager HSEQ Management Systems</v>
          </cell>
          <cell r="G1441" t="str">
            <v>TCR Accum Super</v>
          </cell>
          <cell r="H1441" t="str">
            <v>Alinta Limited</v>
          </cell>
          <cell r="I1441" t="str">
            <v>11002</v>
          </cell>
          <cell r="J1441" t="str">
            <v>HR - Health &amp; Safety</v>
          </cell>
        </row>
        <row r="1442">
          <cell r="A1442" t="str">
            <v>00015528</v>
          </cell>
          <cell r="B1442" t="str">
            <v>Carter</v>
          </cell>
          <cell r="C1442" t="str">
            <v>Kelly</v>
          </cell>
          <cell r="D1442" t="str">
            <v>Human Resources</v>
          </cell>
          <cell r="E1442" t="str">
            <v>Human Resources Operations</v>
          </cell>
          <cell r="F1442" t="str">
            <v>HR Manager - West</v>
          </cell>
          <cell r="G1442" t="str">
            <v>TCR Accum Super</v>
          </cell>
          <cell r="H1442" t="str">
            <v>Alinta Limited</v>
          </cell>
          <cell r="I1442" t="str">
            <v>11000</v>
          </cell>
          <cell r="J1442" t="str">
            <v>Human Resources</v>
          </cell>
        </row>
        <row r="1443">
          <cell r="A1443" t="str">
            <v>00015529</v>
          </cell>
          <cell r="B1443" t="str">
            <v>Foo</v>
          </cell>
          <cell r="C1443" t="str">
            <v>Wilson</v>
          </cell>
          <cell r="D1443" t="str">
            <v>Payroll Only</v>
          </cell>
          <cell r="E1443" t="str">
            <v>PIES</v>
          </cell>
          <cell r="F1443" t="str">
            <v>Planning &amp; Analysis Manager</v>
          </cell>
          <cell r="G1443" t="str">
            <v>TCR Accum Super</v>
          </cell>
          <cell r="H1443" t="str">
            <v>Pacific Indian Energy Services</v>
          </cell>
          <cell r="I1443" t="str">
            <v>9700</v>
          </cell>
          <cell r="J1443" t="str">
            <v>PIES</v>
          </cell>
        </row>
        <row r="1444">
          <cell r="A1444" t="str">
            <v>00015579</v>
          </cell>
          <cell r="B1444" t="str">
            <v>King</v>
          </cell>
          <cell r="C1444" t="str">
            <v>Madeline</v>
          </cell>
          <cell r="D1444" t="str">
            <v>Human Resources</v>
          </cell>
          <cell r="E1444" t="str">
            <v>HR Services</v>
          </cell>
          <cell r="F1444" t="str">
            <v>HR Administration Support</v>
          </cell>
          <cell r="G1444" t="str">
            <v>TCR Accum Super</v>
          </cell>
          <cell r="H1444" t="str">
            <v>Alinta Limited</v>
          </cell>
          <cell r="I1444" t="str">
            <v>11001</v>
          </cell>
          <cell r="J1444" t="str">
            <v>Human Resources - HR</v>
          </cell>
        </row>
        <row r="1445">
          <cell r="A1445" t="str">
            <v>00015580</v>
          </cell>
          <cell r="B1445" t="str">
            <v>Ebert</v>
          </cell>
          <cell r="C1445" t="str">
            <v>Eddie</v>
          </cell>
          <cell r="D1445" t="str">
            <v>Alinta Asset Management</v>
          </cell>
          <cell r="E1445" t="str">
            <v>Business Support</v>
          </cell>
          <cell r="F1445" t="str">
            <v>Puchasing Officer</v>
          </cell>
          <cell r="G1445" t="str">
            <v>TCR Accum Super</v>
          </cell>
          <cell r="H1445" t="str">
            <v>Alinta Asset Management</v>
          </cell>
          <cell r="I1445" t="str">
            <v>43125</v>
          </cell>
          <cell r="J1445" t="str">
            <v>DBP Capital Exp Pr</v>
          </cell>
        </row>
        <row r="1446">
          <cell r="A1446" t="str">
            <v>00015585</v>
          </cell>
          <cell r="B1446" t="str">
            <v>Stephenson</v>
          </cell>
          <cell r="C1446" t="str">
            <v>Michael</v>
          </cell>
          <cell r="D1446" t="str">
            <v>Alinta Asset Management</v>
          </cell>
          <cell r="E1446" t="str">
            <v>Finance Support - VIC GAS</v>
          </cell>
          <cell r="F1446" t="str">
            <v>Management Accountant</v>
          </cell>
          <cell r="G1446" t="str">
            <v>TCR Accum Super</v>
          </cell>
          <cell r="H1446" t="str">
            <v>Monthly Alinta Asset Managemt.</v>
          </cell>
          <cell r="I1446" t="str">
            <v>31469</v>
          </cell>
          <cell r="J1446" t="str">
            <v>ANS Comm Finance Ser</v>
          </cell>
        </row>
        <row r="1447">
          <cell r="A1447" t="str">
            <v>00015638</v>
          </cell>
          <cell r="B1447" t="str">
            <v>Tan</v>
          </cell>
          <cell r="C1447" t="str">
            <v>Bobby</v>
          </cell>
          <cell r="D1447" t="str">
            <v>AlintaAGL</v>
          </cell>
          <cell r="E1447" t="str">
            <v>AlintaAGL</v>
          </cell>
          <cell r="F1447" t="str">
            <v>Systems Analyst</v>
          </cell>
          <cell r="G1447" t="str">
            <v>TCR Accum Super</v>
          </cell>
          <cell r="H1447" t="str">
            <v>AlintaAGL Pty Ltd</v>
          </cell>
          <cell r="I1447" t="str">
            <v>14140</v>
          </cell>
          <cell r="J1447" t="str">
            <v>Strategy &amp; Architecture</v>
          </cell>
        </row>
        <row r="1448">
          <cell r="A1448" t="str">
            <v>00015651</v>
          </cell>
          <cell r="B1448" t="str">
            <v>Smith</v>
          </cell>
          <cell r="C1448" t="str">
            <v>Wes</v>
          </cell>
          <cell r="D1448" t="str">
            <v>Alinta Asset Management</v>
          </cell>
          <cell r="E1448" t="str">
            <v>Commercial</v>
          </cell>
          <cell r="F1448" t="str">
            <v>Finance Manager</v>
          </cell>
          <cell r="G1448" t="str">
            <v>TCR Accum Super</v>
          </cell>
          <cell r="H1448" t="str">
            <v>Alinta Asset Management</v>
          </cell>
          <cell r="I1448" t="str">
            <v>31334</v>
          </cell>
          <cell r="J1448" t="str">
            <v>ANS WA Finance</v>
          </cell>
        </row>
        <row r="1449">
          <cell r="A1449" t="str">
            <v>00015695</v>
          </cell>
          <cell r="B1449" t="str">
            <v>Crehan</v>
          </cell>
          <cell r="C1449" t="str">
            <v>Siobhain</v>
          </cell>
          <cell r="D1449" t="str">
            <v>Human Resources</v>
          </cell>
          <cell r="E1449" t="str">
            <v>Human Resources Operations</v>
          </cell>
          <cell r="F1449" t="str">
            <v>HR Advisor</v>
          </cell>
          <cell r="G1449" t="str">
            <v>TCR Accum Super</v>
          </cell>
          <cell r="H1449" t="str">
            <v>Alinta Limited</v>
          </cell>
          <cell r="I1449" t="str">
            <v>11000</v>
          </cell>
          <cell r="J1449" t="str">
            <v>Human Resources</v>
          </cell>
        </row>
        <row r="1450">
          <cell r="A1450" t="str">
            <v>00015696</v>
          </cell>
          <cell r="B1450" t="str">
            <v>Cox</v>
          </cell>
          <cell r="C1450" t="str">
            <v>Rachael</v>
          </cell>
          <cell r="D1450" t="str">
            <v>Alinta Asset Management</v>
          </cell>
          <cell r="E1450" t="str">
            <v>Commercial</v>
          </cell>
          <cell r="F1450" t="str">
            <v>Financial Support Manager - Gas &amp; Projec</v>
          </cell>
          <cell r="G1450" t="str">
            <v>TCR Accum Super</v>
          </cell>
          <cell r="H1450" t="str">
            <v>Alinta Asset Management</v>
          </cell>
          <cell r="I1450" t="str">
            <v>31334</v>
          </cell>
          <cell r="J1450" t="str">
            <v>ANS WA Finance</v>
          </cell>
        </row>
        <row r="1451">
          <cell r="A1451" t="str">
            <v>00015697</v>
          </cell>
          <cell r="B1451" t="str">
            <v>Bialecki</v>
          </cell>
          <cell r="C1451" t="str">
            <v>Julian</v>
          </cell>
          <cell r="D1451" t="str">
            <v>Alinta Asset Management</v>
          </cell>
          <cell r="E1451" t="str">
            <v>Works Program Management</v>
          </cell>
          <cell r="F1451" t="str">
            <v>Works Program Engineer</v>
          </cell>
          <cell r="G1451" t="str">
            <v>TCR Accum Super</v>
          </cell>
          <cell r="H1451" t="str">
            <v>Monthly Alinta Asset Managemt.</v>
          </cell>
          <cell r="I1451"/>
          <cell r="J1451"/>
        </row>
        <row r="1452">
          <cell r="A1452" t="str">
            <v>00015712</v>
          </cell>
          <cell r="B1452" t="str">
            <v>Hoyer</v>
          </cell>
          <cell r="C1452" t="str">
            <v>Mark</v>
          </cell>
          <cell r="D1452" t="str">
            <v>Alinta Asset Management</v>
          </cell>
          <cell r="E1452" t="str">
            <v>Works Programs West</v>
          </cell>
          <cell r="F1452" t="str">
            <v>Works Program Analyst</v>
          </cell>
          <cell r="G1452" t="str">
            <v>TCR Accum Super</v>
          </cell>
          <cell r="H1452" t="str">
            <v>Monthly Alinta Asset Managemt.</v>
          </cell>
          <cell r="I1452" t="str">
            <v>31461</v>
          </cell>
          <cell r="J1452" t="str">
            <v>AAM PM Works Program</v>
          </cell>
        </row>
        <row r="1453">
          <cell r="A1453" t="str">
            <v>00018200</v>
          </cell>
          <cell r="B1453" t="str">
            <v>Dong</v>
          </cell>
          <cell r="C1453" t="str">
            <v>Andrew</v>
          </cell>
          <cell r="D1453" t="str">
            <v>Alinta Asset Management</v>
          </cell>
          <cell r="E1453" t="str">
            <v>Customer Service</v>
          </cell>
          <cell r="F1453" t="str">
            <v>Distribution Officer</v>
          </cell>
          <cell r="G1453" t="str">
            <v>CEPU - AL150</v>
          </cell>
          <cell r="H1453" t="str">
            <v>Alinta Asset Management 2 WA</v>
          </cell>
          <cell r="I1453" t="str">
            <v>39103</v>
          </cell>
          <cell r="J1453" t="str">
            <v>GDW Customer Service</v>
          </cell>
        </row>
        <row r="1454">
          <cell r="A1454" t="str">
            <v>00018204</v>
          </cell>
          <cell r="B1454" t="str">
            <v>Vicary</v>
          </cell>
          <cell r="C1454" t="str">
            <v>Jimmy</v>
          </cell>
          <cell r="D1454" t="str">
            <v>Alinta Asset Management</v>
          </cell>
          <cell r="E1454" t="str">
            <v>Projects Officer</v>
          </cell>
          <cell r="F1454" t="str">
            <v>Team Leader Projects</v>
          </cell>
          <cell r="G1454" t="str">
            <v>CEPU - AL150</v>
          </cell>
          <cell r="H1454" t="str">
            <v>Alinta Asset Management 2 WA</v>
          </cell>
          <cell r="I1454" t="str">
            <v>39107</v>
          </cell>
          <cell r="J1454" t="str">
            <v>GDW Gas Projects</v>
          </cell>
        </row>
        <row r="1455">
          <cell r="A1455" t="str">
            <v>00018205</v>
          </cell>
          <cell r="B1455" t="str">
            <v>Sanders</v>
          </cell>
          <cell r="C1455" t="str">
            <v>Paul</v>
          </cell>
          <cell r="D1455" t="str">
            <v>Alinta Asset Management</v>
          </cell>
          <cell r="E1455" t="str">
            <v>Facilities Maintenance &amp; OP</v>
          </cell>
          <cell r="F1455" t="str">
            <v>Distribution Officer Facilities Maint.</v>
          </cell>
          <cell r="G1455" t="str">
            <v>CEPU - AL150</v>
          </cell>
          <cell r="H1455" t="str">
            <v>Alinta Asset Management 2 WA</v>
          </cell>
          <cell r="I1455" t="str">
            <v>39104</v>
          </cell>
          <cell r="J1455" t="str">
            <v>GDW Facilities Maintenance</v>
          </cell>
        </row>
        <row r="1456">
          <cell r="A1456" t="str">
            <v>00018206</v>
          </cell>
          <cell r="B1456" t="str">
            <v>Swain</v>
          </cell>
          <cell r="C1456" t="str">
            <v>Kade</v>
          </cell>
          <cell r="D1456" t="str">
            <v>Alinta Asset Management</v>
          </cell>
          <cell r="E1456" t="str">
            <v>Facilities Maintenance &amp; OP</v>
          </cell>
          <cell r="F1456" t="str">
            <v>Distribution Officer Facilities Maint.</v>
          </cell>
          <cell r="G1456" t="str">
            <v>CEPU - AL150</v>
          </cell>
          <cell r="H1456" t="str">
            <v>Alinta Asset Management 2 WA</v>
          </cell>
          <cell r="I1456" t="str">
            <v>39104</v>
          </cell>
          <cell r="J1456" t="str">
            <v>GDW Facilities Maintenance</v>
          </cell>
        </row>
        <row r="1457">
          <cell r="A1457" t="str">
            <v>00018207</v>
          </cell>
          <cell r="B1457" t="str">
            <v>Marshall</v>
          </cell>
          <cell r="C1457" t="str">
            <v>Matthew</v>
          </cell>
          <cell r="D1457" t="str">
            <v>Alinta Asset Management</v>
          </cell>
          <cell r="E1457" t="str">
            <v>Projects</v>
          </cell>
          <cell r="F1457" t="str">
            <v>Superintendent  Projects</v>
          </cell>
          <cell r="G1457" t="str">
            <v>Spec Contract 150hrs</v>
          </cell>
          <cell r="H1457" t="str">
            <v>Alinta Asset Management 2 WA</v>
          </cell>
          <cell r="I1457" t="str">
            <v>39101</v>
          </cell>
          <cell r="J1457" t="str">
            <v>GDW Management</v>
          </cell>
        </row>
        <row r="1458">
          <cell r="A1458" t="str">
            <v>00018208</v>
          </cell>
          <cell r="B1458" t="str">
            <v>Whittle</v>
          </cell>
          <cell r="C1458" t="str">
            <v>Alan</v>
          </cell>
          <cell r="D1458" t="str">
            <v>Alinta Asset Management</v>
          </cell>
          <cell r="E1458" t="str">
            <v>Albany</v>
          </cell>
          <cell r="F1458" t="str">
            <v>Distribution Officer</v>
          </cell>
          <cell r="G1458" t="str">
            <v>Spec Contract 150hrs</v>
          </cell>
          <cell r="H1458" t="str">
            <v>Alinta Asset Management 2 WA</v>
          </cell>
          <cell r="I1458" t="str">
            <v>39111</v>
          </cell>
          <cell r="J1458" t="str">
            <v>GDW Albany</v>
          </cell>
        </row>
        <row r="1459">
          <cell r="A1459" t="str">
            <v>00018212</v>
          </cell>
          <cell r="B1459" t="str">
            <v>Casey</v>
          </cell>
          <cell r="C1459" t="str">
            <v>Stephen</v>
          </cell>
          <cell r="D1459" t="str">
            <v>Alinta Asset Management</v>
          </cell>
          <cell r="E1459" t="str">
            <v>Albany</v>
          </cell>
          <cell r="F1459" t="str">
            <v>Supervisor Albany</v>
          </cell>
          <cell r="G1459" t="str">
            <v>Spec Contract 150hrs</v>
          </cell>
          <cell r="H1459" t="str">
            <v>Alinta Asset Management 2 WA</v>
          </cell>
          <cell r="I1459" t="str">
            <v>39111</v>
          </cell>
          <cell r="J1459" t="str">
            <v>GDW Albany</v>
          </cell>
        </row>
        <row r="1460">
          <cell r="A1460" t="str">
            <v>00018214</v>
          </cell>
          <cell r="B1460" t="str">
            <v>Higson</v>
          </cell>
          <cell r="C1460" t="str">
            <v>Brian</v>
          </cell>
          <cell r="D1460" t="str">
            <v>Alinta Asset Management</v>
          </cell>
          <cell r="E1460" t="str">
            <v>Maintenance South</v>
          </cell>
          <cell r="F1460" t="str">
            <v>Distribution Officer South</v>
          </cell>
          <cell r="G1460" t="str">
            <v>CEPU - AL150</v>
          </cell>
          <cell r="H1460" t="str">
            <v>Alinta Asset Management 2 WA</v>
          </cell>
          <cell r="I1460" t="str">
            <v>39120</v>
          </cell>
          <cell r="J1460" t="str">
            <v>GDW Maintenance South</v>
          </cell>
        </row>
        <row r="1461">
          <cell r="A1461" t="str">
            <v>00018216</v>
          </cell>
          <cell r="B1461" t="str">
            <v>Gilligan</v>
          </cell>
          <cell r="C1461" t="str">
            <v>Christine</v>
          </cell>
          <cell r="D1461" t="str">
            <v>Alinta Asset Management</v>
          </cell>
          <cell r="E1461" t="str">
            <v>Supervisor Planning</v>
          </cell>
          <cell r="F1461" t="str">
            <v>Planner</v>
          </cell>
          <cell r="G1461" t="str">
            <v>Spec Contract 150hrs</v>
          </cell>
          <cell r="H1461" t="str">
            <v>Alinta Asset Management 2 WA</v>
          </cell>
          <cell r="I1461" t="str">
            <v>39116</v>
          </cell>
          <cell r="J1461" t="str">
            <v>GDW Planning</v>
          </cell>
        </row>
        <row r="1462">
          <cell r="A1462" t="str">
            <v>00018217</v>
          </cell>
          <cell r="B1462" t="str">
            <v>Frayne</v>
          </cell>
          <cell r="C1462" t="str">
            <v>Bernard</v>
          </cell>
          <cell r="D1462" t="str">
            <v>Alinta Asset Management</v>
          </cell>
          <cell r="E1462" t="str">
            <v>Supervisor Planning</v>
          </cell>
          <cell r="F1462" t="str">
            <v>Planning Supervisor</v>
          </cell>
          <cell r="G1462" t="str">
            <v>Spec Contract 150hrs</v>
          </cell>
          <cell r="H1462" t="str">
            <v>Alinta Asset Management 2 WA</v>
          </cell>
          <cell r="I1462" t="str">
            <v>39116</v>
          </cell>
          <cell r="J1462" t="str">
            <v>GDW Planning</v>
          </cell>
        </row>
        <row r="1463">
          <cell r="A1463" t="str">
            <v>00018219</v>
          </cell>
          <cell r="B1463" t="str">
            <v>Straight</v>
          </cell>
          <cell r="C1463" t="str">
            <v>Geoffrey</v>
          </cell>
          <cell r="D1463" t="str">
            <v>Alinta Asset Management</v>
          </cell>
          <cell r="E1463" t="str">
            <v>Customer Service</v>
          </cell>
          <cell r="F1463" t="str">
            <v>Distribution Officer</v>
          </cell>
          <cell r="G1463" t="str">
            <v>CEPU - AL150</v>
          </cell>
          <cell r="H1463" t="str">
            <v>Alinta Asset Management 2 WA</v>
          </cell>
          <cell r="I1463" t="str">
            <v>39103</v>
          </cell>
          <cell r="J1463" t="str">
            <v>GDW Customer Service</v>
          </cell>
        </row>
        <row r="1464">
          <cell r="A1464" t="str">
            <v>00018220</v>
          </cell>
          <cell r="B1464" t="str">
            <v>Davies</v>
          </cell>
          <cell r="C1464" t="str">
            <v>Gordon</v>
          </cell>
          <cell r="D1464" t="str">
            <v>Alinta Asset Management</v>
          </cell>
          <cell r="E1464" t="str">
            <v>Maintenance South</v>
          </cell>
          <cell r="F1464" t="str">
            <v>Supervisor Maintenance South</v>
          </cell>
          <cell r="G1464" t="str">
            <v>Spec Contract 150hrs</v>
          </cell>
          <cell r="H1464" t="str">
            <v>Alinta Asset Management 2 WA</v>
          </cell>
          <cell r="I1464" t="str">
            <v>39120</v>
          </cell>
          <cell r="J1464" t="str">
            <v>GDW Maintenance South</v>
          </cell>
        </row>
        <row r="1465">
          <cell r="A1465" t="str">
            <v>00018221</v>
          </cell>
          <cell r="B1465" t="str">
            <v>Olley</v>
          </cell>
          <cell r="C1465" t="str">
            <v>David</v>
          </cell>
          <cell r="D1465" t="str">
            <v>Alinta Asset Management</v>
          </cell>
          <cell r="E1465" t="str">
            <v>Customer Service</v>
          </cell>
          <cell r="F1465" t="str">
            <v>Distribution Officer</v>
          </cell>
          <cell r="G1465" t="str">
            <v>CEPU - AL150</v>
          </cell>
          <cell r="H1465" t="str">
            <v>Alinta Asset Management 2 WA</v>
          </cell>
          <cell r="I1465" t="str">
            <v>39103</v>
          </cell>
          <cell r="J1465" t="str">
            <v>GDW Customer Service</v>
          </cell>
        </row>
        <row r="1466">
          <cell r="A1466" t="str">
            <v>00018222</v>
          </cell>
          <cell r="B1466" t="str">
            <v>Charman</v>
          </cell>
          <cell r="C1466" t="str">
            <v>Barry</v>
          </cell>
          <cell r="D1466" t="str">
            <v>Alinta Asset Management</v>
          </cell>
          <cell r="E1466" t="str">
            <v>Maintenance South</v>
          </cell>
          <cell r="F1466" t="str">
            <v>Distribution Officer</v>
          </cell>
          <cell r="G1466" t="str">
            <v>CEPU - AL150</v>
          </cell>
          <cell r="H1466" t="str">
            <v>Alinta Asset Management 2 WA</v>
          </cell>
          <cell r="I1466" t="str">
            <v>39120</v>
          </cell>
          <cell r="J1466" t="str">
            <v>GDW Maintenance South</v>
          </cell>
        </row>
        <row r="1467">
          <cell r="A1467" t="str">
            <v>00018223</v>
          </cell>
          <cell r="B1467" t="str">
            <v>Nordmann</v>
          </cell>
          <cell r="C1467" t="str">
            <v>Jonathan</v>
          </cell>
          <cell r="D1467" t="str">
            <v>Alinta Asset Management</v>
          </cell>
          <cell r="E1467" t="str">
            <v>Customer Service</v>
          </cell>
          <cell r="F1467" t="str">
            <v>Supervisor Customer Service</v>
          </cell>
          <cell r="G1467" t="str">
            <v>Spec Contract 150hrs</v>
          </cell>
          <cell r="H1467" t="str">
            <v>Alinta Asset Management 2 WA</v>
          </cell>
          <cell r="I1467" t="str">
            <v>39103</v>
          </cell>
          <cell r="J1467" t="str">
            <v>GDW Customer Service</v>
          </cell>
        </row>
        <row r="1468">
          <cell r="A1468" t="str">
            <v>00018224</v>
          </cell>
          <cell r="B1468" t="str">
            <v>Kehoe</v>
          </cell>
          <cell r="C1468" t="str">
            <v>John</v>
          </cell>
          <cell r="D1468" t="str">
            <v>Alinta Asset Management</v>
          </cell>
          <cell r="E1468" t="str">
            <v>Facilities Maintenance &amp; OP</v>
          </cell>
          <cell r="F1468" t="str">
            <v>Distribution Officer CP</v>
          </cell>
          <cell r="G1468" t="str">
            <v>CEPU - AL150</v>
          </cell>
          <cell r="H1468" t="str">
            <v>Alinta Asset Management 2 WA</v>
          </cell>
          <cell r="I1468" t="str">
            <v>39106</v>
          </cell>
          <cell r="J1468" t="str">
            <v>GDW Corrosion Prevention</v>
          </cell>
        </row>
        <row r="1469">
          <cell r="A1469" t="str">
            <v>00018225</v>
          </cell>
          <cell r="B1469" t="str">
            <v>Ford</v>
          </cell>
          <cell r="C1469" t="str">
            <v>Peter</v>
          </cell>
          <cell r="D1469" t="str">
            <v>Alinta Asset Management</v>
          </cell>
          <cell r="E1469" t="str">
            <v>Customer Service</v>
          </cell>
          <cell r="F1469" t="str">
            <v>Distribution Officer</v>
          </cell>
          <cell r="G1469" t="str">
            <v>CEPU - AL150</v>
          </cell>
          <cell r="H1469" t="str">
            <v>Alinta Asset Management 2 WA</v>
          </cell>
          <cell r="I1469" t="str">
            <v>39103</v>
          </cell>
          <cell r="J1469" t="str">
            <v>GDW Customer Service</v>
          </cell>
        </row>
        <row r="1470">
          <cell r="A1470" t="str">
            <v>00018227</v>
          </cell>
          <cell r="B1470" t="str">
            <v>Di Marco</v>
          </cell>
          <cell r="C1470" t="str">
            <v>Dom</v>
          </cell>
          <cell r="D1470" t="str">
            <v>Alinta Asset Management</v>
          </cell>
          <cell r="E1470" t="str">
            <v>Projects Officer</v>
          </cell>
          <cell r="F1470" t="str">
            <v>Distribution Officer</v>
          </cell>
          <cell r="G1470" t="str">
            <v>CEPU - AL150</v>
          </cell>
          <cell r="H1470" t="str">
            <v>Alinta Asset Management 2 WA</v>
          </cell>
          <cell r="I1470" t="str">
            <v>39107</v>
          </cell>
          <cell r="J1470" t="str">
            <v>GDW Gas Projects</v>
          </cell>
        </row>
        <row r="1471">
          <cell r="A1471" t="str">
            <v>00018228</v>
          </cell>
          <cell r="B1471" t="str">
            <v>Binny</v>
          </cell>
          <cell r="C1471" t="str">
            <v>David</v>
          </cell>
          <cell r="D1471" t="str">
            <v>Alinta Asset Management</v>
          </cell>
          <cell r="E1471" t="str">
            <v>Customer Service</v>
          </cell>
          <cell r="F1471" t="str">
            <v>Distribution Officer Customer Service</v>
          </cell>
          <cell r="G1471" t="str">
            <v>CEPU - AL150</v>
          </cell>
          <cell r="H1471" t="str">
            <v>Alinta Asset Management 2 WA</v>
          </cell>
          <cell r="I1471" t="str">
            <v>39103</v>
          </cell>
          <cell r="J1471" t="str">
            <v>GDW Customer Service</v>
          </cell>
        </row>
        <row r="1472">
          <cell r="A1472" t="str">
            <v>00018230</v>
          </cell>
          <cell r="B1472" t="str">
            <v>Hume</v>
          </cell>
          <cell r="C1472" t="str">
            <v>Kevin</v>
          </cell>
          <cell r="D1472" t="str">
            <v>Alinta Asset Management</v>
          </cell>
          <cell r="E1472" t="str">
            <v>Maintenance South</v>
          </cell>
          <cell r="F1472" t="str">
            <v>Distribution Officer</v>
          </cell>
          <cell r="G1472" t="str">
            <v>CEPU - AL150</v>
          </cell>
          <cell r="H1472" t="str">
            <v>Alinta Asset Management 2 WA</v>
          </cell>
          <cell r="I1472" t="str">
            <v>39120</v>
          </cell>
          <cell r="J1472" t="str">
            <v>GDW Maintenance South</v>
          </cell>
        </row>
        <row r="1473">
          <cell r="A1473" t="str">
            <v>00018231</v>
          </cell>
          <cell r="B1473" t="str">
            <v>Kelvin</v>
          </cell>
          <cell r="C1473" t="str">
            <v>Eddie</v>
          </cell>
          <cell r="D1473" t="str">
            <v>Alinta Asset Management</v>
          </cell>
          <cell r="E1473" t="str">
            <v>Maintenance North</v>
          </cell>
          <cell r="F1473" t="str">
            <v>Distribution Officer</v>
          </cell>
          <cell r="G1473" t="str">
            <v>ASU - AL150</v>
          </cell>
          <cell r="H1473" t="str">
            <v>Alinta Asset Management 2 WA</v>
          </cell>
          <cell r="I1473" t="str">
            <v>39105</v>
          </cell>
          <cell r="J1473" t="str">
            <v>GDW Maintenance North</v>
          </cell>
        </row>
        <row r="1474">
          <cell r="A1474" t="str">
            <v>00018232</v>
          </cell>
          <cell r="B1474" t="str">
            <v>Johnson</v>
          </cell>
          <cell r="C1474" t="str">
            <v>John</v>
          </cell>
          <cell r="D1474" t="str">
            <v>Alinta Asset Management</v>
          </cell>
          <cell r="E1474" t="str">
            <v>Customer Service</v>
          </cell>
          <cell r="F1474" t="str">
            <v>Distribution Officer Customer Service</v>
          </cell>
          <cell r="G1474" t="str">
            <v>ASU - AL150</v>
          </cell>
          <cell r="H1474" t="str">
            <v>Alinta Asset Management 2 WA</v>
          </cell>
          <cell r="I1474" t="str">
            <v>39103</v>
          </cell>
          <cell r="J1474" t="str">
            <v>GDW Customer Service</v>
          </cell>
        </row>
        <row r="1475">
          <cell r="A1475" t="str">
            <v>00018233</v>
          </cell>
          <cell r="B1475" t="str">
            <v>Lane</v>
          </cell>
          <cell r="C1475" t="str">
            <v>John</v>
          </cell>
          <cell r="D1475" t="str">
            <v>Alinta Asset Management</v>
          </cell>
          <cell r="E1475" t="str">
            <v>Facilities Maintenance &amp; OP</v>
          </cell>
          <cell r="F1475" t="str">
            <v>Distribution Officer CP</v>
          </cell>
          <cell r="G1475" t="str">
            <v>CEPU - AL150</v>
          </cell>
          <cell r="H1475" t="str">
            <v>Alinta Asset Management 2 WA</v>
          </cell>
          <cell r="I1475" t="str">
            <v>39106</v>
          </cell>
          <cell r="J1475" t="str">
            <v>GDW Corrosion Prevention</v>
          </cell>
        </row>
        <row r="1476">
          <cell r="A1476" t="str">
            <v>00018234</v>
          </cell>
          <cell r="B1476" t="str">
            <v>Deeble</v>
          </cell>
          <cell r="C1476" t="str">
            <v>Gary</v>
          </cell>
          <cell r="D1476" t="str">
            <v>Alinta Asset Management</v>
          </cell>
          <cell r="E1476" t="str">
            <v>Bunbury</v>
          </cell>
          <cell r="F1476" t="str">
            <v>Supervisor - Bunbury</v>
          </cell>
          <cell r="G1476" t="str">
            <v>Spec Contract 150hrs</v>
          </cell>
          <cell r="H1476" t="str">
            <v>Alinta Asset Management 2 WA</v>
          </cell>
          <cell r="I1476" t="str">
            <v>39112</v>
          </cell>
          <cell r="J1476" t="str">
            <v>GDW Bunbury</v>
          </cell>
        </row>
        <row r="1477">
          <cell r="A1477" t="str">
            <v>00018235</v>
          </cell>
          <cell r="B1477" t="str">
            <v>Sheaf</v>
          </cell>
          <cell r="C1477" t="str">
            <v>Mick</v>
          </cell>
          <cell r="D1477" t="str">
            <v>Alinta Asset Management</v>
          </cell>
          <cell r="E1477" t="str">
            <v>Construction CCF Contractors</v>
          </cell>
          <cell r="F1477" t="str">
            <v>Auditor Construction</v>
          </cell>
          <cell r="G1477" t="str">
            <v>CEPU - AL150</v>
          </cell>
          <cell r="H1477" t="str">
            <v>Alinta Asset Management 2 WA</v>
          </cell>
          <cell r="I1477" t="str">
            <v>39121</v>
          </cell>
          <cell r="J1477" t="str">
            <v>GDW Construction</v>
          </cell>
        </row>
        <row r="1478">
          <cell r="A1478" t="str">
            <v>00018236</v>
          </cell>
          <cell r="B1478" t="str">
            <v>Powell</v>
          </cell>
          <cell r="C1478" t="str">
            <v>Darryl</v>
          </cell>
          <cell r="D1478" t="str">
            <v>Alinta Asset Management</v>
          </cell>
          <cell r="E1478" t="str">
            <v>Facilities Maintenance &amp; OP</v>
          </cell>
          <cell r="F1478" t="str">
            <v>Projects Officer</v>
          </cell>
          <cell r="G1478" t="str">
            <v>Spec Contract 150hrs</v>
          </cell>
          <cell r="H1478" t="str">
            <v>Alinta Asset Management 2 WA</v>
          </cell>
          <cell r="I1478" t="str">
            <v>39106</v>
          </cell>
          <cell r="J1478" t="str">
            <v>GDW Corrosion Prevention</v>
          </cell>
        </row>
        <row r="1479">
          <cell r="A1479" t="str">
            <v>00018237</v>
          </cell>
          <cell r="B1479" t="str">
            <v>Shaw</v>
          </cell>
          <cell r="C1479" t="str">
            <v>Ian</v>
          </cell>
          <cell r="D1479" t="str">
            <v>Alinta Asset Management</v>
          </cell>
          <cell r="E1479" t="str">
            <v>Facilities Maintenance &amp; OP</v>
          </cell>
          <cell r="F1479" t="str">
            <v>Supervisor Facilities Maintenance &amp; OP</v>
          </cell>
          <cell r="G1479" t="str">
            <v>Spec Contract 150hrs</v>
          </cell>
          <cell r="H1479" t="str">
            <v>Alinta Asset Management 2 WA</v>
          </cell>
          <cell r="I1479" t="str">
            <v>39104</v>
          </cell>
          <cell r="J1479" t="str">
            <v>GDW Facilities Maintenance</v>
          </cell>
        </row>
        <row r="1480">
          <cell r="A1480" t="str">
            <v>00018238</v>
          </cell>
          <cell r="B1480" t="str">
            <v>McCarthy</v>
          </cell>
          <cell r="C1480" t="str">
            <v>Michael</v>
          </cell>
          <cell r="D1480" t="str">
            <v>Alinta Asset Management</v>
          </cell>
          <cell r="E1480" t="str">
            <v>Maintenance</v>
          </cell>
          <cell r="F1480" t="str">
            <v>Maintenance Superintendent</v>
          </cell>
          <cell r="G1480" t="str">
            <v>Spec Contract 150hrs</v>
          </cell>
          <cell r="H1480" t="str">
            <v>Alinta Asset Management 2 WA</v>
          </cell>
          <cell r="I1480" t="str">
            <v>39101</v>
          </cell>
          <cell r="J1480" t="str">
            <v>GDW Management</v>
          </cell>
        </row>
        <row r="1481">
          <cell r="A1481" t="str">
            <v>00018239</v>
          </cell>
          <cell r="B1481" t="str">
            <v>Priest</v>
          </cell>
          <cell r="C1481" t="str">
            <v>Bryen</v>
          </cell>
          <cell r="D1481" t="str">
            <v>Alinta Asset Management</v>
          </cell>
          <cell r="E1481" t="str">
            <v>Maintenance North</v>
          </cell>
          <cell r="F1481" t="str">
            <v>Distribution Officer</v>
          </cell>
          <cell r="G1481" t="str">
            <v>CEPU - AL150</v>
          </cell>
          <cell r="H1481" t="str">
            <v>Alinta Asset Management 2 WA</v>
          </cell>
          <cell r="I1481" t="str">
            <v>39105</v>
          </cell>
          <cell r="J1481" t="str">
            <v>GDW Maintenance North</v>
          </cell>
        </row>
        <row r="1482">
          <cell r="A1482" t="str">
            <v>00018240</v>
          </cell>
          <cell r="B1482" t="str">
            <v>Karlovsky</v>
          </cell>
          <cell r="C1482" t="str">
            <v>Gregory</v>
          </cell>
          <cell r="D1482" t="str">
            <v>Alinta Asset Management</v>
          </cell>
          <cell r="E1482" t="str">
            <v>Customer Service</v>
          </cell>
          <cell r="F1482" t="str">
            <v>Distribution Officer</v>
          </cell>
          <cell r="G1482" t="str">
            <v>CEPU - AL150</v>
          </cell>
          <cell r="H1482" t="str">
            <v>Alinta Asset Management 2 WA</v>
          </cell>
          <cell r="I1482" t="str">
            <v>39120</v>
          </cell>
          <cell r="J1482" t="str">
            <v>GDW Maintenance South</v>
          </cell>
        </row>
        <row r="1483">
          <cell r="A1483" t="str">
            <v>00018241</v>
          </cell>
          <cell r="B1483" t="str">
            <v>Webb</v>
          </cell>
          <cell r="C1483" t="str">
            <v>Richard</v>
          </cell>
          <cell r="D1483" t="str">
            <v>Alinta Asset Management</v>
          </cell>
          <cell r="E1483" t="str">
            <v>Bunbury</v>
          </cell>
          <cell r="F1483" t="str">
            <v>Distribution Officer</v>
          </cell>
          <cell r="G1483" t="str">
            <v>Spec Contract 150hrs</v>
          </cell>
          <cell r="H1483" t="str">
            <v>Alinta Asset Management 2 WA</v>
          </cell>
          <cell r="I1483" t="str">
            <v>39112</v>
          </cell>
          <cell r="J1483" t="str">
            <v>GDW Bunbury</v>
          </cell>
        </row>
        <row r="1484">
          <cell r="A1484" t="str">
            <v>00018242</v>
          </cell>
          <cell r="B1484" t="str">
            <v>Harris</v>
          </cell>
          <cell r="C1484" t="str">
            <v>Brian</v>
          </cell>
          <cell r="D1484" t="str">
            <v>Alinta Asset Management</v>
          </cell>
          <cell r="E1484" t="str">
            <v>Facilities Maintenance &amp; OP</v>
          </cell>
          <cell r="F1484" t="str">
            <v>Distribution Officer CP</v>
          </cell>
          <cell r="G1484" t="str">
            <v>CEPU - AL150</v>
          </cell>
          <cell r="H1484" t="str">
            <v>Alinta Asset Management 2 WA</v>
          </cell>
          <cell r="I1484" t="str">
            <v>39106</v>
          </cell>
          <cell r="J1484" t="str">
            <v>GDW Corrosion Prevention</v>
          </cell>
        </row>
        <row r="1485">
          <cell r="A1485" t="str">
            <v>00018243</v>
          </cell>
          <cell r="B1485" t="str">
            <v>Law</v>
          </cell>
          <cell r="C1485" t="str">
            <v>Geoffrey</v>
          </cell>
          <cell r="D1485" t="str">
            <v>Alinta Asset Management</v>
          </cell>
          <cell r="E1485" t="str">
            <v>Kalgoorlie</v>
          </cell>
          <cell r="F1485" t="str">
            <v>Distribution Officer</v>
          </cell>
          <cell r="G1485" t="str">
            <v>Spec Contract 150hrs</v>
          </cell>
          <cell r="H1485" t="str">
            <v>Alinta Asset Management 2 WA</v>
          </cell>
          <cell r="I1485" t="str">
            <v>39114</v>
          </cell>
          <cell r="J1485" t="str">
            <v>GDW Kalgoorlie</v>
          </cell>
        </row>
        <row r="1486">
          <cell r="A1486" t="str">
            <v>00018244</v>
          </cell>
          <cell r="B1486" t="str">
            <v>Horwood</v>
          </cell>
          <cell r="C1486" t="str">
            <v>Graham</v>
          </cell>
          <cell r="D1486" t="str">
            <v>Alinta Asset Management</v>
          </cell>
          <cell r="E1486" t="str">
            <v>Geraldton</v>
          </cell>
          <cell r="F1486" t="str">
            <v>Supervisor - Geraldton</v>
          </cell>
          <cell r="G1486" t="str">
            <v>Spec Contract 150hrs</v>
          </cell>
          <cell r="H1486" t="str">
            <v>Alinta Asset Management 2 WA</v>
          </cell>
          <cell r="I1486" t="str">
            <v>39113</v>
          </cell>
          <cell r="J1486" t="str">
            <v>GDW Geraldton</v>
          </cell>
        </row>
        <row r="1487">
          <cell r="A1487" t="str">
            <v>00018247</v>
          </cell>
          <cell r="B1487" t="str">
            <v>Gallagher</v>
          </cell>
          <cell r="C1487" t="str">
            <v>Russell</v>
          </cell>
          <cell r="D1487" t="str">
            <v>Alinta Asset Management</v>
          </cell>
          <cell r="E1487" t="str">
            <v>Maintenance South</v>
          </cell>
          <cell r="F1487" t="str">
            <v>Distribution Officer</v>
          </cell>
          <cell r="G1487" t="str">
            <v>CEPU - AL150</v>
          </cell>
          <cell r="H1487" t="str">
            <v>Alinta Asset Management 2 WA</v>
          </cell>
          <cell r="I1487" t="str">
            <v>39120</v>
          </cell>
          <cell r="J1487" t="str">
            <v>GDW Maintenance South</v>
          </cell>
        </row>
        <row r="1488">
          <cell r="A1488" t="str">
            <v>00018248</v>
          </cell>
          <cell r="B1488" t="str">
            <v>Rive</v>
          </cell>
          <cell r="C1488" t="str">
            <v>Gerard</v>
          </cell>
          <cell r="D1488" t="str">
            <v>Alinta Asset Management</v>
          </cell>
          <cell r="E1488" t="str">
            <v>Maintenance South</v>
          </cell>
          <cell r="F1488" t="str">
            <v>Distribution Officer</v>
          </cell>
          <cell r="G1488" t="str">
            <v>CEPU - AL150</v>
          </cell>
          <cell r="H1488" t="str">
            <v>Alinta Asset Management 2 WA</v>
          </cell>
          <cell r="I1488" t="str">
            <v>39120</v>
          </cell>
          <cell r="J1488" t="str">
            <v>GDW Maintenance South</v>
          </cell>
        </row>
        <row r="1489">
          <cell r="A1489" t="str">
            <v>00018249</v>
          </cell>
          <cell r="B1489" t="str">
            <v>Russell</v>
          </cell>
          <cell r="C1489" t="str">
            <v>Billy</v>
          </cell>
          <cell r="D1489" t="str">
            <v>Alinta Asset Management</v>
          </cell>
          <cell r="E1489" t="str">
            <v>Maintenance South</v>
          </cell>
          <cell r="F1489" t="str">
            <v>Distribution Officer</v>
          </cell>
          <cell r="G1489" t="str">
            <v>CEPU - AL150</v>
          </cell>
          <cell r="H1489" t="str">
            <v>Alinta Asset Management 2 WA</v>
          </cell>
          <cell r="I1489" t="str">
            <v>39120</v>
          </cell>
          <cell r="J1489" t="str">
            <v>GDW Maintenance South</v>
          </cell>
        </row>
        <row r="1490">
          <cell r="A1490" t="str">
            <v>00018250</v>
          </cell>
          <cell r="B1490" t="str">
            <v>Slade</v>
          </cell>
          <cell r="C1490" t="str">
            <v>Keith</v>
          </cell>
          <cell r="D1490" t="str">
            <v>Alinta Asset Management</v>
          </cell>
          <cell r="E1490" t="str">
            <v>Maintenance North</v>
          </cell>
          <cell r="F1490" t="str">
            <v>Distribution Officer</v>
          </cell>
          <cell r="G1490" t="str">
            <v>CEPU - AL150</v>
          </cell>
          <cell r="H1490" t="str">
            <v>Alinta Asset Management 2 WA</v>
          </cell>
          <cell r="I1490" t="str">
            <v>39105</v>
          </cell>
          <cell r="J1490" t="str">
            <v>GDW Maintenance North</v>
          </cell>
        </row>
        <row r="1491">
          <cell r="A1491" t="str">
            <v>00018251</v>
          </cell>
          <cell r="B1491" t="str">
            <v>Anderson</v>
          </cell>
          <cell r="C1491" t="str">
            <v>Colin</v>
          </cell>
          <cell r="D1491" t="str">
            <v>Alinta Asset Management</v>
          </cell>
          <cell r="E1491" t="str">
            <v>Customer Service</v>
          </cell>
          <cell r="F1491" t="str">
            <v>Distribution Officer</v>
          </cell>
          <cell r="G1491" t="str">
            <v>ASU - AL187.50</v>
          </cell>
          <cell r="H1491" t="str">
            <v>Alinta Asset Management 2 WA</v>
          </cell>
          <cell r="I1491" t="str">
            <v>39103</v>
          </cell>
          <cell r="J1491" t="str">
            <v>GDW Customer Service</v>
          </cell>
        </row>
        <row r="1492">
          <cell r="A1492" t="str">
            <v>00018252</v>
          </cell>
          <cell r="B1492" t="str">
            <v>Chappell</v>
          </cell>
          <cell r="C1492" t="str">
            <v>Douglas</v>
          </cell>
          <cell r="D1492" t="str">
            <v>Alinta Asset Management</v>
          </cell>
          <cell r="E1492" t="str">
            <v>Facilities Maintenance &amp; OP</v>
          </cell>
          <cell r="F1492" t="str">
            <v>Distribution Officer Facilities Maint.</v>
          </cell>
          <cell r="G1492" t="str">
            <v>CEPU - AL150</v>
          </cell>
          <cell r="H1492" t="str">
            <v>Alinta Asset Management 2 WA</v>
          </cell>
          <cell r="I1492" t="str">
            <v>39104</v>
          </cell>
          <cell r="J1492" t="str">
            <v>GDW Facilities Maintenance</v>
          </cell>
        </row>
        <row r="1493">
          <cell r="A1493" t="str">
            <v>00018254</v>
          </cell>
          <cell r="B1493" t="str">
            <v>Sardelic</v>
          </cell>
          <cell r="C1493" t="str">
            <v>Zelimar</v>
          </cell>
          <cell r="D1493" t="str">
            <v>Alinta Asset Management</v>
          </cell>
          <cell r="E1493" t="str">
            <v>Facilities Maintenance &amp; OP</v>
          </cell>
          <cell r="F1493" t="str">
            <v>Distribution Officer Facilities Maint.</v>
          </cell>
          <cell r="G1493" t="str">
            <v>CEPU - AL150</v>
          </cell>
          <cell r="H1493" t="str">
            <v>Alinta Asset Management 2 WA</v>
          </cell>
          <cell r="I1493" t="str">
            <v>39104</v>
          </cell>
          <cell r="J1493" t="str">
            <v>GDW Facilities Maintenance</v>
          </cell>
        </row>
        <row r="1494">
          <cell r="A1494" t="str">
            <v>00018255</v>
          </cell>
          <cell r="B1494" t="str">
            <v>Stephen</v>
          </cell>
          <cell r="C1494" t="str">
            <v>Kevin</v>
          </cell>
          <cell r="D1494" t="str">
            <v>Alinta Asset Management</v>
          </cell>
          <cell r="E1494" t="str">
            <v>Maintenance North</v>
          </cell>
          <cell r="F1494" t="str">
            <v>Distribution Officer</v>
          </cell>
          <cell r="G1494" t="str">
            <v>CEPU - AL150</v>
          </cell>
          <cell r="H1494" t="str">
            <v>Alinta Asset Management 2 WA</v>
          </cell>
          <cell r="I1494" t="str">
            <v>39101</v>
          </cell>
          <cell r="J1494" t="str">
            <v>GDW Management</v>
          </cell>
        </row>
        <row r="1495">
          <cell r="A1495" t="str">
            <v>00018256</v>
          </cell>
          <cell r="B1495" t="str">
            <v>Brand</v>
          </cell>
          <cell r="C1495" t="str">
            <v>Darren</v>
          </cell>
          <cell r="D1495" t="str">
            <v>Alinta Asset Management</v>
          </cell>
          <cell r="E1495" t="str">
            <v>Bunbury</v>
          </cell>
          <cell r="F1495" t="str">
            <v>Distribution Officer</v>
          </cell>
          <cell r="G1495" t="str">
            <v>Spec Contract 150hrs</v>
          </cell>
          <cell r="H1495" t="str">
            <v>Alinta Asset Management 2 WA</v>
          </cell>
          <cell r="I1495" t="str">
            <v>39112</v>
          </cell>
          <cell r="J1495" t="str">
            <v>GDW Bunbury</v>
          </cell>
        </row>
        <row r="1496">
          <cell r="A1496" t="str">
            <v>00018257</v>
          </cell>
          <cell r="B1496" t="str">
            <v>Dugmore</v>
          </cell>
          <cell r="C1496" t="str">
            <v>Graeme</v>
          </cell>
          <cell r="D1496" t="str">
            <v>Alinta Asset Management</v>
          </cell>
          <cell r="E1496" t="str">
            <v>Facilities Maintenance &amp; OP</v>
          </cell>
          <cell r="F1496" t="str">
            <v>Distribution Officer Facilities Maint.</v>
          </cell>
          <cell r="G1496" t="str">
            <v>CEPU - AL150</v>
          </cell>
          <cell r="H1496" t="str">
            <v>Alinta Asset Management 2 WA</v>
          </cell>
          <cell r="I1496" t="str">
            <v>39104</v>
          </cell>
          <cell r="J1496" t="str">
            <v>GDW Facilities Maintenance</v>
          </cell>
        </row>
        <row r="1497">
          <cell r="A1497" t="str">
            <v>00018258</v>
          </cell>
          <cell r="B1497" t="str">
            <v>Zaekis</v>
          </cell>
          <cell r="C1497" t="str">
            <v>Vic</v>
          </cell>
          <cell r="D1497" t="str">
            <v>Alinta Asset Management</v>
          </cell>
          <cell r="E1497" t="str">
            <v>Maintenance North</v>
          </cell>
          <cell r="F1497" t="str">
            <v>Supervisor Maintenance North</v>
          </cell>
          <cell r="G1497" t="str">
            <v>Spec Contract 150hrs</v>
          </cell>
          <cell r="H1497" t="str">
            <v>Alinta Asset Management 2 WA</v>
          </cell>
          <cell r="I1497" t="str">
            <v>39105</v>
          </cell>
          <cell r="J1497" t="str">
            <v>GDW Maintenance North</v>
          </cell>
        </row>
        <row r="1498">
          <cell r="A1498" t="str">
            <v>00018259</v>
          </cell>
          <cell r="B1498" t="str">
            <v>White</v>
          </cell>
          <cell r="C1498" t="str">
            <v>Andy</v>
          </cell>
          <cell r="D1498" t="str">
            <v>Alinta Asset Management</v>
          </cell>
          <cell r="E1498" t="str">
            <v>Kalgoorlie</v>
          </cell>
          <cell r="F1498" t="str">
            <v>Supervisor Kalgoorlie/ Esperance</v>
          </cell>
          <cell r="G1498" t="str">
            <v>Spec Contract 150hrs</v>
          </cell>
          <cell r="H1498" t="str">
            <v>Alinta Asset Management 2 WA</v>
          </cell>
          <cell r="I1498" t="str">
            <v>39114</v>
          </cell>
          <cell r="J1498" t="str">
            <v>GDW Kalgoorlie</v>
          </cell>
        </row>
        <row r="1499">
          <cell r="A1499" t="str">
            <v>00018260</v>
          </cell>
          <cell r="B1499" t="str">
            <v>Geary</v>
          </cell>
          <cell r="C1499" t="str">
            <v>Michael</v>
          </cell>
          <cell r="D1499" t="str">
            <v>Alinta Asset Management</v>
          </cell>
          <cell r="E1499" t="str">
            <v>Maintenance North</v>
          </cell>
          <cell r="F1499" t="str">
            <v>Distribution Officer</v>
          </cell>
          <cell r="G1499" t="str">
            <v>CEPU - AL150</v>
          </cell>
          <cell r="H1499" t="str">
            <v>Alinta Asset Management 2 WA</v>
          </cell>
          <cell r="I1499" t="str">
            <v>39105</v>
          </cell>
          <cell r="J1499" t="str">
            <v>GDW Maintenance North</v>
          </cell>
        </row>
        <row r="1500">
          <cell r="A1500" t="str">
            <v>00018261</v>
          </cell>
          <cell r="B1500" t="str">
            <v>MacKay</v>
          </cell>
          <cell r="C1500" t="str">
            <v>Ronald</v>
          </cell>
          <cell r="D1500" t="str">
            <v>Alinta Asset Management</v>
          </cell>
          <cell r="E1500" t="str">
            <v>Customer Service</v>
          </cell>
          <cell r="F1500" t="str">
            <v>Distribution Officer</v>
          </cell>
          <cell r="G1500" t="str">
            <v>CEPU - AL150</v>
          </cell>
          <cell r="H1500" t="str">
            <v>Alinta Asset Management 2 WA</v>
          </cell>
          <cell r="I1500" t="str">
            <v>39103</v>
          </cell>
          <cell r="J1500" t="str">
            <v>GDW Customer Service</v>
          </cell>
        </row>
        <row r="1501">
          <cell r="A1501" t="str">
            <v>00018262</v>
          </cell>
          <cell r="B1501" t="str">
            <v>Whiting</v>
          </cell>
          <cell r="C1501" t="str">
            <v>Michael</v>
          </cell>
          <cell r="D1501" t="str">
            <v>Alinta Asset Management</v>
          </cell>
          <cell r="E1501" t="str">
            <v>Customer Service</v>
          </cell>
          <cell r="F1501" t="str">
            <v>Distribution Officer</v>
          </cell>
          <cell r="G1501" t="str">
            <v>CEPU - AL150</v>
          </cell>
          <cell r="H1501" t="str">
            <v>Alinta Asset Management 2 WA</v>
          </cell>
          <cell r="I1501" t="str">
            <v>39103</v>
          </cell>
          <cell r="J1501" t="str">
            <v>GDW Customer Service</v>
          </cell>
        </row>
        <row r="1502">
          <cell r="A1502" t="str">
            <v>00018263</v>
          </cell>
          <cell r="B1502" t="str">
            <v>Sharpe</v>
          </cell>
          <cell r="C1502" t="str">
            <v>Bernard</v>
          </cell>
          <cell r="D1502" t="str">
            <v>Alinta Asset Management</v>
          </cell>
          <cell r="E1502" t="str">
            <v>Customer Service</v>
          </cell>
          <cell r="F1502" t="str">
            <v>Distribution Officer</v>
          </cell>
          <cell r="G1502" t="str">
            <v>CEPU - AL150</v>
          </cell>
          <cell r="H1502" t="str">
            <v>Alinta Asset Management 2 WA</v>
          </cell>
          <cell r="I1502" t="str">
            <v>39103</v>
          </cell>
          <cell r="J1502" t="str">
            <v>GDW Customer Service</v>
          </cell>
        </row>
        <row r="1503">
          <cell r="A1503" t="str">
            <v>00018264</v>
          </cell>
          <cell r="B1503" t="str">
            <v>Lord</v>
          </cell>
          <cell r="C1503" t="str">
            <v>Mark</v>
          </cell>
          <cell r="D1503" t="str">
            <v>Alinta Asset Management</v>
          </cell>
          <cell r="E1503" t="str">
            <v>Maintenance South</v>
          </cell>
          <cell r="F1503" t="str">
            <v>Distribution Officer</v>
          </cell>
          <cell r="G1503" t="str">
            <v>CEPU - AL150</v>
          </cell>
          <cell r="H1503" t="str">
            <v>Alinta Asset Management 2 WA</v>
          </cell>
          <cell r="I1503" t="str">
            <v>39120</v>
          </cell>
          <cell r="J1503" t="str">
            <v>GDW Maintenance South</v>
          </cell>
        </row>
        <row r="1504">
          <cell r="A1504" t="str">
            <v>00018265</v>
          </cell>
          <cell r="B1504" t="str">
            <v>Brennan</v>
          </cell>
          <cell r="C1504" t="str">
            <v>John</v>
          </cell>
          <cell r="D1504" t="str">
            <v>Alinta Asset Management</v>
          </cell>
          <cell r="E1504" t="str">
            <v>Maintenance South</v>
          </cell>
          <cell r="F1504" t="str">
            <v>Distribution Officer</v>
          </cell>
          <cell r="G1504" t="str">
            <v>CEPU - AL150</v>
          </cell>
          <cell r="H1504" t="str">
            <v>Alinta Asset Management 2 WA</v>
          </cell>
          <cell r="I1504" t="str">
            <v>39120</v>
          </cell>
          <cell r="J1504" t="str">
            <v>GDW Maintenance South</v>
          </cell>
        </row>
        <row r="1505">
          <cell r="A1505" t="str">
            <v>00018266</v>
          </cell>
          <cell r="B1505" t="str">
            <v>Gaffney</v>
          </cell>
          <cell r="C1505" t="str">
            <v>Alan</v>
          </cell>
          <cell r="D1505" t="str">
            <v>Alinta Asset Management</v>
          </cell>
          <cell r="E1505" t="str">
            <v>Bunbury</v>
          </cell>
          <cell r="F1505" t="str">
            <v>Distribution Officer</v>
          </cell>
          <cell r="G1505" t="str">
            <v>Spec Contract 150hrs</v>
          </cell>
          <cell r="H1505" t="str">
            <v>Alinta Asset Management 2 WA</v>
          </cell>
          <cell r="I1505" t="str">
            <v>39112</v>
          </cell>
          <cell r="J1505" t="str">
            <v>GDW Bunbury</v>
          </cell>
        </row>
        <row r="1506">
          <cell r="A1506" t="str">
            <v>00018267</v>
          </cell>
          <cell r="B1506" t="str">
            <v>Holyoak</v>
          </cell>
          <cell r="C1506" t="str">
            <v>Peter</v>
          </cell>
          <cell r="D1506" t="str">
            <v>Alinta Asset Management</v>
          </cell>
          <cell r="E1506" t="str">
            <v>Supervisor Planning</v>
          </cell>
          <cell r="F1506" t="str">
            <v>Planner</v>
          </cell>
          <cell r="G1506" t="str">
            <v>ASU - AL150</v>
          </cell>
          <cell r="H1506" t="str">
            <v>Alinta Asset Management 2 WA</v>
          </cell>
          <cell r="I1506" t="str">
            <v>39116</v>
          </cell>
          <cell r="J1506" t="str">
            <v>GDW Planning</v>
          </cell>
        </row>
        <row r="1507">
          <cell r="A1507" t="str">
            <v>00018268</v>
          </cell>
          <cell r="B1507" t="str">
            <v>Dawson</v>
          </cell>
          <cell r="C1507" t="str">
            <v>Stafford</v>
          </cell>
          <cell r="D1507" t="str">
            <v>Alinta Asset Management</v>
          </cell>
          <cell r="E1507" t="str">
            <v>Maintenance South</v>
          </cell>
          <cell r="F1507" t="str">
            <v>Distribution Officer</v>
          </cell>
          <cell r="G1507" t="str">
            <v>CEPU - AL150</v>
          </cell>
          <cell r="H1507" t="str">
            <v>Alinta Asset Management 2 WA</v>
          </cell>
          <cell r="I1507" t="str">
            <v>39120</v>
          </cell>
          <cell r="J1507" t="str">
            <v>GDW Maintenance South</v>
          </cell>
        </row>
        <row r="1508">
          <cell r="A1508" t="str">
            <v>00018269</v>
          </cell>
          <cell r="B1508" t="str">
            <v>Sharp-Collett</v>
          </cell>
          <cell r="C1508" t="str">
            <v>Barry</v>
          </cell>
          <cell r="D1508" t="str">
            <v>Alinta Asset Management</v>
          </cell>
          <cell r="E1508" t="str">
            <v>Construction CCF Contractors</v>
          </cell>
          <cell r="F1508" t="str">
            <v>Auditor Construction</v>
          </cell>
          <cell r="G1508" t="str">
            <v>CEPU - AL150</v>
          </cell>
          <cell r="H1508" t="str">
            <v>Alinta Asset Management 2 WA</v>
          </cell>
          <cell r="I1508" t="str">
            <v>39121</v>
          </cell>
          <cell r="J1508" t="str">
            <v>GDW Construction</v>
          </cell>
        </row>
        <row r="1509">
          <cell r="A1509" t="str">
            <v>00018270</v>
          </cell>
          <cell r="B1509" t="str">
            <v>Hutchins</v>
          </cell>
          <cell r="C1509" t="str">
            <v>Hilton</v>
          </cell>
          <cell r="D1509" t="str">
            <v>Alinta Asset Management</v>
          </cell>
          <cell r="E1509" t="str">
            <v>Stores</v>
          </cell>
          <cell r="F1509" t="str">
            <v>Stores Coordinator</v>
          </cell>
          <cell r="G1509" t="str">
            <v>ASU - AL150</v>
          </cell>
          <cell r="H1509" t="str">
            <v>Alinta Asset Management 2 WA</v>
          </cell>
          <cell r="I1509" t="str">
            <v>39102</v>
          </cell>
          <cell r="J1509" t="str">
            <v>GDW Stores</v>
          </cell>
        </row>
        <row r="1510">
          <cell r="A1510" t="str">
            <v>00018272</v>
          </cell>
          <cell r="B1510" t="str">
            <v>Silva</v>
          </cell>
          <cell r="C1510" t="str">
            <v>Barry</v>
          </cell>
          <cell r="D1510" t="str">
            <v>Alinta Asset Management</v>
          </cell>
          <cell r="E1510" t="str">
            <v>Facilities Maintenance &amp; OP</v>
          </cell>
          <cell r="F1510" t="str">
            <v>Distribution Officer CP</v>
          </cell>
          <cell r="G1510" t="str">
            <v>CEPU - AL150</v>
          </cell>
          <cell r="H1510" t="str">
            <v>Alinta Asset Management 2 WA</v>
          </cell>
          <cell r="I1510" t="str">
            <v>39106</v>
          </cell>
          <cell r="J1510" t="str">
            <v>GDW Corrosion Prevention</v>
          </cell>
        </row>
        <row r="1511">
          <cell r="A1511" t="str">
            <v>00018273</v>
          </cell>
          <cell r="B1511" t="str">
            <v>Hallett</v>
          </cell>
          <cell r="C1511" t="str">
            <v>Michael</v>
          </cell>
          <cell r="D1511" t="str">
            <v>Alinta Asset Management</v>
          </cell>
          <cell r="E1511" t="str">
            <v>Customer Service</v>
          </cell>
          <cell r="F1511" t="str">
            <v>Distribution Officer</v>
          </cell>
          <cell r="G1511" t="str">
            <v>CEPU - AL150</v>
          </cell>
          <cell r="H1511" t="str">
            <v>Alinta Asset Management 2 WA</v>
          </cell>
          <cell r="I1511" t="str">
            <v>39103</v>
          </cell>
          <cell r="J1511" t="str">
            <v>GDW Customer Service</v>
          </cell>
        </row>
        <row r="1512">
          <cell r="A1512" t="str">
            <v>00018274</v>
          </cell>
          <cell r="B1512" t="str">
            <v>Driver</v>
          </cell>
          <cell r="C1512" t="str">
            <v>Michael</v>
          </cell>
          <cell r="D1512" t="str">
            <v>Alinta Asset Management</v>
          </cell>
          <cell r="E1512" t="str">
            <v>Maintenance North</v>
          </cell>
          <cell r="F1512" t="str">
            <v>Distribution Officer</v>
          </cell>
          <cell r="G1512" t="str">
            <v>CEPU - AL150</v>
          </cell>
          <cell r="H1512" t="str">
            <v>Alinta Asset Management 2 WA</v>
          </cell>
          <cell r="I1512" t="str">
            <v>39105</v>
          </cell>
          <cell r="J1512" t="str">
            <v>GDW Maintenance North</v>
          </cell>
        </row>
        <row r="1513">
          <cell r="A1513" t="str">
            <v>00018275</v>
          </cell>
          <cell r="B1513" t="str">
            <v>Najar</v>
          </cell>
          <cell r="C1513" t="str">
            <v>Pierre</v>
          </cell>
          <cell r="D1513" t="str">
            <v>Alinta Asset Management</v>
          </cell>
          <cell r="E1513" t="str">
            <v>Geraldton</v>
          </cell>
          <cell r="F1513" t="str">
            <v>Distribution Officer</v>
          </cell>
          <cell r="G1513" t="str">
            <v>Spec Contract 150hrs</v>
          </cell>
          <cell r="H1513" t="str">
            <v>Alinta Asset Management 2 WA</v>
          </cell>
          <cell r="I1513" t="str">
            <v>39113</v>
          </cell>
          <cell r="J1513" t="str">
            <v>GDW Geraldton</v>
          </cell>
        </row>
        <row r="1514">
          <cell r="A1514" t="str">
            <v>00018276</v>
          </cell>
          <cell r="B1514" t="str">
            <v>Harney</v>
          </cell>
          <cell r="C1514" t="str">
            <v>Gerry</v>
          </cell>
          <cell r="D1514" t="str">
            <v>Alinta Asset Management</v>
          </cell>
          <cell r="E1514" t="str">
            <v>Construction CCF Contractors</v>
          </cell>
          <cell r="F1514" t="str">
            <v>Auditor Construction</v>
          </cell>
          <cell r="G1514" t="str">
            <v>ASU - AL150</v>
          </cell>
          <cell r="H1514" t="str">
            <v>Alinta Asset Management 2 WA</v>
          </cell>
          <cell r="I1514" t="str">
            <v>39121</v>
          </cell>
          <cell r="J1514" t="str">
            <v>GDW Construction</v>
          </cell>
        </row>
        <row r="1515">
          <cell r="A1515" t="str">
            <v>00018277</v>
          </cell>
          <cell r="B1515" t="str">
            <v>Tyrrell</v>
          </cell>
          <cell r="C1515" t="str">
            <v>Ian</v>
          </cell>
          <cell r="D1515" t="str">
            <v>Alinta Asset Management</v>
          </cell>
          <cell r="E1515" t="str">
            <v>Customer Service</v>
          </cell>
          <cell r="F1515" t="str">
            <v>Distribution Officer</v>
          </cell>
          <cell r="G1515" t="str">
            <v>CEPU - AL150</v>
          </cell>
          <cell r="H1515" t="str">
            <v>Alinta Asset Management 2 WA</v>
          </cell>
          <cell r="I1515" t="str">
            <v>39103</v>
          </cell>
          <cell r="J1515" t="str">
            <v>GDW Customer Service</v>
          </cell>
        </row>
        <row r="1516">
          <cell r="A1516" t="str">
            <v>00018278</v>
          </cell>
          <cell r="B1516" t="str">
            <v>Reiche</v>
          </cell>
          <cell r="C1516" t="str">
            <v>Wolfgang</v>
          </cell>
          <cell r="D1516" t="str">
            <v>Alinta Asset Management</v>
          </cell>
          <cell r="E1516" t="str">
            <v>Customer Service</v>
          </cell>
          <cell r="F1516" t="str">
            <v>Distribution Officer</v>
          </cell>
          <cell r="G1516" t="str">
            <v>CEPU - AL150</v>
          </cell>
          <cell r="H1516" t="str">
            <v>Alinta Asset Management 2 WA</v>
          </cell>
          <cell r="I1516" t="str">
            <v>39103</v>
          </cell>
          <cell r="J1516" t="str">
            <v>GDW Customer Service</v>
          </cell>
        </row>
        <row r="1517">
          <cell r="A1517" t="str">
            <v>00018279</v>
          </cell>
          <cell r="B1517" t="str">
            <v>Gaspar</v>
          </cell>
          <cell r="C1517" t="str">
            <v>Laszlo</v>
          </cell>
          <cell r="D1517" t="str">
            <v>Alinta Asset Management</v>
          </cell>
          <cell r="E1517" t="str">
            <v>Customer Service</v>
          </cell>
          <cell r="F1517" t="str">
            <v>Distribution Officer</v>
          </cell>
          <cell r="G1517" t="str">
            <v>CEPU - AL150</v>
          </cell>
          <cell r="H1517" t="str">
            <v>Alinta Asset Management 2 WA</v>
          </cell>
          <cell r="I1517" t="str">
            <v>39103</v>
          </cell>
          <cell r="J1517" t="str">
            <v>GDW Customer Service</v>
          </cell>
        </row>
        <row r="1518">
          <cell r="A1518" t="str">
            <v>00018280</v>
          </cell>
          <cell r="B1518" t="str">
            <v>Gateley</v>
          </cell>
          <cell r="C1518" t="str">
            <v>David</v>
          </cell>
          <cell r="D1518" t="str">
            <v>Alinta Asset Management</v>
          </cell>
          <cell r="E1518" t="str">
            <v>Customer Service</v>
          </cell>
          <cell r="F1518" t="str">
            <v>Distribution Officer</v>
          </cell>
          <cell r="G1518" t="str">
            <v>CEPU - AL150</v>
          </cell>
          <cell r="H1518" t="str">
            <v>Alinta Asset Management 2 WA</v>
          </cell>
          <cell r="I1518" t="str">
            <v>39103</v>
          </cell>
          <cell r="J1518" t="str">
            <v>GDW Customer Service</v>
          </cell>
        </row>
        <row r="1519">
          <cell r="A1519" t="str">
            <v>00018281</v>
          </cell>
          <cell r="B1519" t="str">
            <v>Barone</v>
          </cell>
          <cell r="C1519" t="str">
            <v>Michele</v>
          </cell>
          <cell r="D1519" t="str">
            <v>Alinta Asset Management</v>
          </cell>
          <cell r="E1519" t="str">
            <v>Maintenance North</v>
          </cell>
          <cell r="F1519" t="str">
            <v>Distribution Officer</v>
          </cell>
          <cell r="G1519" t="str">
            <v>CEPU - AL150</v>
          </cell>
          <cell r="H1519" t="str">
            <v>Alinta Asset Management 2 WA</v>
          </cell>
          <cell r="I1519" t="str">
            <v>39105</v>
          </cell>
          <cell r="J1519" t="str">
            <v>GDW Maintenance North</v>
          </cell>
        </row>
        <row r="1520">
          <cell r="A1520" t="str">
            <v>00018282</v>
          </cell>
          <cell r="B1520" t="str">
            <v>Ingram</v>
          </cell>
          <cell r="C1520" t="str">
            <v>Natalie</v>
          </cell>
          <cell r="D1520" t="str">
            <v>Alinta Asset Management</v>
          </cell>
          <cell r="E1520" t="str">
            <v>Supervisor Planning</v>
          </cell>
          <cell r="F1520" t="str">
            <v>Planner</v>
          </cell>
          <cell r="G1520" t="str">
            <v>ASU - AL150</v>
          </cell>
          <cell r="H1520" t="str">
            <v>Alinta Asset Management 2 WA</v>
          </cell>
          <cell r="I1520" t="str">
            <v>39116</v>
          </cell>
          <cell r="J1520" t="str">
            <v>GDW Planning</v>
          </cell>
        </row>
        <row r="1521">
          <cell r="A1521" t="str">
            <v>00018283</v>
          </cell>
          <cell r="B1521" t="str">
            <v>Lake</v>
          </cell>
          <cell r="C1521" t="str">
            <v>Jeffrey</v>
          </cell>
          <cell r="D1521" t="str">
            <v>Alinta Asset Management</v>
          </cell>
          <cell r="E1521" t="str">
            <v>Customer Service</v>
          </cell>
          <cell r="F1521" t="str">
            <v>Distribution Officer</v>
          </cell>
          <cell r="G1521" t="str">
            <v>CEPU - AL150</v>
          </cell>
          <cell r="H1521" t="str">
            <v>Alinta Asset Management 2 WA</v>
          </cell>
          <cell r="I1521" t="str">
            <v>39104</v>
          </cell>
          <cell r="J1521" t="str">
            <v>GDW Facilities Maintenance</v>
          </cell>
        </row>
        <row r="1522">
          <cell r="A1522" t="str">
            <v>00018284</v>
          </cell>
          <cell r="B1522" t="str">
            <v>Hands</v>
          </cell>
          <cell r="C1522" t="str">
            <v>Mark</v>
          </cell>
          <cell r="D1522" t="str">
            <v>Alinta Asset Management</v>
          </cell>
          <cell r="E1522" t="str">
            <v>Supervisor Planning</v>
          </cell>
          <cell r="F1522" t="str">
            <v>Planner</v>
          </cell>
          <cell r="G1522" t="str">
            <v>ASU - AL150</v>
          </cell>
          <cell r="H1522" t="str">
            <v>Alinta Asset Management 2 WA</v>
          </cell>
          <cell r="I1522" t="str">
            <v>39116</v>
          </cell>
          <cell r="J1522" t="str">
            <v>GDW Planning</v>
          </cell>
        </row>
        <row r="1523">
          <cell r="A1523" t="str">
            <v>00018285</v>
          </cell>
          <cell r="B1523" t="str">
            <v>Kelly</v>
          </cell>
          <cell r="C1523" t="str">
            <v>Don</v>
          </cell>
          <cell r="D1523" t="str">
            <v>Alinta Asset Management</v>
          </cell>
          <cell r="E1523" t="str">
            <v>Maintenance South</v>
          </cell>
          <cell r="F1523" t="str">
            <v>Distribution Officer</v>
          </cell>
          <cell r="G1523" t="str">
            <v>CEPU - AL150</v>
          </cell>
          <cell r="H1523" t="str">
            <v>Alinta Asset Management 2 WA</v>
          </cell>
          <cell r="I1523" t="str">
            <v>39120</v>
          </cell>
          <cell r="J1523" t="str">
            <v>GDW Maintenance South</v>
          </cell>
        </row>
        <row r="1524">
          <cell r="A1524" t="str">
            <v>00018286</v>
          </cell>
          <cell r="B1524" t="str">
            <v>Larkin</v>
          </cell>
          <cell r="C1524" t="str">
            <v>Eugene</v>
          </cell>
          <cell r="D1524" t="str">
            <v>Alinta Asset Management</v>
          </cell>
          <cell r="E1524" t="str">
            <v>Construction CCF Contractors</v>
          </cell>
          <cell r="F1524" t="str">
            <v>Auditor Construction</v>
          </cell>
          <cell r="G1524" t="str">
            <v>CEPU - AL150</v>
          </cell>
          <cell r="H1524" t="str">
            <v>Alinta Asset Management 2 WA</v>
          </cell>
          <cell r="I1524" t="str">
            <v>39121</v>
          </cell>
          <cell r="J1524" t="str">
            <v>GDW Construction</v>
          </cell>
        </row>
        <row r="1525">
          <cell r="A1525" t="str">
            <v>00018292</v>
          </cell>
          <cell r="B1525" t="str">
            <v>Greene</v>
          </cell>
          <cell r="C1525" t="str">
            <v>Patrick</v>
          </cell>
          <cell r="D1525" t="str">
            <v>Alinta Asset Management</v>
          </cell>
          <cell r="E1525" t="str">
            <v>Supervisor Planning</v>
          </cell>
          <cell r="F1525" t="str">
            <v>Planner</v>
          </cell>
          <cell r="G1525" t="str">
            <v>Spec Contract 150hrs</v>
          </cell>
          <cell r="H1525" t="str">
            <v>Alinta Asset Management 2 WA</v>
          </cell>
          <cell r="I1525" t="str">
            <v>39116</v>
          </cell>
          <cell r="J1525" t="str">
            <v>GDW Planning</v>
          </cell>
        </row>
        <row r="1526">
          <cell r="A1526" t="str">
            <v>00018300</v>
          </cell>
          <cell r="B1526" t="str">
            <v>Wu</v>
          </cell>
          <cell r="C1526" t="str">
            <v>Ivan</v>
          </cell>
          <cell r="D1526" t="str">
            <v>Alinta Asset Management</v>
          </cell>
          <cell r="E1526" t="str">
            <v>Business Systems</v>
          </cell>
          <cell r="F1526" t="str">
            <v>Business Systems Advisor - Perth</v>
          </cell>
          <cell r="G1526" t="str">
            <v>TCR Accum Super</v>
          </cell>
          <cell r="H1526" t="str">
            <v>Alinta Limited</v>
          </cell>
          <cell r="I1526" t="str">
            <v>35389</v>
          </cell>
          <cell r="J1526" t="str">
            <v>AAM Bus Serv - Bus Systems</v>
          </cell>
        </row>
        <row r="1527">
          <cell r="A1527" t="str">
            <v>00018301</v>
          </cell>
          <cell r="B1527" t="str">
            <v>Lukis</v>
          </cell>
          <cell r="C1527" t="str">
            <v>Sandi</v>
          </cell>
          <cell r="D1527" t="str">
            <v>Alinta Asset Management</v>
          </cell>
          <cell r="E1527" t="str">
            <v>Gas Distribution West</v>
          </cell>
          <cell r="F1527" t="str">
            <v>Personal Assistant / Contracts Admin</v>
          </cell>
          <cell r="G1527" t="str">
            <v>Spec Contract 150hrs</v>
          </cell>
          <cell r="H1527" t="str">
            <v>Alinta Asset Management 2 WA</v>
          </cell>
          <cell r="I1527" t="str">
            <v>39101</v>
          </cell>
          <cell r="J1527" t="str">
            <v>GDW Management</v>
          </cell>
        </row>
        <row r="1528">
          <cell r="A1528" t="str">
            <v>00019505</v>
          </cell>
          <cell r="B1528" t="str">
            <v>Cox</v>
          </cell>
          <cell r="C1528" t="str">
            <v>John</v>
          </cell>
          <cell r="D1528" t="str">
            <v>Alinta Asset Management</v>
          </cell>
          <cell r="E1528" t="str">
            <v>Service Delivery - South</v>
          </cell>
          <cell r="F1528" t="str">
            <v>Service Delivery Manager South</v>
          </cell>
          <cell r="G1528" t="str">
            <v>TCR DB Super</v>
          </cell>
          <cell r="H1528" t="str">
            <v>Alinta Asset Management</v>
          </cell>
          <cell r="I1528" t="str">
            <v>33301</v>
          </cell>
          <cell r="J1528" t="str">
            <v>Service Delivery</v>
          </cell>
        </row>
        <row r="1529">
          <cell r="A1529" t="str">
            <v>00033373</v>
          </cell>
          <cell r="B1529" t="str">
            <v>Georgiadis</v>
          </cell>
          <cell r="C1529" t="str">
            <v>Peter</v>
          </cell>
          <cell r="D1529" t="str">
            <v>Alinta Asset Management</v>
          </cell>
          <cell r="E1529" t="str">
            <v>Market Services</v>
          </cell>
          <cell r="F1529" t="str">
            <v>National Manager Market Services</v>
          </cell>
          <cell r="G1529" t="str">
            <v>TCR DB Super</v>
          </cell>
          <cell r="H1529" t="str">
            <v>Alinta Asset Management</v>
          </cell>
          <cell r="I1529" t="str">
            <v>33301</v>
          </cell>
          <cell r="J1529" t="str">
            <v>Service Delivery</v>
          </cell>
        </row>
        <row r="1530">
          <cell r="A1530" t="str">
            <v>00044255</v>
          </cell>
          <cell r="B1530" t="str">
            <v>Jayetileke</v>
          </cell>
          <cell r="C1530" t="str">
            <v>Keith</v>
          </cell>
          <cell r="D1530" t="str">
            <v>Alinta Asset Management</v>
          </cell>
          <cell r="E1530" t="str">
            <v>GIS / Drafting</v>
          </cell>
          <cell r="F1530" t="str">
            <v>Design Drafting Officer</v>
          </cell>
          <cell r="G1530" t="str">
            <v>TCR DB Super</v>
          </cell>
          <cell r="H1530" t="str">
            <v>Monthly Alinta Asset Managemt.</v>
          </cell>
          <cell r="I1530" t="str">
            <v>35351</v>
          </cell>
          <cell r="J1530" t="str">
            <v>GIS/Drafting</v>
          </cell>
        </row>
        <row r="1531">
          <cell r="A1531" t="str">
            <v>00049718</v>
          </cell>
          <cell r="B1531" t="str">
            <v>Lau</v>
          </cell>
          <cell r="C1531" t="str">
            <v>Jasmine</v>
          </cell>
          <cell r="D1531" t="str">
            <v>Alinta Asset Management</v>
          </cell>
          <cell r="E1531" t="str">
            <v>Asset Services</v>
          </cell>
          <cell r="F1531" t="str">
            <v>Personal Assistant</v>
          </cell>
          <cell r="G1531" t="str">
            <v>TCR DB Super</v>
          </cell>
          <cell r="H1531" t="str">
            <v>Alinta Asset Management</v>
          </cell>
          <cell r="I1531" t="str">
            <v>37301</v>
          </cell>
          <cell r="J1531" t="str">
            <v>Manager Asset Servic</v>
          </cell>
        </row>
        <row r="1532">
          <cell r="A1532" t="str">
            <v>00056432</v>
          </cell>
          <cell r="B1532" t="str">
            <v>McEwan</v>
          </cell>
          <cell r="C1532" t="str">
            <v>John</v>
          </cell>
          <cell r="D1532" t="str">
            <v>Alinta Asset Management</v>
          </cell>
          <cell r="E1532" t="str">
            <v>Technical Compliance South</v>
          </cell>
          <cell r="F1532" t="str">
            <v>Technical Compliance Specialist</v>
          </cell>
          <cell r="G1532" t="str">
            <v>TCR DB Super</v>
          </cell>
          <cell r="H1532" t="str">
            <v>Alinta Asset Management</v>
          </cell>
          <cell r="I1532" t="str">
            <v>36306</v>
          </cell>
          <cell r="J1532" t="str">
            <v>Operational Complian</v>
          </cell>
        </row>
        <row r="1533">
          <cell r="A1533" t="str">
            <v>00064840</v>
          </cell>
          <cell r="B1533" t="str">
            <v>Newman</v>
          </cell>
          <cell r="C1533" t="str">
            <v>Michael</v>
          </cell>
          <cell r="D1533" t="str">
            <v>Alinta Asset Management</v>
          </cell>
          <cell r="E1533" t="str">
            <v>Project Planning</v>
          </cell>
          <cell r="F1533" t="str">
            <v>Project Manager</v>
          </cell>
          <cell r="G1533" t="str">
            <v>TCR DB Super</v>
          </cell>
          <cell r="H1533" t="str">
            <v>Monthly Alinta Asset Managemt.</v>
          </cell>
          <cell r="I1533" t="str">
            <v>39002</v>
          </cell>
          <cell r="J1533" t="str">
            <v>Retail Planning</v>
          </cell>
        </row>
        <row r="1534">
          <cell r="A1534" t="str">
            <v>00076166</v>
          </cell>
          <cell r="B1534" t="str">
            <v>Russom</v>
          </cell>
          <cell r="C1534" t="str">
            <v>Ian</v>
          </cell>
          <cell r="D1534" t="str">
            <v>Alinta Asset Management</v>
          </cell>
          <cell r="E1534" t="str">
            <v>Technical Compliance</v>
          </cell>
          <cell r="F1534" t="str">
            <v>Manager Technical Compliance</v>
          </cell>
          <cell r="G1534" t="str">
            <v>TCR DB Super</v>
          </cell>
          <cell r="H1534" t="str">
            <v>Alinta Asset Management</v>
          </cell>
          <cell r="I1534" t="str">
            <v>36303</v>
          </cell>
          <cell r="J1534" t="str">
            <v>Technical Compliance</v>
          </cell>
        </row>
        <row r="1535">
          <cell r="A1535" t="str">
            <v>00094276</v>
          </cell>
          <cell r="B1535" t="str">
            <v>Whitwell</v>
          </cell>
          <cell r="C1535" t="str">
            <v>Ron</v>
          </cell>
          <cell r="D1535" t="str">
            <v>Alinta Asset Management</v>
          </cell>
          <cell r="E1535" t="str">
            <v>Compliance</v>
          </cell>
          <cell r="F1535" t="str">
            <v>Compliance Supervisor</v>
          </cell>
          <cell r="G1535" t="str">
            <v>TCR DB Super</v>
          </cell>
          <cell r="H1535" t="str">
            <v>Monthly Alinta Asset Managemt.</v>
          </cell>
          <cell r="I1535" t="str">
            <v>39004</v>
          </cell>
          <cell r="J1535" t="str">
            <v>Project Delivery</v>
          </cell>
        </row>
      </sheetData>
      <sheetData sheetId="4">
        <row r="1">
          <cell r="A1" t="str">
            <v>Pers.no.</v>
          </cell>
          <cell r="B1" t="str">
            <v>Personnel Number</v>
          </cell>
          <cell r="C1" t="str">
            <v>Wage Type</v>
          </cell>
          <cell r="D1" t="str">
            <v>Amount</v>
          </cell>
          <cell r="E1" t="str">
            <v>Amount</v>
          </cell>
          <cell r="F1" t="str">
            <v>Position</v>
          </cell>
          <cell r="G1" t="str">
            <v>Employee Subgroup</v>
          </cell>
          <cell r="H1" t="str">
            <v>Personnel Area</v>
          </cell>
          <cell r="I1" t="str">
            <v>Cost ctr</v>
          </cell>
          <cell r="J1" t="str">
            <v>Cost Center</v>
          </cell>
        </row>
        <row r="2">
          <cell r="A2" t="str">
            <v>00006802</v>
          </cell>
          <cell r="B2" t="str">
            <v>Falkingham David</v>
          </cell>
          <cell r="C2" t="str">
            <v>TCR Reportable</v>
          </cell>
          <cell r="D2">
            <v>71858.072</v>
          </cell>
          <cell r="E2" t="str">
            <v>AUD5</v>
          </cell>
          <cell r="F2" t="str">
            <v>Asset Manager Multinet Network</v>
          </cell>
          <cell r="G2" t="str">
            <v>TCR Accum Super</v>
          </cell>
          <cell r="H2" t="str">
            <v>Alinta Asset Management</v>
          </cell>
          <cell r="I2" t="str">
            <v>35360</v>
          </cell>
          <cell r="J2" t="str">
            <v>Gas Asset Mgt</v>
          </cell>
        </row>
        <row r="3">
          <cell r="A3" t="str">
            <v>00006783</v>
          </cell>
          <cell r="B3" t="str">
            <v>Porter Timothy</v>
          </cell>
          <cell r="C3" t="str">
            <v>TCR Reportable</v>
          </cell>
          <cell r="D3">
            <v>63772.851999999999</v>
          </cell>
          <cell r="E3" t="str">
            <v>AUD5</v>
          </cell>
          <cell r="F3" t="str">
            <v>Manager Emergency Preparedness</v>
          </cell>
          <cell r="G3" t="str">
            <v>TCR Accum Super</v>
          </cell>
          <cell r="H3" t="str">
            <v>Alinta Asset Management</v>
          </cell>
          <cell r="I3" t="str">
            <v>36303</v>
          </cell>
          <cell r="J3" t="str">
            <v>Technical Compliance</v>
          </cell>
        </row>
        <row r="4">
          <cell r="A4" t="str">
            <v>00006779</v>
          </cell>
          <cell r="B4" t="str">
            <v>Dakin Scott</v>
          </cell>
          <cell r="C4" t="str">
            <v>TCR Reportable</v>
          </cell>
          <cell r="D4">
            <v>63772.851999999999</v>
          </cell>
          <cell r="E4" t="str">
            <v>AUD5</v>
          </cell>
          <cell r="F4" t="str">
            <v>Linesman</v>
          </cell>
          <cell r="G4" t="str">
            <v>EEEE - Ex SECV F/N</v>
          </cell>
          <cell r="H4" t="str">
            <v>United Energy Ltd.</v>
          </cell>
          <cell r="I4" t="str">
            <v>39404</v>
          </cell>
          <cell r="J4" t="str">
            <v>Alliance - Mornington</v>
          </cell>
        </row>
        <row r="5">
          <cell r="A5" t="str">
            <v>00006778</v>
          </cell>
          <cell r="B5" t="str">
            <v>Whelan Peter</v>
          </cell>
          <cell r="C5" t="str">
            <v>TCR Accum Notational Pkge</v>
          </cell>
          <cell r="D5">
            <v>143539</v>
          </cell>
          <cell r="E5" t="str">
            <v>AUD</v>
          </cell>
          <cell r="F5" t="str">
            <v>Linesman</v>
          </cell>
          <cell r="G5" t="str">
            <v>EEEE - Ex SECV F/N</v>
          </cell>
          <cell r="H5" t="str">
            <v>United Energy Ltd.</v>
          </cell>
          <cell r="I5" t="str">
            <v>39404</v>
          </cell>
          <cell r="J5" t="str">
            <v>Alliance - Mornington</v>
          </cell>
        </row>
        <row r="6">
          <cell r="A6" t="str">
            <v>00006486</v>
          </cell>
          <cell r="B6" t="str">
            <v>Beech Mark</v>
          </cell>
          <cell r="C6" t="str">
            <v>TCR Accum Notational Pkge</v>
          </cell>
          <cell r="D6">
            <v>173526</v>
          </cell>
          <cell r="E6" t="str">
            <v>AUD</v>
          </cell>
          <cell r="F6" t="str">
            <v>Linesman</v>
          </cell>
          <cell r="G6" t="str">
            <v>EEEE - Ex SECV F/N</v>
          </cell>
          <cell r="H6" t="str">
            <v>United Energy Ltd.</v>
          </cell>
          <cell r="I6" t="str">
            <v>39403</v>
          </cell>
          <cell r="J6" t="str">
            <v>Alliance - Burwood</v>
          </cell>
        </row>
        <row r="7">
          <cell r="A7" t="str">
            <v>00007037</v>
          </cell>
          <cell r="B7" t="str">
            <v>Mafaakher Fakhreddin</v>
          </cell>
          <cell r="C7" t="str">
            <v>TCR DB Notational Package</v>
          </cell>
          <cell r="D7">
            <v>119857</v>
          </cell>
          <cell r="E7" t="str">
            <v>AUD</v>
          </cell>
          <cell r="F7" t="str">
            <v>First Responder</v>
          </cell>
          <cell r="G7" t="str">
            <v>LGA EEEE - F/N</v>
          </cell>
          <cell r="H7" t="str">
            <v>United Energy Ltd.</v>
          </cell>
          <cell r="I7" t="str">
            <v>39403</v>
          </cell>
          <cell r="J7" t="str">
            <v>Alliance - Burwood</v>
          </cell>
        </row>
        <row r="8">
          <cell r="A8" t="str">
            <v>00006979</v>
          </cell>
          <cell r="B8" t="str">
            <v>Twentyman Craig</v>
          </cell>
          <cell r="C8" t="str">
            <v>TCR Reportable</v>
          </cell>
          <cell r="D8">
            <v>66495.572</v>
          </cell>
          <cell r="E8" t="str">
            <v>AUD5</v>
          </cell>
          <cell r="F8" t="str">
            <v>Protection &amp; Control Team Leader</v>
          </cell>
          <cell r="G8" t="str">
            <v>TCR DB Super</v>
          </cell>
          <cell r="H8" t="str">
            <v>Monthly Alinta Asset Managemt.</v>
          </cell>
          <cell r="I8" t="str">
            <v>31399</v>
          </cell>
          <cell r="J8" t="str">
            <v>AAM AS ETS Protectio</v>
          </cell>
        </row>
        <row r="9">
          <cell r="A9" t="str">
            <v>00006977</v>
          </cell>
          <cell r="B9" t="str">
            <v>Bent Darren</v>
          </cell>
          <cell r="C9" t="str">
            <v>TCR Reportable</v>
          </cell>
          <cell r="D9">
            <v>71858.072</v>
          </cell>
          <cell r="E9" t="str">
            <v>AUD5</v>
          </cell>
          <cell r="F9" t="str">
            <v>Manager Enabling Technologies &amp; Systems</v>
          </cell>
          <cell r="G9" t="str">
            <v>TCR Accum Super</v>
          </cell>
          <cell r="H9" t="str">
            <v>Alinta Asset Management</v>
          </cell>
          <cell r="I9" t="str">
            <v>35352</v>
          </cell>
          <cell r="J9" t="str">
            <v>DMS Support</v>
          </cell>
        </row>
        <row r="10">
          <cell r="A10" t="str">
            <v>00006820</v>
          </cell>
          <cell r="B10" t="str">
            <v>Wong Peter</v>
          </cell>
          <cell r="C10" t="str">
            <v>TCR Accum Notational Pkge</v>
          </cell>
          <cell r="D10">
            <v>169274</v>
          </cell>
          <cell r="E10" t="str">
            <v>AUD</v>
          </cell>
          <cell r="F10" t="str">
            <v>First Responder</v>
          </cell>
          <cell r="G10" t="str">
            <v>LGA EEEE - F/N</v>
          </cell>
          <cell r="H10" t="str">
            <v>United Energy Ltd.</v>
          </cell>
          <cell r="I10" t="str">
            <v>39403</v>
          </cell>
          <cell r="J10" t="str">
            <v>Alliance - Burwood</v>
          </cell>
        </row>
        <row r="11">
          <cell r="A11" t="str">
            <v>00006807</v>
          </cell>
          <cell r="B11" t="str">
            <v>Simpkin Robert</v>
          </cell>
          <cell r="C11" t="str">
            <v>TCR DB Notational Package</v>
          </cell>
          <cell r="D11">
            <v>112801</v>
          </cell>
          <cell r="E11" t="str">
            <v>AUD</v>
          </cell>
          <cell r="F11" t="str">
            <v>Linesman</v>
          </cell>
          <cell r="G11" t="str">
            <v>LGA EEEE - F/N</v>
          </cell>
          <cell r="H11" t="str">
            <v>United Energy Ltd.</v>
          </cell>
          <cell r="I11" t="str">
            <v>39403</v>
          </cell>
          <cell r="J11" t="str">
            <v>Alliance - Burwood</v>
          </cell>
        </row>
        <row r="12">
          <cell r="A12" t="str">
            <v>00007215</v>
          </cell>
          <cell r="B12" t="str">
            <v>Harker Suzanne</v>
          </cell>
          <cell r="C12" t="str">
            <v>TCR DB Notational Package</v>
          </cell>
          <cell r="D12">
            <v>93659</v>
          </cell>
          <cell r="E12" t="str">
            <v>AUD</v>
          </cell>
          <cell r="F12" t="str">
            <v>Senior System Planner</v>
          </cell>
          <cell r="G12" t="str">
            <v>TCR DB Super</v>
          </cell>
          <cell r="H12" t="str">
            <v>Alinta Asset Management</v>
          </cell>
          <cell r="I12" t="str">
            <v>37302</v>
          </cell>
          <cell r="J12" t="str">
            <v>Elec Asset Mgt</v>
          </cell>
        </row>
        <row r="13">
          <cell r="A13" t="str">
            <v>00007191</v>
          </cell>
          <cell r="B13" t="str">
            <v>Dowler Graeme</v>
          </cell>
          <cell r="C13" t="str">
            <v>TCR Reportable</v>
          </cell>
          <cell r="D13">
            <v>63772.851999999999</v>
          </cell>
          <cell r="E13" t="str">
            <v>AUD5</v>
          </cell>
          <cell r="F13" t="str">
            <v>Asset Manager UED Network</v>
          </cell>
          <cell r="G13" t="str">
            <v>TCR DB Super</v>
          </cell>
          <cell r="H13" t="str">
            <v>Alinta Asset Management</v>
          </cell>
          <cell r="I13" t="str">
            <v>37302</v>
          </cell>
          <cell r="J13" t="str">
            <v>Elec Asset Mgt</v>
          </cell>
        </row>
        <row r="14">
          <cell r="A14" t="str">
            <v>00007164</v>
          </cell>
          <cell r="B14" t="str">
            <v>Tsirikis Dimitrios</v>
          </cell>
          <cell r="C14" t="str">
            <v>TCR DB Notational Package</v>
          </cell>
          <cell r="D14">
            <v>120025</v>
          </cell>
          <cell r="E14" t="str">
            <v>AUD</v>
          </cell>
          <cell r="F14" t="str">
            <v>First Responder</v>
          </cell>
          <cell r="G14" t="str">
            <v>LGA EEEE - F/N</v>
          </cell>
          <cell r="H14" t="str">
            <v>United Energy Ltd.</v>
          </cell>
          <cell r="I14" t="str">
            <v>39403</v>
          </cell>
          <cell r="J14" t="str">
            <v>Alliance - Burwood</v>
          </cell>
        </row>
        <row r="15">
          <cell r="A15" t="str">
            <v>00007131</v>
          </cell>
          <cell r="B15" t="str">
            <v>Highmore Wayne</v>
          </cell>
          <cell r="C15" t="str">
            <v>TCR Reportable</v>
          </cell>
          <cell r="D15">
            <v>71858.072</v>
          </cell>
          <cell r="E15" t="str">
            <v>AUD5</v>
          </cell>
          <cell r="F15" t="str">
            <v>Senior Asset Performance Engineer</v>
          </cell>
          <cell r="G15" t="str">
            <v>TCR DB Super</v>
          </cell>
          <cell r="H15" t="str">
            <v>Alinta Asset Management</v>
          </cell>
          <cell r="I15" t="str">
            <v>37302</v>
          </cell>
          <cell r="J15" t="str">
            <v>Elec Asset Mgt</v>
          </cell>
        </row>
        <row r="16">
          <cell r="A16" t="str">
            <v>00007106</v>
          </cell>
          <cell r="B16" t="str">
            <v>Savage Craig</v>
          </cell>
          <cell r="C16" t="str">
            <v>TCR DB Notational Package</v>
          </cell>
          <cell r="D16">
            <v>162533</v>
          </cell>
          <cell r="E16" t="str">
            <v>AUD</v>
          </cell>
          <cell r="F16" t="str">
            <v>Linesman</v>
          </cell>
          <cell r="G16" t="str">
            <v>EEEE - Ex SECV F/N</v>
          </cell>
          <cell r="H16" t="str">
            <v>United Energy Ltd.</v>
          </cell>
          <cell r="I16" t="str">
            <v>39404</v>
          </cell>
          <cell r="J16" t="str">
            <v>Alliance - Mornington</v>
          </cell>
        </row>
        <row r="17">
          <cell r="A17" t="str">
            <v>00007490</v>
          </cell>
          <cell r="B17" t="str">
            <v>Catt Marcus</v>
          </cell>
          <cell r="C17" t="str">
            <v>TCR Reportable</v>
          </cell>
          <cell r="D17">
            <v>71858.072</v>
          </cell>
          <cell r="E17" t="str">
            <v>AUD5</v>
          </cell>
          <cell r="F17" t="str">
            <v>Manager Drafting &amp; Operations Property</v>
          </cell>
          <cell r="G17" t="str">
            <v>TCR DB Super</v>
          </cell>
          <cell r="H17" t="str">
            <v>Alinta Asset Management</v>
          </cell>
          <cell r="I17" t="str">
            <v>31462</v>
          </cell>
          <cell r="J17" t="str">
            <v>AAM BS Drafting &amp; Op</v>
          </cell>
        </row>
        <row r="18">
          <cell r="A18" t="str">
            <v>00007483</v>
          </cell>
          <cell r="B18" t="str">
            <v>Baker Geoffrey</v>
          </cell>
          <cell r="C18" t="str">
            <v>TCR Reportable</v>
          </cell>
          <cell r="D18">
            <v>71858.072</v>
          </cell>
          <cell r="E18" t="str">
            <v>AUD5</v>
          </cell>
          <cell r="F18" t="str">
            <v>National Manager Asset Data Services</v>
          </cell>
          <cell r="G18" t="str">
            <v>TCR DB Super</v>
          </cell>
          <cell r="H18" t="str">
            <v>Alinta Asset Management</v>
          </cell>
          <cell r="I18" t="str">
            <v>35350</v>
          </cell>
          <cell r="J18" t="str">
            <v>DBYD &amp; Sub-Div</v>
          </cell>
        </row>
        <row r="19">
          <cell r="A19" t="str">
            <v>00007309</v>
          </cell>
          <cell r="B19" t="str">
            <v>Senior Deborah</v>
          </cell>
          <cell r="C19" t="str">
            <v>TCR Accum Notational Pkge</v>
          </cell>
          <cell r="D19">
            <v>87974</v>
          </cell>
          <cell r="E19" t="str">
            <v>AUD</v>
          </cell>
          <cell r="F19" t="str">
            <v>Price Rev. &amp; Access Arrangements Manager</v>
          </cell>
          <cell r="G19" t="str">
            <v>TCR DB Super</v>
          </cell>
          <cell r="H19" t="str">
            <v>Alinta Asset Management</v>
          </cell>
          <cell r="I19" t="str">
            <v>10803</v>
          </cell>
          <cell r="J19" t="str">
            <v>Regulatory</v>
          </cell>
        </row>
        <row r="20">
          <cell r="A20" t="str">
            <v>00007306</v>
          </cell>
          <cell r="B20" t="str">
            <v>Schille Andrew</v>
          </cell>
          <cell r="C20" t="str">
            <v>TCR DB Notational Package</v>
          </cell>
          <cell r="D20">
            <v>144241</v>
          </cell>
          <cell r="E20" t="str">
            <v>AUD</v>
          </cell>
          <cell r="F20" t="str">
            <v>Senior SME, Cross Functional &amp; Systems</v>
          </cell>
          <cell r="G20" t="str">
            <v>TCR Accum Super</v>
          </cell>
          <cell r="H20" t="str">
            <v>Alinta Asset Management</v>
          </cell>
          <cell r="I20" t="str">
            <v>33301</v>
          </cell>
          <cell r="J20" t="str">
            <v>Service Delivery</v>
          </cell>
        </row>
        <row r="21">
          <cell r="A21" t="str">
            <v>00007298</v>
          </cell>
          <cell r="B21" t="str">
            <v>Reid Scott</v>
          </cell>
          <cell r="C21" t="str">
            <v>TCR DB Notational Package</v>
          </cell>
          <cell r="D21">
            <v>102399</v>
          </cell>
          <cell r="E21" t="str">
            <v>AUD</v>
          </cell>
          <cell r="F21" t="str">
            <v>First Responder</v>
          </cell>
          <cell r="G21" t="str">
            <v>EEEE - Ex SECV F/N</v>
          </cell>
          <cell r="H21" t="str">
            <v>United Energy Ltd.</v>
          </cell>
          <cell r="I21" t="str">
            <v>39404</v>
          </cell>
          <cell r="J21" t="str">
            <v>Alliance - Mornington</v>
          </cell>
        </row>
        <row r="22">
          <cell r="A22" t="str">
            <v>00007513</v>
          </cell>
          <cell r="B22" t="str">
            <v>Griffiths Darren</v>
          </cell>
          <cell r="C22" t="str">
            <v>TCR Reportable</v>
          </cell>
          <cell r="D22">
            <v>63772.851999999999</v>
          </cell>
          <cell r="E22" t="str">
            <v>AUD5</v>
          </cell>
          <cell r="F22" t="str">
            <v>First Responder</v>
          </cell>
          <cell r="G22" t="str">
            <v>EEEE - Ex SECV F/N</v>
          </cell>
          <cell r="H22" t="str">
            <v>United Energy Ltd.</v>
          </cell>
          <cell r="I22" t="str">
            <v>39404</v>
          </cell>
          <cell r="J22" t="str">
            <v>Alliance - Mornington</v>
          </cell>
        </row>
        <row r="23">
          <cell r="A23" t="str">
            <v>00007512</v>
          </cell>
          <cell r="B23" t="str">
            <v>Griffith Mark</v>
          </cell>
          <cell r="C23" t="str">
            <v>TCR Reportable</v>
          </cell>
          <cell r="D23">
            <v>84784.127999999997</v>
          </cell>
          <cell r="E23" t="str">
            <v>AUD5</v>
          </cell>
          <cell r="F23" t="str">
            <v>First Responder</v>
          </cell>
          <cell r="G23" t="str">
            <v>EEEE - Ex SECV F/N</v>
          </cell>
          <cell r="H23" t="str">
            <v>United Energy Ltd.</v>
          </cell>
          <cell r="I23" t="str">
            <v>39403</v>
          </cell>
          <cell r="J23" t="str">
            <v>Alliance - Burwood</v>
          </cell>
        </row>
        <row r="24">
          <cell r="A24" t="str">
            <v>00007511</v>
          </cell>
          <cell r="B24" t="str">
            <v>Goodman Scott</v>
          </cell>
          <cell r="C24" t="str">
            <v>TCR Reportable</v>
          </cell>
          <cell r="D24">
            <v>71858.072</v>
          </cell>
          <cell r="E24" t="str">
            <v>AUD5</v>
          </cell>
          <cell r="F24" t="str">
            <v>Crew Leader</v>
          </cell>
          <cell r="G24" t="str">
            <v>EEEE - Ex SECV F/N</v>
          </cell>
          <cell r="H24" t="str">
            <v>United Energy Ltd.</v>
          </cell>
          <cell r="I24" t="str">
            <v>39402</v>
          </cell>
          <cell r="J24" t="str">
            <v>Alliance - Moorabbin</v>
          </cell>
        </row>
        <row r="25">
          <cell r="A25" t="str">
            <v>00007493</v>
          </cell>
          <cell r="B25" t="str">
            <v>Collard Murray</v>
          </cell>
          <cell r="C25" t="str">
            <v>TCR Reportable</v>
          </cell>
          <cell r="D25">
            <v>69297.8</v>
          </cell>
          <cell r="E25" t="str">
            <v>AUD5</v>
          </cell>
          <cell r="F25" t="str">
            <v>Crew Leader</v>
          </cell>
          <cell r="G25" t="str">
            <v>EEEE - Ex SECV F/N</v>
          </cell>
          <cell r="H25" t="str">
            <v>United Energy Ltd.</v>
          </cell>
          <cell r="I25" t="str">
            <v>39402</v>
          </cell>
          <cell r="J25" t="str">
            <v>Alliance - Moorabbin</v>
          </cell>
        </row>
        <row r="26">
          <cell r="A26" t="str">
            <v>00007492</v>
          </cell>
          <cell r="B26" t="str">
            <v>Clarke Rodney</v>
          </cell>
          <cell r="C26" t="str">
            <v>TCR Reportable</v>
          </cell>
          <cell r="D26">
            <v>71858.072</v>
          </cell>
          <cell r="E26" t="str">
            <v>AUD5</v>
          </cell>
          <cell r="F26" t="str">
            <v>First Responder</v>
          </cell>
          <cell r="G26" t="str">
            <v>EEEE - Ex SECV F/N</v>
          </cell>
          <cell r="H26" t="str">
            <v>United Energy Ltd.</v>
          </cell>
          <cell r="I26" t="str">
            <v>39402</v>
          </cell>
          <cell r="J26" t="str">
            <v>Alliance - Moorabbin</v>
          </cell>
        </row>
        <row r="27">
          <cell r="A27" t="str">
            <v>00007537</v>
          </cell>
          <cell r="B27" t="str">
            <v>Neil Rohan</v>
          </cell>
          <cell r="C27" t="str">
            <v>TCR Reportable</v>
          </cell>
          <cell r="D27">
            <v>71858.072</v>
          </cell>
          <cell r="E27" t="str">
            <v>AUD5</v>
          </cell>
          <cell r="F27" t="str">
            <v>Linesman</v>
          </cell>
          <cell r="G27" t="str">
            <v>EEEE - Ex SECV F/N</v>
          </cell>
          <cell r="H27" t="str">
            <v>United Energy Ltd.</v>
          </cell>
          <cell r="I27" t="str">
            <v>39403</v>
          </cell>
          <cell r="J27" t="str">
            <v>Alliance - Burwood</v>
          </cell>
        </row>
        <row r="28">
          <cell r="A28" t="str">
            <v>00007531</v>
          </cell>
          <cell r="B28" t="str">
            <v>McKinnon Peter</v>
          </cell>
          <cell r="C28" t="str">
            <v>TCR Reportable</v>
          </cell>
          <cell r="D28">
            <v>66495.572</v>
          </cell>
          <cell r="E28" t="str">
            <v>AUD5</v>
          </cell>
          <cell r="F28" t="str">
            <v>Manager Network Coordination</v>
          </cell>
          <cell r="G28" t="str">
            <v>TCR DB Super</v>
          </cell>
          <cell r="H28" t="str">
            <v>Monthly Alinta Asset Managemt.</v>
          </cell>
          <cell r="I28" t="str">
            <v>35346</v>
          </cell>
          <cell r="J28" t="str">
            <v>Dispatch &amp; Resource</v>
          </cell>
        </row>
        <row r="29">
          <cell r="A29" t="str">
            <v>00007530</v>
          </cell>
          <cell r="B29" t="str">
            <v>McKenzie Steven</v>
          </cell>
          <cell r="C29" t="str">
            <v>TCR Reportable</v>
          </cell>
          <cell r="D29">
            <v>71858.072</v>
          </cell>
          <cell r="E29" t="str">
            <v>AUD5</v>
          </cell>
          <cell r="F29" t="str">
            <v>Linesman</v>
          </cell>
          <cell r="G29" t="str">
            <v>EEEE - Ex SECV F/N</v>
          </cell>
          <cell r="H29" t="str">
            <v>United Energy Ltd.</v>
          </cell>
          <cell r="I29" t="str">
            <v>39402</v>
          </cell>
          <cell r="J29" t="str">
            <v>Alliance - Moorabbin</v>
          </cell>
        </row>
        <row r="30">
          <cell r="A30" t="str">
            <v>00007527</v>
          </cell>
          <cell r="B30" t="str">
            <v>Maota Samuel</v>
          </cell>
          <cell r="C30" t="str">
            <v>TCR Reportable</v>
          </cell>
          <cell r="D30">
            <v>66495.572</v>
          </cell>
          <cell r="E30" t="str">
            <v>AUD5</v>
          </cell>
          <cell r="F30" t="str">
            <v>First Responder</v>
          </cell>
          <cell r="G30" t="str">
            <v>EEEE - Ex SECV F/N</v>
          </cell>
          <cell r="H30" t="str">
            <v>United Energy Ltd.</v>
          </cell>
          <cell r="I30" t="str">
            <v>39402</v>
          </cell>
          <cell r="J30" t="str">
            <v>Alliance - Moorabbin</v>
          </cell>
        </row>
        <row r="31">
          <cell r="A31" t="str">
            <v>00007516</v>
          </cell>
          <cell r="B31" t="str">
            <v>Hopkins Ricky</v>
          </cell>
          <cell r="C31" t="str">
            <v>TCR DB Notational Package</v>
          </cell>
          <cell r="D31">
            <v>135468</v>
          </cell>
          <cell r="E31" t="str">
            <v>AUD</v>
          </cell>
          <cell r="F31" t="str">
            <v>Linesman</v>
          </cell>
          <cell r="G31" t="str">
            <v>EEEE - Ex SECV F/N</v>
          </cell>
          <cell r="H31" t="str">
            <v>United Energy Ltd.</v>
          </cell>
          <cell r="I31" t="str">
            <v>31516</v>
          </cell>
          <cell r="J31" t="str">
            <v xml:space="preserve">AAM OS ED OS Glove &amp; </v>
          </cell>
        </row>
        <row r="32">
          <cell r="A32" t="str">
            <v>00007641</v>
          </cell>
          <cell r="B32" t="str">
            <v>Anderson Eric</v>
          </cell>
          <cell r="C32" t="str">
            <v>TCR Reportable</v>
          </cell>
          <cell r="D32">
            <v>69297.8</v>
          </cell>
          <cell r="E32" t="str">
            <v>AUD5</v>
          </cell>
          <cell r="F32" t="str">
            <v>First Responder</v>
          </cell>
          <cell r="G32" t="str">
            <v>EEEE - Ex SECV F/N</v>
          </cell>
          <cell r="H32" t="str">
            <v>United Energy Ltd.</v>
          </cell>
          <cell r="I32" t="str">
            <v>39402</v>
          </cell>
          <cell r="J32" t="str">
            <v>Alliance - Moorabbin</v>
          </cell>
        </row>
        <row r="33">
          <cell r="A33" t="str">
            <v>00007640</v>
          </cell>
          <cell r="B33" t="str">
            <v>Adams Mark</v>
          </cell>
          <cell r="C33" t="str">
            <v>TCR DB Notational Package</v>
          </cell>
          <cell r="D33">
            <v>108630</v>
          </cell>
          <cell r="E33" t="str">
            <v>AUD</v>
          </cell>
          <cell r="F33" t="str">
            <v>Crew Leader</v>
          </cell>
          <cell r="G33" t="str">
            <v>EEEE - Ex SECV F/N</v>
          </cell>
          <cell r="H33" t="str">
            <v>United Energy Ltd.</v>
          </cell>
          <cell r="I33" t="str">
            <v>39404</v>
          </cell>
          <cell r="J33" t="str">
            <v>Alliance - Mornington</v>
          </cell>
        </row>
        <row r="34">
          <cell r="A34" t="str">
            <v>00007559</v>
          </cell>
          <cell r="B34" t="str">
            <v>Taylor Ian</v>
          </cell>
          <cell r="C34" t="str">
            <v>TCR Reportable</v>
          </cell>
          <cell r="D34">
            <v>66495.572</v>
          </cell>
          <cell r="E34" t="str">
            <v>AUD5</v>
          </cell>
          <cell r="F34" t="str">
            <v>First Responder</v>
          </cell>
          <cell r="G34" t="str">
            <v>EEEE - Ex SECV F/N</v>
          </cell>
          <cell r="H34" t="str">
            <v>United Energy Ltd.</v>
          </cell>
          <cell r="I34" t="str">
            <v>39403</v>
          </cell>
          <cell r="J34" t="str">
            <v>Alliance - Burwood</v>
          </cell>
        </row>
        <row r="35">
          <cell r="A35" t="str">
            <v>00007548</v>
          </cell>
          <cell r="B35" t="str">
            <v>Savic Michael</v>
          </cell>
          <cell r="C35" t="str">
            <v>TCR Reportable</v>
          </cell>
          <cell r="D35">
            <v>71858.072</v>
          </cell>
          <cell r="E35" t="str">
            <v>AUD5</v>
          </cell>
          <cell r="F35" t="str">
            <v>Crew Leader</v>
          </cell>
          <cell r="G35" t="str">
            <v>EEEE - Ex SECV F/N</v>
          </cell>
          <cell r="H35" t="str">
            <v>United Energy Ltd.</v>
          </cell>
          <cell r="I35" t="str">
            <v>31508</v>
          </cell>
          <cell r="J35" t="str">
            <v>AAM OS ED SS Keysbourough</v>
          </cell>
        </row>
        <row r="36">
          <cell r="A36" t="str">
            <v>00007545</v>
          </cell>
          <cell r="B36" t="str">
            <v>Pearson Allen</v>
          </cell>
          <cell r="C36" t="str">
            <v>TCR Reportable</v>
          </cell>
          <cell r="D36">
            <v>69297.8</v>
          </cell>
          <cell r="E36" t="str">
            <v>AUD5</v>
          </cell>
          <cell r="F36" t="str">
            <v>Team Leader Operations - Moorabbin</v>
          </cell>
          <cell r="G36" t="str">
            <v>TCR DB Super</v>
          </cell>
          <cell r="H36" t="str">
            <v>Alinta Asset Management</v>
          </cell>
          <cell r="I36" t="str">
            <v>39414</v>
          </cell>
          <cell r="J36" t="str">
            <v>New Connections</v>
          </cell>
        </row>
        <row r="37">
          <cell r="A37" t="str">
            <v>00007658</v>
          </cell>
          <cell r="B37" t="str">
            <v>Dawson Grant</v>
          </cell>
          <cell r="C37" t="str">
            <v>TCR Reportable</v>
          </cell>
          <cell r="D37">
            <v>69297.8</v>
          </cell>
          <cell r="E37" t="str">
            <v>AUD5</v>
          </cell>
          <cell r="F37" t="str">
            <v>Linesman</v>
          </cell>
          <cell r="G37" t="str">
            <v>EEEE - Ex SECV F/N</v>
          </cell>
          <cell r="H37" t="str">
            <v>United Energy Ltd.</v>
          </cell>
          <cell r="I37" t="str">
            <v>39402</v>
          </cell>
          <cell r="J37" t="str">
            <v>Alliance - Moorabbin</v>
          </cell>
        </row>
        <row r="38">
          <cell r="A38" t="str">
            <v>00007657</v>
          </cell>
          <cell r="B38" t="str">
            <v>Davis Glenn</v>
          </cell>
          <cell r="C38" t="str">
            <v>TCR Reportable</v>
          </cell>
          <cell r="D38">
            <v>71858.072</v>
          </cell>
          <cell r="E38" t="str">
            <v>AUD5</v>
          </cell>
          <cell r="F38" t="str">
            <v>First Responder</v>
          </cell>
          <cell r="G38" t="str">
            <v>EEEE - Ex SECV F/N</v>
          </cell>
          <cell r="H38" t="str">
            <v>United Energy Ltd.</v>
          </cell>
          <cell r="I38" t="str">
            <v>39402</v>
          </cell>
          <cell r="J38" t="str">
            <v>Alliance - Moorabbin</v>
          </cell>
        </row>
        <row r="39">
          <cell r="A39" t="str">
            <v>00007654</v>
          </cell>
          <cell r="B39" t="str">
            <v>Cox Andrew</v>
          </cell>
          <cell r="C39" t="str">
            <v>TCR Reportable</v>
          </cell>
          <cell r="D39">
            <v>66495.572</v>
          </cell>
          <cell r="E39" t="str">
            <v>AUD5</v>
          </cell>
          <cell r="F39" t="str">
            <v>First Responder</v>
          </cell>
          <cell r="G39" t="str">
            <v>EEEE - Ex SECV F/N</v>
          </cell>
          <cell r="H39" t="str">
            <v>United Energy Ltd.</v>
          </cell>
          <cell r="I39" t="str">
            <v>39402</v>
          </cell>
          <cell r="J39" t="str">
            <v>Alliance - Moorabbin</v>
          </cell>
        </row>
        <row r="40">
          <cell r="A40" t="str">
            <v>00007653</v>
          </cell>
          <cell r="B40" t="str">
            <v>Cooper John</v>
          </cell>
          <cell r="C40" t="str">
            <v>TCR Reportable</v>
          </cell>
          <cell r="D40">
            <v>71858.072</v>
          </cell>
          <cell r="E40" t="str">
            <v>AUD5</v>
          </cell>
          <cell r="F40" t="str">
            <v>Linesman</v>
          </cell>
          <cell r="G40" t="str">
            <v>EEEE - Ex SECV F/N</v>
          </cell>
          <cell r="H40" t="str">
            <v>United Energy Ltd.</v>
          </cell>
          <cell r="I40" t="str">
            <v>39402</v>
          </cell>
          <cell r="J40" t="str">
            <v>Alliance - Moorabbin</v>
          </cell>
        </row>
        <row r="41">
          <cell r="A41" t="str">
            <v>00007652</v>
          </cell>
          <cell r="B41" t="str">
            <v>Colvin Matthew</v>
          </cell>
          <cell r="C41" t="str">
            <v>TCR Reportable</v>
          </cell>
          <cell r="D41">
            <v>71858.072</v>
          </cell>
          <cell r="E41" t="str">
            <v>AUD5</v>
          </cell>
          <cell r="F41" t="str">
            <v>First Responder</v>
          </cell>
          <cell r="G41" t="str">
            <v>EEEE - Ex SECV F/N</v>
          </cell>
          <cell r="H41" t="str">
            <v>United Energy Ltd.</v>
          </cell>
          <cell r="I41" t="str">
            <v>39404</v>
          </cell>
          <cell r="J41" t="str">
            <v>Alliance - Mornington</v>
          </cell>
        </row>
        <row r="42">
          <cell r="A42" t="str">
            <v>00007673</v>
          </cell>
          <cell r="B42" t="str">
            <v>Greenway Paul</v>
          </cell>
          <cell r="C42" t="str">
            <v>TCR Reportable</v>
          </cell>
          <cell r="D42">
            <v>69297.8</v>
          </cell>
          <cell r="E42" t="str">
            <v>AUD5</v>
          </cell>
          <cell r="F42" t="str">
            <v>Linesman</v>
          </cell>
          <cell r="G42" t="str">
            <v>EEEE - Ex SECV F/N</v>
          </cell>
          <cell r="H42" t="str">
            <v>United Energy Ltd.</v>
          </cell>
          <cell r="I42" t="str">
            <v>39402</v>
          </cell>
          <cell r="J42" t="str">
            <v>Alliance - Moorabbin</v>
          </cell>
        </row>
        <row r="43">
          <cell r="A43" t="str">
            <v>00007671</v>
          </cell>
          <cell r="B43" t="str">
            <v>Glen Daryl</v>
          </cell>
          <cell r="C43" t="str">
            <v>TCR Reportable</v>
          </cell>
          <cell r="D43">
            <v>71858.072</v>
          </cell>
          <cell r="E43" t="str">
            <v>AUD5</v>
          </cell>
          <cell r="F43" t="str">
            <v>First Responder</v>
          </cell>
          <cell r="G43" t="str">
            <v>EEEE - Ex SECV F/N</v>
          </cell>
          <cell r="H43" t="str">
            <v>United Energy Ltd.</v>
          </cell>
          <cell r="I43" t="str">
            <v>39404</v>
          </cell>
          <cell r="J43" t="str">
            <v>Alliance - Mornington</v>
          </cell>
        </row>
        <row r="44">
          <cell r="A44" t="str">
            <v>00007669</v>
          </cell>
          <cell r="B44" t="str">
            <v>Fowler Wayne</v>
          </cell>
          <cell r="C44" t="str">
            <v>TCR Reportable</v>
          </cell>
          <cell r="D44">
            <v>69297.8</v>
          </cell>
          <cell r="E44" t="str">
            <v>AUD5</v>
          </cell>
          <cell r="F44" t="str">
            <v>First Responder</v>
          </cell>
          <cell r="G44" t="str">
            <v>EEEE - Ex SECV F/N</v>
          </cell>
          <cell r="H44" t="str">
            <v>United Energy Ltd.</v>
          </cell>
          <cell r="I44" t="str">
            <v>39403</v>
          </cell>
          <cell r="J44" t="str">
            <v>Alliance - Burwood</v>
          </cell>
        </row>
        <row r="45">
          <cell r="A45" t="str">
            <v>00007664</v>
          </cell>
          <cell r="B45" t="str">
            <v>Exton Shaun</v>
          </cell>
          <cell r="C45" t="str">
            <v>TCR Reportable</v>
          </cell>
          <cell r="D45">
            <v>71858.072</v>
          </cell>
          <cell r="E45" t="str">
            <v>AUD5</v>
          </cell>
          <cell r="F45" t="str">
            <v>Crew Leader</v>
          </cell>
          <cell r="G45" t="str">
            <v>EEEE - Ex SECV F/N</v>
          </cell>
          <cell r="H45" t="str">
            <v>United Energy Ltd.</v>
          </cell>
          <cell r="I45" t="str">
            <v>39404</v>
          </cell>
          <cell r="J45" t="str">
            <v>Alliance - Mornington</v>
          </cell>
        </row>
        <row r="46">
          <cell r="A46" t="str">
            <v>00007659</v>
          </cell>
          <cell r="B46" t="str">
            <v>Dixon Trevor</v>
          </cell>
          <cell r="C46" t="str">
            <v>TCR Reportable</v>
          </cell>
          <cell r="D46">
            <v>71858.072</v>
          </cell>
          <cell r="E46" t="str">
            <v>AUD5</v>
          </cell>
          <cell r="F46" t="str">
            <v>First Responder</v>
          </cell>
          <cell r="G46" t="str">
            <v>EEEE - Ex SECV F/N</v>
          </cell>
          <cell r="H46" t="str">
            <v>United Energy Ltd.</v>
          </cell>
          <cell r="I46" t="str">
            <v>39402</v>
          </cell>
          <cell r="J46" t="str">
            <v>Alliance - Moorabbin</v>
          </cell>
        </row>
        <row r="47">
          <cell r="A47" t="str">
            <v>00007696</v>
          </cell>
          <cell r="B47" t="str">
            <v>Loogman Michael</v>
          </cell>
          <cell r="C47" t="str">
            <v>TCR Reportable</v>
          </cell>
          <cell r="D47">
            <v>71858.072</v>
          </cell>
          <cell r="E47" t="str">
            <v>AUD5</v>
          </cell>
          <cell r="F47" t="str">
            <v>Linesman</v>
          </cell>
          <cell r="G47" t="str">
            <v>EEEE - Ex SECV F/N</v>
          </cell>
          <cell r="H47" t="str">
            <v>United Energy Ltd.</v>
          </cell>
          <cell r="I47" t="str">
            <v>39404</v>
          </cell>
          <cell r="J47" t="str">
            <v>Alliance - Mornington</v>
          </cell>
        </row>
        <row r="48">
          <cell r="A48" t="str">
            <v>00007693</v>
          </cell>
          <cell r="B48" t="str">
            <v>Lide Rodney</v>
          </cell>
          <cell r="C48" t="str">
            <v>TCR Reportable</v>
          </cell>
          <cell r="D48">
            <v>73581.664000000004</v>
          </cell>
          <cell r="E48" t="str">
            <v>AUD5</v>
          </cell>
          <cell r="F48" t="str">
            <v>Crew Leader</v>
          </cell>
          <cell r="G48" t="str">
            <v>EEEE - Ex SECV F/N</v>
          </cell>
          <cell r="H48" t="str">
            <v>United Energy Ltd.</v>
          </cell>
          <cell r="I48" t="str">
            <v>39404</v>
          </cell>
          <cell r="J48" t="str">
            <v>Alliance - Mornington</v>
          </cell>
        </row>
        <row r="49">
          <cell r="A49" t="str">
            <v>00007688</v>
          </cell>
          <cell r="B49" t="str">
            <v>Kennedy Grant</v>
          </cell>
          <cell r="C49" t="str">
            <v>TCR Reportable</v>
          </cell>
          <cell r="D49">
            <v>69297.8</v>
          </cell>
          <cell r="E49" t="str">
            <v>AUD5</v>
          </cell>
          <cell r="F49" t="str">
            <v>Linesman</v>
          </cell>
          <cell r="G49" t="str">
            <v>EEEE - Ex SECV F/N</v>
          </cell>
          <cell r="H49" t="str">
            <v>United Energy Ltd.</v>
          </cell>
          <cell r="I49" t="str">
            <v>39403</v>
          </cell>
          <cell r="J49" t="str">
            <v>Alliance - Burwood</v>
          </cell>
        </row>
        <row r="50">
          <cell r="A50" t="str">
            <v>00007683</v>
          </cell>
          <cell r="B50" t="str">
            <v>Horne Gerard</v>
          </cell>
          <cell r="C50" t="str">
            <v>TCR Reportable</v>
          </cell>
          <cell r="D50">
            <v>63772.851999999999</v>
          </cell>
          <cell r="E50" t="str">
            <v>AUD5</v>
          </cell>
          <cell r="F50" t="str">
            <v>Crew Leader</v>
          </cell>
          <cell r="G50" t="str">
            <v>EEEE - Ex SECV F/N</v>
          </cell>
          <cell r="H50" t="str">
            <v>United Energy Ltd.</v>
          </cell>
          <cell r="I50" t="str">
            <v>39403</v>
          </cell>
          <cell r="J50" t="str">
            <v>Alliance - Burwood</v>
          </cell>
        </row>
        <row r="51">
          <cell r="A51" t="str">
            <v>00007674</v>
          </cell>
          <cell r="B51" t="str">
            <v>Griffin Stuart</v>
          </cell>
          <cell r="C51" t="str">
            <v>TCR Reportable</v>
          </cell>
          <cell r="D51">
            <v>69297.8</v>
          </cell>
          <cell r="E51" t="str">
            <v>AUD5</v>
          </cell>
          <cell r="F51" t="str">
            <v>Linesman</v>
          </cell>
          <cell r="G51" t="str">
            <v>EEEE - Ex SECV F/N</v>
          </cell>
          <cell r="H51" t="str">
            <v>United Energy Ltd.</v>
          </cell>
          <cell r="I51" t="str">
            <v>39404</v>
          </cell>
          <cell r="J51" t="str">
            <v>Alliance - Mornington</v>
          </cell>
        </row>
        <row r="52">
          <cell r="A52" t="str">
            <v>00007710</v>
          </cell>
          <cell r="B52" t="str">
            <v>O'Brien Paul</v>
          </cell>
          <cell r="C52" t="str">
            <v>TCR Reportable</v>
          </cell>
          <cell r="D52">
            <v>66495.572</v>
          </cell>
          <cell r="E52" t="str">
            <v>AUD5</v>
          </cell>
          <cell r="F52" t="str">
            <v>First Responder</v>
          </cell>
          <cell r="G52" t="str">
            <v>EEEE - Ex SECV F/N</v>
          </cell>
          <cell r="H52" t="str">
            <v>United Energy Ltd.</v>
          </cell>
          <cell r="I52" t="str">
            <v>39402</v>
          </cell>
          <cell r="J52" t="str">
            <v>Alliance - Moorabbin</v>
          </cell>
        </row>
        <row r="53">
          <cell r="A53" t="str">
            <v>00007708</v>
          </cell>
          <cell r="B53" t="str">
            <v>Newman Steven</v>
          </cell>
          <cell r="C53" t="str">
            <v>TCR Reportable</v>
          </cell>
          <cell r="D53">
            <v>71858.072</v>
          </cell>
          <cell r="E53" t="str">
            <v>AUD5</v>
          </cell>
          <cell r="F53" t="str">
            <v>Linesman</v>
          </cell>
          <cell r="G53" t="str">
            <v>EEEE - Ex SECV F/N</v>
          </cell>
          <cell r="H53" t="str">
            <v>United Energy Ltd.</v>
          </cell>
          <cell r="I53" t="str">
            <v>39404</v>
          </cell>
          <cell r="J53" t="str">
            <v>Alliance - Mornington</v>
          </cell>
        </row>
        <row r="54">
          <cell r="A54" t="str">
            <v>00007706</v>
          </cell>
          <cell r="B54" t="str">
            <v>Nelson Brian</v>
          </cell>
          <cell r="C54" t="str">
            <v>TCR Reportable</v>
          </cell>
          <cell r="D54">
            <v>71858.072</v>
          </cell>
          <cell r="E54" t="str">
            <v>AUD5</v>
          </cell>
          <cell r="F54" t="str">
            <v>Linesman</v>
          </cell>
          <cell r="G54" t="str">
            <v>EEEE - Ex SECV F/N</v>
          </cell>
          <cell r="H54" t="str">
            <v>United Energy Ltd.</v>
          </cell>
          <cell r="I54" t="str">
            <v>39404</v>
          </cell>
          <cell r="J54" t="str">
            <v>Alliance - Mornington</v>
          </cell>
        </row>
        <row r="55">
          <cell r="A55" t="str">
            <v>00007703</v>
          </cell>
          <cell r="B55" t="str">
            <v>McWilliams Donald</v>
          </cell>
          <cell r="C55" t="str">
            <v>TCR Reportable</v>
          </cell>
          <cell r="D55">
            <v>63772.851999999999</v>
          </cell>
          <cell r="E55" t="str">
            <v>AUD5</v>
          </cell>
          <cell r="F55" t="str">
            <v>First Responder</v>
          </cell>
          <cell r="G55" t="str">
            <v>EEEE - Ex SECV F/N</v>
          </cell>
          <cell r="H55" t="str">
            <v>United Energy Ltd.</v>
          </cell>
          <cell r="I55" t="str">
            <v>39404</v>
          </cell>
          <cell r="J55" t="str">
            <v>Alliance - Mornington</v>
          </cell>
        </row>
        <row r="56">
          <cell r="A56" t="str">
            <v>00007699</v>
          </cell>
          <cell r="B56" t="str">
            <v>McDonagh Paul</v>
          </cell>
          <cell r="C56" t="str">
            <v>TCR Reportable</v>
          </cell>
          <cell r="D56">
            <v>66495.572</v>
          </cell>
          <cell r="E56" t="str">
            <v>AUD5</v>
          </cell>
          <cell r="F56" t="str">
            <v>First Responder</v>
          </cell>
          <cell r="G56" t="str">
            <v>EEEE - Ex SECV F/N</v>
          </cell>
          <cell r="H56" t="str">
            <v>United Energy Ltd.</v>
          </cell>
          <cell r="I56" t="str">
            <v>39402</v>
          </cell>
          <cell r="J56" t="str">
            <v>Alliance - Moorabbin</v>
          </cell>
        </row>
        <row r="57">
          <cell r="A57" t="str">
            <v>00007830</v>
          </cell>
          <cell r="B57" t="str">
            <v>Schwarz Robert</v>
          </cell>
          <cell r="C57" t="str">
            <v>TCR Accum Notational Pkge</v>
          </cell>
          <cell r="D57">
            <v>97569</v>
          </cell>
          <cell r="E57" t="str">
            <v>AUD</v>
          </cell>
          <cell r="F57" t="str">
            <v>Crew Leader</v>
          </cell>
          <cell r="G57" t="str">
            <v>EEEE - Ex SECV F/N</v>
          </cell>
          <cell r="H57" t="str">
            <v>United Energy Ltd.</v>
          </cell>
          <cell r="I57" t="str">
            <v>39402</v>
          </cell>
          <cell r="J57" t="str">
            <v>Alliance - Moorabbin</v>
          </cell>
        </row>
        <row r="58">
          <cell r="A58" t="str">
            <v>00007731</v>
          </cell>
          <cell r="B58" t="str">
            <v>De Lisle Michael</v>
          </cell>
          <cell r="C58" t="str">
            <v>TCR DB Notational Package</v>
          </cell>
          <cell r="D58">
            <v>108702</v>
          </cell>
          <cell r="E58" t="str">
            <v>AUD</v>
          </cell>
          <cell r="F58" t="str">
            <v>Crew Leader</v>
          </cell>
          <cell r="G58" t="str">
            <v>EEEE - Ex SECV F/N</v>
          </cell>
          <cell r="H58" t="str">
            <v>United Energy Ltd.</v>
          </cell>
          <cell r="I58" t="str">
            <v>39403</v>
          </cell>
          <cell r="J58" t="str">
            <v>Alliance - Burwood</v>
          </cell>
        </row>
        <row r="59">
          <cell r="A59" t="str">
            <v>00007727</v>
          </cell>
          <cell r="B59" t="str">
            <v>Weitering Bert</v>
          </cell>
          <cell r="C59" t="str">
            <v>TCR Reportable</v>
          </cell>
          <cell r="D59">
            <v>66495.572</v>
          </cell>
          <cell r="E59" t="str">
            <v>AUD5</v>
          </cell>
          <cell r="F59" t="str">
            <v>Linesman</v>
          </cell>
          <cell r="G59" t="str">
            <v>EEEE - Ex SECV F/N</v>
          </cell>
          <cell r="H59" t="str">
            <v>United Energy Ltd.</v>
          </cell>
          <cell r="I59" t="str">
            <v>39402</v>
          </cell>
          <cell r="J59" t="str">
            <v>Alliance - Moorabbin</v>
          </cell>
        </row>
        <row r="60">
          <cell r="A60" t="str">
            <v>00007721</v>
          </cell>
          <cell r="B60" t="str">
            <v>Sutton Colin</v>
          </cell>
          <cell r="C60" t="str">
            <v>TCR Reportable</v>
          </cell>
          <cell r="D60">
            <v>66495.572</v>
          </cell>
          <cell r="E60" t="str">
            <v>AUD5</v>
          </cell>
          <cell r="F60" t="str">
            <v>Linesman</v>
          </cell>
          <cell r="G60" t="str">
            <v>EEEE - Ex SECV F/N</v>
          </cell>
          <cell r="H60" t="str">
            <v>United Energy Ltd.</v>
          </cell>
          <cell r="I60" t="str">
            <v>39402</v>
          </cell>
          <cell r="J60" t="str">
            <v>Alliance - Moorabbin</v>
          </cell>
        </row>
        <row r="61">
          <cell r="A61" t="str">
            <v>00007711</v>
          </cell>
          <cell r="B61" t="str">
            <v>Richardson Allan</v>
          </cell>
          <cell r="C61" t="str">
            <v>TCR Reportable</v>
          </cell>
          <cell r="D61">
            <v>69297.8</v>
          </cell>
          <cell r="E61" t="str">
            <v>AUD5</v>
          </cell>
          <cell r="F61" t="str">
            <v>Metering Projects Coordinator</v>
          </cell>
          <cell r="G61" t="str">
            <v>TCR DB Super</v>
          </cell>
          <cell r="H61" t="str">
            <v>Alinta Asset Management</v>
          </cell>
          <cell r="I61" t="str">
            <v>33302</v>
          </cell>
          <cell r="J61" t="str">
            <v>Market Services</v>
          </cell>
        </row>
        <row r="62">
          <cell r="A62" t="str">
            <v>00007918</v>
          </cell>
          <cell r="B62" t="str">
            <v>Glasson Shaun</v>
          </cell>
          <cell r="C62" t="str">
            <v>TCR Accum Notational Pkge</v>
          </cell>
          <cell r="D62">
            <v>88400</v>
          </cell>
          <cell r="E62" t="str">
            <v>AUD</v>
          </cell>
          <cell r="F62" t="str">
            <v>Production Planner</v>
          </cell>
          <cell r="G62" t="str">
            <v>TCR Accum Super</v>
          </cell>
          <cell r="H62" t="str">
            <v>Monthly Alinta Asset Managemt.</v>
          </cell>
          <cell r="I62" t="str">
            <v>36305</v>
          </cell>
          <cell r="J62" t="str">
            <v>Program Mgt</v>
          </cell>
        </row>
        <row r="63">
          <cell r="A63" t="str">
            <v>00007902</v>
          </cell>
          <cell r="B63" t="str">
            <v>Kennedy Peter</v>
          </cell>
          <cell r="C63" t="str">
            <v>TCR Reportable</v>
          </cell>
          <cell r="D63">
            <v>71858.072</v>
          </cell>
          <cell r="E63" t="str">
            <v>AUD5</v>
          </cell>
          <cell r="F63" t="str">
            <v>Linesman</v>
          </cell>
          <cell r="G63" t="str">
            <v>EEEE - Ex SECV F/N</v>
          </cell>
          <cell r="H63" t="str">
            <v>United Energy Ltd.</v>
          </cell>
          <cell r="I63" t="str">
            <v>39403</v>
          </cell>
          <cell r="J63" t="str">
            <v>Alliance - Burwood</v>
          </cell>
        </row>
        <row r="64">
          <cell r="A64" t="str">
            <v>00007872</v>
          </cell>
          <cell r="B64" t="str">
            <v>Marsh Peter</v>
          </cell>
          <cell r="C64" t="str">
            <v>TCR Reportable</v>
          </cell>
          <cell r="D64">
            <v>69297.8</v>
          </cell>
          <cell r="E64" t="str">
            <v>AUD5</v>
          </cell>
          <cell r="F64" t="str">
            <v>Linesman</v>
          </cell>
          <cell r="G64" t="str">
            <v>EEEE - Ex SECV F/N</v>
          </cell>
          <cell r="H64" t="str">
            <v>United Energy Ltd.</v>
          </cell>
          <cell r="I64" t="str">
            <v>39403</v>
          </cell>
          <cell r="J64" t="str">
            <v>Alliance - Burwood</v>
          </cell>
        </row>
        <row r="65">
          <cell r="A65" t="str">
            <v>00007835</v>
          </cell>
          <cell r="B65" t="str">
            <v>Stringer Steven</v>
          </cell>
          <cell r="C65" t="str">
            <v>TCR Reportable</v>
          </cell>
          <cell r="D65">
            <v>66495.572</v>
          </cell>
          <cell r="E65" t="str">
            <v>AUD5</v>
          </cell>
          <cell r="F65" t="str">
            <v>Linesman</v>
          </cell>
          <cell r="G65" t="str">
            <v>EEEE - Ex SECV F/N</v>
          </cell>
          <cell r="H65" t="str">
            <v>United Energy Ltd.</v>
          </cell>
          <cell r="I65" t="str">
            <v>39403</v>
          </cell>
          <cell r="J65" t="str">
            <v>Alliance - Burwood</v>
          </cell>
        </row>
        <row r="66">
          <cell r="A66" t="str">
            <v>00007831</v>
          </cell>
          <cell r="B66" t="str">
            <v>Currie Ranald</v>
          </cell>
          <cell r="C66" t="str">
            <v>TCR Reportable</v>
          </cell>
          <cell r="D66">
            <v>66495.572</v>
          </cell>
          <cell r="E66" t="str">
            <v>AUD5</v>
          </cell>
          <cell r="F66" t="str">
            <v>First Responder</v>
          </cell>
          <cell r="G66" t="str">
            <v>EEEE - Ex SECV F/N</v>
          </cell>
          <cell r="H66" t="str">
            <v>United Energy Ltd.</v>
          </cell>
          <cell r="I66" t="str">
            <v>39403</v>
          </cell>
          <cell r="J66" t="str">
            <v>Alliance - Burwood</v>
          </cell>
        </row>
        <row r="67">
          <cell r="A67" t="str">
            <v>00008013</v>
          </cell>
          <cell r="B67" t="str">
            <v>Ghantous Siham</v>
          </cell>
          <cell r="C67" t="str">
            <v>TCR Accum Notational Pkge</v>
          </cell>
          <cell r="D67">
            <v>142406</v>
          </cell>
          <cell r="E67" t="str">
            <v>AUD</v>
          </cell>
          <cell r="F67" t="str">
            <v>Engineer PIES</v>
          </cell>
          <cell r="G67" t="str">
            <v>TCR Accum Super</v>
          </cell>
          <cell r="H67" t="str">
            <v>Pacific Indian Energy Services</v>
          </cell>
          <cell r="I67" t="str">
            <v>9700</v>
          </cell>
          <cell r="J67" t="str">
            <v>PIES</v>
          </cell>
        </row>
        <row r="68">
          <cell r="A68" t="str">
            <v>00007992</v>
          </cell>
          <cell r="B68" t="str">
            <v>Moorthy Siva</v>
          </cell>
          <cell r="C68" t="str">
            <v>TCR Accum Notational Pkge</v>
          </cell>
          <cell r="D68">
            <v>123224</v>
          </cell>
          <cell r="E68" t="str">
            <v>AUD</v>
          </cell>
          <cell r="F68" t="str">
            <v>SCADA Technical Services Manager South</v>
          </cell>
          <cell r="G68" t="str">
            <v>TCR Accum Super</v>
          </cell>
          <cell r="H68" t="str">
            <v>Alinta Asset Management</v>
          </cell>
          <cell r="I68" t="str">
            <v>31398</v>
          </cell>
          <cell r="J68" t="str">
            <v>AAM AS ETS SCADA Pla</v>
          </cell>
        </row>
        <row r="69">
          <cell r="A69" t="str">
            <v>00007967</v>
          </cell>
          <cell r="B69" t="str">
            <v>Byrne Brendan</v>
          </cell>
          <cell r="C69" t="str">
            <v>TCR Reportable</v>
          </cell>
          <cell r="D69">
            <v>69297.8</v>
          </cell>
          <cell r="E69" t="str">
            <v>AUD5</v>
          </cell>
          <cell r="F69" t="str">
            <v>Manager Market Regulation</v>
          </cell>
          <cell r="G69" t="str">
            <v>TCR Accum Super</v>
          </cell>
          <cell r="H69" t="str">
            <v>Alinta Asset Management</v>
          </cell>
          <cell r="I69" t="str">
            <v>10803</v>
          </cell>
          <cell r="J69" t="str">
            <v>Regulatory</v>
          </cell>
        </row>
        <row r="70">
          <cell r="A70" t="str">
            <v>00007961</v>
          </cell>
          <cell r="B70" t="str">
            <v>Watson Verity</v>
          </cell>
          <cell r="C70" t="str">
            <v>TCR Accum Notational Pkge</v>
          </cell>
          <cell r="D70">
            <v>153099</v>
          </cell>
          <cell r="E70" t="str">
            <v>AUD</v>
          </cell>
          <cell r="F70" t="str">
            <v>Crew Leader</v>
          </cell>
          <cell r="G70" t="str">
            <v>EEEE - Ex SECV F/N</v>
          </cell>
          <cell r="H70" t="str">
            <v>United Energy Ltd.</v>
          </cell>
          <cell r="I70" t="str">
            <v>39403</v>
          </cell>
          <cell r="J70" t="str">
            <v>Alliance - Burwood</v>
          </cell>
        </row>
        <row r="71">
          <cell r="A71" t="str">
            <v>00007925</v>
          </cell>
          <cell r="B71" t="str">
            <v>Sokolowski Christopher</v>
          </cell>
          <cell r="C71" t="str">
            <v>TCR Accum Notational Pkge</v>
          </cell>
          <cell r="D71">
            <v>101506</v>
          </cell>
          <cell r="E71" t="str">
            <v>AUD</v>
          </cell>
          <cell r="F71" t="str">
            <v>Manager Network Regulation</v>
          </cell>
          <cell r="G71" t="str">
            <v>TCR Accum Super</v>
          </cell>
          <cell r="H71" t="str">
            <v>Alinta Asset Management</v>
          </cell>
          <cell r="I71" t="str">
            <v>10803</v>
          </cell>
          <cell r="J71" t="str">
            <v>Regulatory</v>
          </cell>
        </row>
        <row r="72">
          <cell r="A72" t="str">
            <v>00008835</v>
          </cell>
          <cell r="B72" t="str">
            <v>Baxter Luke</v>
          </cell>
          <cell r="C72" t="str">
            <v>TCR Reportable</v>
          </cell>
          <cell r="D72">
            <v>63772.851999999999</v>
          </cell>
          <cell r="E72" t="str">
            <v>AUD5</v>
          </cell>
          <cell r="F72" t="str">
            <v>Business Strategy Manager</v>
          </cell>
          <cell r="G72" t="str">
            <v>TCR Accum Super</v>
          </cell>
          <cell r="H72" t="str">
            <v>Alinta Asset Management</v>
          </cell>
          <cell r="I72" t="str">
            <v>31307</v>
          </cell>
          <cell r="J72" t="str">
            <v>Business Strategy</v>
          </cell>
        </row>
        <row r="73">
          <cell r="A73" t="str">
            <v>00008660</v>
          </cell>
          <cell r="B73" t="str">
            <v>Chain Erin</v>
          </cell>
          <cell r="C73" t="str">
            <v>TCR Accum Notational Pkge</v>
          </cell>
          <cell r="D73">
            <v>142444</v>
          </cell>
          <cell r="E73" t="str">
            <v>AUD</v>
          </cell>
          <cell r="F73" t="str">
            <v>Manager, Contracts Development</v>
          </cell>
          <cell r="G73" t="str">
            <v>TCR Accum Super</v>
          </cell>
          <cell r="H73" t="str">
            <v>Alinta Asset Management</v>
          </cell>
          <cell r="I73" t="str">
            <v>36301</v>
          </cell>
          <cell r="J73" t="str">
            <v>Contract Admin</v>
          </cell>
        </row>
        <row r="74">
          <cell r="A74" t="str">
            <v>00008658</v>
          </cell>
          <cell r="B74" t="str">
            <v>Ajani Peter</v>
          </cell>
          <cell r="C74" t="str">
            <v>TCR Accum Notational Pkge</v>
          </cell>
          <cell r="D74">
            <v>143100</v>
          </cell>
          <cell r="E74" t="str">
            <v>AUD</v>
          </cell>
          <cell r="F74" t="str">
            <v>Senior Systems Planner</v>
          </cell>
          <cell r="G74" t="str">
            <v>TCR Accum Super</v>
          </cell>
          <cell r="H74" t="str">
            <v>Alinta Asset Management</v>
          </cell>
          <cell r="I74" t="str">
            <v>37302</v>
          </cell>
          <cell r="J74" t="str">
            <v>Elec Asset Mgt</v>
          </cell>
        </row>
        <row r="75">
          <cell r="A75" t="str">
            <v>00008645</v>
          </cell>
          <cell r="B75" t="str">
            <v>Wilkinson David</v>
          </cell>
          <cell r="C75" t="str">
            <v>TCR Accum Notational Pkge</v>
          </cell>
          <cell r="D75">
            <v>96062</v>
          </cell>
          <cell r="E75" t="str">
            <v>AUD</v>
          </cell>
          <cell r="F75" t="str">
            <v>Manager Taxation Compliance</v>
          </cell>
          <cell r="G75" t="str">
            <v>TCR Accum Super</v>
          </cell>
          <cell r="H75" t="str">
            <v>Alinta Limited</v>
          </cell>
          <cell r="I75" t="str">
            <v>12800</v>
          </cell>
          <cell r="J75" t="str">
            <v>Group Taxation</v>
          </cell>
        </row>
        <row r="76">
          <cell r="A76" t="str">
            <v>00008106</v>
          </cell>
          <cell r="B76" t="str">
            <v>Bell John</v>
          </cell>
          <cell r="C76" t="str">
            <v>TCR Accum Notational Pkge</v>
          </cell>
          <cell r="D76">
            <v>126000</v>
          </cell>
          <cell r="E76" t="str">
            <v>AUD</v>
          </cell>
          <cell r="F76" t="str">
            <v>Manager Stakeholder Relations</v>
          </cell>
          <cell r="G76" t="str">
            <v>TCR Accum Super</v>
          </cell>
          <cell r="H76" t="str">
            <v>Alinta Asset Management</v>
          </cell>
          <cell r="I76" t="str">
            <v>33313</v>
          </cell>
          <cell r="J76" t="str">
            <v>Retailer &amp; Key Cust</v>
          </cell>
        </row>
        <row r="77">
          <cell r="A77" t="str">
            <v>00008929</v>
          </cell>
          <cell r="B77" t="str">
            <v>Lovelock Graham</v>
          </cell>
          <cell r="C77" t="str">
            <v>TCR Accum Notational Pkge</v>
          </cell>
          <cell r="D77">
            <v>79044</v>
          </cell>
          <cell r="E77" t="str">
            <v>AUD</v>
          </cell>
          <cell r="F77" t="str">
            <v>Linesman</v>
          </cell>
          <cell r="G77" t="str">
            <v>LGA EEEE - F/N</v>
          </cell>
          <cell r="H77" t="str">
            <v>United Energy Ltd.</v>
          </cell>
          <cell r="I77" t="str">
            <v>39404</v>
          </cell>
          <cell r="J77" t="str">
            <v>Alliance - Mornington</v>
          </cell>
        </row>
        <row r="78">
          <cell r="A78" t="str">
            <v>00008928</v>
          </cell>
          <cell r="B78" t="str">
            <v>Turton Brad</v>
          </cell>
          <cell r="C78" t="str">
            <v>TCR Accum Notational Pkge</v>
          </cell>
          <cell r="D78">
            <v>83184</v>
          </cell>
          <cell r="E78" t="str">
            <v>AUD</v>
          </cell>
          <cell r="F78" t="str">
            <v>Linesman</v>
          </cell>
          <cell r="G78" t="str">
            <v>LGA EEEE - F/N</v>
          </cell>
          <cell r="H78" t="str">
            <v>United Energy Ltd.</v>
          </cell>
          <cell r="I78" t="str">
            <v>39403</v>
          </cell>
          <cell r="J78" t="str">
            <v>Alliance - Burwood</v>
          </cell>
        </row>
        <row r="79">
          <cell r="A79" t="str">
            <v>00008924</v>
          </cell>
          <cell r="B79" t="str">
            <v>Fraser Neil</v>
          </cell>
          <cell r="C79" t="str">
            <v>TCR Accum Notational Pkge</v>
          </cell>
          <cell r="D79">
            <v>76256</v>
          </cell>
          <cell r="E79" t="str">
            <v>AUD</v>
          </cell>
          <cell r="F79" t="str">
            <v>Linesman</v>
          </cell>
          <cell r="G79" t="str">
            <v>LGA EEEE - F/N</v>
          </cell>
          <cell r="H79" t="str">
            <v>United Energy Ltd.</v>
          </cell>
          <cell r="I79" t="str">
            <v>39404</v>
          </cell>
          <cell r="J79" t="str">
            <v>Alliance - Mornington</v>
          </cell>
        </row>
        <row r="80">
          <cell r="A80" t="str">
            <v>00008864</v>
          </cell>
          <cell r="B80" t="str">
            <v>Guest Joel</v>
          </cell>
          <cell r="C80" t="str">
            <v>TCR Reportable</v>
          </cell>
          <cell r="D80">
            <v>69297.8</v>
          </cell>
          <cell r="E80" t="str">
            <v>AUD5</v>
          </cell>
          <cell r="F80" t="str">
            <v>AM/ FM Technician</v>
          </cell>
          <cell r="G80" t="str">
            <v>TCR Accum Super</v>
          </cell>
          <cell r="H80" t="str">
            <v>Alinta Asset Management</v>
          </cell>
          <cell r="I80" t="str">
            <v>35351</v>
          </cell>
          <cell r="J80" t="str">
            <v>GIS/Drafting</v>
          </cell>
        </row>
        <row r="81">
          <cell r="A81" t="str">
            <v>00008838</v>
          </cell>
          <cell r="B81" t="str">
            <v>Elez Antony</v>
          </cell>
          <cell r="C81" t="str">
            <v>TCR Reportable</v>
          </cell>
          <cell r="D81">
            <v>63772.851999999999</v>
          </cell>
          <cell r="E81" t="str">
            <v>AUD5</v>
          </cell>
          <cell r="F81" t="str">
            <v>Electric GIS Coordinator</v>
          </cell>
          <cell r="G81" t="str">
            <v>TCR Accum Super</v>
          </cell>
          <cell r="H81" t="str">
            <v>Monthly Alinta Asset Managemt.</v>
          </cell>
          <cell r="I81" t="str">
            <v>35351</v>
          </cell>
          <cell r="J81" t="str">
            <v>GIS/Drafting</v>
          </cell>
        </row>
        <row r="82">
          <cell r="A82" t="str">
            <v>00010116</v>
          </cell>
          <cell r="B82" t="str">
            <v>Jackson Debbie</v>
          </cell>
          <cell r="C82" t="str">
            <v>TCR DB Notational Package</v>
          </cell>
          <cell r="D82">
            <v>155540</v>
          </cell>
          <cell r="E82" t="str">
            <v>AUD</v>
          </cell>
          <cell r="F82" t="str">
            <v>Electric GIS Coordinator</v>
          </cell>
          <cell r="G82" t="str">
            <v>TCR Accum Super</v>
          </cell>
          <cell r="H82" t="str">
            <v>Alinta Asset Management</v>
          </cell>
          <cell r="I82" t="str">
            <v>35351</v>
          </cell>
          <cell r="J82" t="str">
            <v>GIS/Drafting</v>
          </cell>
        </row>
        <row r="83">
          <cell r="A83" t="str">
            <v>00010015</v>
          </cell>
          <cell r="B83" t="str">
            <v>Mechkaroff Victor</v>
          </cell>
          <cell r="C83" t="str">
            <v>TCR Accum Notational Pkge</v>
          </cell>
          <cell r="D83">
            <v>79062</v>
          </cell>
          <cell r="E83" t="str">
            <v>AUD</v>
          </cell>
          <cell r="F83" t="str">
            <v>Growth Opportunities Manager</v>
          </cell>
          <cell r="G83" t="str">
            <v>TCR DB Super</v>
          </cell>
          <cell r="H83" t="str">
            <v>Monthly Alinta Asset Managemt.</v>
          </cell>
          <cell r="I83" t="str">
            <v>31525</v>
          </cell>
          <cell r="J83" t="str">
            <v>AAM OS GD Growth Opp</v>
          </cell>
        </row>
        <row r="84">
          <cell r="A84" t="str">
            <v>00009360</v>
          </cell>
          <cell r="B84" t="str">
            <v>Van Holsteyn Mark</v>
          </cell>
          <cell r="C84" t="str">
            <v>TCR Accum Notational Pkge</v>
          </cell>
          <cell r="D84">
            <v>126860</v>
          </cell>
          <cell r="E84" t="str">
            <v>AUD</v>
          </cell>
          <cell r="F84" t="str">
            <v>SME - New Connections</v>
          </cell>
          <cell r="G84" t="str">
            <v>TCR Accum Super</v>
          </cell>
          <cell r="H84" t="str">
            <v>Alinta Asset Management</v>
          </cell>
          <cell r="I84" t="str">
            <v>33301</v>
          </cell>
          <cell r="J84" t="str">
            <v>Service Delivery</v>
          </cell>
        </row>
        <row r="85">
          <cell r="A85" t="str">
            <v>00009332</v>
          </cell>
          <cell r="B85" t="str">
            <v>Taig Steven</v>
          </cell>
          <cell r="C85" t="str">
            <v>TCR Accum Notational Pkge</v>
          </cell>
          <cell r="D85">
            <v>71858</v>
          </cell>
          <cell r="E85" t="str">
            <v>AUD</v>
          </cell>
          <cell r="F85" t="str">
            <v>Gas Program Manager</v>
          </cell>
          <cell r="G85" t="str">
            <v>TCR Accum Super</v>
          </cell>
          <cell r="H85" t="str">
            <v>Monthly Alinta Asset Managemt.</v>
          </cell>
          <cell r="I85" t="str">
            <v>35388</v>
          </cell>
          <cell r="J85" t="str">
            <v>AAM Bus Serv  - Comm</v>
          </cell>
        </row>
        <row r="86">
          <cell r="A86" t="str">
            <v>00009052</v>
          </cell>
          <cell r="B86" t="str">
            <v>Biernacki Henry</v>
          </cell>
          <cell r="C86" t="str">
            <v>TCR DB Notational Package</v>
          </cell>
          <cell r="D86">
            <v>126711</v>
          </cell>
          <cell r="E86" t="str">
            <v>AUD</v>
          </cell>
          <cell r="F86" t="str">
            <v>Project Delivery Officer</v>
          </cell>
          <cell r="G86" t="str">
            <v>TCR Accum Super</v>
          </cell>
          <cell r="H86" t="str">
            <v>Monthly Alinta Asset Managemt.</v>
          </cell>
          <cell r="I86" t="str">
            <v>39004</v>
          </cell>
          <cell r="J86" t="str">
            <v>Project Delivery</v>
          </cell>
        </row>
        <row r="87">
          <cell r="A87" t="str">
            <v>00010249</v>
          </cell>
          <cell r="B87" t="str">
            <v>Kellett Bruce</v>
          </cell>
          <cell r="C87" t="str">
            <v>TCR Accum Notational Pkge</v>
          </cell>
          <cell r="D87">
            <v>82444</v>
          </cell>
          <cell r="E87" t="str">
            <v>AUD</v>
          </cell>
          <cell r="F87" t="str">
            <v>Manager Natural Gas Extension Projects</v>
          </cell>
          <cell r="G87" t="str">
            <v>TCR DB Super</v>
          </cell>
          <cell r="H87" t="str">
            <v>Alinta Asset Management</v>
          </cell>
          <cell r="I87" t="str">
            <v>31524</v>
          </cell>
          <cell r="J87" t="str">
            <v>AAM OS GD Ext Projec</v>
          </cell>
        </row>
        <row r="88">
          <cell r="A88" t="str">
            <v>00010205</v>
          </cell>
          <cell r="B88" t="str">
            <v>Beel Adam</v>
          </cell>
          <cell r="C88" t="str">
            <v>TCR Accum Notational Pkge</v>
          </cell>
          <cell r="D88">
            <v>120345</v>
          </cell>
          <cell r="E88" t="str">
            <v>AUD</v>
          </cell>
          <cell r="F88" t="str">
            <v>Marketing Manager and Land Acquisition</v>
          </cell>
          <cell r="G88" t="str">
            <v>TCR Accum Super</v>
          </cell>
          <cell r="H88" t="str">
            <v>Alinta Asset Management</v>
          </cell>
          <cell r="I88" t="str">
            <v>31524</v>
          </cell>
          <cell r="J88" t="str">
            <v>AAM OS GD Ext Projec</v>
          </cell>
        </row>
        <row r="89">
          <cell r="A89" t="str">
            <v>00010179</v>
          </cell>
          <cell r="B89" t="str">
            <v>Chaplin Nichole</v>
          </cell>
          <cell r="C89" t="str">
            <v>TCR Accum Notational Pkge</v>
          </cell>
          <cell r="D89">
            <v>72202</v>
          </cell>
          <cell r="E89" t="str">
            <v>AUD</v>
          </cell>
          <cell r="F89" t="str">
            <v>Management Accountant Projects</v>
          </cell>
          <cell r="G89" t="str">
            <v>TCR Accum Super</v>
          </cell>
          <cell r="H89" t="str">
            <v>Alinta Limited</v>
          </cell>
          <cell r="I89" t="str">
            <v>31333</v>
          </cell>
          <cell r="J89" t="str">
            <v>ANS Finance Duke Costs</v>
          </cell>
        </row>
        <row r="90">
          <cell r="A90" t="str">
            <v>00010160</v>
          </cell>
          <cell r="B90" t="str">
            <v>Reeves Colin</v>
          </cell>
          <cell r="C90" t="str">
            <v>TCR Accum Notational Pkge</v>
          </cell>
          <cell r="D90">
            <v>102792</v>
          </cell>
          <cell r="E90" t="str">
            <v>AUD</v>
          </cell>
          <cell r="F90" t="str">
            <v>SME - Billing</v>
          </cell>
          <cell r="G90" t="str">
            <v>TCR Accum Super</v>
          </cell>
          <cell r="H90" t="str">
            <v>Alinta Asset Management</v>
          </cell>
          <cell r="I90" t="str">
            <v>33301</v>
          </cell>
          <cell r="J90" t="str">
            <v>Service Delivery</v>
          </cell>
        </row>
        <row r="91">
          <cell r="A91" t="str">
            <v>00010117</v>
          </cell>
          <cell r="B91" t="str">
            <v>Wong James</v>
          </cell>
          <cell r="C91" t="str">
            <v>TCR Accum Notational Pkge</v>
          </cell>
          <cell r="D91">
            <v>126236</v>
          </cell>
          <cell r="E91" t="str">
            <v>AUD</v>
          </cell>
          <cell r="F91" t="str">
            <v>Field Practices Manager</v>
          </cell>
          <cell r="G91" t="str">
            <v>TCR Accum Super</v>
          </cell>
          <cell r="H91" t="str">
            <v>Monthly Alinta Asset Managemt.</v>
          </cell>
          <cell r="I91" t="str">
            <v>39500</v>
          </cell>
          <cell r="J91" t="str">
            <v>Manager Field Practi</v>
          </cell>
        </row>
        <row r="92">
          <cell r="A92" t="str">
            <v>00010344</v>
          </cell>
          <cell r="B92" t="str">
            <v>McKenzie Christine</v>
          </cell>
          <cell r="C92" t="str">
            <v>TCR Reportable</v>
          </cell>
          <cell r="D92">
            <v>88307.44</v>
          </cell>
          <cell r="E92" t="str">
            <v>AUD5</v>
          </cell>
          <cell r="F92" t="str">
            <v>Manager Regulatory Response</v>
          </cell>
          <cell r="G92" t="str">
            <v>TCR Accum Super</v>
          </cell>
          <cell r="H92" t="str">
            <v>Monthly Alinta Asset Managemt.</v>
          </cell>
          <cell r="I92" t="str">
            <v>31463</v>
          </cell>
          <cell r="J92" t="str">
            <v>AAM BS Regulatory Re</v>
          </cell>
        </row>
        <row r="93">
          <cell r="A93" t="str">
            <v>00010343</v>
          </cell>
          <cell r="B93" t="str">
            <v>Bell Colin</v>
          </cell>
          <cell r="C93" t="str">
            <v>TCR Reportable</v>
          </cell>
          <cell r="D93">
            <v>81505.84</v>
          </cell>
          <cell r="E93" t="str">
            <v>AUD5</v>
          </cell>
          <cell r="F93" t="str">
            <v>DMS Administrator</v>
          </cell>
          <cell r="G93" t="str">
            <v>TCR Accum Super</v>
          </cell>
          <cell r="H93" t="str">
            <v>Alinta Asset Management</v>
          </cell>
          <cell r="I93" t="str">
            <v>31399</v>
          </cell>
          <cell r="J93" t="str">
            <v>AAM AS ETS Protectio</v>
          </cell>
        </row>
        <row r="94">
          <cell r="A94" t="str">
            <v>00010334</v>
          </cell>
          <cell r="B94" t="str">
            <v>Laurenson Howard</v>
          </cell>
          <cell r="C94" t="str">
            <v>TCR Reportable</v>
          </cell>
          <cell r="D94">
            <v>51227.383999999998</v>
          </cell>
          <cell r="E94" t="str">
            <v>AUD5</v>
          </cell>
          <cell r="F94" t="str">
            <v>Supervisor</v>
          </cell>
          <cell r="G94" t="str">
            <v>NPS-EBA / Award VIC</v>
          </cell>
          <cell r="H94" t="str">
            <v>Alinta Asset Management 2</v>
          </cell>
          <cell r="I94" t="str">
            <v>31505</v>
          </cell>
          <cell r="J94" t="str">
            <v>AAM OS ED CS Sunshine</v>
          </cell>
        </row>
        <row r="95">
          <cell r="A95" t="str">
            <v>00010325</v>
          </cell>
          <cell r="B95" t="str">
            <v>Gibilisco Sam</v>
          </cell>
          <cell r="C95" t="str">
            <v>TCR Reportable</v>
          </cell>
          <cell r="D95">
            <v>58820.236799999999</v>
          </cell>
          <cell r="E95" t="str">
            <v>AUD5</v>
          </cell>
          <cell r="F95" t="str">
            <v>Linesman</v>
          </cell>
          <cell r="G95" t="str">
            <v>NPS-EBA / Award VIC</v>
          </cell>
          <cell r="H95" t="str">
            <v>Alinta Asset Management 2</v>
          </cell>
          <cell r="I95" t="str">
            <v>39007</v>
          </cell>
          <cell r="J95" t="str">
            <v>Alliance</v>
          </cell>
        </row>
        <row r="96">
          <cell r="A96" t="str">
            <v>00010296</v>
          </cell>
          <cell r="B96" t="str">
            <v>MacFarlane Michael</v>
          </cell>
          <cell r="C96" t="str">
            <v>TCR Accum Notational Pkge</v>
          </cell>
          <cell r="D96">
            <v>112571</v>
          </cell>
          <cell r="E96" t="str">
            <v>AUD</v>
          </cell>
          <cell r="F96" t="str">
            <v>Estimator</v>
          </cell>
          <cell r="G96" t="str">
            <v>NPS-Contract (8.0)AP</v>
          </cell>
          <cell r="H96" t="str">
            <v>Alinta Asset Management 2</v>
          </cell>
          <cell r="I96" t="str">
            <v>31495</v>
          </cell>
          <cell r="J96" t="str">
            <v>AAM OS ED EW Customer</v>
          </cell>
        </row>
        <row r="97">
          <cell r="A97" t="str">
            <v>00010357</v>
          </cell>
          <cell r="B97" t="str">
            <v>Burgess Anthony</v>
          </cell>
          <cell r="C97" t="str">
            <v>TCR Reportable</v>
          </cell>
          <cell r="D97">
            <v>82604.8652</v>
          </cell>
          <cell r="E97" t="str">
            <v>AUD5</v>
          </cell>
          <cell r="F97" t="str">
            <v>Project Manager</v>
          </cell>
          <cell r="G97" t="str">
            <v>NPS-Contract (8.0)AP</v>
          </cell>
          <cell r="H97" t="str">
            <v>Alinta Asset Management 2</v>
          </cell>
          <cell r="I97" t="str">
            <v>31503</v>
          </cell>
          <cell r="J97" t="str">
            <v>AAM OS ED EA Project</v>
          </cell>
        </row>
        <row r="98">
          <cell r="A98" t="str">
            <v>00010356</v>
          </cell>
          <cell r="B98" t="str">
            <v>Batten Dennis</v>
          </cell>
          <cell r="C98" t="str">
            <v>TCR Reportable</v>
          </cell>
          <cell r="D98">
            <v>58820.236799999999</v>
          </cell>
          <cell r="E98" t="str">
            <v>AUD5</v>
          </cell>
          <cell r="F98" t="str">
            <v>T/man Assistant Level 1</v>
          </cell>
          <cell r="G98" t="str">
            <v>NPS-EBA / Award VIC</v>
          </cell>
          <cell r="H98" t="str">
            <v>Alinta Asset Management 2</v>
          </cell>
          <cell r="I98" t="str">
            <v>31505</v>
          </cell>
          <cell r="J98" t="str">
            <v>AAM OS ED CS Sunshine</v>
          </cell>
        </row>
        <row r="99">
          <cell r="A99" t="str">
            <v>00010355</v>
          </cell>
          <cell r="B99" t="str">
            <v>Anthony Gavin</v>
          </cell>
          <cell r="C99" t="str">
            <v>TCR Reportable</v>
          </cell>
          <cell r="D99">
            <v>56740.080800000003</v>
          </cell>
          <cell r="E99" t="str">
            <v>AUD5</v>
          </cell>
          <cell r="F99" t="str">
            <v>Labourer</v>
          </cell>
          <cell r="G99" t="str">
            <v>NPS-EBA / Award VIC</v>
          </cell>
          <cell r="H99" t="str">
            <v>Alinta Asset Management 2</v>
          </cell>
          <cell r="I99" t="str">
            <v>39401</v>
          </cell>
          <cell r="J99" t="str">
            <v>Alliance - Keysborough</v>
          </cell>
        </row>
        <row r="100">
          <cell r="A100" t="str">
            <v>00010351</v>
          </cell>
          <cell r="B100" t="str">
            <v>Di Clemente Agostino</v>
          </cell>
          <cell r="C100" t="str">
            <v>TCR Reportable</v>
          </cell>
          <cell r="D100">
            <v>51227.383999999998</v>
          </cell>
          <cell r="E100" t="str">
            <v>AUD5</v>
          </cell>
          <cell r="F100" t="str">
            <v>Jointer</v>
          </cell>
          <cell r="G100" t="str">
            <v>NPS-EBA / Award VIC</v>
          </cell>
          <cell r="H100" t="str">
            <v>Alinta Asset Management 2</v>
          </cell>
          <cell r="I100" t="str">
            <v>31506</v>
          </cell>
          <cell r="J100" t="str">
            <v>AAM OS ED CS Keysborough</v>
          </cell>
        </row>
        <row r="101">
          <cell r="A101" t="str">
            <v>00010350</v>
          </cell>
          <cell r="B101" t="str">
            <v>Favrin Alessandro</v>
          </cell>
          <cell r="C101" t="str">
            <v>TCR Reportable</v>
          </cell>
          <cell r="D101">
            <v>56740.080800000003</v>
          </cell>
          <cell r="E101" t="str">
            <v>AUD5</v>
          </cell>
          <cell r="F101" t="str">
            <v>Distribution Fitter</v>
          </cell>
          <cell r="G101" t="str">
            <v>NPS-EBA / Award VIC</v>
          </cell>
          <cell r="H101" t="str">
            <v>Alinta Asset Management 2</v>
          </cell>
          <cell r="I101" t="str">
            <v>31509</v>
          </cell>
          <cell r="J101" t="str">
            <v>AAM OS ED SS Keysbourough</v>
          </cell>
        </row>
        <row r="102">
          <cell r="A102" t="str">
            <v>00010362</v>
          </cell>
          <cell r="B102" t="str">
            <v>Delany Kenneth</v>
          </cell>
          <cell r="C102" t="str">
            <v>TCR Reportable</v>
          </cell>
          <cell r="D102">
            <v>75043.753200000006</v>
          </cell>
          <cell r="E102" t="str">
            <v>AUD5</v>
          </cell>
          <cell r="F102" t="str">
            <v>Team Leader Prot Testers</v>
          </cell>
          <cell r="G102" t="str">
            <v>NPS-EBA / Award VIC</v>
          </cell>
          <cell r="H102" t="str">
            <v>Alinta Asset Management 2</v>
          </cell>
          <cell r="I102" t="str">
            <v>31511</v>
          </cell>
          <cell r="J102" t="str">
            <v>AAM OS ED SS Keysbourough</v>
          </cell>
        </row>
        <row r="103">
          <cell r="A103" t="str">
            <v>00010361</v>
          </cell>
          <cell r="B103" t="str">
            <v>Cox Jeffrey</v>
          </cell>
          <cell r="C103" t="str">
            <v>TCR Reportable</v>
          </cell>
          <cell r="D103">
            <v>75043.753200000006</v>
          </cell>
          <cell r="E103" t="str">
            <v>AUD5</v>
          </cell>
          <cell r="F103" t="str">
            <v>Electrical Fitter Gr 3</v>
          </cell>
          <cell r="G103" t="str">
            <v>NPS-EBA / Award VIC</v>
          </cell>
          <cell r="H103" t="str">
            <v>Alinta Asset Management 2</v>
          </cell>
          <cell r="I103" t="str">
            <v>31510</v>
          </cell>
          <cell r="J103" t="str">
            <v>AAM OS ED SS Maintenance</v>
          </cell>
        </row>
        <row r="104">
          <cell r="A104" t="str">
            <v>00010360</v>
          </cell>
          <cell r="B104" t="str">
            <v>Cappellari Ferdinando</v>
          </cell>
          <cell r="C104" t="str">
            <v>TCR Reportable</v>
          </cell>
          <cell r="D104">
            <v>58820.236799999999</v>
          </cell>
          <cell r="E104" t="str">
            <v>AUD5</v>
          </cell>
          <cell r="F104" t="str">
            <v>Electrical Mechanic Gr 3</v>
          </cell>
          <cell r="G104" t="str">
            <v>NPS-EBA / Award VIC</v>
          </cell>
          <cell r="H104" t="str">
            <v>Alinta Asset Management 2</v>
          </cell>
          <cell r="I104" t="str">
            <v>31510</v>
          </cell>
          <cell r="J104" t="str">
            <v>AAM OS ED SS Maintenance</v>
          </cell>
        </row>
        <row r="105">
          <cell r="A105" t="str">
            <v>00010359</v>
          </cell>
          <cell r="B105" t="str">
            <v>Butler Robert</v>
          </cell>
          <cell r="C105" t="str">
            <v>TCR Reportable</v>
          </cell>
          <cell r="D105">
            <v>57666.89516</v>
          </cell>
          <cell r="E105" t="str">
            <v>AUD5</v>
          </cell>
          <cell r="F105" t="str">
            <v>Electrical Fitter Gr 3</v>
          </cell>
          <cell r="G105" t="str">
            <v>NPS-EBA / Award VIC</v>
          </cell>
          <cell r="H105" t="str">
            <v>Alinta Asset Management 2</v>
          </cell>
          <cell r="I105" t="str">
            <v>31510</v>
          </cell>
          <cell r="J105" t="str">
            <v>AAM OS ED SS Maintenance</v>
          </cell>
        </row>
        <row r="106">
          <cell r="A106" t="str">
            <v>00010358</v>
          </cell>
          <cell r="B106" t="str">
            <v>Butcher Adrian</v>
          </cell>
          <cell r="C106" t="str">
            <v>TCR Reportable</v>
          </cell>
          <cell r="D106">
            <v>58820.236799999999</v>
          </cell>
          <cell r="E106" t="str">
            <v>AUD5</v>
          </cell>
          <cell r="F106" t="str">
            <v>UG Cable Tester</v>
          </cell>
          <cell r="G106" t="str">
            <v>NPS-EBA / Award VIC</v>
          </cell>
          <cell r="H106" t="str">
            <v>Alinta Asset Management 2</v>
          </cell>
          <cell r="I106" t="str">
            <v>31507</v>
          </cell>
          <cell r="J106" t="str">
            <v>AAM OS ED CS Test</v>
          </cell>
        </row>
        <row r="107">
          <cell r="A107" t="str">
            <v>00010368</v>
          </cell>
          <cell r="B107" t="str">
            <v>Golder Glenn</v>
          </cell>
          <cell r="C107" t="str">
            <v>TCR Reportable</v>
          </cell>
          <cell r="D107">
            <v>62988.483999999997</v>
          </cell>
          <cell r="E107" t="str">
            <v>AUD5</v>
          </cell>
          <cell r="F107" t="str">
            <v>Senior Tester</v>
          </cell>
          <cell r="G107" t="str">
            <v>NPS-EBA / Award VIC</v>
          </cell>
          <cell r="H107" t="str">
            <v>Alinta Asset Management 2</v>
          </cell>
          <cell r="I107" t="str">
            <v>31507</v>
          </cell>
          <cell r="J107" t="str">
            <v>AAM OS ED CS Test</v>
          </cell>
        </row>
        <row r="108">
          <cell r="A108" t="str">
            <v>00010367</v>
          </cell>
          <cell r="B108" t="str">
            <v>Dubay Steven</v>
          </cell>
          <cell r="C108" t="str">
            <v>TCR Reportable</v>
          </cell>
          <cell r="D108">
            <v>62988.483999999997</v>
          </cell>
          <cell r="E108" t="str">
            <v>AUD5</v>
          </cell>
          <cell r="F108" t="str">
            <v>Test Team Leader</v>
          </cell>
          <cell r="G108" t="str">
            <v>NPS-EBA / Award VIC</v>
          </cell>
          <cell r="H108" t="str">
            <v>Alinta Asset Management 2</v>
          </cell>
          <cell r="I108" t="str">
            <v>31507</v>
          </cell>
          <cell r="J108" t="str">
            <v>AAM OS ED CS Test</v>
          </cell>
        </row>
        <row r="109">
          <cell r="A109" t="str">
            <v>00010366</v>
          </cell>
          <cell r="B109" t="str">
            <v>Hannan Peter</v>
          </cell>
          <cell r="C109" t="str">
            <v>TCR Reportable</v>
          </cell>
          <cell r="D109">
            <v>62988.483999999997</v>
          </cell>
          <cell r="E109" t="str">
            <v>AUD5</v>
          </cell>
          <cell r="F109" t="str">
            <v>Electrical Fitter Gr 3</v>
          </cell>
          <cell r="G109" t="str">
            <v>NPS-EBA / Award VIC</v>
          </cell>
          <cell r="H109" t="str">
            <v>Alinta Asset Management 2</v>
          </cell>
          <cell r="I109" t="str">
            <v>31510</v>
          </cell>
          <cell r="J109" t="str">
            <v>AAM OS ED SS Maintenance</v>
          </cell>
        </row>
        <row r="110">
          <cell r="A110" t="str">
            <v>00010364</v>
          </cell>
          <cell r="B110" t="str">
            <v>Drew Brendan</v>
          </cell>
          <cell r="C110" t="str">
            <v>TCR Reportable</v>
          </cell>
          <cell r="D110">
            <v>58820.236799999999</v>
          </cell>
          <cell r="E110" t="str">
            <v>AUD5</v>
          </cell>
          <cell r="F110" t="str">
            <v>Electrical Fitter</v>
          </cell>
          <cell r="G110" t="str">
            <v>NPS-EBA / Award VIC</v>
          </cell>
          <cell r="H110" t="str">
            <v>Alinta Asset Management 2</v>
          </cell>
          <cell r="I110" t="str">
            <v>31506</v>
          </cell>
          <cell r="J110" t="str">
            <v>AAM OS ED CS Keysborough</v>
          </cell>
        </row>
        <row r="111">
          <cell r="A111" t="str">
            <v>00010363</v>
          </cell>
          <cell r="B111" t="str">
            <v>Dimsey Brian</v>
          </cell>
          <cell r="C111" t="str">
            <v>TCR Reportable</v>
          </cell>
          <cell r="D111">
            <v>75478.488800000006</v>
          </cell>
          <cell r="E111" t="str">
            <v>AUD5</v>
          </cell>
          <cell r="F111" t="str">
            <v>Electrical Fitter / Mechanic Gr 3</v>
          </cell>
          <cell r="G111" t="str">
            <v>NPS-EBA / Award VIC</v>
          </cell>
          <cell r="H111" t="str">
            <v>Alinta Asset Management 2</v>
          </cell>
          <cell r="I111" t="str">
            <v>31510</v>
          </cell>
          <cell r="J111" t="str">
            <v>AAM OS ED SS Maintenance</v>
          </cell>
        </row>
        <row r="112">
          <cell r="A112" t="str">
            <v>00010375</v>
          </cell>
          <cell r="B112" t="str">
            <v>Nichol Steven</v>
          </cell>
          <cell r="C112" t="str">
            <v>TCR Reportable</v>
          </cell>
          <cell r="D112">
            <v>56740.080800000003</v>
          </cell>
          <cell r="E112" t="str">
            <v>AUD5</v>
          </cell>
          <cell r="F112" t="str">
            <v>Electrical Fitter Gr 3</v>
          </cell>
          <cell r="G112" t="str">
            <v>NPS-EBA / Award VIC</v>
          </cell>
          <cell r="H112" t="str">
            <v>Alinta Asset Management 2</v>
          </cell>
          <cell r="I112" t="str">
            <v>31508</v>
          </cell>
          <cell r="J112" t="str">
            <v>AAM OS ED SS Keysbourough</v>
          </cell>
        </row>
        <row r="113">
          <cell r="A113" t="str">
            <v>00010374</v>
          </cell>
          <cell r="B113" t="str">
            <v>Melfi Giovanni</v>
          </cell>
          <cell r="C113" t="str">
            <v>TCR Reportable</v>
          </cell>
          <cell r="D113">
            <v>56740.080800000003</v>
          </cell>
          <cell r="E113" t="str">
            <v>AUD5</v>
          </cell>
          <cell r="F113" t="str">
            <v>Electrical Fitter</v>
          </cell>
          <cell r="G113" t="str">
            <v>NPS-EBA / Award VIC</v>
          </cell>
          <cell r="H113" t="str">
            <v>Alinta Asset Management 2</v>
          </cell>
          <cell r="I113" t="str">
            <v>31508</v>
          </cell>
          <cell r="J113" t="str">
            <v>AAM OS ED SS Keysbourough</v>
          </cell>
        </row>
        <row r="114">
          <cell r="A114" t="str">
            <v>00010373</v>
          </cell>
          <cell r="B114" t="str">
            <v>Matulis Juris</v>
          </cell>
          <cell r="C114" t="str">
            <v>TCR Reportable</v>
          </cell>
          <cell r="D114">
            <v>75043.753200000006</v>
          </cell>
          <cell r="E114" t="str">
            <v>AUD5</v>
          </cell>
          <cell r="F114" t="str">
            <v>Jointer Gr 3</v>
          </cell>
          <cell r="G114" t="str">
            <v>NPS-EBA / Award VIC</v>
          </cell>
          <cell r="H114" t="str">
            <v>Alinta Asset Management 2</v>
          </cell>
          <cell r="I114" t="str">
            <v>31506</v>
          </cell>
          <cell r="J114" t="str">
            <v>AAM OS ED CS Keysborough</v>
          </cell>
        </row>
        <row r="115">
          <cell r="A115" t="str">
            <v>00010372</v>
          </cell>
          <cell r="B115" t="str">
            <v>Magnano Cesare</v>
          </cell>
          <cell r="C115" t="str">
            <v>TCR Reportable</v>
          </cell>
          <cell r="D115">
            <v>62988.483999999997</v>
          </cell>
          <cell r="E115" t="str">
            <v>AUD5</v>
          </cell>
          <cell r="F115" t="str">
            <v>Tester Gr 7</v>
          </cell>
          <cell r="G115" t="str">
            <v>NPS-EBA / Award VIC</v>
          </cell>
          <cell r="H115" t="str">
            <v>Alinta Asset Management 2</v>
          </cell>
          <cell r="I115" t="str">
            <v>31511</v>
          </cell>
          <cell r="J115" t="str">
            <v>AAM OS ED SS Keysbourough</v>
          </cell>
        </row>
        <row r="116">
          <cell r="A116" t="str">
            <v>00010369</v>
          </cell>
          <cell r="B116" t="str">
            <v>Hatfield Jamie</v>
          </cell>
          <cell r="C116" t="str">
            <v>TCR Reportable</v>
          </cell>
          <cell r="D116">
            <v>62988.483999999997</v>
          </cell>
          <cell r="E116" t="str">
            <v>AUD5</v>
          </cell>
          <cell r="F116" t="str">
            <v>Jointer Gr 3</v>
          </cell>
          <cell r="G116" t="str">
            <v>NPS-EBA / Award VIC</v>
          </cell>
          <cell r="H116" t="str">
            <v>Alinta Asset Management 2</v>
          </cell>
          <cell r="I116" t="str">
            <v>31506</v>
          </cell>
          <cell r="J116" t="str">
            <v>AAM OS ED CS Keysborough</v>
          </cell>
        </row>
        <row r="117">
          <cell r="A117" t="str">
            <v>00010381</v>
          </cell>
          <cell r="B117" t="str">
            <v>Smith Colin</v>
          </cell>
          <cell r="C117" t="str">
            <v>TCR Reportable</v>
          </cell>
          <cell r="D117">
            <v>75043.753200000006</v>
          </cell>
          <cell r="E117" t="str">
            <v>AUD5</v>
          </cell>
          <cell r="F117" t="str">
            <v>Jointer</v>
          </cell>
          <cell r="G117" t="str">
            <v>NPS-EBA / Award VIC</v>
          </cell>
          <cell r="H117" t="str">
            <v>Alinta Asset Management 2</v>
          </cell>
          <cell r="I117" t="str">
            <v>31506</v>
          </cell>
          <cell r="J117" t="str">
            <v>AAM OS ED CS Keysborough</v>
          </cell>
        </row>
        <row r="118">
          <cell r="A118" t="str">
            <v>00010380</v>
          </cell>
          <cell r="B118" t="str">
            <v>Collins John</v>
          </cell>
          <cell r="C118" t="str">
            <v>TCR Reportable</v>
          </cell>
          <cell r="D118">
            <v>53307.54</v>
          </cell>
          <cell r="E118" t="str">
            <v>AUD5</v>
          </cell>
          <cell r="F118" t="str">
            <v>Communication's Technician</v>
          </cell>
          <cell r="G118" t="str">
            <v>NPS-EBA / Award VIC</v>
          </cell>
          <cell r="H118" t="str">
            <v>Alinta Asset Management 2</v>
          </cell>
          <cell r="I118" t="str">
            <v>31506</v>
          </cell>
          <cell r="J118" t="str">
            <v>AAM OS ED CS Keysborough</v>
          </cell>
        </row>
        <row r="119">
          <cell r="A119" t="str">
            <v>00010378</v>
          </cell>
          <cell r="B119" t="str">
            <v>Olthof Henk</v>
          </cell>
          <cell r="C119" t="str">
            <v>TCR Reportable</v>
          </cell>
          <cell r="D119">
            <v>68937.616800000003</v>
          </cell>
          <cell r="E119" t="str">
            <v>AUD5</v>
          </cell>
          <cell r="F119" t="str">
            <v>Electrical Fitter Gr 3</v>
          </cell>
          <cell r="G119" t="str">
            <v>NPS-EBA / Award VIC</v>
          </cell>
          <cell r="H119" t="str">
            <v>Alinta Asset Management 2</v>
          </cell>
          <cell r="I119" t="str">
            <v>31509</v>
          </cell>
          <cell r="J119" t="str">
            <v>AAM OS ED SS Keysbourough</v>
          </cell>
        </row>
        <row r="120">
          <cell r="A120" t="str">
            <v>00010377</v>
          </cell>
          <cell r="B120" t="str">
            <v>O'Brien Mick</v>
          </cell>
          <cell r="C120" t="str">
            <v>TCR Reportable</v>
          </cell>
          <cell r="D120">
            <v>62988.483999999997</v>
          </cell>
          <cell r="E120" t="str">
            <v>AUD5</v>
          </cell>
          <cell r="F120" t="str">
            <v>Cable Tester Gr7</v>
          </cell>
          <cell r="G120" t="str">
            <v>NPS-EBA / Award VIC</v>
          </cell>
          <cell r="H120" t="str">
            <v>Alinta Asset Management 2</v>
          </cell>
          <cell r="I120" t="str">
            <v>31507</v>
          </cell>
          <cell r="J120" t="str">
            <v>AAM OS ED CS Test</v>
          </cell>
        </row>
        <row r="121">
          <cell r="A121" t="str">
            <v>00010376</v>
          </cell>
          <cell r="B121" t="str">
            <v>Nisbet David</v>
          </cell>
          <cell r="C121" t="str">
            <v>TCR Reportable</v>
          </cell>
          <cell r="D121">
            <v>56740.080800000003</v>
          </cell>
          <cell r="E121" t="str">
            <v>AUD5</v>
          </cell>
          <cell r="F121" t="str">
            <v>Labourer/Backhoe Operator</v>
          </cell>
          <cell r="G121" t="str">
            <v>NPS-EBA / Award VIC</v>
          </cell>
          <cell r="H121" t="str">
            <v>Alinta Asset Management 2</v>
          </cell>
          <cell r="I121" t="str">
            <v>31506</v>
          </cell>
          <cell r="J121" t="str">
            <v>AAM OS ED CS Keysborough</v>
          </cell>
        </row>
        <row r="122">
          <cell r="A122" t="str">
            <v>00010395</v>
          </cell>
          <cell r="B122" t="str">
            <v>Jocic Bratislav</v>
          </cell>
          <cell r="C122" t="str">
            <v>TCR Reportable</v>
          </cell>
          <cell r="D122">
            <v>52055.12</v>
          </cell>
          <cell r="E122" t="str">
            <v>AUD5</v>
          </cell>
          <cell r="F122" t="str">
            <v>Protect &amp; Cont Tester</v>
          </cell>
          <cell r="G122" t="str">
            <v>NPS-EBA / Award VIC</v>
          </cell>
          <cell r="H122" t="str">
            <v>Alinta Asset Management 2</v>
          </cell>
          <cell r="I122" t="str">
            <v>31511</v>
          </cell>
          <cell r="J122" t="str">
            <v>AAM OS ED SS Keysbourough</v>
          </cell>
        </row>
        <row r="123">
          <cell r="A123" t="str">
            <v>00010392</v>
          </cell>
          <cell r="B123" t="str">
            <v>Boocock Kenneth</v>
          </cell>
          <cell r="C123" t="str">
            <v>TCR Reportable</v>
          </cell>
          <cell r="D123">
            <v>58820.236799999999</v>
          </cell>
          <cell r="E123" t="str">
            <v>AUD5</v>
          </cell>
          <cell r="F123" t="str">
            <v>Electrical Fitter / Mechanic Gr 3</v>
          </cell>
          <cell r="G123" t="str">
            <v>NPS-EBA / Award VIC</v>
          </cell>
          <cell r="H123" t="str">
            <v>Alinta Asset Management 2</v>
          </cell>
          <cell r="I123" t="str">
            <v>31519</v>
          </cell>
          <cell r="J123" t="str">
            <v>AAM OS ED OS Constru</v>
          </cell>
        </row>
        <row r="124">
          <cell r="A124" t="str">
            <v>00010391</v>
          </cell>
          <cell r="B124" t="str">
            <v>Dietrich David</v>
          </cell>
          <cell r="C124" t="str">
            <v>TCR Reportable</v>
          </cell>
          <cell r="D124">
            <v>62988.483999999997</v>
          </cell>
          <cell r="E124" t="str">
            <v>AUD5</v>
          </cell>
          <cell r="F124" t="str">
            <v>Communication's Technician Gr 7</v>
          </cell>
          <cell r="G124" t="str">
            <v>NPS-EBA / Award VIC</v>
          </cell>
          <cell r="H124" t="str">
            <v>Alinta Asset Management 2</v>
          </cell>
          <cell r="I124" t="str">
            <v>31506</v>
          </cell>
          <cell r="J124" t="str">
            <v>AAM OS ED CS Keysborough</v>
          </cell>
        </row>
        <row r="125">
          <cell r="A125" t="str">
            <v>00010390</v>
          </cell>
          <cell r="B125" t="str">
            <v>Harris Wayne</v>
          </cell>
          <cell r="C125" t="str">
            <v>TCR Reportable</v>
          </cell>
          <cell r="D125">
            <v>58820.236799999999</v>
          </cell>
          <cell r="E125" t="str">
            <v>AUD5</v>
          </cell>
          <cell r="F125" t="str">
            <v>Cable Jointer - Gr 3</v>
          </cell>
          <cell r="G125" t="str">
            <v>NPS-EBA / Award VIC</v>
          </cell>
          <cell r="H125" t="str">
            <v>Alinta Asset Management 2</v>
          </cell>
          <cell r="I125" t="str">
            <v>31506</v>
          </cell>
          <cell r="J125" t="str">
            <v>AAM OS ED CS Keysborough</v>
          </cell>
        </row>
        <row r="126">
          <cell r="A126" t="str">
            <v>00010386</v>
          </cell>
          <cell r="B126" t="str">
            <v>Nikopoulos Konstantinos</v>
          </cell>
          <cell r="C126" t="str">
            <v>TCR Reportable</v>
          </cell>
          <cell r="D126">
            <v>56740.080800000003</v>
          </cell>
          <cell r="E126" t="str">
            <v>AUD5</v>
          </cell>
          <cell r="F126" t="str">
            <v>Cable Jointer Level 3</v>
          </cell>
          <cell r="G126" t="str">
            <v>NPS-EBA / Award VIC</v>
          </cell>
          <cell r="H126" t="str">
            <v>Alinta Asset Management 2</v>
          </cell>
          <cell r="I126" t="str">
            <v>31506</v>
          </cell>
          <cell r="J126" t="str">
            <v>AAM OS ED CS Keysborough</v>
          </cell>
        </row>
        <row r="127">
          <cell r="A127" t="str">
            <v>00010403</v>
          </cell>
          <cell r="B127" t="str">
            <v>Kandler Richard</v>
          </cell>
          <cell r="C127" t="str">
            <v>TCR Reportable</v>
          </cell>
          <cell r="D127">
            <v>56740.080800000003</v>
          </cell>
          <cell r="E127" t="str">
            <v>AUD5</v>
          </cell>
          <cell r="F127" t="str">
            <v>Electrical Linesman</v>
          </cell>
          <cell r="G127" t="str">
            <v>NPS-EBA / Award VIC</v>
          </cell>
          <cell r="H127" t="str">
            <v>Alinta Asset Management 2</v>
          </cell>
          <cell r="I127" t="str">
            <v>31506</v>
          </cell>
          <cell r="J127" t="str">
            <v>AAM OS ED CS Keysborough</v>
          </cell>
        </row>
        <row r="128">
          <cell r="A128" t="str">
            <v>00010400</v>
          </cell>
          <cell r="B128" t="str">
            <v>Cummings Graham</v>
          </cell>
          <cell r="C128" t="str">
            <v>TCR Reportable</v>
          </cell>
          <cell r="D128">
            <v>53307.54</v>
          </cell>
          <cell r="E128" t="str">
            <v>AUD5</v>
          </cell>
          <cell r="F128" t="str">
            <v>Electrical Fitter</v>
          </cell>
          <cell r="G128" t="str">
            <v>NPS-EBA / Award VIC</v>
          </cell>
          <cell r="H128" t="str">
            <v>Alinta Asset Management 2</v>
          </cell>
          <cell r="I128" t="str">
            <v>31508</v>
          </cell>
          <cell r="J128" t="str">
            <v>AAM OS ED SS Keysbourough</v>
          </cell>
        </row>
        <row r="129">
          <cell r="A129" t="str">
            <v>00010399</v>
          </cell>
          <cell r="B129" t="str">
            <v>Coleiro Guy</v>
          </cell>
          <cell r="C129" t="str">
            <v>TCR Reportable</v>
          </cell>
          <cell r="D129">
            <v>58820.236799999999</v>
          </cell>
          <cell r="E129" t="str">
            <v>AUD5</v>
          </cell>
          <cell r="F129" t="str">
            <v>Electrical Serviceman</v>
          </cell>
          <cell r="G129" t="str">
            <v>NPS-EBA / Award VIC</v>
          </cell>
          <cell r="H129" t="str">
            <v>Alinta Asset Management 2</v>
          </cell>
          <cell r="I129" t="str">
            <v>31510</v>
          </cell>
          <cell r="J129" t="str">
            <v>AAM OS ED SS Maintenance</v>
          </cell>
        </row>
        <row r="130">
          <cell r="A130" t="str">
            <v>00010398</v>
          </cell>
          <cell r="B130" t="str">
            <v>Borg Garry</v>
          </cell>
          <cell r="C130" t="str">
            <v>TCR Reportable</v>
          </cell>
          <cell r="D130">
            <v>56740.080800000003</v>
          </cell>
          <cell r="E130" t="str">
            <v>AUD5</v>
          </cell>
          <cell r="F130" t="str">
            <v>Driver/Crane Operator</v>
          </cell>
          <cell r="G130" t="str">
            <v>NPS-EBA / Award VIC</v>
          </cell>
          <cell r="H130" t="str">
            <v>Alinta Asset Management 2</v>
          </cell>
          <cell r="I130" t="str">
            <v>31506</v>
          </cell>
          <cell r="J130" t="str">
            <v>AAM OS ED CS Keysborough</v>
          </cell>
        </row>
        <row r="131">
          <cell r="A131" t="str">
            <v>00010397</v>
          </cell>
          <cell r="B131" t="str">
            <v>Kristallidis Michael</v>
          </cell>
          <cell r="C131" t="str">
            <v>TCR Reportable</v>
          </cell>
          <cell r="D131">
            <v>51227.383999999998</v>
          </cell>
          <cell r="E131" t="str">
            <v>AUD5</v>
          </cell>
          <cell r="F131" t="str">
            <v>Electrical Fitter</v>
          </cell>
          <cell r="G131" t="str">
            <v>NPS-EBA / Award VIC</v>
          </cell>
          <cell r="H131" t="str">
            <v>Alinta Asset Management 2</v>
          </cell>
          <cell r="I131" t="str">
            <v>31509</v>
          </cell>
          <cell r="J131" t="str">
            <v>AAM OS ED SS Keysbourough</v>
          </cell>
        </row>
        <row r="132">
          <cell r="A132" t="str">
            <v>00010414</v>
          </cell>
          <cell r="B132" t="str">
            <v>Bruce Glenn</v>
          </cell>
          <cell r="C132" t="str">
            <v>TCR Reportable</v>
          </cell>
          <cell r="D132">
            <v>56740.080800000003</v>
          </cell>
          <cell r="E132" t="str">
            <v>AUD5</v>
          </cell>
          <cell r="F132" t="str">
            <v>Cable Layer/Driver</v>
          </cell>
          <cell r="G132" t="str">
            <v>NPS-EBA / Award VIC</v>
          </cell>
          <cell r="H132" t="str">
            <v>Alinta Asset Management 2</v>
          </cell>
          <cell r="I132" t="str">
            <v>31505</v>
          </cell>
          <cell r="J132" t="str">
            <v>AAM OS ED CS Sunshine</v>
          </cell>
        </row>
        <row r="133">
          <cell r="A133" t="str">
            <v>00010411</v>
          </cell>
          <cell r="B133" t="str">
            <v>Martoccia Robert</v>
          </cell>
          <cell r="C133" t="str">
            <v>TCR Reportable</v>
          </cell>
          <cell r="D133">
            <v>56740.080800000003</v>
          </cell>
          <cell r="E133" t="str">
            <v>AUD5</v>
          </cell>
          <cell r="F133" t="str">
            <v>Cable Layer</v>
          </cell>
          <cell r="G133" t="str">
            <v>NPS-EBA / Award VIC</v>
          </cell>
          <cell r="H133" t="str">
            <v>Alinta Asset Management 2</v>
          </cell>
          <cell r="I133" t="str">
            <v>31506</v>
          </cell>
          <cell r="J133" t="str">
            <v>AAM OS ED CS Keysborough</v>
          </cell>
        </row>
        <row r="134">
          <cell r="A134" t="str">
            <v>00010409</v>
          </cell>
          <cell r="B134" t="str">
            <v>Cobbin Peter</v>
          </cell>
          <cell r="C134" t="str">
            <v>TCR Reportable</v>
          </cell>
          <cell r="D134">
            <v>51227.383999999998</v>
          </cell>
          <cell r="E134" t="str">
            <v>AUD5</v>
          </cell>
          <cell r="F134" t="str">
            <v>UG Cable Jointer</v>
          </cell>
          <cell r="G134" t="str">
            <v>NPS-EBA / Award VIC</v>
          </cell>
          <cell r="H134" t="str">
            <v>Alinta Asset Management 2</v>
          </cell>
          <cell r="I134" t="str">
            <v>31506</v>
          </cell>
          <cell r="J134" t="str">
            <v>AAM OS ED CS Keysborough</v>
          </cell>
        </row>
        <row r="135">
          <cell r="A135" t="str">
            <v>00010405</v>
          </cell>
          <cell r="B135" t="str">
            <v>McLauchlan Keith</v>
          </cell>
          <cell r="C135" t="str">
            <v>TCR Reportable</v>
          </cell>
          <cell r="D135">
            <v>53307.54</v>
          </cell>
          <cell r="E135" t="str">
            <v>AUD5</v>
          </cell>
          <cell r="F135" t="str">
            <v>UG Cable Jointer</v>
          </cell>
          <cell r="G135" t="str">
            <v>NPS-EBA / Award VIC</v>
          </cell>
          <cell r="H135" t="str">
            <v>Alinta Asset Management 2</v>
          </cell>
          <cell r="I135" t="str">
            <v>31506</v>
          </cell>
          <cell r="J135" t="str">
            <v>AAM OS ED CS Keysborough</v>
          </cell>
        </row>
        <row r="136">
          <cell r="A136" t="str">
            <v>00010404</v>
          </cell>
          <cell r="B136" t="str">
            <v>Sigurjonsson Arni</v>
          </cell>
          <cell r="C136" t="str">
            <v>TCR Reportable</v>
          </cell>
          <cell r="D136">
            <v>51227.383999999998</v>
          </cell>
          <cell r="E136" t="str">
            <v>AUD5</v>
          </cell>
          <cell r="F136" t="str">
            <v>Cable Layer/Driver</v>
          </cell>
          <cell r="G136" t="str">
            <v>NPS-EBA / Award VIC</v>
          </cell>
          <cell r="H136" t="str">
            <v>Alinta Asset Management 2</v>
          </cell>
          <cell r="I136" t="str">
            <v>31505</v>
          </cell>
          <cell r="J136" t="str">
            <v>AAM OS ED CS Sunshine</v>
          </cell>
        </row>
        <row r="137">
          <cell r="A137" t="str">
            <v>00010446</v>
          </cell>
          <cell r="B137" t="str">
            <v>Shanahan William</v>
          </cell>
          <cell r="C137" t="str">
            <v>TCR Reportable</v>
          </cell>
          <cell r="D137">
            <v>58820.236799999999</v>
          </cell>
          <cell r="E137" t="str">
            <v>AUD5</v>
          </cell>
          <cell r="F137" t="str">
            <v>Cable Layer/Driver</v>
          </cell>
          <cell r="G137" t="str">
            <v>NPS-EBA / Award VIC</v>
          </cell>
          <cell r="H137" t="str">
            <v>Alinta Asset Management 2</v>
          </cell>
          <cell r="I137" t="str">
            <v>31505</v>
          </cell>
          <cell r="J137" t="str">
            <v>AAM OS ED CS Sunshine</v>
          </cell>
        </row>
        <row r="138">
          <cell r="A138" t="str">
            <v>00010425</v>
          </cell>
          <cell r="B138" t="str">
            <v>Falzon Carlo</v>
          </cell>
          <cell r="C138" t="str">
            <v>TCR Reportable</v>
          </cell>
          <cell r="D138">
            <v>53307.54</v>
          </cell>
          <cell r="E138" t="str">
            <v>AUD5</v>
          </cell>
          <cell r="F138" t="str">
            <v>Electrical Fitter</v>
          </cell>
          <cell r="G138" t="str">
            <v>NPS-EBA / Award VIC</v>
          </cell>
          <cell r="H138" t="str">
            <v>Alinta Asset Management 2</v>
          </cell>
          <cell r="I138" t="str">
            <v>31509</v>
          </cell>
          <cell r="J138" t="str">
            <v>AAM OS ED SS Keysbourough</v>
          </cell>
        </row>
        <row r="139">
          <cell r="A139" t="str">
            <v>00010424</v>
          </cell>
          <cell r="B139" t="str">
            <v>Buswell Ian</v>
          </cell>
          <cell r="C139" t="str">
            <v>TCR Reportable</v>
          </cell>
          <cell r="D139">
            <v>62988.483999999997</v>
          </cell>
          <cell r="E139" t="str">
            <v>AUD5</v>
          </cell>
          <cell r="F139" t="str">
            <v>Cable Jointer</v>
          </cell>
          <cell r="G139" t="str">
            <v>NPS-EBA / Award VIC</v>
          </cell>
          <cell r="H139" t="str">
            <v>Alinta Asset Management 2</v>
          </cell>
          <cell r="I139" t="str">
            <v>31506</v>
          </cell>
          <cell r="J139" t="str">
            <v>AAM OS ED CS Keysborough</v>
          </cell>
        </row>
        <row r="140">
          <cell r="A140" t="str">
            <v>00010420</v>
          </cell>
          <cell r="B140" t="str">
            <v>Fury Peter</v>
          </cell>
          <cell r="C140" t="str">
            <v>TCR Reportable</v>
          </cell>
          <cell r="D140">
            <v>51227.383999999998</v>
          </cell>
          <cell r="E140" t="str">
            <v>AUD5</v>
          </cell>
          <cell r="F140" t="str">
            <v>Cable Layer/Driver</v>
          </cell>
          <cell r="G140" t="str">
            <v>NPS-EBA / Award VIC</v>
          </cell>
          <cell r="H140" t="str">
            <v>Alinta Asset Management 2</v>
          </cell>
          <cell r="I140" t="str">
            <v>31506</v>
          </cell>
          <cell r="J140" t="str">
            <v>AAM OS ED CS Keysborough</v>
          </cell>
        </row>
        <row r="141">
          <cell r="A141" t="str">
            <v>00010415</v>
          </cell>
          <cell r="B141" t="str">
            <v>Ornsby Trevor</v>
          </cell>
          <cell r="C141" t="str">
            <v>TCR Reportable</v>
          </cell>
          <cell r="D141">
            <v>53307.54</v>
          </cell>
          <cell r="E141" t="str">
            <v>AUD5</v>
          </cell>
          <cell r="F141" t="str">
            <v>Cable Layer/Labourer</v>
          </cell>
          <cell r="G141" t="str">
            <v>NPS-EBA / Award VIC</v>
          </cell>
          <cell r="H141" t="str">
            <v>Alinta Asset Management 2</v>
          </cell>
          <cell r="I141" t="str">
            <v>31506</v>
          </cell>
          <cell r="J141" t="str">
            <v>AAM OS ED CS Keysborough</v>
          </cell>
        </row>
        <row r="142">
          <cell r="A142" t="str">
            <v>00010480</v>
          </cell>
          <cell r="B142" t="str">
            <v>Spicer Peter</v>
          </cell>
          <cell r="C142" t="str">
            <v>TCR Reportable</v>
          </cell>
          <cell r="D142">
            <v>58820.236799999999</v>
          </cell>
          <cell r="E142" t="str">
            <v>AUD5</v>
          </cell>
          <cell r="F142" t="str">
            <v>Electrical Mechanic</v>
          </cell>
          <cell r="G142" t="str">
            <v>NPS-EBA / Award VIC</v>
          </cell>
          <cell r="H142" t="str">
            <v>Alinta Asset Management 2</v>
          </cell>
          <cell r="I142" t="str">
            <v>31506</v>
          </cell>
          <cell r="J142" t="str">
            <v>AAM OS ED CS Keysborough</v>
          </cell>
        </row>
        <row r="143">
          <cell r="A143" t="str">
            <v>00010478</v>
          </cell>
          <cell r="B143" t="str">
            <v>Johnson David</v>
          </cell>
          <cell r="C143" t="str">
            <v>TCR Reportable</v>
          </cell>
          <cell r="D143">
            <v>68937.616800000003</v>
          </cell>
          <cell r="E143" t="str">
            <v>AUD5</v>
          </cell>
          <cell r="F143" t="str">
            <v>Cable Layer</v>
          </cell>
          <cell r="G143" t="str">
            <v>NPS-EBA / Award VIC</v>
          </cell>
          <cell r="H143" t="str">
            <v>Alinta Asset Management 2</v>
          </cell>
          <cell r="I143" t="str">
            <v>31505</v>
          </cell>
          <cell r="J143" t="str">
            <v>AAM OS ED CS Sunshine</v>
          </cell>
        </row>
        <row r="144">
          <cell r="A144" t="str">
            <v>00010474</v>
          </cell>
          <cell r="B144" t="str">
            <v>Richardson Austin</v>
          </cell>
          <cell r="C144" t="str">
            <v>TCR Reportable</v>
          </cell>
          <cell r="D144">
            <v>56740.080800000003</v>
          </cell>
          <cell r="E144" t="str">
            <v>AUD5</v>
          </cell>
          <cell r="F144" t="str">
            <v>Civil Worker</v>
          </cell>
          <cell r="G144" t="str">
            <v>NPS-EBA / Award VIC</v>
          </cell>
          <cell r="H144" t="str">
            <v>Alinta Asset Management 2</v>
          </cell>
          <cell r="I144" t="str">
            <v>31506</v>
          </cell>
          <cell r="J144" t="str">
            <v>AAM OS ED CS Keysborough</v>
          </cell>
        </row>
        <row r="145">
          <cell r="A145" t="str">
            <v>00010471</v>
          </cell>
          <cell r="B145" t="str">
            <v>Derix Keith</v>
          </cell>
          <cell r="C145" t="str">
            <v>TCR Reportable</v>
          </cell>
          <cell r="D145">
            <v>56740.080800000003</v>
          </cell>
          <cell r="E145" t="str">
            <v>AUD5</v>
          </cell>
          <cell r="F145" t="str">
            <v>Civil Worker</v>
          </cell>
          <cell r="G145" t="str">
            <v>NPS-EBA / Award VIC</v>
          </cell>
          <cell r="H145" t="str">
            <v>Alinta Asset Management 2</v>
          </cell>
          <cell r="I145" t="str">
            <v>31506</v>
          </cell>
          <cell r="J145" t="str">
            <v>AAM OS ED CS Keysborough</v>
          </cell>
        </row>
        <row r="146">
          <cell r="A146" t="str">
            <v>00010470</v>
          </cell>
          <cell r="B146" t="str">
            <v>Sullivan Rick</v>
          </cell>
          <cell r="C146" t="str">
            <v>TCR Reportable</v>
          </cell>
          <cell r="D146">
            <v>58820.236799999999</v>
          </cell>
          <cell r="E146" t="str">
            <v>AUD5</v>
          </cell>
          <cell r="F146" t="str">
            <v>UG Cable Jointer</v>
          </cell>
          <cell r="G146" t="str">
            <v>NPS-EBA / Award VIC</v>
          </cell>
          <cell r="H146" t="str">
            <v>Alinta Asset Management 2</v>
          </cell>
          <cell r="I146" t="str">
            <v>31506</v>
          </cell>
          <cell r="J146" t="str">
            <v>AAM OS ED CS Keysborough</v>
          </cell>
        </row>
        <row r="147">
          <cell r="A147" t="str">
            <v>00010500</v>
          </cell>
          <cell r="B147" t="str">
            <v>Budd James</v>
          </cell>
          <cell r="C147" t="str">
            <v>TCR Reportable</v>
          </cell>
          <cell r="D147">
            <v>68937.616800000003</v>
          </cell>
          <cell r="E147" t="str">
            <v>AUD5</v>
          </cell>
          <cell r="F147" t="str">
            <v>Labourer</v>
          </cell>
          <cell r="G147" t="str">
            <v>NPS-EBA / Award VIC</v>
          </cell>
          <cell r="H147" t="str">
            <v>Alinta Asset Management 2</v>
          </cell>
          <cell r="I147" t="str">
            <v>31506</v>
          </cell>
          <cell r="J147" t="str">
            <v>AAM OS ED CS Keysborough</v>
          </cell>
        </row>
        <row r="148">
          <cell r="A148" t="str">
            <v>00010498</v>
          </cell>
          <cell r="B148" t="str">
            <v>Clark Shane</v>
          </cell>
          <cell r="C148" t="str">
            <v>TCR Reportable</v>
          </cell>
          <cell r="D148">
            <v>67149.362800000003</v>
          </cell>
          <cell r="E148" t="str">
            <v>AUD5</v>
          </cell>
          <cell r="F148" t="str">
            <v>Communications Worker</v>
          </cell>
          <cell r="G148" t="str">
            <v>NPS-EBA / Award VIC</v>
          </cell>
          <cell r="H148" t="str">
            <v>Alinta Asset Management 2</v>
          </cell>
          <cell r="I148" t="str">
            <v>31506</v>
          </cell>
          <cell r="J148" t="str">
            <v>AAM OS ED CS Keysborough</v>
          </cell>
        </row>
        <row r="149">
          <cell r="A149" t="str">
            <v>00010492</v>
          </cell>
          <cell r="B149" t="str">
            <v>Cantwell Terence</v>
          </cell>
          <cell r="C149" t="str">
            <v>TCR Reportable</v>
          </cell>
          <cell r="D149">
            <v>67149.362800000003</v>
          </cell>
          <cell r="E149" t="str">
            <v>AUD5</v>
          </cell>
          <cell r="F149" t="str">
            <v>HV Lab Tester</v>
          </cell>
          <cell r="G149" t="str">
            <v>NPS-EBA / Award VIC</v>
          </cell>
          <cell r="H149" t="str">
            <v>Alinta Asset Management 2</v>
          </cell>
          <cell r="I149" t="str">
            <v>31511</v>
          </cell>
          <cell r="J149" t="str">
            <v>AAM OS ED SS Keysbourough</v>
          </cell>
        </row>
        <row r="150">
          <cell r="A150" t="str">
            <v>00010491</v>
          </cell>
          <cell r="B150" t="str">
            <v>Evans Matthew</v>
          </cell>
          <cell r="C150" t="str">
            <v>TCR Reportable</v>
          </cell>
          <cell r="D150">
            <v>56740.080800000003</v>
          </cell>
          <cell r="E150" t="str">
            <v>AUD5</v>
          </cell>
          <cell r="F150" t="str">
            <v>High Voltage Tester</v>
          </cell>
          <cell r="G150" t="str">
            <v>NPS-EBA / Award VIC</v>
          </cell>
          <cell r="H150" t="str">
            <v>Alinta Asset Management 2</v>
          </cell>
          <cell r="I150" t="str">
            <v>31511</v>
          </cell>
          <cell r="J150" t="str">
            <v>AAM OS ED SS Keysbourough</v>
          </cell>
        </row>
        <row r="151">
          <cell r="A151" t="str">
            <v>00010483</v>
          </cell>
          <cell r="B151" t="str">
            <v>Kirk Douglas</v>
          </cell>
          <cell r="C151" t="str">
            <v>TCR Reportable</v>
          </cell>
          <cell r="D151">
            <v>56740.080800000003</v>
          </cell>
          <cell r="E151" t="str">
            <v>AUD5</v>
          </cell>
          <cell r="F151" t="str">
            <v>Labourer</v>
          </cell>
          <cell r="G151" t="str">
            <v>NPS-EBA / Award VIC</v>
          </cell>
          <cell r="H151" t="str">
            <v>Alinta Asset Management 2</v>
          </cell>
          <cell r="I151" t="str">
            <v>31505</v>
          </cell>
          <cell r="J151" t="str">
            <v>AAM OS ED CS Sunshine</v>
          </cell>
        </row>
        <row r="152">
          <cell r="A152" t="str">
            <v>00010535</v>
          </cell>
          <cell r="B152" t="str">
            <v>Carr Matthew</v>
          </cell>
          <cell r="C152" t="str">
            <v>TCR Reportable</v>
          </cell>
          <cell r="D152">
            <v>56740.080800000003</v>
          </cell>
          <cell r="E152" t="str">
            <v>AUD5</v>
          </cell>
          <cell r="F152" t="str">
            <v>Field Supervisor</v>
          </cell>
          <cell r="G152" t="str">
            <v>NPS-EBA / Award VIC</v>
          </cell>
          <cell r="H152" t="str">
            <v>Alinta Asset Management 2</v>
          </cell>
          <cell r="I152" t="str">
            <v>31507</v>
          </cell>
          <cell r="J152" t="str">
            <v>AAM OS ED CS Test</v>
          </cell>
        </row>
        <row r="153">
          <cell r="A153" t="str">
            <v>00010532</v>
          </cell>
          <cell r="B153" t="str">
            <v>Micallef Joseph</v>
          </cell>
          <cell r="C153" t="str">
            <v>TCR Reportable</v>
          </cell>
          <cell r="D153">
            <v>58820.236799999999</v>
          </cell>
          <cell r="E153" t="str">
            <v>AUD5</v>
          </cell>
          <cell r="F153" t="str">
            <v>Cable Layer/Jointer</v>
          </cell>
          <cell r="G153" t="str">
            <v>NPS-EBA / Award VIC</v>
          </cell>
          <cell r="H153" t="str">
            <v>Alinta Asset Management 2</v>
          </cell>
          <cell r="I153" t="str">
            <v>31505</v>
          </cell>
          <cell r="J153" t="str">
            <v>AAM OS ED CS Sunshine</v>
          </cell>
        </row>
        <row r="154">
          <cell r="A154" t="str">
            <v>00010528</v>
          </cell>
          <cell r="B154" t="str">
            <v>Connelly John</v>
          </cell>
          <cell r="C154" t="str">
            <v>TCR Reportable</v>
          </cell>
          <cell r="D154">
            <v>62988.483999999997</v>
          </cell>
          <cell r="E154" t="str">
            <v>AUD5</v>
          </cell>
          <cell r="F154" t="str">
            <v>Linesman</v>
          </cell>
          <cell r="G154" t="str">
            <v>NPS-EBA / Award VIC</v>
          </cell>
          <cell r="H154" t="str">
            <v>Alinta Asset Management 2</v>
          </cell>
          <cell r="I154" t="str">
            <v>39007</v>
          </cell>
          <cell r="J154" t="str">
            <v>Alliance</v>
          </cell>
        </row>
        <row r="155">
          <cell r="A155" t="str">
            <v>00010527</v>
          </cell>
          <cell r="B155" t="str">
            <v>Carver Luc</v>
          </cell>
          <cell r="C155" t="str">
            <v>TCR Reportable</v>
          </cell>
          <cell r="D155">
            <v>56740.080800000003</v>
          </cell>
          <cell r="E155" t="str">
            <v>AUD5</v>
          </cell>
          <cell r="F155" t="str">
            <v>Cable Jointer</v>
          </cell>
          <cell r="G155" t="str">
            <v>NPS-EBA / Award VIC</v>
          </cell>
          <cell r="H155" t="str">
            <v>Alinta Asset Management 2</v>
          </cell>
          <cell r="I155" t="str">
            <v>31506</v>
          </cell>
          <cell r="J155" t="str">
            <v>AAM OS ED CS Keysborough</v>
          </cell>
        </row>
        <row r="156">
          <cell r="A156" t="str">
            <v>00010518</v>
          </cell>
          <cell r="B156" t="str">
            <v>Lewis Anthony</v>
          </cell>
          <cell r="C156" t="str">
            <v>TCR Reportable</v>
          </cell>
          <cell r="D156">
            <v>58820.236799999999</v>
          </cell>
          <cell r="E156" t="str">
            <v>AUD5</v>
          </cell>
          <cell r="F156" t="str">
            <v>Supervisor OSG</v>
          </cell>
          <cell r="G156" t="str">
            <v>NPS-EBA / Award VIC</v>
          </cell>
          <cell r="H156" t="str">
            <v>Alinta Asset Management 2</v>
          </cell>
          <cell r="I156" t="str">
            <v>39417</v>
          </cell>
          <cell r="J156" t="str">
            <v>Warnambool</v>
          </cell>
        </row>
        <row r="157">
          <cell r="A157" t="str">
            <v>00010548</v>
          </cell>
          <cell r="B157" t="str">
            <v>Duggan John</v>
          </cell>
          <cell r="C157" t="str">
            <v>TCR Reportable</v>
          </cell>
          <cell r="D157">
            <v>62988.483999999997</v>
          </cell>
          <cell r="E157" t="str">
            <v>AUD5</v>
          </cell>
          <cell r="F157" t="str">
            <v>Linesman</v>
          </cell>
          <cell r="G157" t="str">
            <v>NPS-EBA / Award VIC</v>
          </cell>
          <cell r="H157" t="str">
            <v>Alinta Asset Management 2</v>
          </cell>
          <cell r="I157" t="str">
            <v>39007</v>
          </cell>
          <cell r="J157" t="str">
            <v>Alliance</v>
          </cell>
        </row>
        <row r="158">
          <cell r="A158" t="str">
            <v>00010547</v>
          </cell>
          <cell r="B158" t="str">
            <v>Heller Raymond</v>
          </cell>
          <cell r="C158" t="str">
            <v>TCR Reportable</v>
          </cell>
          <cell r="D158">
            <v>62988.483999999997</v>
          </cell>
          <cell r="E158" t="str">
            <v>AUD5</v>
          </cell>
          <cell r="F158" t="str">
            <v>Cable Layer/Jointer</v>
          </cell>
          <cell r="G158" t="str">
            <v>NPS-EBA / Award VIC</v>
          </cell>
          <cell r="H158" t="str">
            <v>Alinta Asset Management 2</v>
          </cell>
          <cell r="I158" t="str">
            <v>31505</v>
          </cell>
          <cell r="J158" t="str">
            <v>AAM OS ED CS Sunshine</v>
          </cell>
        </row>
        <row r="159">
          <cell r="A159" t="str">
            <v>00010544</v>
          </cell>
          <cell r="B159" t="str">
            <v>Mateski Nikolce</v>
          </cell>
          <cell r="C159" t="str">
            <v>TCR Reportable</v>
          </cell>
          <cell r="D159">
            <v>56740.080800000003</v>
          </cell>
          <cell r="E159" t="str">
            <v>AUD5</v>
          </cell>
          <cell r="F159" t="str">
            <v>Electrician</v>
          </cell>
          <cell r="G159" t="str">
            <v>NPS-EBA / Award VIC</v>
          </cell>
          <cell r="H159" t="str">
            <v>Alinta Asset Management 2</v>
          </cell>
          <cell r="I159" t="str">
            <v>31506</v>
          </cell>
          <cell r="J159" t="str">
            <v>AAM OS ED CS Keysborough</v>
          </cell>
        </row>
        <row r="160">
          <cell r="A160" t="str">
            <v>00010543</v>
          </cell>
          <cell r="B160" t="str">
            <v>Magro Frank</v>
          </cell>
          <cell r="C160" t="str">
            <v>TCR Reportable</v>
          </cell>
          <cell r="D160">
            <v>53307.54</v>
          </cell>
          <cell r="E160" t="str">
            <v>AUD5</v>
          </cell>
          <cell r="F160" t="str">
            <v>Linesman</v>
          </cell>
          <cell r="G160" t="str">
            <v>NPS-EBA / Award VIC</v>
          </cell>
          <cell r="H160" t="str">
            <v>Alinta Asset Management 2</v>
          </cell>
          <cell r="I160" t="str">
            <v>39007</v>
          </cell>
          <cell r="J160" t="str">
            <v>Alliance</v>
          </cell>
        </row>
        <row r="161">
          <cell r="A161" t="str">
            <v>00010537</v>
          </cell>
          <cell r="B161" t="str">
            <v>Copland Scott</v>
          </cell>
          <cell r="C161" t="str">
            <v>TCR Reportable</v>
          </cell>
          <cell r="D161">
            <v>53307.54</v>
          </cell>
          <cell r="E161" t="str">
            <v>AUD5</v>
          </cell>
          <cell r="F161" t="str">
            <v>Linesman</v>
          </cell>
          <cell r="G161" t="str">
            <v>NPS-EBA / Award VIC</v>
          </cell>
          <cell r="H161" t="str">
            <v>Alinta Asset Management 2</v>
          </cell>
          <cell r="I161" t="str">
            <v>31516</v>
          </cell>
          <cell r="J161" t="str">
            <v xml:space="preserve">AAM OS ED OS Glove &amp; </v>
          </cell>
        </row>
        <row r="162">
          <cell r="A162" t="str">
            <v>00010597</v>
          </cell>
          <cell r="B162" t="str">
            <v>McAllister Scott</v>
          </cell>
          <cell r="C162" t="str">
            <v>TCR Reportable</v>
          </cell>
          <cell r="D162">
            <v>60971.767999999996</v>
          </cell>
          <cell r="E162" t="str">
            <v>AUD5</v>
          </cell>
          <cell r="F162" t="str">
            <v>Electrical Mechanic</v>
          </cell>
          <cell r="G162" t="str">
            <v>NPS-EBA / Award VIC</v>
          </cell>
          <cell r="H162" t="str">
            <v>Alinta Asset Management 2</v>
          </cell>
          <cell r="I162" t="str">
            <v>31511</v>
          </cell>
          <cell r="J162" t="str">
            <v>AAM OS ED SS Keysbourough</v>
          </cell>
        </row>
        <row r="163">
          <cell r="A163" t="str">
            <v>00010564</v>
          </cell>
          <cell r="B163" t="str">
            <v>Ticknell William</v>
          </cell>
          <cell r="C163" t="str">
            <v>TCR Reportable</v>
          </cell>
          <cell r="D163">
            <v>56740.080800000003</v>
          </cell>
          <cell r="E163" t="str">
            <v>AUD5</v>
          </cell>
          <cell r="F163" t="str">
            <v>Cable Tester</v>
          </cell>
          <cell r="G163" t="str">
            <v>NPS-EBA / Award VIC</v>
          </cell>
          <cell r="H163" t="str">
            <v>Alinta Asset Management 2</v>
          </cell>
          <cell r="I163" t="str">
            <v>31507</v>
          </cell>
          <cell r="J163" t="str">
            <v>AAM OS ED CS Test</v>
          </cell>
        </row>
        <row r="164">
          <cell r="A164" t="str">
            <v>00010562</v>
          </cell>
          <cell r="B164" t="str">
            <v>Malmborg Anthony</v>
          </cell>
          <cell r="C164" t="str">
            <v>TCR Reportable</v>
          </cell>
          <cell r="D164">
            <v>58820.236799999999</v>
          </cell>
          <cell r="E164" t="str">
            <v>AUD5</v>
          </cell>
          <cell r="F164" t="str">
            <v>Fitter</v>
          </cell>
          <cell r="G164" t="str">
            <v>NPS-EBA / Award VIC</v>
          </cell>
          <cell r="H164" t="str">
            <v>Alinta Asset Management 2</v>
          </cell>
          <cell r="I164" t="str">
            <v>31510</v>
          </cell>
          <cell r="J164" t="str">
            <v>AAM OS ED SS Maintenance</v>
          </cell>
        </row>
        <row r="165">
          <cell r="A165" t="str">
            <v>00010559</v>
          </cell>
          <cell r="B165" t="str">
            <v>Hee Rodney</v>
          </cell>
          <cell r="C165" t="str">
            <v>TCR Reportable</v>
          </cell>
          <cell r="D165">
            <v>67149.362800000003</v>
          </cell>
          <cell r="E165" t="str">
            <v>AUD5</v>
          </cell>
          <cell r="F165" t="str">
            <v>Linesman</v>
          </cell>
          <cell r="G165" t="str">
            <v>NPS-EBA / Award VIC</v>
          </cell>
          <cell r="H165" t="str">
            <v>Alinta Asset Management 2</v>
          </cell>
          <cell r="I165" t="str">
            <v>39007</v>
          </cell>
          <cell r="J165" t="str">
            <v>Alliance</v>
          </cell>
        </row>
        <row r="166">
          <cell r="A166" t="str">
            <v>00010553</v>
          </cell>
          <cell r="B166" t="str">
            <v>Hicks Ian</v>
          </cell>
          <cell r="C166" t="str">
            <v>TCR Reportable</v>
          </cell>
          <cell r="D166">
            <v>62988.483999999997</v>
          </cell>
          <cell r="E166" t="str">
            <v>AUD5</v>
          </cell>
          <cell r="F166" t="str">
            <v>Ops Planner Assistant</v>
          </cell>
          <cell r="G166" t="str">
            <v>NPS-EBA / Award VIC</v>
          </cell>
          <cell r="H166" t="str">
            <v>Alinta Asset Management 2</v>
          </cell>
          <cell r="I166" t="str">
            <v>39424</v>
          </cell>
          <cell r="J166" t="str">
            <v>Alliance Scheduling</v>
          </cell>
        </row>
        <row r="167">
          <cell r="A167" t="str">
            <v>00010644</v>
          </cell>
          <cell r="B167" t="str">
            <v>Meraklis Michael</v>
          </cell>
          <cell r="C167" t="str">
            <v>TCR Accum Notational Pkge</v>
          </cell>
          <cell r="D167">
            <v>79992</v>
          </cell>
          <cell r="E167" t="str">
            <v>AUD</v>
          </cell>
          <cell r="F167" t="str">
            <v>Electrical Fitter / Mechanic</v>
          </cell>
          <cell r="G167" t="str">
            <v>NPS-EBA / Award VIC</v>
          </cell>
          <cell r="H167" t="str">
            <v>Alinta Asset Management 2</v>
          </cell>
          <cell r="I167" t="str">
            <v>31509</v>
          </cell>
          <cell r="J167" t="str">
            <v>AAM OS ED SS Keysbourough</v>
          </cell>
        </row>
        <row r="168">
          <cell r="A168" t="str">
            <v>00010642</v>
          </cell>
          <cell r="B168" t="str">
            <v>Edwards Karl</v>
          </cell>
          <cell r="C168" t="str">
            <v>TCR Accum Notational Pkge</v>
          </cell>
          <cell r="D168">
            <v>80732</v>
          </cell>
          <cell r="E168" t="str">
            <v>AUD</v>
          </cell>
          <cell r="F168" t="str">
            <v>Cable Jointer</v>
          </cell>
          <cell r="G168" t="str">
            <v>NPS-EBA / Award VIC</v>
          </cell>
          <cell r="H168" t="str">
            <v>Alinta Asset Management 2</v>
          </cell>
          <cell r="I168" t="str">
            <v>31505</v>
          </cell>
          <cell r="J168" t="str">
            <v>AAM OS ED CS Sunshine</v>
          </cell>
        </row>
        <row r="169">
          <cell r="A169" t="str">
            <v>00010604</v>
          </cell>
          <cell r="B169" t="str">
            <v>Binder Helen</v>
          </cell>
          <cell r="C169" t="str">
            <v>TCR Reportable</v>
          </cell>
          <cell r="D169">
            <v>46364.24</v>
          </cell>
          <cell r="E169" t="str">
            <v>AUD5</v>
          </cell>
          <cell r="F169" t="str">
            <v>Cable Jointer</v>
          </cell>
          <cell r="G169" t="str">
            <v>NPS-EBA / Award VIC</v>
          </cell>
          <cell r="H169" t="str">
            <v>Alinta Asset Management 2</v>
          </cell>
          <cell r="I169" t="str">
            <v>31506</v>
          </cell>
          <cell r="J169" t="str">
            <v>AAM OS ED CS Keysborough</v>
          </cell>
        </row>
        <row r="170">
          <cell r="A170" t="str">
            <v>00010600</v>
          </cell>
          <cell r="B170" t="str">
            <v>Schumann Brett</v>
          </cell>
          <cell r="C170" t="str">
            <v>TCR Reportable</v>
          </cell>
          <cell r="D170">
            <v>60971.767999999996</v>
          </cell>
          <cell r="E170" t="str">
            <v>AUD5</v>
          </cell>
          <cell r="F170" t="str">
            <v>Cable Jointer</v>
          </cell>
          <cell r="G170" t="str">
            <v>NPS-EBA / Award VIC</v>
          </cell>
          <cell r="H170" t="str">
            <v>Alinta Asset Management 2</v>
          </cell>
          <cell r="I170" t="str">
            <v>31505</v>
          </cell>
          <cell r="J170" t="str">
            <v>AAM OS ED CS Sunshine</v>
          </cell>
        </row>
        <row r="171">
          <cell r="A171" t="str">
            <v>00010598</v>
          </cell>
          <cell r="B171" t="str">
            <v>Boyd Matthew</v>
          </cell>
          <cell r="C171" t="str">
            <v>TCR Reportable</v>
          </cell>
          <cell r="D171">
            <v>60971.767999999996</v>
          </cell>
          <cell r="E171" t="str">
            <v>AUD5</v>
          </cell>
          <cell r="F171" t="str">
            <v>Cable Jointer</v>
          </cell>
          <cell r="G171" t="str">
            <v>NPS-EBA / Award VIC</v>
          </cell>
          <cell r="H171" t="str">
            <v>Alinta Asset Management 2</v>
          </cell>
          <cell r="I171" t="str">
            <v>31505</v>
          </cell>
          <cell r="J171" t="str">
            <v>AAM OS ED CS Sunshine</v>
          </cell>
        </row>
        <row r="172">
          <cell r="A172" t="str">
            <v>00010731</v>
          </cell>
          <cell r="B172" t="str">
            <v>Styles Raymond</v>
          </cell>
          <cell r="C172" t="str">
            <v>TCR Reportable</v>
          </cell>
          <cell r="D172">
            <v>58994.81</v>
          </cell>
          <cell r="E172" t="str">
            <v>AUD</v>
          </cell>
          <cell r="F172" t="str">
            <v>Cable Jointer</v>
          </cell>
          <cell r="G172" t="str">
            <v>NPS-EBA / Award VIC</v>
          </cell>
          <cell r="H172" t="str">
            <v>Alinta Asset Management 2</v>
          </cell>
          <cell r="I172" t="str">
            <v>31506</v>
          </cell>
          <cell r="J172" t="str">
            <v>AAM OS ED CS Keysborough</v>
          </cell>
        </row>
        <row r="173">
          <cell r="A173" t="str">
            <v>00010709</v>
          </cell>
          <cell r="B173" t="str">
            <v>Riali Jim</v>
          </cell>
          <cell r="C173" t="str">
            <v>TCR Reportable</v>
          </cell>
          <cell r="D173">
            <v>76998.69</v>
          </cell>
          <cell r="E173" t="str">
            <v>AUD</v>
          </cell>
          <cell r="F173" t="str">
            <v>Linesman</v>
          </cell>
          <cell r="G173" t="str">
            <v>NPS-EBA / Award VIC</v>
          </cell>
          <cell r="H173" t="str">
            <v>Alinta Asset Management 2</v>
          </cell>
          <cell r="I173" t="str">
            <v>39007</v>
          </cell>
          <cell r="J173" t="str">
            <v>Alliance</v>
          </cell>
        </row>
        <row r="174">
          <cell r="A174" t="str">
            <v>00010696</v>
          </cell>
          <cell r="B174" t="str">
            <v>Bevens Deborah</v>
          </cell>
          <cell r="C174" t="str">
            <v>TCR Reportable</v>
          </cell>
          <cell r="D174">
            <v>55133.29</v>
          </cell>
          <cell r="E174" t="str">
            <v>AUD</v>
          </cell>
          <cell r="F174" t="str">
            <v>Linesman</v>
          </cell>
          <cell r="G174" t="str">
            <v>NPS-EBA / Award VIC</v>
          </cell>
          <cell r="H174" t="str">
            <v>Alinta Asset Management 2</v>
          </cell>
          <cell r="I174" t="str">
            <v>39007</v>
          </cell>
          <cell r="J174" t="str">
            <v>Alliance</v>
          </cell>
        </row>
        <row r="175">
          <cell r="A175" t="str">
            <v>00010691</v>
          </cell>
          <cell r="B175" t="str">
            <v>Laity Darren</v>
          </cell>
          <cell r="C175" t="str">
            <v>TCR Reportable</v>
          </cell>
          <cell r="D175">
            <v>58820.236799999999</v>
          </cell>
          <cell r="E175" t="str">
            <v>AUD5</v>
          </cell>
          <cell r="F175" t="str">
            <v>Linesman</v>
          </cell>
          <cell r="G175" t="str">
            <v>NPS-EBA / Award VIC</v>
          </cell>
          <cell r="H175" t="str">
            <v>Alinta Asset Management 2</v>
          </cell>
          <cell r="I175" t="str">
            <v>39007</v>
          </cell>
          <cell r="J175" t="str">
            <v>Alliance</v>
          </cell>
        </row>
        <row r="176">
          <cell r="A176" t="str">
            <v>00010661</v>
          </cell>
          <cell r="B176" t="str">
            <v>Clark Kenneth</v>
          </cell>
          <cell r="C176" t="str">
            <v>TCR Reportable</v>
          </cell>
          <cell r="D176">
            <v>107200.41</v>
          </cell>
          <cell r="E176" t="str">
            <v>AUD</v>
          </cell>
          <cell r="F176" t="str">
            <v>Fibre Splicer/Tester</v>
          </cell>
          <cell r="G176" t="str">
            <v>NPS-EBA / Award VIC</v>
          </cell>
          <cell r="H176" t="str">
            <v>Alinta Asset Management 2</v>
          </cell>
          <cell r="I176" t="str">
            <v>31507</v>
          </cell>
          <cell r="J176" t="str">
            <v>AAM OS ED CS Test</v>
          </cell>
        </row>
        <row r="177">
          <cell r="A177" t="str">
            <v>00010738</v>
          </cell>
          <cell r="B177" t="str">
            <v>Burns Gregory</v>
          </cell>
          <cell r="C177" t="str">
            <v>TCR Reportable</v>
          </cell>
          <cell r="D177">
            <v>58994.81</v>
          </cell>
          <cell r="E177" t="str">
            <v>AUD</v>
          </cell>
          <cell r="F177" t="str">
            <v>Electrical Fitter</v>
          </cell>
          <cell r="G177" t="str">
            <v>NPS-EBA / Award VIC</v>
          </cell>
          <cell r="H177" t="str">
            <v>Alinta Asset Management 2</v>
          </cell>
          <cell r="I177" t="str">
            <v>31510</v>
          </cell>
          <cell r="J177" t="str">
            <v>AAM OS ED SS Maintenance</v>
          </cell>
        </row>
        <row r="178">
          <cell r="A178" t="str">
            <v>00010737</v>
          </cell>
          <cell r="B178" t="str">
            <v>Dobney Stephen</v>
          </cell>
          <cell r="C178" t="str">
            <v>TCR Reportable</v>
          </cell>
          <cell r="D178">
            <v>58994.81</v>
          </cell>
          <cell r="E178" t="str">
            <v>AUD</v>
          </cell>
          <cell r="F178" t="str">
            <v>Linesman</v>
          </cell>
          <cell r="G178" t="str">
            <v>LGA EEEE - F/N</v>
          </cell>
          <cell r="H178" t="str">
            <v>United Energy Ltd.</v>
          </cell>
          <cell r="I178" t="str">
            <v>39404</v>
          </cell>
          <cell r="J178" t="str">
            <v>Alliance - Mornington</v>
          </cell>
        </row>
        <row r="179">
          <cell r="A179" t="str">
            <v>00010735</v>
          </cell>
          <cell r="B179" t="str">
            <v>Ruscitti Constantino</v>
          </cell>
          <cell r="C179" t="str">
            <v>TCR Reportable</v>
          </cell>
          <cell r="D179">
            <v>60086.25</v>
          </cell>
          <cell r="E179" t="str">
            <v>AUD</v>
          </cell>
          <cell r="F179" t="str">
            <v>Linesman</v>
          </cell>
          <cell r="G179" t="str">
            <v>LGA EEEE - F/N</v>
          </cell>
          <cell r="H179" t="str">
            <v>United Energy Ltd.</v>
          </cell>
          <cell r="I179" t="str">
            <v>39403</v>
          </cell>
          <cell r="J179" t="str">
            <v>Alliance - Burwood</v>
          </cell>
        </row>
        <row r="180">
          <cell r="A180" t="str">
            <v>00010733</v>
          </cell>
          <cell r="B180" t="str">
            <v>Lando Vince</v>
          </cell>
          <cell r="C180" t="str">
            <v>TCR Reportable</v>
          </cell>
          <cell r="D180">
            <v>58994.81</v>
          </cell>
          <cell r="E180" t="str">
            <v>AUD</v>
          </cell>
          <cell r="F180" t="str">
            <v>Linesman</v>
          </cell>
          <cell r="G180" t="str">
            <v>LGA EEEE - F/N</v>
          </cell>
          <cell r="H180" t="str">
            <v>United Energy Ltd.</v>
          </cell>
          <cell r="I180" t="str">
            <v>39402</v>
          </cell>
          <cell r="J180" t="str">
            <v>Alliance - Moorabbin</v>
          </cell>
        </row>
        <row r="181">
          <cell r="A181" t="str">
            <v>00010732</v>
          </cell>
          <cell r="B181" t="str">
            <v>Cannalonga Domenico</v>
          </cell>
          <cell r="C181" t="str">
            <v>TCR Reportable</v>
          </cell>
          <cell r="D181">
            <v>58994.81</v>
          </cell>
          <cell r="E181" t="str">
            <v>AUD</v>
          </cell>
          <cell r="F181" t="str">
            <v>Office Support Officer</v>
          </cell>
          <cell r="G181" t="str">
            <v>NPS-Contract (7.6)AP</v>
          </cell>
          <cell r="H181" t="str">
            <v>Alinta Asset Management 2</v>
          </cell>
          <cell r="I181" t="str">
            <v>39401</v>
          </cell>
          <cell r="J181" t="str">
            <v>Alliance - Keysborough</v>
          </cell>
        </row>
        <row r="182">
          <cell r="A182" t="str">
            <v>00010747</v>
          </cell>
          <cell r="B182" t="str">
            <v>Barrington David</v>
          </cell>
          <cell r="C182" t="str">
            <v>TCR Reportable</v>
          </cell>
          <cell r="D182">
            <v>54682.03</v>
          </cell>
          <cell r="E182" t="str">
            <v>AUD</v>
          </cell>
          <cell r="F182" t="str">
            <v>Asset Performance Engineer</v>
          </cell>
          <cell r="G182" t="str">
            <v>TCR Accum Super</v>
          </cell>
          <cell r="H182" t="str">
            <v>Monthly Alinta Asset Managemt.</v>
          </cell>
          <cell r="I182" t="str">
            <v>37302</v>
          </cell>
          <cell r="J182" t="str">
            <v>Elec Asset Mgt</v>
          </cell>
        </row>
        <row r="183">
          <cell r="A183" t="str">
            <v>00010745</v>
          </cell>
          <cell r="B183" t="str">
            <v>Day Robert</v>
          </cell>
          <cell r="C183" t="str">
            <v>TCR Reportable</v>
          </cell>
          <cell r="D183">
            <v>47825.45</v>
          </cell>
          <cell r="E183" t="str">
            <v>AUD</v>
          </cell>
          <cell r="F183" t="str">
            <v>Asset Performance Engineer</v>
          </cell>
          <cell r="G183" t="str">
            <v>TCR Accum Super</v>
          </cell>
          <cell r="H183" t="str">
            <v>Alinta Asset Management</v>
          </cell>
          <cell r="I183" t="str">
            <v>37302</v>
          </cell>
          <cell r="J183" t="str">
            <v>Elec Asset Mgt</v>
          </cell>
        </row>
        <row r="184">
          <cell r="A184" t="str">
            <v>00010743</v>
          </cell>
          <cell r="B184" t="str">
            <v>Di Giacomo Fernando</v>
          </cell>
          <cell r="C184" t="str">
            <v>TCR Reportable</v>
          </cell>
          <cell r="D184">
            <v>58994.81</v>
          </cell>
          <cell r="E184" t="str">
            <v>AUD</v>
          </cell>
          <cell r="F184" t="str">
            <v>Field Delivery Manager</v>
          </cell>
          <cell r="G184" t="str">
            <v>NPSWA-VIC(Cont)</v>
          </cell>
          <cell r="H184" t="str">
            <v>Alinta Asset Management 2 WA</v>
          </cell>
          <cell r="I184" t="str">
            <v>39007</v>
          </cell>
          <cell r="J184" t="str">
            <v>Alliance</v>
          </cell>
        </row>
        <row r="185">
          <cell r="A185" t="str">
            <v>00010740</v>
          </cell>
          <cell r="B185" t="str">
            <v>Sanders Max</v>
          </cell>
          <cell r="C185" t="str">
            <v>TCR Reportable</v>
          </cell>
          <cell r="D185">
            <v>58994.81</v>
          </cell>
          <cell r="E185" t="str">
            <v>AUD</v>
          </cell>
          <cell r="F185" t="str">
            <v>Project Manager</v>
          </cell>
          <cell r="G185" t="str">
            <v>NPSWA-VIC(Cont)</v>
          </cell>
          <cell r="H185" t="str">
            <v>Alinta Asset Management 2 WA</v>
          </cell>
          <cell r="I185" t="str">
            <v>39002</v>
          </cell>
          <cell r="J185" t="str">
            <v>Retail Planning</v>
          </cell>
        </row>
        <row r="186">
          <cell r="A186" t="str">
            <v>00010739</v>
          </cell>
          <cell r="B186" t="str">
            <v>Thomson Stuart</v>
          </cell>
          <cell r="C186" t="str">
            <v>TCR Reportable</v>
          </cell>
          <cell r="D186">
            <v>58994.81</v>
          </cell>
          <cell r="E186" t="str">
            <v>AUD</v>
          </cell>
          <cell r="F186" t="str">
            <v>Linesman</v>
          </cell>
          <cell r="G186" t="str">
            <v>NPS-EBA / Award VIC</v>
          </cell>
          <cell r="H186" t="str">
            <v>Alinta Asset Management 2</v>
          </cell>
          <cell r="I186" t="str">
            <v>39007</v>
          </cell>
          <cell r="J186" t="str">
            <v>Alliance</v>
          </cell>
        </row>
        <row r="187">
          <cell r="A187" t="str">
            <v>00010756</v>
          </cell>
          <cell r="B187" t="str">
            <v>Cowdery Alan</v>
          </cell>
          <cell r="C187" t="str">
            <v>TCR Reportable</v>
          </cell>
          <cell r="D187">
            <v>54682.03</v>
          </cell>
          <cell r="E187" t="str">
            <v>AUD</v>
          </cell>
          <cell r="F187" t="str">
            <v>Business Support Officer</v>
          </cell>
          <cell r="G187" t="str">
            <v>NPSWA-VIC(Cont)</v>
          </cell>
          <cell r="H187" t="str">
            <v>Alinta Asset Management 2 WA</v>
          </cell>
          <cell r="I187" t="str">
            <v>39001</v>
          </cell>
          <cell r="J187" t="str">
            <v>Field Delivery</v>
          </cell>
        </row>
        <row r="188">
          <cell r="A188" t="str">
            <v>00010754</v>
          </cell>
          <cell r="B188" t="str">
            <v>Chisholm Michael</v>
          </cell>
          <cell r="C188" t="str">
            <v>TCR Reportable</v>
          </cell>
          <cell r="D188">
            <v>54682.03</v>
          </cell>
          <cell r="E188" t="str">
            <v>AUD</v>
          </cell>
          <cell r="F188" t="str">
            <v>Faults Supervisor</v>
          </cell>
          <cell r="G188" t="str">
            <v>NPSWA-VIC(Cont)</v>
          </cell>
          <cell r="H188" t="str">
            <v>Alinta Asset Management 2 WA</v>
          </cell>
          <cell r="I188" t="str">
            <v>39001</v>
          </cell>
          <cell r="J188" t="str">
            <v>Field Delivery</v>
          </cell>
        </row>
        <row r="189">
          <cell r="A189" t="str">
            <v>00010752</v>
          </cell>
          <cell r="B189" t="str">
            <v>Brand Gavin</v>
          </cell>
          <cell r="C189" t="str">
            <v>TCR Reportable</v>
          </cell>
          <cell r="D189">
            <v>54682.03</v>
          </cell>
          <cell r="E189" t="str">
            <v>AUD</v>
          </cell>
          <cell r="F189" t="str">
            <v>Field Officer Lvl 4</v>
          </cell>
          <cell r="G189" t="str">
            <v>NPSWA-VIC(RDO)</v>
          </cell>
          <cell r="H189" t="str">
            <v>Alinta Asset Management 2 WA</v>
          </cell>
          <cell r="I189" t="str">
            <v>39001</v>
          </cell>
          <cell r="J189" t="str">
            <v>Field Delivery</v>
          </cell>
        </row>
        <row r="190">
          <cell r="A190" t="str">
            <v>00010751</v>
          </cell>
          <cell r="B190" t="str">
            <v>Savage Steven</v>
          </cell>
          <cell r="C190" t="str">
            <v>TCR Reportable</v>
          </cell>
          <cell r="D190">
            <v>54682.03</v>
          </cell>
          <cell r="E190" t="str">
            <v>AUD</v>
          </cell>
          <cell r="F190" t="str">
            <v>Field Officer Lvl 4</v>
          </cell>
          <cell r="G190" t="str">
            <v>NPSWA-VIC(RDO)</v>
          </cell>
          <cell r="H190" t="str">
            <v>Alinta Asset Management 2 WA</v>
          </cell>
          <cell r="I190" t="str">
            <v>39001</v>
          </cell>
          <cell r="J190" t="str">
            <v>Field Delivery</v>
          </cell>
        </row>
        <row r="191">
          <cell r="A191" t="str">
            <v>00010749</v>
          </cell>
          <cell r="B191" t="str">
            <v>Guardiani Donato</v>
          </cell>
          <cell r="C191" t="str">
            <v>TCR Reportable</v>
          </cell>
          <cell r="D191">
            <v>50167</v>
          </cell>
          <cell r="E191" t="str">
            <v>AUD</v>
          </cell>
          <cell r="F191" t="str">
            <v>Field Officer Lvl 4</v>
          </cell>
          <cell r="G191" t="str">
            <v>NPSWA-VIC(RDO)</v>
          </cell>
          <cell r="H191" t="str">
            <v>Alinta Asset Management 2 WA</v>
          </cell>
          <cell r="I191" t="str">
            <v>39001</v>
          </cell>
          <cell r="J191" t="str">
            <v>Field Delivery</v>
          </cell>
        </row>
        <row r="192">
          <cell r="A192" t="str">
            <v>00010765</v>
          </cell>
          <cell r="B192" t="str">
            <v>Grant Lisa</v>
          </cell>
          <cell r="C192" t="str">
            <v>TCR Reportable</v>
          </cell>
          <cell r="D192">
            <v>50385.25</v>
          </cell>
          <cell r="E192" t="str">
            <v>AUD</v>
          </cell>
          <cell r="F192" t="str">
            <v>Project Delivery Officer</v>
          </cell>
          <cell r="G192" t="str">
            <v>NPSWA-VIC(Cont)</v>
          </cell>
          <cell r="H192" t="str">
            <v>Alinta Asset Management 2 WA</v>
          </cell>
          <cell r="I192" t="str">
            <v>39005</v>
          </cell>
          <cell r="J192" t="str">
            <v>Project Support</v>
          </cell>
        </row>
        <row r="193">
          <cell r="A193" t="str">
            <v>00010764</v>
          </cell>
          <cell r="B193" t="str">
            <v>Mantini Gabriella</v>
          </cell>
          <cell r="C193" t="str">
            <v>TCR Reportable</v>
          </cell>
          <cell r="D193">
            <v>43892.12</v>
          </cell>
          <cell r="E193" t="str">
            <v>AUD</v>
          </cell>
          <cell r="F193" t="str">
            <v>Field Officer Lvl 4</v>
          </cell>
          <cell r="G193" t="str">
            <v>NPSWA-VIC(RDO)</v>
          </cell>
          <cell r="H193" t="str">
            <v>Alinta Asset Management 2 WA</v>
          </cell>
          <cell r="I193" t="str">
            <v>39004</v>
          </cell>
          <cell r="J193" t="str">
            <v>Project Delivery</v>
          </cell>
        </row>
        <row r="194">
          <cell r="A194" t="str">
            <v>00010761</v>
          </cell>
          <cell r="B194" t="str">
            <v>Nielsen Brent</v>
          </cell>
          <cell r="C194" t="str">
            <v>TCR Reportable</v>
          </cell>
          <cell r="D194">
            <v>59183.73</v>
          </cell>
          <cell r="E194" t="str">
            <v>AUD</v>
          </cell>
          <cell r="F194" t="str">
            <v>Field Officer Lvl 4</v>
          </cell>
          <cell r="G194" t="str">
            <v>NPSWA-VIC(RDO)</v>
          </cell>
          <cell r="H194" t="str">
            <v>Alinta Asset Management 2 WA</v>
          </cell>
          <cell r="I194" t="str">
            <v>39004</v>
          </cell>
          <cell r="J194" t="str">
            <v>Project Delivery</v>
          </cell>
        </row>
        <row r="195">
          <cell r="A195" t="str">
            <v>00010759</v>
          </cell>
          <cell r="B195" t="str">
            <v>Baldock Gary</v>
          </cell>
          <cell r="C195" t="str">
            <v>TCR Reportable</v>
          </cell>
          <cell r="D195">
            <v>54682.03</v>
          </cell>
          <cell r="E195" t="str">
            <v>AUD</v>
          </cell>
          <cell r="F195" t="str">
            <v>Field Officer Lvl 4</v>
          </cell>
          <cell r="G195" t="str">
            <v>NPSWA-VIC(RDO)</v>
          </cell>
          <cell r="H195" t="str">
            <v>Alinta Asset Management 2 WA</v>
          </cell>
          <cell r="I195" t="str">
            <v>39004</v>
          </cell>
          <cell r="J195" t="str">
            <v>Project Delivery</v>
          </cell>
        </row>
        <row r="196">
          <cell r="A196" t="str">
            <v>00010757</v>
          </cell>
          <cell r="B196" t="str">
            <v>Cowdery Tony</v>
          </cell>
          <cell r="C196" t="str">
            <v>TCR Reportable</v>
          </cell>
          <cell r="D196">
            <v>54682.03</v>
          </cell>
          <cell r="E196" t="str">
            <v>AUD</v>
          </cell>
          <cell r="F196" t="str">
            <v>Field Officer Lvl 4</v>
          </cell>
          <cell r="G196" t="str">
            <v>NPSWA-VIC(RDO)</v>
          </cell>
          <cell r="H196" t="str">
            <v>Alinta Asset Management 2 WA</v>
          </cell>
          <cell r="I196" t="str">
            <v>39004</v>
          </cell>
          <cell r="J196" t="str">
            <v>Project Delivery</v>
          </cell>
        </row>
        <row r="197">
          <cell r="A197" t="str">
            <v>00010770</v>
          </cell>
          <cell r="B197" t="str">
            <v>Miles Wayne</v>
          </cell>
          <cell r="C197" t="str">
            <v>TCR Reportable</v>
          </cell>
          <cell r="D197">
            <v>71851.710000000006</v>
          </cell>
          <cell r="E197" t="str">
            <v>AUD</v>
          </cell>
          <cell r="F197" t="str">
            <v>Field Officer Lvl 4</v>
          </cell>
          <cell r="G197" t="str">
            <v>NPSWA-VIC(RDO)</v>
          </cell>
          <cell r="H197" t="str">
            <v>Alinta Asset Management 2 WA</v>
          </cell>
          <cell r="I197" t="str">
            <v>31524</v>
          </cell>
          <cell r="J197" t="str">
            <v>AAM OS GD Ext Projec</v>
          </cell>
        </row>
        <row r="198">
          <cell r="A198" t="str">
            <v>00010769</v>
          </cell>
          <cell r="B198" t="str">
            <v>Roy Anthony</v>
          </cell>
          <cell r="C198" t="str">
            <v>TCR Reportable</v>
          </cell>
          <cell r="D198">
            <v>65819.649999999994</v>
          </cell>
          <cell r="E198" t="str">
            <v>AUD</v>
          </cell>
          <cell r="F198" t="str">
            <v>Field Officer Lvl 1</v>
          </cell>
          <cell r="G198" t="str">
            <v>NPSWA-VIC(RDO)</v>
          </cell>
          <cell r="H198" t="str">
            <v>Alinta Asset Management 2 WA</v>
          </cell>
          <cell r="I198" t="str">
            <v>39001</v>
          </cell>
          <cell r="J198" t="str">
            <v>Field Delivery</v>
          </cell>
        </row>
        <row r="199">
          <cell r="A199" t="str">
            <v>00010768</v>
          </cell>
          <cell r="B199" t="str">
            <v>Paolilli-Treonze Michael</v>
          </cell>
          <cell r="C199" t="str">
            <v>TCR Reportable</v>
          </cell>
          <cell r="D199">
            <v>75203.460000000006</v>
          </cell>
          <cell r="E199" t="str">
            <v>AUD</v>
          </cell>
          <cell r="F199" t="str">
            <v>Field Officer Lvl 2</v>
          </cell>
          <cell r="G199" t="str">
            <v>NPSWA-VIC(RDO)</v>
          </cell>
          <cell r="H199" t="str">
            <v>Alinta Asset Management 2 WA</v>
          </cell>
          <cell r="I199" t="str">
            <v>39004</v>
          </cell>
          <cell r="J199" t="str">
            <v>Project Delivery</v>
          </cell>
        </row>
        <row r="200">
          <cell r="A200" t="str">
            <v>00010767</v>
          </cell>
          <cell r="B200" t="str">
            <v>Ellis Glenn</v>
          </cell>
          <cell r="C200" t="str">
            <v>TCR Reportable</v>
          </cell>
          <cell r="D200">
            <v>71125.77</v>
          </cell>
          <cell r="E200" t="str">
            <v>AUD</v>
          </cell>
          <cell r="F200" t="str">
            <v>Field Officer Lvl 2</v>
          </cell>
          <cell r="G200" t="str">
            <v>NPSWA-VIC(RDO)</v>
          </cell>
          <cell r="H200" t="str">
            <v>Alinta Asset Management 2 WA</v>
          </cell>
          <cell r="I200" t="str">
            <v>39004</v>
          </cell>
          <cell r="J200" t="str">
            <v>Project Delivery</v>
          </cell>
        </row>
        <row r="201">
          <cell r="A201" t="str">
            <v>00010766</v>
          </cell>
          <cell r="B201" t="str">
            <v>Hamilton Chris</v>
          </cell>
          <cell r="C201" t="str">
            <v>TCR Reportable</v>
          </cell>
          <cell r="D201">
            <v>82099.89</v>
          </cell>
          <cell r="E201" t="str">
            <v>AUD</v>
          </cell>
          <cell r="F201" t="str">
            <v>Field Officer Lvl 2</v>
          </cell>
          <cell r="G201" t="str">
            <v>NPSWA-VIC(RDO)</v>
          </cell>
          <cell r="H201" t="str">
            <v>Alinta Asset Management 2 WA</v>
          </cell>
          <cell r="I201" t="str">
            <v>39004</v>
          </cell>
          <cell r="J201" t="str">
            <v>Project Delivery</v>
          </cell>
        </row>
        <row r="202">
          <cell r="A202" t="str">
            <v>00010779</v>
          </cell>
          <cell r="B202" t="str">
            <v>Trevillian Ronald</v>
          </cell>
          <cell r="C202" t="str">
            <v>TCR Reportable</v>
          </cell>
          <cell r="D202">
            <v>58994.81</v>
          </cell>
          <cell r="E202" t="str">
            <v>AUD</v>
          </cell>
          <cell r="F202" t="str">
            <v>Field Officer Lvl 2</v>
          </cell>
          <cell r="G202" t="str">
            <v>NPSWA-VIC(RDO)</v>
          </cell>
          <cell r="H202" t="str">
            <v>Alinta Asset Management 2 WA</v>
          </cell>
          <cell r="I202" t="str">
            <v>39004</v>
          </cell>
          <cell r="J202" t="str">
            <v>Project Delivery</v>
          </cell>
        </row>
        <row r="203">
          <cell r="A203" t="str">
            <v>00010776</v>
          </cell>
          <cell r="B203" t="str">
            <v>Mallison Robert</v>
          </cell>
          <cell r="C203" t="str">
            <v>TCR Reportable</v>
          </cell>
          <cell r="D203">
            <v>50388.52</v>
          </cell>
          <cell r="E203" t="str">
            <v>AUD</v>
          </cell>
          <cell r="F203" t="str">
            <v>Field Officer Lvl 2</v>
          </cell>
          <cell r="G203" t="str">
            <v>NPSWA-VIC(RDO)</v>
          </cell>
          <cell r="H203" t="str">
            <v>Alinta Asset Management 2 WA</v>
          </cell>
          <cell r="I203" t="str">
            <v>39004</v>
          </cell>
          <cell r="J203" t="str">
            <v>Project Delivery</v>
          </cell>
        </row>
        <row r="204">
          <cell r="A204" t="str">
            <v>00010775</v>
          </cell>
          <cell r="B204" t="str">
            <v>Selman Dennis</v>
          </cell>
          <cell r="C204" t="str">
            <v>TCR Reportable</v>
          </cell>
          <cell r="D204">
            <v>59330.879999999997</v>
          </cell>
          <cell r="E204" t="str">
            <v>AUD</v>
          </cell>
          <cell r="F204" t="str">
            <v>Field Officer Lvl 2</v>
          </cell>
          <cell r="G204" t="str">
            <v>NPSWA-VIC(RDO)</v>
          </cell>
          <cell r="H204" t="str">
            <v>Alinta Asset Management 2 WA</v>
          </cell>
          <cell r="I204" t="str">
            <v>39001</v>
          </cell>
          <cell r="J204" t="str">
            <v>Field Delivery</v>
          </cell>
        </row>
        <row r="205">
          <cell r="A205" t="str">
            <v>00010773</v>
          </cell>
          <cell r="B205" t="str">
            <v>Wernicke Kenneth</v>
          </cell>
          <cell r="C205" t="str">
            <v>TCR Reportable</v>
          </cell>
          <cell r="D205">
            <v>87595.67</v>
          </cell>
          <cell r="E205" t="str">
            <v>AUD</v>
          </cell>
          <cell r="F205" t="str">
            <v>Field Officer Lvl 3</v>
          </cell>
          <cell r="G205" t="str">
            <v>NPSWA-VIC(RDO)</v>
          </cell>
          <cell r="H205" t="str">
            <v>Alinta Asset Management 2 WA</v>
          </cell>
          <cell r="I205" t="str">
            <v>39001</v>
          </cell>
          <cell r="J205" t="str">
            <v>Field Delivery</v>
          </cell>
        </row>
        <row r="206">
          <cell r="A206" t="str">
            <v>00010772</v>
          </cell>
          <cell r="B206" t="str">
            <v>Ioan Luciano</v>
          </cell>
          <cell r="C206" t="str">
            <v>TCR Reportable</v>
          </cell>
          <cell r="D206">
            <v>78013.48</v>
          </cell>
          <cell r="E206" t="str">
            <v>AUD</v>
          </cell>
          <cell r="F206" t="str">
            <v>Field Officer Lvl 3</v>
          </cell>
          <cell r="G206" t="str">
            <v>NPSWA-VIC(RDO)</v>
          </cell>
          <cell r="H206" t="str">
            <v>Alinta Asset Management 2 WA</v>
          </cell>
          <cell r="I206" t="str">
            <v>39004</v>
          </cell>
          <cell r="J206" t="str">
            <v>Project Delivery</v>
          </cell>
        </row>
        <row r="207">
          <cell r="A207" t="str">
            <v>00010862</v>
          </cell>
          <cell r="B207" t="str">
            <v>Warner Meaghan</v>
          </cell>
          <cell r="C207" t="str">
            <v>TCR Reportable</v>
          </cell>
          <cell r="D207">
            <v>46987.72</v>
          </cell>
          <cell r="E207" t="str">
            <v>AUD5</v>
          </cell>
          <cell r="F207" t="str">
            <v>CP Technician</v>
          </cell>
          <cell r="G207" t="str">
            <v>NPSWA-VIC(Cont)</v>
          </cell>
          <cell r="H207" t="str">
            <v>Alinta Asset Management 2 WA</v>
          </cell>
          <cell r="I207" t="str">
            <v>31527</v>
          </cell>
          <cell r="J207" t="str">
            <v>AAM OS GD BBSA Corro</v>
          </cell>
        </row>
        <row r="208">
          <cell r="A208" t="str">
            <v>00010814</v>
          </cell>
          <cell r="B208" t="str">
            <v>Smith Andrew</v>
          </cell>
          <cell r="C208" t="str">
            <v>TCR Reportable</v>
          </cell>
          <cell r="D208">
            <v>57666.89516</v>
          </cell>
          <cell r="E208" t="str">
            <v>AUD5</v>
          </cell>
          <cell r="F208" t="str">
            <v>Business Support Officer</v>
          </cell>
          <cell r="G208" t="str">
            <v>NPSWA-VIC(Cont)</v>
          </cell>
          <cell r="H208" t="str">
            <v>Alinta Asset Management 2 WA</v>
          </cell>
          <cell r="I208" t="str">
            <v>39007</v>
          </cell>
          <cell r="J208" t="str">
            <v>Alliance</v>
          </cell>
        </row>
        <row r="209">
          <cell r="A209" t="str">
            <v>00010802</v>
          </cell>
          <cell r="B209" t="str">
            <v>Horswill Warren</v>
          </cell>
          <cell r="C209" t="str">
            <v>TCR Reportable</v>
          </cell>
          <cell r="D209">
            <v>62988.483999999997</v>
          </cell>
          <cell r="E209" t="str">
            <v>AUD5</v>
          </cell>
          <cell r="F209" t="str">
            <v>Business Support Officer</v>
          </cell>
          <cell r="G209" t="str">
            <v>NPSWA-VIC(Cont)</v>
          </cell>
          <cell r="H209" t="str">
            <v>Alinta Asset Management 2 WA</v>
          </cell>
          <cell r="I209" t="str">
            <v>39007</v>
          </cell>
          <cell r="J209" t="str">
            <v>Alliance</v>
          </cell>
        </row>
        <row r="210">
          <cell r="A210" t="str">
            <v>00010795</v>
          </cell>
          <cell r="B210" t="str">
            <v>Urpis Carlo</v>
          </cell>
          <cell r="C210" t="str">
            <v>TCR Reportable</v>
          </cell>
          <cell r="D210">
            <v>63216.73</v>
          </cell>
          <cell r="E210" t="str">
            <v>AUD</v>
          </cell>
          <cell r="F210" t="str">
            <v>Project Manager</v>
          </cell>
          <cell r="G210" t="str">
            <v>NPSWA-VIC(Cont)</v>
          </cell>
          <cell r="H210" t="str">
            <v>Alinta Asset Management 2 WA</v>
          </cell>
          <cell r="I210" t="str">
            <v>39001</v>
          </cell>
          <cell r="J210" t="str">
            <v>Field Delivery</v>
          </cell>
        </row>
        <row r="211">
          <cell r="A211" t="str">
            <v>00010780</v>
          </cell>
          <cell r="B211" t="str">
            <v>Vucinic Vladimir</v>
          </cell>
          <cell r="C211" t="str">
            <v>TCR Reportable</v>
          </cell>
          <cell r="D211">
            <v>54682.03</v>
          </cell>
          <cell r="E211" t="str">
            <v>AUD</v>
          </cell>
          <cell r="F211" t="str">
            <v>Project Delivery Officer</v>
          </cell>
          <cell r="G211" t="str">
            <v>NPSWA-VIC(Cont)</v>
          </cell>
          <cell r="H211" t="str">
            <v>Alinta Asset Management 2 WA</v>
          </cell>
          <cell r="I211" t="str">
            <v>39005</v>
          </cell>
          <cell r="J211" t="str">
            <v>Project Support</v>
          </cell>
        </row>
        <row r="212">
          <cell r="A212" t="str">
            <v>00010963</v>
          </cell>
          <cell r="B212" t="str">
            <v>O'Reilly Stephen</v>
          </cell>
          <cell r="C212" t="str">
            <v>TCR Reportable</v>
          </cell>
          <cell r="D212">
            <v>50947.67</v>
          </cell>
          <cell r="E212" t="str">
            <v>AUD</v>
          </cell>
          <cell r="F212" t="str">
            <v>Field Supervisor Projects</v>
          </cell>
          <cell r="G212" t="str">
            <v>NPSWA-VIC(Cont)</v>
          </cell>
          <cell r="H212" t="str">
            <v>Alinta Asset Management 2 WA</v>
          </cell>
          <cell r="I212" t="str">
            <v>39001</v>
          </cell>
          <cell r="J212" t="str">
            <v>Field Delivery</v>
          </cell>
        </row>
        <row r="213">
          <cell r="A213" t="str">
            <v>00010962</v>
          </cell>
          <cell r="B213" t="str">
            <v>McCarthy George</v>
          </cell>
          <cell r="C213" t="str">
            <v>TCR Reportable</v>
          </cell>
          <cell r="D213">
            <v>50947.67</v>
          </cell>
          <cell r="E213" t="str">
            <v>AUD</v>
          </cell>
          <cell r="F213" t="str">
            <v>Project Delivery Officer</v>
          </cell>
          <cell r="G213" t="str">
            <v>NPSWA-VIC(Cont)</v>
          </cell>
          <cell r="H213" t="str">
            <v>Alinta Asset Management 2 WA</v>
          </cell>
          <cell r="I213" t="str">
            <v>39001</v>
          </cell>
          <cell r="J213" t="str">
            <v>Field Delivery</v>
          </cell>
        </row>
        <row r="214">
          <cell r="A214" t="str">
            <v>00010935</v>
          </cell>
          <cell r="B214" t="str">
            <v>Chapman Damian</v>
          </cell>
          <cell r="C214" t="str">
            <v>TCR Reportable</v>
          </cell>
          <cell r="D214">
            <v>62988.483999999997</v>
          </cell>
          <cell r="E214" t="str">
            <v>AUD5</v>
          </cell>
          <cell r="F214" t="str">
            <v>Logistics Manager</v>
          </cell>
          <cell r="G214" t="str">
            <v>NPSWA-VIC(Cont)</v>
          </cell>
          <cell r="H214" t="str">
            <v>Alinta Asset Management 2 WA</v>
          </cell>
          <cell r="I214" t="str">
            <v>31526</v>
          </cell>
          <cell r="J214" t="str">
            <v>AAM OS GD BBSA Logisitics</v>
          </cell>
        </row>
        <row r="215">
          <cell r="A215" t="str">
            <v>00010891</v>
          </cell>
          <cell r="B215" t="str">
            <v>Hallett Alison</v>
          </cell>
          <cell r="C215" t="str">
            <v>TCR Reportable</v>
          </cell>
          <cell r="D215">
            <v>41703.4</v>
          </cell>
          <cell r="E215" t="str">
            <v>AUD</v>
          </cell>
          <cell r="F215" t="str">
            <v>Field Supervisor</v>
          </cell>
          <cell r="G215" t="str">
            <v>NPSWA-VIC(Cont)</v>
          </cell>
          <cell r="H215" t="str">
            <v>Alinta Asset Management 2 WA</v>
          </cell>
          <cell r="I215" t="str">
            <v>31527</v>
          </cell>
          <cell r="J215" t="str">
            <v>AAM OS GD BBSA Corro</v>
          </cell>
        </row>
        <row r="216">
          <cell r="A216" t="str">
            <v>00010875</v>
          </cell>
          <cell r="B216" t="str">
            <v>Szmalko Eddie</v>
          </cell>
          <cell r="C216" t="str">
            <v>TCR Accum Notational Pkge</v>
          </cell>
          <cell r="D216">
            <v>111170</v>
          </cell>
          <cell r="E216" t="str">
            <v>AUD</v>
          </cell>
          <cell r="F216" t="str">
            <v>Facilities Manager</v>
          </cell>
          <cell r="G216" t="str">
            <v>NPSWA-VIC(Cont)</v>
          </cell>
          <cell r="H216" t="str">
            <v>Alinta Asset Management 2 WA</v>
          </cell>
          <cell r="I216" t="str">
            <v>31524</v>
          </cell>
          <cell r="J216" t="str">
            <v>AAM OS GD Ext Projec</v>
          </cell>
        </row>
        <row r="217">
          <cell r="A217" t="str">
            <v>00010968</v>
          </cell>
          <cell r="B217" t="str">
            <v>James Russell</v>
          </cell>
          <cell r="C217" t="str">
            <v>TCR Reportable</v>
          </cell>
          <cell r="D217">
            <v>50947.67</v>
          </cell>
          <cell r="E217" t="str">
            <v>AUD</v>
          </cell>
          <cell r="F217" t="str">
            <v>Project Delivery Officer</v>
          </cell>
          <cell r="G217" t="str">
            <v>NPSWA-VIC(Cont)</v>
          </cell>
          <cell r="H217" t="str">
            <v>Alinta Asset Management 2 WA</v>
          </cell>
          <cell r="I217" t="str">
            <v>39005</v>
          </cell>
          <cell r="J217" t="str">
            <v>Project Support</v>
          </cell>
        </row>
        <row r="218">
          <cell r="A218" t="str">
            <v>00010967</v>
          </cell>
          <cell r="B218" t="str">
            <v>Hooper Kris</v>
          </cell>
          <cell r="C218" t="str">
            <v>TCR Reportable</v>
          </cell>
          <cell r="D218">
            <v>50947.67</v>
          </cell>
          <cell r="E218" t="str">
            <v>AUD</v>
          </cell>
          <cell r="F218" t="str">
            <v>Dispatch Officer</v>
          </cell>
          <cell r="G218" t="str">
            <v>NPSWA-VIC(Cont)</v>
          </cell>
          <cell r="H218" t="str">
            <v>Alinta Asset Management 2 WA</v>
          </cell>
          <cell r="I218" t="str">
            <v>39005</v>
          </cell>
          <cell r="J218" t="str">
            <v>Project Support</v>
          </cell>
        </row>
        <row r="219">
          <cell r="A219" t="str">
            <v>00010966</v>
          </cell>
          <cell r="B219" t="str">
            <v>Buchanan Andrew</v>
          </cell>
          <cell r="C219" t="str">
            <v>TCR Reportable</v>
          </cell>
          <cell r="D219">
            <v>50947.67</v>
          </cell>
          <cell r="E219" t="str">
            <v>AUD</v>
          </cell>
          <cell r="F219" t="str">
            <v>Field Officer Lvl 4</v>
          </cell>
          <cell r="G219" t="str">
            <v>NPSWA-VIC(RDO)</v>
          </cell>
          <cell r="H219" t="str">
            <v>Alinta Asset Management 2 WA</v>
          </cell>
          <cell r="I219" t="str">
            <v>39004</v>
          </cell>
          <cell r="J219" t="str">
            <v>Project Delivery</v>
          </cell>
        </row>
        <row r="220">
          <cell r="A220" t="str">
            <v>00010965</v>
          </cell>
          <cell r="B220" t="str">
            <v>Mitchell Eric</v>
          </cell>
          <cell r="C220" t="str">
            <v>TCR Reportable</v>
          </cell>
          <cell r="D220">
            <v>50947.67</v>
          </cell>
          <cell r="E220" t="str">
            <v>AUD</v>
          </cell>
          <cell r="F220" t="str">
            <v>Field Officer Lvl 2</v>
          </cell>
          <cell r="G220" t="str">
            <v>NPSWA-VIC(RDO)</v>
          </cell>
          <cell r="H220" t="str">
            <v>Alinta Asset Management 2 WA</v>
          </cell>
          <cell r="I220" t="str">
            <v>39004</v>
          </cell>
          <cell r="J220" t="str">
            <v>Project Delivery</v>
          </cell>
        </row>
        <row r="221">
          <cell r="A221" t="str">
            <v>00010964</v>
          </cell>
          <cell r="B221" t="str">
            <v>Donovan Ryan</v>
          </cell>
          <cell r="C221" t="str">
            <v>TCR Reportable</v>
          </cell>
          <cell r="D221">
            <v>50947.67</v>
          </cell>
          <cell r="E221" t="str">
            <v>AUD</v>
          </cell>
          <cell r="F221" t="str">
            <v>Project Delivery Officer</v>
          </cell>
          <cell r="G221" t="str">
            <v>NPSWA-VIC(Cont)</v>
          </cell>
          <cell r="H221" t="str">
            <v>Alinta Asset Management 2 WA</v>
          </cell>
          <cell r="I221" t="str">
            <v>39005</v>
          </cell>
          <cell r="J221" t="str">
            <v>Project Support</v>
          </cell>
        </row>
        <row r="222">
          <cell r="A222" t="str">
            <v>00010980</v>
          </cell>
          <cell r="B222" t="str">
            <v>Ryan Gareth</v>
          </cell>
          <cell r="C222" t="str">
            <v>TCR Reportable</v>
          </cell>
          <cell r="D222">
            <v>58820.236799999999</v>
          </cell>
          <cell r="E222" t="str">
            <v>AUD5</v>
          </cell>
          <cell r="F222" t="str">
            <v>Electrical Fitter</v>
          </cell>
          <cell r="G222" t="str">
            <v>NPS-EBA / Award VIC</v>
          </cell>
          <cell r="H222" t="str">
            <v>Alinta Asset Management 2</v>
          </cell>
          <cell r="I222" t="str">
            <v>31510</v>
          </cell>
          <cell r="J222" t="str">
            <v>AAM OS ED SS Maintenance</v>
          </cell>
        </row>
        <row r="223">
          <cell r="A223" t="str">
            <v>00010979</v>
          </cell>
          <cell r="B223" t="str">
            <v>O'Brien Ray</v>
          </cell>
          <cell r="C223" t="str">
            <v>TCR Reportable</v>
          </cell>
          <cell r="D223">
            <v>62988.483999999997</v>
          </cell>
          <cell r="E223" t="str">
            <v>AUD5</v>
          </cell>
          <cell r="F223" t="str">
            <v>Electrical Fitter</v>
          </cell>
          <cell r="G223" t="str">
            <v>NPS-EBA / Award VIC</v>
          </cell>
          <cell r="H223" t="str">
            <v>Alinta Asset Management 2</v>
          </cell>
          <cell r="I223" t="str">
            <v>31510</v>
          </cell>
          <cell r="J223" t="str">
            <v>AAM OS ED SS Maintenance</v>
          </cell>
        </row>
        <row r="224">
          <cell r="A224" t="str">
            <v>00010972</v>
          </cell>
          <cell r="B224" t="str">
            <v>Shields Russell</v>
          </cell>
          <cell r="C224" t="str">
            <v>TCR Reportable</v>
          </cell>
          <cell r="D224">
            <v>50947.67</v>
          </cell>
          <cell r="E224" t="str">
            <v>AUD</v>
          </cell>
          <cell r="F224" t="str">
            <v>Business Support Officer</v>
          </cell>
          <cell r="G224" t="str">
            <v>NPS-Contract (8.0)AP</v>
          </cell>
          <cell r="H224" t="str">
            <v>Alinta Asset Management 2</v>
          </cell>
          <cell r="I224" t="str">
            <v>31509</v>
          </cell>
          <cell r="J224" t="str">
            <v>AAM OS ED SS Keysbourough</v>
          </cell>
        </row>
        <row r="225">
          <cell r="A225" t="str">
            <v>00010971</v>
          </cell>
          <cell r="B225" t="str">
            <v>White Stuart</v>
          </cell>
          <cell r="C225" t="str">
            <v>TCR Reportable</v>
          </cell>
          <cell r="D225">
            <v>50947.67</v>
          </cell>
          <cell r="E225" t="str">
            <v>AUD</v>
          </cell>
          <cell r="F225" t="str">
            <v>Manager Project Methodology</v>
          </cell>
          <cell r="G225" t="str">
            <v>TCR Accum Super</v>
          </cell>
          <cell r="H225" t="str">
            <v>Alinta Asset Management</v>
          </cell>
          <cell r="I225" t="str">
            <v>31340</v>
          </cell>
          <cell r="J225" t="str">
            <v>ANS Corp Projects</v>
          </cell>
        </row>
        <row r="226">
          <cell r="A226" t="str">
            <v>00010969</v>
          </cell>
          <cell r="B226" t="str">
            <v>Thomson Ryan</v>
          </cell>
          <cell r="C226" t="str">
            <v>TCR Reportable</v>
          </cell>
          <cell r="D226">
            <v>50947.67</v>
          </cell>
          <cell r="E226" t="str">
            <v>AUD</v>
          </cell>
          <cell r="F226" t="str">
            <v>Administration Officer</v>
          </cell>
          <cell r="G226" t="str">
            <v>NPSWA-VIC(Cont)</v>
          </cell>
          <cell r="H226" t="str">
            <v>Alinta Asset Management 2 WA</v>
          </cell>
          <cell r="I226" t="str">
            <v>31526</v>
          </cell>
          <cell r="J226" t="str">
            <v>AAM OS GD BBSA Logisitics</v>
          </cell>
        </row>
        <row r="227">
          <cell r="A227" t="str">
            <v>00011008</v>
          </cell>
          <cell r="B227" t="str">
            <v>Williams Ashley</v>
          </cell>
          <cell r="C227" t="str">
            <v>TCR Reportable</v>
          </cell>
          <cell r="D227">
            <v>50947.67</v>
          </cell>
          <cell r="E227" t="str">
            <v>AUD</v>
          </cell>
          <cell r="F227" t="str">
            <v>Linesman</v>
          </cell>
          <cell r="G227" t="str">
            <v>NPS-EBA / Award VIC</v>
          </cell>
          <cell r="H227" t="str">
            <v>Alinta Asset Management 2</v>
          </cell>
          <cell r="I227" t="str">
            <v>39417</v>
          </cell>
          <cell r="J227" t="str">
            <v>Warnambool</v>
          </cell>
        </row>
        <row r="228">
          <cell r="A228" t="str">
            <v>00011003</v>
          </cell>
          <cell r="B228" t="str">
            <v>Butterworth Michael</v>
          </cell>
          <cell r="C228" t="str">
            <v>TCR Reportable</v>
          </cell>
          <cell r="D228">
            <v>56740.080800000003</v>
          </cell>
          <cell r="E228" t="str">
            <v>AUD5</v>
          </cell>
          <cell r="F228" t="str">
            <v>Linesman</v>
          </cell>
          <cell r="G228" t="str">
            <v>NPS-EBA / Award VIC</v>
          </cell>
          <cell r="H228" t="str">
            <v>Alinta Asset Management 2</v>
          </cell>
          <cell r="I228" t="str">
            <v>39417</v>
          </cell>
          <cell r="J228" t="str">
            <v>Warnambool</v>
          </cell>
        </row>
        <row r="229">
          <cell r="A229" t="str">
            <v>00010995</v>
          </cell>
          <cell r="B229" t="str">
            <v>Kavanagh William</v>
          </cell>
          <cell r="C229" t="str">
            <v>TCR Reportable</v>
          </cell>
          <cell r="D229">
            <v>67149.362800000003</v>
          </cell>
          <cell r="E229" t="str">
            <v>AUD5</v>
          </cell>
          <cell r="F229" t="str">
            <v>Distribution Officer</v>
          </cell>
          <cell r="G229" t="str">
            <v>CEPU - AL150</v>
          </cell>
          <cell r="H229" t="str">
            <v>Alinta Asset Management 2 WA</v>
          </cell>
          <cell r="I229" t="str">
            <v>39105</v>
          </cell>
          <cell r="J229" t="str">
            <v>GDW Maintenance North</v>
          </cell>
        </row>
        <row r="230">
          <cell r="A230" t="str">
            <v>00010989</v>
          </cell>
          <cell r="B230" t="str">
            <v>Luthra Harvinder</v>
          </cell>
          <cell r="C230" t="str">
            <v>TCR DB Notational Package</v>
          </cell>
          <cell r="D230">
            <v>111757</v>
          </cell>
          <cell r="E230" t="str">
            <v>AUD</v>
          </cell>
          <cell r="F230" t="str">
            <v>Distribution Officer</v>
          </cell>
          <cell r="G230" t="str">
            <v>CEPU - AL150</v>
          </cell>
          <cell r="H230" t="str">
            <v>Alinta Asset Management 2 WA</v>
          </cell>
          <cell r="I230" t="str">
            <v>39105</v>
          </cell>
          <cell r="J230" t="str">
            <v>GDW Maintenance North</v>
          </cell>
        </row>
        <row r="231">
          <cell r="A231" t="str">
            <v>00010982</v>
          </cell>
          <cell r="B231" t="str">
            <v>Flanagan John</v>
          </cell>
          <cell r="C231" t="str">
            <v>TCR Reportable</v>
          </cell>
          <cell r="D231">
            <v>67149.362800000003</v>
          </cell>
          <cell r="E231" t="str">
            <v>AUD5</v>
          </cell>
          <cell r="F231" t="str">
            <v>Distribution Officer</v>
          </cell>
          <cell r="G231" t="str">
            <v>CEPU - AL150</v>
          </cell>
          <cell r="H231" t="str">
            <v>Alinta Asset Management 2 WA</v>
          </cell>
          <cell r="I231" t="str">
            <v>39120</v>
          </cell>
          <cell r="J231" t="str">
            <v>GDW Maintenance South</v>
          </cell>
        </row>
        <row r="232">
          <cell r="A232" t="str">
            <v>00011015</v>
          </cell>
          <cell r="B232" t="str">
            <v>Rathbone Mark</v>
          </cell>
          <cell r="C232" t="str">
            <v>TCR Accum Notational Pkge</v>
          </cell>
          <cell r="D232">
            <v>74087</v>
          </cell>
          <cell r="E232" t="str">
            <v>AUD</v>
          </cell>
          <cell r="F232" t="str">
            <v>Distribution Officer</v>
          </cell>
          <cell r="G232" t="str">
            <v>CEPU - AL150</v>
          </cell>
          <cell r="H232" t="str">
            <v>Alinta Asset Management 2 WA</v>
          </cell>
          <cell r="I232" t="str">
            <v>39105</v>
          </cell>
          <cell r="J232" t="str">
            <v>GDW Maintenance North</v>
          </cell>
        </row>
        <row r="233">
          <cell r="A233" t="str">
            <v>00011014</v>
          </cell>
          <cell r="B233" t="str">
            <v>Evans James</v>
          </cell>
          <cell r="C233" t="str">
            <v>TCR Reportable</v>
          </cell>
          <cell r="D233">
            <v>54415.9</v>
          </cell>
          <cell r="E233" t="str">
            <v>AUD</v>
          </cell>
          <cell r="F233" t="str">
            <v>Distribution Officer</v>
          </cell>
          <cell r="G233" t="str">
            <v>CEPU - AL150</v>
          </cell>
          <cell r="H233" t="str">
            <v>Alinta Asset Management 2 WA</v>
          </cell>
          <cell r="I233" t="str">
            <v>39107</v>
          </cell>
          <cell r="J233" t="str">
            <v>GDW Gas Projects</v>
          </cell>
        </row>
        <row r="234">
          <cell r="A234" t="str">
            <v>00011012</v>
          </cell>
          <cell r="B234" t="str">
            <v>Hogg Ryan</v>
          </cell>
          <cell r="C234" t="str">
            <v>TCR Reportable</v>
          </cell>
          <cell r="D234">
            <v>54415.9</v>
          </cell>
          <cell r="E234" t="str">
            <v>AUD</v>
          </cell>
          <cell r="F234" t="str">
            <v>Distribution Officer</v>
          </cell>
          <cell r="G234" t="str">
            <v>CEPU - AL150</v>
          </cell>
          <cell r="H234" t="str">
            <v>Alinta Asset Management 2 WA</v>
          </cell>
          <cell r="I234" t="str">
            <v>39120</v>
          </cell>
          <cell r="J234" t="str">
            <v>GDW Maintenance South</v>
          </cell>
        </row>
        <row r="235">
          <cell r="A235" t="str">
            <v>00011011</v>
          </cell>
          <cell r="B235" t="str">
            <v>Anderson Benjamin</v>
          </cell>
          <cell r="C235" t="str">
            <v>TCR Reportable</v>
          </cell>
          <cell r="D235">
            <v>54415.9</v>
          </cell>
          <cell r="E235" t="str">
            <v>AUD</v>
          </cell>
          <cell r="F235" t="str">
            <v>Distribution Officer</v>
          </cell>
          <cell r="G235" t="str">
            <v>CEPU - AL150</v>
          </cell>
          <cell r="H235" t="str">
            <v>Alinta Asset Management 2 WA</v>
          </cell>
          <cell r="I235" t="str">
            <v>39107</v>
          </cell>
          <cell r="J235" t="str">
            <v>GDW Gas Projects</v>
          </cell>
        </row>
        <row r="236">
          <cell r="A236" t="str">
            <v>00011010</v>
          </cell>
          <cell r="B236" t="str">
            <v>Knight Philip</v>
          </cell>
          <cell r="C236" t="str">
            <v>TCR Reportable</v>
          </cell>
          <cell r="D236">
            <v>56740.080800000003</v>
          </cell>
          <cell r="E236" t="str">
            <v>AUD5</v>
          </cell>
          <cell r="F236" t="str">
            <v>Distribution Officer</v>
          </cell>
          <cell r="G236" t="str">
            <v>CEPU - AL150</v>
          </cell>
          <cell r="H236" t="str">
            <v>Alinta Asset Management 2 WA</v>
          </cell>
          <cell r="I236" t="str">
            <v>39107</v>
          </cell>
          <cell r="J236" t="str">
            <v>GDW Gas Projects</v>
          </cell>
        </row>
        <row r="237">
          <cell r="A237" t="str">
            <v>00011040</v>
          </cell>
          <cell r="B237" t="str">
            <v>Rose Benjamin</v>
          </cell>
          <cell r="C237" t="str">
            <v>TCR Reportable</v>
          </cell>
          <cell r="D237">
            <v>56740.080800000003</v>
          </cell>
          <cell r="E237" t="str">
            <v>AUD5</v>
          </cell>
          <cell r="F237" t="str">
            <v>Distribution Officer</v>
          </cell>
          <cell r="G237" t="str">
            <v>CEPU - AL150</v>
          </cell>
          <cell r="H237" t="str">
            <v>Alinta Asset Management 2 WA</v>
          </cell>
          <cell r="I237" t="str">
            <v>39120</v>
          </cell>
          <cell r="J237" t="str">
            <v>GDW Maintenance South</v>
          </cell>
        </row>
        <row r="238">
          <cell r="A238" t="str">
            <v>00011029</v>
          </cell>
          <cell r="B238" t="str">
            <v>Mitchard Wilfred</v>
          </cell>
          <cell r="C238" t="str">
            <v>TCR Reportable</v>
          </cell>
          <cell r="D238">
            <v>56740.080800000003</v>
          </cell>
          <cell r="E238" t="str">
            <v>AUD5</v>
          </cell>
          <cell r="F238" t="str">
            <v>Distribution Officer Customer Service</v>
          </cell>
          <cell r="G238" t="str">
            <v>CEPU - AL150</v>
          </cell>
          <cell r="H238" t="str">
            <v>Alinta Asset Management 2 WA</v>
          </cell>
          <cell r="I238" t="str">
            <v>39105</v>
          </cell>
          <cell r="J238" t="str">
            <v>GDW Maintenance North</v>
          </cell>
        </row>
        <row r="239">
          <cell r="A239" t="str">
            <v>00011028</v>
          </cell>
          <cell r="B239" t="str">
            <v>Corr Winton</v>
          </cell>
          <cell r="C239" t="str">
            <v>TCR Reportable</v>
          </cell>
          <cell r="D239">
            <v>56740.080800000003</v>
          </cell>
          <cell r="E239" t="str">
            <v>AUD5</v>
          </cell>
          <cell r="F239" t="str">
            <v>Linesman / Glove &amp; Barrier</v>
          </cell>
          <cell r="G239" t="str">
            <v>NPS-EBA / Award VIC</v>
          </cell>
          <cell r="H239" t="str">
            <v>Alinta Asset Management 2</v>
          </cell>
          <cell r="I239" t="str">
            <v>31519</v>
          </cell>
          <cell r="J239" t="str">
            <v>AAM OS ED OS Constru</v>
          </cell>
        </row>
        <row r="240">
          <cell r="A240" t="str">
            <v>00011021</v>
          </cell>
          <cell r="B240" t="str">
            <v>Kralevski Steve</v>
          </cell>
          <cell r="C240" t="str">
            <v>TCR Accum Notational Pkge</v>
          </cell>
          <cell r="D240">
            <v>74087</v>
          </cell>
          <cell r="E240" t="str">
            <v>AUD</v>
          </cell>
          <cell r="F240" t="str">
            <v>Electrical Fitter / Mechanic</v>
          </cell>
          <cell r="G240" t="str">
            <v>NPS-EBA / Award VIC</v>
          </cell>
          <cell r="H240" t="str">
            <v>Alinta Asset Management 2</v>
          </cell>
          <cell r="I240" t="str">
            <v>31510</v>
          </cell>
          <cell r="J240" t="str">
            <v>AAM OS ED SS Maintenance</v>
          </cell>
        </row>
        <row r="241">
          <cell r="A241" t="str">
            <v>00011018</v>
          </cell>
          <cell r="B241" t="str">
            <v>Sangster Lennard</v>
          </cell>
          <cell r="C241" t="str">
            <v>TCR Reportable</v>
          </cell>
          <cell r="D241">
            <v>56740.080800000003</v>
          </cell>
          <cell r="E241" t="str">
            <v>AUD5</v>
          </cell>
          <cell r="F241" t="str">
            <v>Linesman</v>
          </cell>
          <cell r="G241" t="str">
            <v>NPS-EBA / Award VIC</v>
          </cell>
          <cell r="H241" t="str">
            <v>Alinta Asset Management 2</v>
          </cell>
          <cell r="I241" t="str">
            <v>39417</v>
          </cell>
          <cell r="J241" t="str">
            <v>Warnambool</v>
          </cell>
        </row>
        <row r="242">
          <cell r="A242" t="str">
            <v>00011095</v>
          </cell>
          <cell r="B242" t="str">
            <v>Bloomfield Alan</v>
          </cell>
          <cell r="C242" t="str">
            <v>TCR Reportable</v>
          </cell>
          <cell r="D242">
            <v>62744.76</v>
          </cell>
          <cell r="E242" t="str">
            <v>AUD5</v>
          </cell>
          <cell r="F242" t="str">
            <v>Project Manager</v>
          </cell>
          <cell r="G242" t="str">
            <v>NPS-Contract (8.0)AP</v>
          </cell>
          <cell r="H242" t="str">
            <v>Alinta Asset Management 2</v>
          </cell>
          <cell r="I242" t="str">
            <v>31508</v>
          </cell>
          <cell r="J242" t="str">
            <v>AAM OS ED SS Keysbourough</v>
          </cell>
        </row>
        <row r="243">
          <cell r="A243" t="str">
            <v>00011084</v>
          </cell>
          <cell r="B243" t="str">
            <v>Haber Paul</v>
          </cell>
          <cell r="C243" t="str">
            <v>TCR Accum Notational Pkge</v>
          </cell>
          <cell r="D243">
            <v>63786</v>
          </cell>
          <cell r="E243" t="str">
            <v>AUD</v>
          </cell>
          <cell r="F243" t="str">
            <v>Senior Asset Performance Engineer</v>
          </cell>
          <cell r="G243" t="str">
            <v>TCR DB Super</v>
          </cell>
          <cell r="H243" t="str">
            <v>Alinta Asset Management</v>
          </cell>
          <cell r="I243" t="str">
            <v>31503</v>
          </cell>
          <cell r="J243" t="str">
            <v>AAM OS ED EA Project</v>
          </cell>
        </row>
        <row r="244">
          <cell r="A244" t="str">
            <v>00011071</v>
          </cell>
          <cell r="B244" t="str">
            <v>Smart Craig</v>
          </cell>
          <cell r="C244" t="str">
            <v>TCR Reportable</v>
          </cell>
          <cell r="D244">
            <v>65975.520000000004</v>
          </cell>
          <cell r="E244" t="str">
            <v>AUD</v>
          </cell>
          <cell r="F244" t="str">
            <v>Linesman</v>
          </cell>
          <cell r="G244" t="str">
            <v>NPS-EBA / Award VIC</v>
          </cell>
          <cell r="H244" t="str">
            <v>Alinta Asset Management 2</v>
          </cell>
          <cell r="I244" t="str">
            <v>39417</v>
          </cell>
          <cell r="J244" t="str">
            <v>Warnambool</v>
          </cell>
        </row>
        <row r="245">
          <cell r="A245" t="str">
            <v>00011068</v>
          </cell>
          <cell r="B245" t="str">
            <v>Trevillian Brett</v>
          </cell>
          <cell r="C245" t="str">
            <v>TCR Reportable</v>
          </cell>
          <cell r="D245">
            <v>54682.03</v>
          </cell>
          <cell r="E245" t="str">
            <v>AUD</v>
          </cell>
          <cell r="F245" t="str">
            <v>Linesman</v>
          </cell>
          <cell r="G245" t="str">
            <v>NPS-EBA / Award VIC</v>
          </cell>
          <cell r="H245" t="str">
            <v>Alinta Asset Management 2</v>
          </cell>
          <cell r="I245" t="str">
            <v>39401</v>
          </cell>
          <cell r="J245" t="str">
            <v>Alliance - Keysborough</v>
          </cell>
        </row>
        <row r="246">
          <cell r="A246" t="str">
            <v>00011042</v>
          </cell>
          <cell r="B246" t="str">
            <v>Biggins Nathan</v>
          </cell>
          <cell r="C246" t="str">
            <v>TCR Accum Notational Pkge</v>
          </cell>
          <cell r="D246">
            <v>74438</v>
          </cell>
          <cell r="E246" t="str">
            <v>AUD</v>
          </cell>
          <cell r="F246" t="str">
            <v>Distribution Officer</v>
          </cell>
          <cell r="G246" t="str">
            <v>CEPU - AL150</v>
          </cell>
          <cell r="H246" t="str">
            <v>Alinta Asset Management 2 WA</v>
          </cell>
          <cell r="I246" t="str">
            <v>39105</v>
          </cell>
          <cell r="J246" t="str">
            <v>GDW Maintenance North</v>
          </cell>
        </row>
        <row r="247">
          <cell r="A247" t="str">
            <v>00011111</v>
          </cell>
          <cell r="B247" t="str">
            <v>Lawrence Peter</v>
          </cell>
          <cell r="C247" t="str">
            <v>TCR Reportable</v>
          </cell>
          <cell r="D247">
            <v>47825.45</v>
          </cell>
          <cell r="E247" t="str">
            <v>AUD</v>
          </cell>
          <cell r="F247" t="str">
            <v>Linesman</v>
          </cell>
          <cell r="G247" t="str">
            <v>NPS-EBA / Award VIC</v>
          </cell>
          <cell r="H247" t="str">
            <v>Alinta Asset Management 2</v>
          </cell>
          <cell r="I247" t="str">
            <v>39007</v>
          </cell>
          <cell r="J247" t="str">
            <v>Alliance</v>
          </cell>
        </row>
        <row r="248">
          <cell r="A248" t="str">
            <v>00011109</v>
          </cell>
          <cell r="B248" t="str">
            <v>La Morticella William</v>
          </cell>
          <cell r="C248" t="str">
            <v>TCR Reportable</v>
          </cell>
          <cell r="D248">
            <v>47825.45</v>
          </cell>
          <cell r="E248" t="str">
            <v>AUD</v>
          </cell>
          <cell r="F248" t="str">
            <v>Apprentice Lineworker</v>
          </cell>
          <cell r="G248" t="str">
            <v>Apprentice Lineworke</v>
          </cell>
          <cell r="H248" t="str">
            <v>United Energy Ltd.</v>
          </cell>
          <cell r="I248" t="str">
            <v>39402</v>
          </cell>
          <cell r="J248" t="str">
            <v>Alliance - Moorabbin</v>
          </cell>
        </row>
        <row r="249">
          <cell r="A249" t="str">
            <v>00011108</v>
          </cell>
          <cell r="B249" t="str">
            <v>Utakea Taura</v>
          </cell>
          <cell r="C249" t="str">
            <v>TCR Reportable</v>
          </cell>
          <cell r="D249">
            <v>47825.45</v>
          </cell>
          <cell r="E249" t="str">
            <v>AUD</v>
          </cell>
          <cell r="F249" t="str">
            <v>Apprentice Lineworker</v>
          </cell>
          <cell r="G249" t="str">
            <v>Apprentice Lineworke</v>
          </cell>
          <cell r="H249" t="str">
            <v>United Energy Ltd.</v>
          </cell>
          <cell r="I249" t="str">
            <v>39403</v>
          </cell>
          <cell r="J249" t="str">
            <v>Alliance - Burwood</v>
          </cell>
        </row>
        <row r="250">
          <cell r="A250" t="str">
            <v>00011099</v>
          </cell>
          <cell r="B250" t="str">
            <v>O'Brien Julie-Anne</v>
          </cell>
          <cell r="C250" t="str">
            <v>TCR Accum Notational Pkge</v>
          </cell>
          <cell r="D250">
            <v>59005</v>
          </cell>
          <cell r="E250" t="str">
            <v>AUD</v>
          </cell>
          <cell r="F250" t="str">
            <v>Apprentice Lineworker</v>
          </cell>
          <cell r="G250" t="str">
            <v>Apprentice Lineworke</v>
          </cell>
          <cell r="H250" t="str">
            <v>United Energy Ltd.</v>
          </cell>
          <cell r="I250" t="str">
            <v>39404</v>
          </cell>
          <cell r="J250" t="str">
            <v>Alliance - Mornington</v>
          </cell>
        </row>
        <row r="251">
          <cell r="A251" t="str">
            <v>00011096</v>
          </cell>
          <cell r="B251" t="str">
            <v>O'Mara James</v>
          </cell>
          <cell r="C251" t="str">
            <v>TCR Reportable</v>
          </cell>
          <cell r="D251">
            <v>60137.48</v>
          </cell>
          <cell r="E251" t="str">
            <v>AUD5</v>
          </cell>
          <cell r="F251" t="str">
            <v>System Planning Engineer</v>
          </cell>
          <cell r="G251" t="str">
            <v>TCR Accum Super</v>
          </cell>
          <cell r="H251" t="str">
            <v>Monthly Alinta Asset Managemt.</v>
          </cell>
          <cell r="I251" t="str">
            <v>35360</v>
          </cell>
          <cell r="J251" t="str">
            <v>Gas Asset Mgt</v>
          </cell>
        </row>
        <row r="252">
          <cell r="A252" t="str">
            <v>00011128</v>
          </cell>
          <cell r="B252" t="str">
            <v>Sabo Garth</v>
          </cell>
          <cell r="C252" t="str">
            <v>TCR Reportable</v>
          </cell>
          <cell r="D252">
            <v>47825.45</v>
          </cell>
          <cell r="E252" t="str">
            <v>AUD</v>
          </cell>
          <cell r="F252" t="str">
            <v>Electrical Mechanic</v>
          </cell>
          <cell r="G252" t="str">
            <v>NPS-EBA / Award VIC</v>
          </cell>
          <cell r="H252" t="str">
            <v>Alinta Asset Management 2</v>
          </cell>
          <cell r="I252" t="str">
            <v>31510</v>
          </cell>
          <cell r="J252" t="str">
            <v>AAM OS ED SS Maintenance</v>
          </cell>
        </row>
        <row r="253">
          <cell r="A253" t="str">
            <v>00011127</v>
          </cell>
          <cell r="B253" t="str">
            <v>Atkinson Richard</v>
          </cell>
          <cell r="C253" t="str">
            <v>TCR Reportable</v>
          </cell>
          <cell r="D253">
            <v>54682.03</v>
          </cell>
          <cell r="E253" t="str">
            <v>AUD</v>
          </cell>
          <cell r="F253" t="str">
            <v>Project Engineer</v>
          </cell>
          <cell r="G253" t="str">
            <v>TCR Accum Super</v>
          </cell>
          <cell r="H253" t="str">
            <v>Monthly Alinta Asset Managemt.</v>
          </cell>
          <cell r="I253" t="str">
            <v>31525</v>
          </cell>
          <cell r="J253" t="str">
            <v>AAM OS GD Growth Opp</v>
          </cell>
        </row>
        <row r="254">
          <cell r="A254" t="str">
            <v>00011126</v>
          </cell>
          <cell r="B254" t="str">
            <v>Fenech Christopher</v>
          </cell>
          <cell r="C254" t="str">
            <v>TCR Reportable</v>
          </cell>
          <cell r="D254">
            <v>47825.45</v>
          </cell>
          <cell r="E254" t="str">
            <v>AUD</v>
          </cell>
          <cell r="F254" t="str">
            <v>Electrical Tester</v>
          </cell>
          <cell r="G254" t="str">
            <v>NPS-EBA / Award VIC</v>
          </cell>
          <cell r="H254" t="str">
            <v>Alinta Asset Management 2</v>
          </cell>
          <cell r="I254" t="str">
            <v>31511</v>
          </cell>
          <cell r="J254" t="str">
            <v>AAM OS ED SS Keysbourough</v>
          </cell>
        </row>
        <row r="255">
          <cell r="A255" t="str">
            <v>00011125</v>
          </cell>
          <cell r="B255" t="str">
            <v>Kynaston Allan</v>
          </cell>
          <cell r="C255" t="str">
            <v>TCR Accum Notational Pkge</v>
          </cell>
          <cell r="D255">
            <v>57200</v>
          </cell>
          <cell r="E255" t="str">
            <v>AUD</v>
          </cell>
          <cell r="F255" t="str">
            <v>Linesman</v>
          </cell>
          <cell r="G255" t="str">
            <v>NPS-EBA / Award VIC</v>
          </cell>
          <cell r="H255" t="str">
            <v>Alinta Asset Management 2</v>
          </cell>
          <cell r="I255" t="str">
            <v>39007</v>
          </cell>
          <cell r="J255" t="str">
            <v>Alliance</v>
          </cell>
        </row>
        <row r="256">
          <cell r="A256" t="str">
            <v>00011114</v>
          </cell>
          <cell r="B256" t="str">
            <v>Di Carlo Carlo</v>
          </cell>
          <cell r="C256" t="str">
            <v>TCR Accum Notational Pkge</v>
          </cell>
          <cell r="D256">
            <v>94111</v>
          </cell>
          <cell r="E256" t="str">
            <v>AUD</v>
          </cell>
          <cell r="F256" t="str">
            <v>Electrical Mechanic</v>
          </cell>
          <cell r="G256" t="str">
            <v>NPS-EBA / Award VIC</v>
          </cell>
          <cell r="H256" t="str">
            <v>Alinta Asset Management 2</v>
          </cell>
          <cell r="I256" t="str">
            <v>31508</v>
          </cell>
          <cell r="J256" t="str">
            <v>AAM OS ED SS Keysbourough</v>
          </cell>
        </row>
        <row r="257">
          <cell r="A257" t="str">
            <v>00011141</v>
          </cell>
          <cell r="B257" t="str">
            <v>Day Jason</v>
          </cell>
          <cell r="C257" t="str">
            <v>TCR Reportable</v>
          </cell>
          <cell r="D257">
            <v>62988.483999999997</v>
          </cell>
          <cell r="E257" t="str">
            <v>AUD5</v>
          </cell>
          <cell r="F257" t="str">
            <v>Pipeline Engineer</v>
          </cell>
          <cell r="G257" t="str">
            <v>TCR Accum Super</v>
          </cell>
          <cell r="H257" t="str">
            <v>Monthly Alinta Asset Managemt.</v>
          </cell>
          <cell r="I257" t="str">
            <v>35413</v>
          </cell>
          <cell r="J257" t="str">
            <v>Engineering</v>
          </cell>
        </row>
        <row r="258">
          <cell r="A258" t="str">
            <v>00011137</v>
          </cell>
          <cell r="B258" t="str">
            <v>Talbot Paul</v>
          </cell>
          <cell r="C258" t="str">
            <v>TCR Accum Notational Pkge</v>
          </cell>
          <cell r="D258">
            <v>81633</v>
          </cell>
          <cell r="E258" t="str">
            <v>AUD</v>
          </cell>
          <cell r="F258" t="str">
            <v>Field Officer Level 2</v>
          </cell>
          <cell r="G258" t="str">
            <v>NPSWA-VIC(RDO)</v>
          </cell>
          <cell r="H258" t="str">
            <v>Alinta Asset Management 2 WA</v>
          </cell>
          <cell r="I258" t="str">
            <v>39004</v>
          </cell>
          <cell r="J258" t="str">
            <v>Project Delivery</v>
          </cell>
        </row>
        <row r="259">
          <cell r="A259" t="str">
            <v>00011134</v>
          </cell>
          <cell r="B259" t="str">
            <v>Trevillian Peter</v>
          </cell>
          <cell r="C259" t="str">
            <v>TCR Reportable</v>
          </cell>
          <cell r="D259">
            <v>47825.45</v>
          </cell>
          <cell r="E259" t="str">
            <v>AUD</v>
          </cell>
          <cell r="F259" t="str">
            <v>Field Officer Level 1</v>
          </cell>
          <cell r="G259" t="str">
            <v>NPSWA-VIC(RDO)</v>
          </cell>
          <cell r="H259" t="str">
            <v>Alinta Asset Management 2 WA</v>
          </cell>
          <cell r="I259" t="str">
            <v>39001</v>
          </cell>
          <cell r="J259" t="str">
            <v>Field Delivery</v>
          </cell>
        </row>
        <row r="260">
          <cell r="A260" t="str">
            <v>00011133</v>
          </cell>
          <cell r="B260" t="str">
            <v>Dobney Nathan</v>
          </cell>
          <cell r="C260" t="str">
            <v>TCR Reportable</v>
          </cell>
          <cell r="D260">
            <v>47825.45</v>
          </cell>
          <cell r="E260" t="str">
            <v>AUD</v>
          </cell>
          <cell r="F260" t="str">
            <v>Project Delivery Planner</v>
          </cell>
          <cell r="G260" t="str">
            <v>TCR Accum Super</v>
          </cell>
          <cell r="H260" t="str">
            <v>Monthly Alinta Asset Managemt.</v>
          </cell>
          <cell r="I260" t="str">
            <v>31524</v>
          </cell>
          <cell r="J260" t="str">
            <v>AAM OS GD Ext Projec</v>
          </cell>
        </row>
        <row r="261">
          <cell r="A261" t="str">
            <v>00011131</v>
          </cell>
          <cell r="B261" t="str">
            <v>Charles David</v>
          </cell>
          <cell r="C261" t="str">
            <v>TCR Reportable</v>
          </cell>
          <cell r="D261">
            <v>43052.99</v>
          </cell>
          <cell r="E261" t="str">
            <v>AUD</v>
          </cell>
          <cell r="F261" t="str">
            <v>Operations Planner</v>
          </cell>
          <cell r="G261" t="str">
            <v>NPS-Contract (8.0)AP</v>
          </cell>
          <cell r="H261" t="str">
            <v>Alinta Asset Management 2</v>
          </cell>
          <cell r="I261" t="str">
            <v>39424</v>
          </cell>
          <cell r="J261" t="str">
            <v>Alliance Scheduling</v>
          </cell>
        </row>
        <row r="262">
          <cell r="A262" t="str">
            <v>00011314</v>
          </cell>
          <cell r="B262" t="str">
            <v>Waites George</v>
          </cell>
          <cell r="C262" t="str">
            <v>TCR Reportable</v>
          </cell>
          <cell r="D262">
            <v>72550.399999999994</v>
          </cell>
          <cell r="E262" t="str">
            <v>AUD</v>
          </cell>
          <cell r="F262" t="str">
            <v>Operations Planner</v>
          </cell>
          <cell r="G262" t="str">
            <v>NPS-Contract (8.0)AP</v>
          </cell>
          <cell r="H262" t="str">
            <v>Alinta Asset Management 2</v>
          </cell>
          <cell r="I262" t="str">
            <v>39424</v>
          </cell>
          <cell r="J262" t="str">
            <v>Alliance Scheduling</v>
          </cell>
        </row>
        <row r="263">
          <cell r="A263" t="str">
            <v>00011153</v>
          </cell>
          <cell r="B263" t="str">
            <v>Donovan Adrian</v>
          </cell>
          <cell r="C263" t="str">
            <v>TCR Reportable</v>
          </cell>
          <cell r="D263">
            <v>60477.56</v>
          </cell>
          <cell r="E263" t="str">
            <v>AUD</v>
          </cell>
          <cell r="F263" t="str">
            <v>Information Officer</v>
          </cell>
          <cell r="G263" t="str">
            <v>TCR Accum Super</v>
          </cell>
          <cell r="H263" t="str">
            <v>Alinta Asset Management</v>
          </cell>
          <cell r="I263" t="str">
            <v>10803</v>
          </cell>
          <cell r="J263" t="str">
            <v>Regulatory</v>
          </cell>
        </row>
        <row r="264">
          <cell r="A264" t="str">
            <v>00011149</v>
          </cell>
          <cell r="B264" t="str">
            <v>D'Souza John</v>
          </cell>
          <cell r="C264" t="str">
            <v>TCR Accum Notational Pkge</v>
          </cell>
          <cell r="D264">
            <v>131049</v>
          </cell>
          <cell r="E264" t="str">
            <v>AUD</v>
          </cell>
          <cell r="F264" t="str">
            <v>Field Officer Level 1</v>
          </cell>
          <cell r="G264" t="str">
            <v>NPSWA-VIC(RDO)</v>
          </cell>
          <cell r="H264" t="str">
            <v>Alinta Asset Management 2 WA</v>
          </cell>
          <cell r="I264" t="str">
            <v>31524</v>
          </cell>
          <cell r="J264" t="str">
            <v>AAM OS GD Ext Projec</v>
          </cell>
        </row>
        <row r="265">
          <cell r="A265" t="str">
            <v>00011143</v>
          </cell>
          <cell r="B265" t="str">
            <v>Campbell Rebekah</v>
          </cell>
          <cell r="C265" t="str">
            <v>TCR Accum Notational Pkge</v>
          </cell>
          <cell r="D265">
            <v>69511</v>
          </cell>
          <cell r="E265" t="str">
            <v>AUD</v>
          </cell>
          <cell r="F265" t="str">
            <v>Field Officer Level 2</v>
          </cell>
          <cell r="G265" t="str">
            <v>NPSWA-VIC(RDO)</v>
          </cell>
          <cell r="H265" t="str">
            <v>Alinta Asset Management 2 WA</v>
          </cell>
          <cell r="I265" t="str">
            <v>39001</v>
          </cell>
          <cell r="J265" t="str">
            <v>Field Delivery</v>
          </cell>
        </row>
        <row r="266">
          <cell r="A266" t="str">
            <v>00011142</v>
          </cell>
          <cell r="B266" t="str">
            <v>Rickard Dean</v>
          </cell>
          <cell r="C266" t="str">
            <v>TCR Reportable</v>
          </cell>
          <cell r="D266">
            <v>62988.483999999997</v>
          </cell>
          <cell r="E266" t="str">
            <v>AUD5</v>
          </cell>
          <cell r="F266" t="str">
            <v>Field Officer Level 1</v>
          </cell>
          <cell r="G266" t="str">
            <v>NPSWA-VIC(RDO)</v>
          </cell>
          <cell r="H266" t="str">
            <v>Alinta Asset Management 2 WA</v>
          </cell>
          <cell r="I266" t="str">
            <v>39004</v>
          </cell>
          <cell r="J266" t="str">
            <v>Project Delivery</v>
          </cell>
        </row>
        <row r="267">
          <cell r="A267" t="str">
            <v>00011345</v>
          </cell>
          <cell r="B267" t="str">
            <v>Wernicke Alan</v>
          </cell>
          <cell r="C267" t="str">
            <v>TCR Reportable</v>
          </cell>
          <cell r="D267">
            <v>47825.45</v>
          </cell>
          <cell r="E267" t="str">
            <v>AUD</v>
          </cell>
          <cell r="F267" t="str">
            <v>Asset Performance Engineer</v>
          </cell>
          <cell r="G267" t="str">
            <v>TCR Accum Super</v>
          </cell>
          <cell r="H267" t="str">
            <v>Alinta Asset Management</v>
          </cell>
          <cell r="I267" t="str">
            <v>35360</v>
          </cell>
          <cell r="J267" t="str">
            <v>Gas Asset Mgt</v>
          </cell>
        </row>
        <row r="268">
          <cell r="A268" t="str">
            <v>00011344</v>
          </cell>
          <cell r="B268" t="str">
            <v>Reeve Brendan</v>
          </cell>
          <cell r="C268" t="str">
            <v>TCR Reportable</v>
          </cell>
          <cell r="D268">
            <v>47249.3</v>
          </cell>
          <cell r="E268" t="str">
            <v>AUD</v>
          </cell>
          <cell r="F268" t="str">
            <v>Accounting Officer</v>
          </cell>
          <cell r="G268" t="str">
            <v>TCR Accum Super</v>
          </cell>
          <cell r="H268" t="str">
            <v>Alinta Limited</v>
          </cell>
          <cell r="I268" t="str">
            <v>45030</v>
          </cell>
          <cell r="J268" t="str">
            <v>AE Finance &amp; Admin</v>
          </cell>
        </row>
        <row r="269">
          <cell r="A269" t="str">
            <v>00011325</v>
          </cell>
          <cell r="B269" t="str">
            <v>Tran Tina</v>
          </cell>
          <cell r="C269" t="str">
            <v>TCR Accum Notational Pkge</v>
          </cell>
          <cell r="D269">
            <v>69229</v>
          </cell>
          <cell r="E269" t="str">
            <v>AUD</v>
          </cell>
          <cell r="F269" t="str">
            <v>Field Officer Level 1</v>
          </cell>
          <cell r="G269" t="str">
            <v>NPSWA-VIC(RDO)</v>
          </cell>
          <cell r="H269" t="str">
            <v>Alinta Asset Management 2 WA</v>
          </cell>
          <cell r="I269" t="str">
            <v>39004</v>
          </cell>
          <cell r="J269" t="str">
            <v>Project Delivery</v>
          </cell>
        </row>
        <row r="270">
          <cell r="A270" t="str">
            <v>00011321</v>
          </cell>
          <cell r="B270" t="str">
            <v>Pike Aaron</v>
          </cell>
          <cell r="C270" t="str">
            <v>TCR Reportable</v>
          </cell>
          <cell r="D270">
            <v>47635.572399999997</v>
          </cell>
          <cell r="E270" t="str">
            <v>AUD5</v>
          </cell>
          <cell r="F270" t="str">
            <v>Field Officer Level 1</v>
          </cell>
          <cell r="G270" t="str">
            <v>NPSWA-VIC(RDO)</v>
          </cell>
          <cell r="H270" t="str">
            <v>Alinta Asset Management 2 WA</v>
          </cell>
          <cell r="I270" t="str">
            <v>31524</v>
          </cell>
          <cell r="J270" t="str">
            <v>AAM OS GD Ext Projec</v>
          </cell>
        </row>
        <row r="271">
          <cell r="A271" t="str">
            <v>00011318</v>
          </cell>
          <cell r="B271" t="str">
            <v>Van Tilburg Kristen</v>
          </cell>
          <cell r="C271" t="str">
            <v>TCR Accum Notational Pkge</v>
          </cell>
          <cell r="D271">
            <v>46200</v>
          </cell>
          <cell r="E271" t="str">
            <v>AUD</v>
          </cell>
          <cell r="F271" t="str">
            <v>Field Officer Level 1</v>
          </cell>
          <cell r="G271" t="str">
            <v>NPSWA-VIC(RDO)</v>
          </cell>
          <cell r="H271" t="str">
            <v>Alinta Asset Management 2 WA</v>
          </cell>
          <cell r="I271" t="str">
            <v>39004</v>
          </cell>
          <cell r="J271" t="str">
            <v>Project Delivery</v>
          </cell>
        </row>
        <row r="272">
          <cell r="A272" t="str">
            <v>00011442</v>
          </cell>
          <cell r="B272" t="str">
            <v>Battison Ashley</v>
          </cell>
          <cell r="C272" t="str">
            <v>TCR Reportable</v>
          </cell>
          <cell r="D272">
            <v>53307.54</v>
          </cell>
          <cell r="E272" t="str">
            <v>AUD5</v>
          </cell>
          <cell r="F272" t="str">
            <v>Field Officer Level 1</v>
          </cell>
          <cell r="G272" t="str">
            <v>NPSWA-VIC(RDO)</v>
          </cell>
          <cell r="H272" t="str">
            <v>Alinta Asset Management 2 WA</v>
          </cell>
          <cell r="I272" t="str">
            <v>39001</v>
          </cell>
          <cell r="J272" t="str">
            <v>Field Delivery</v>
          </cell>
        </row>
        <row r="273">
          <cell r="A273" t="str">
            <v>00011370</v>
          </cell>
          <cell r="B273" t="str">
            <v>Humphries Ian</v>
          </cell>
          <cell r="C273" t="str">
            <v>TCR Reportable</v>
          </cell>
          <cell r="D273">
            <v>64615.199999999997</v>
          </cell>
          <cell r="E273" t="str">
            <v>AUD5</v>
          </cell>
          <cell r="F273" t="str">
            <v>Field Officer Level 1</v>
          </cell>
          <cell r="G273" t="str">
            <v>NPSWA-VIC(RDO)</v>
          </cell>
          <cell r="H273" t="str">
            <v>Alinta Asset Management 2 WA</v>
          </cell>
          <cell r="I273" t="str">
            <v>31524</v>
          </cell>
          <cell r="J273" t="str">
            <v>AAM OS GD Ext Projec</v>
          </cell>
        </row>
        <row r="274">
          <cell r="A274" t="str">
            <v>00011359</v>
          </cell>
          <cell r="B274" t="str">
            <v>Miskin Russell</v>
          </cell>
          <cell r="C274" t="str">
            <v>TCR Reportable</v>
          </cell>
          <cell r="D274">
            <v>57076.76</v>
          </cell>
          <cell r="E274" t="str">
            <v>AUD5</v>
          </cell>
          <cell r="F274" t="str">
            <v>Field Officer Level 1</v>
          </cell>
          <cell r="G274" t="str">
            <v>NPSWA-VIC(RDO)</v>
          </cell>
          <cell r="H274" t="str">
            <v>Alinta Asset Management 2 WA</v>
          </cell>
          <cell r="I274" t="str">
            <v>39004</v>
          </cell>
          <cell r="J274" t="str">
            <v>Project Delivery</v>
          </cell>
        </row>
        <row r="275">
          <cell r="A275" t="str">
            <v>00011357</v>
          </cell>
          <cell r="B275" t="str">
            <v>Wilmore John</v>
          </cell>
          <cell r="C275" t="str">
            <v>TCR Reportable</v>
          </cell>
          <cell r="D275">
            <v>47825.45</v>
          </cell>
          <cell r="E275" t="str">
            <v>AUD</v>
          </cell>
          <cell r="F275" t="str">
            <v>Gas GIS Coordinator</v>
          </cell>
          <cell r="G275" t="str">
            <v>TCR Accum Super</v>
          </cell>
          <cell r="H275" t="str">
            <v>Monthly Alinta Asset Managemt.</v>
          </cell>
          <cell r="I275" t="str">
            <v>31462</v>
          </cell>
          <cell r="J275" t="str">
            <v>AAM BS Drafting &amp; Op</v>
          </cell>
        </row>
        <row r="276">
          <cell r="A276" t="str">
            <v>00011350</v>
          </cell>
          <cell r="B276" t="str">
            <v>Jenkins Darryn</v>
          </cell>
          <cell r="C276" t="str">
            <v>TCR Reportable</v>
          </cell>
          <cell r="D276">
            <v>62988.483999999997</v>
          </cell>
          <cell r="E276" t="str">
            <v>AUD5</v>
          </cell>
          <cell r="F276" t="str">
            <v>Linesman</v>
          </cell>
          <cell r="G276" t="str">
            <v>NPS-EBA / Award VIC</v>
          </cell>
          <cell r="H276" t="str">
            <v>Alinta Asset Management 2</v>
          </cell>
          <cell r="I276" t="str">
            <v>39417</v>
          </cell>
          <cell r="J276" t="str">
            <v>Warnambool</v>
          </cell>
        </row>
        <row r="277">
          <cell r="A277" t="str">
            <v>00011450</v>
          </cell>
          <cell r="B277" t="str">
            <v>Giudice Frank</v>
          </cell>
          <cell r="C277" t="str">
            <v>TCR Reportable</v>
          </cell>
          <cell r="D277">
            <v>58820.236799999999</v>
          </cell>
          <cell r="E277" t="str">
            <v>AUD5</v>
          </cell>
          <cell r="F277" t="str">
            <v>Linesman</v>
          </cell>
          <cell r="G277" t="str">
            <v>NPS-EBA / Award VIC</v>
          </cell>
          <cell r="H277" t="str">
            <v>Alinta Asset Management 2</v>
          </cell>
          <cell r="I277" t="str">
            <v>31542</v>
          </cell>
          <cell r="J277" t="str">
            <v>AAM OW Elec Overhead</v>
          </cell>
        </row>
        <row r="278">
          <cell r="A278" t="str">
            <v>00011448</v>
          </cell>
          <cell r="B278" t="str">
            <v>Murray James</v>
          </cell>
          <cell r="C278" t="str">
            <v>TCR Reportable</v>
          </cell>
          <cell r="D278">
            <v>56740.080800000003</v>
          </cell>
          <cell r="E278" t="str">
            <v>AUD5</v>
          </cell>
          <cell r="F278" t="str">
            <v>GIS Coordinator</v>
          </cell>
          <cell r="G278" t="str">
            <v>TCR Accum Super</v>
          </cell>
          <cell r="H278" t="str">
            <v>Alinta Asset Management</v>
          </cell>
          <cell r="I278" t="str">
            <v>35351</v>
          </cell>
          <cell r="J278" t="str">
            <v>GIS/Drafting</v>
          </cell>
        </row>
        <row r="279">
          <cell r="A279" t="str">
            <v>00011445</v>
          </cell>
          <cell r="B279" t="str">
            <v>Whitham Alan</v>
          </cell>
          <cell r="C279" t="str">
            <v>TCR Reportable</v>
          </cell>
          <cell r="D279">
            <v>94088.8</v>
          </cell>
          <cell r="E279" t="str">
            <v>AUD</v>
          </cell>
          <cell r="F279" t="str">
            <v>Electrical Projects Team Leader</v>
          </cell>
          <cell r="G279" t="str">
            <v>TCR Accum Super</v>
          </cell>
          <cell r="H279" t="str">
            <v>Alinta Asset Management</v>
          </cell>
          <cell r="I279" t="str">
            <v>31503</v>
          </cell>
          <cell r="J279" t="str">
            <v>AAM OS ED EA Project</v>
          </cell>
        </row>
        <row r="280">
          <cell r="A280" t="str">
            <v>00011444</v>
          </cell>
          <cell r="B280" t="str">
            <v>Strang David</v>
          </cell>
          <cell r="C280" t="str">
            <v>TCR Accum Notational Pkge</v>
          </cell>
          <cell r="D280">
            <v>220000</v>
          </cell>
          <cell r="E280" t="str">
            <v>AUD</v>
          </cell>
          <cell r="F280" t="str">
            <v>Planner</v>
          </cell>
          <cell r="G280" t="str">
            <v>Spec Contract 150hrs</v>
          </cell>
          <cell r="H280" t="str">
            <v>Alinta Asset Management 2 WA</v>
          </cell>
          <cell r="I280" t="str">
            <v>39116</v>
          </cell>
          <cell r="J280" t="str">
            <v>GDW Planning</v>
          </cell>
        </row>
        <row r="281">
          <cell r="A281" t="str">
            <v>00011443</v>
          </cell>
          <cell r="B281" t="str">
            <v>Gallo Joe</v>
          </cell>
          <cell r="C281" t="str">
            <v>TCR Reportable</v>
          </cell>
          <cell r="D281">
            <v>49139.859600000003</v>
          </cell>
          <cell r="E281" t="str">
            <v>AUD5</v>
          </cell>
          <cell r="F281" t="str">
            <v>Workshop Coordinator</v>
          </cell>
          <cell r="G281" t="str">
            <v>Spec Contract 150hrs</v>
          </cell>
          <cell r="H281" t="str">
            <v>Alinta Asset Management 2 WA</v>
          </cell>
          <cell r="I281" t="str">
            <v>39108</v>
          </cell>
          <cell r="J281" t="str">
            <v>GDW Workshop</v>
          </cell>
        </row>
        <row r="282">
          <cell r="A282" t="str">
            <v>00011513</v>
          </cell>
          <cell r="B282" t="str">
            <v>Prib David</v>
          </cell>
          <cell r="C282" t="str">
            <v>TCR Reportable</v>
          </cell>
          <cell r="D282">
            <v>41836.074800000002</v>
          </cell>
          <cell r="E282" t="str">
            <v>AUD5</v>
          </cell>
          <cell r="F282" t="str">
            <v>Contracts Administrator</v>
          </cell>
          <cell r="G282" t="str">
            <v>TCR Accum Super</v>
          </cell>
          <cell r="H282" t="str">
            <v>Alinta Limited</v>
          </cell>
          <cell r="I282" t="str">
            <v>14120</v>
          </cell>
          <cell r="J282" t="str">
            <v>Strategic Sourcing &amp;</v>
          </cell>
        </row>
        <row r="283">
          <cell r="A283" t="str">
            <v>00011508</v>
          </cell>
          <cell r="B283" t="str">
            <v>Kenny Brian</v>
          </cell>
          <cell r="C283" t="str">
            <v>TCR Reportable</v>
          </cell>
          <cell r="D283">
            <v>56740.080800000003</v>
          </cell>
          <cell r="E283" t="str">
            <v>AUD5</v>
          </cell>
          <cell r="F283" t="str">
            <v>Apprentice Electrical Mechanic</v>
          </cell>
          <cell r="G283" t="str">
            <v>NPS-EBA / Award VIC</v>
          </cell>
          <cell r="H283" t="str">
            <v>Alinta Asset Management 2</v>
          </cell>
          <cell r="I283" t="str">
            <v>31508</v>
          </cell>
          <cell r="J283" t="str">
            <v>AAM OS ED SS Keysbourough</v>
          </cell>
        </row>
        <row r="284">
          <cell r="A284" t="str">
            <v>00011507</v>
          </cell>
          <cell r="B284" t="str">
            <v>Hawkins Andrew</v>
          </cell>
          <cell r="C284" t="str">
            <v>TCR Reportable</v>
          </cell>
          <cell r="D284">
            <v>53307.54</v>
          </cell>
          <cell r="E284" t="str">
            <v>AUD5</v>
          </cell>
          <cell r="F284" t="str">
            <v>SCADA Administrator</v>
          </cell>
          <cell r="G284" t="str">
            <v>TCR Accum Super</v>
          </cell>
          <cell r="H284" t="str">
            <v>Alinta Asset Management</v>
          </cell>
          <cell r="I284" t="str">
            <v>35352</v>
          </cell>
          <cell r="J284" t="str">
            <v>DMS Support</v>
          </cell>
        </row>
        <row r="285">
          <cell r="A285" t="str">
            <v>00011499</v>
          </cell>
          <cell r="B285" t="str">
            <v>Green Antony</v>
          </cell>
          <cell r="C285" t="str">
            <v>TCR Reportable</v>
          </cell>
          <cell r="D285">
            <v>50947.67</v>
          </cell>
          <cell r="E285" t="str">
            <v>AUD</v>
          </cell>
          <cell r="F285" t="str">
            <v>Distribution Officer</v>
          </cell>
          <cell r="G285" t="str">
            <v>CEPU - AL150</v>
          </cell>
          <cell r="H285" t="str">
            <v>Alinta Asset Management 2 WA</v>
          </cell>
          <cell r="I285" t="str">
            <v>39120</v>
          </cell>
          <cell r="J285" t="str">
            <v>GDW Maintenance South</v>
          </cell>
        </row>
        <row r="286">
          <cell r="A286" t="str">
            <v>00011495</v>
          </cell>
          <cell r="B286" t="str">
            <v>Peirano Laura</v>
          </cell>
          <cell r="C286" t="str">
            <v>TCR Accum Notational Pkge</v>
          </cell>
          <cell r="D286">
            <v>72202</v>
          </cell>
          <cell r="E286" t="str">
            <v>AUD</v>
          </cell>
          <cell r="F286" t="str">
            <v>Field Officer Lvl 2</v>
          </cell>
          <cell r="G286" t="str">
            <v>NPSWA-VIC(RDO)</v>
          </cell>
          <cell r="H286" t="str">
            <v>Alinta Asset Management 2 WA</v>
          </cell>
          <cell r="I286" t="str">
            <v>39004</v>
          </cell>
          <cell r="J286" t="str">
            <v>Project Delivery</v>
          </cell>
        </row>
        <row r="287">
          <cell r="A287" t="str">
            <v>00011537</v>
          </cell>
          <cell r="B287" t="str">
            <v>Carswell Robert</v>
          </cell>
          <cell r="C287" t="str">
            <v>TCR Reportable</v>
          </cell>
          <cell r="D287">
            <v>56740.080800000003</v>
          </cell>
          <cell r="E287" t="str">
            <v>AUD5</v>
          </cell>
          <cell r="F287" t="str">
            <v>Linesman</v>
          </cell>
          <cell r="G287" t="str">
            <v>NPS-EBA / Award VIC</v>
          </cell>
          <cell r="H287" t="str">
            <v>Alinta Asset Management 2</v>
          </cell>
          <cell r="I287" t="str">
            <v>39007</v>
          </cell>
          <cell r="J287" t="str">
            <v>Alliance</v>
          </cell>
        </row>
        <row r="288">
          <cell r="A288" t="str">
            <v>00011528</v>
          </cell>
          <cell r="B288" t="str">
            <v>Bunce Donovan</v>
          </cell>
          <cell r="C288" t="str">
            <v>TCR Reportable</v>
          </cell>
          <cell r="D288">
            <v>87910.68</v>
          </cell>
          <cell r="E288" t="str">
            <v>AUD</v>
          </cell>
          <cell r="F288" t="str">
            <v>Field Officer Level 1</v>
          </cell>
          <cell r="G288" t="str">
            <v>NPSWA-VIC(RDO)</v>
          </cell>
          <cell r="H288" t="str">
            <v>Alinta Asset Management 2 WA</v>
          </cell>
          <cell r="I288" t="str">
            <v>39004</v>
          </cell>
          <cell r="J288" t="str">
            <v>Project Delivery</v>
          </cell>
        </row>
        <row r="289">
          <cell r="A289" t="str">
            <v>00011519</v>
          </cell>
          <cell r="B289" t="str">
            <v>Rooney David</v>
          </cell>
          <cell r="C289" t="str">
            <v>TCR Accum Notational Pkge</v>
          </cell>
          <cell r="D289">
            <v>60726</v>
          </cell>
          <cell r="E289" t="str">
            <v>AUD</v>
          </cell>
          <cell r="F289" t="str">
            <v>Logistics Officer</v>
          </cell>
          <cell r="G289" t="str">
            <v>NPS-Contract (8.0)AP</v>
          </cell>
          <cell r="H289" t="str">
            <v>Alinta Asset Management 2</v>
          </cell>
          <cell r="I289" t="str">
            <v>39401</v>
          </cell>
          <cell r="J289" t="str">
            <v>Alliance - Keysborough</v>
          </cell>
        </row>
        <row r="290">
          <cell r="A290" t="str">
            <v>00011517</v>
          </cell>
          <cell r="B290" t="str">
            <v>Stubley Phillip</v>
          </cell>
          <cell r="C290" t="str">
            <v>TCR Reportable</v>
          </cell>
          <cell r="D290">
            <v>54415.9</v>
          </cell>
          <cell r="E290" t="str">
            <v>AUD</v>
          </cell>
          <cell r="F290" t="str">
            <v>Operations Planner</v>
          </cell>
          <cell r="G290" t="str">
            <v>NPS-Contract (8.0)AP</v>
          </cell>
          <cell r="H290" t="str">
            <v>Alinta Asset Management 2</v>
          </cell>
          <cell r="I290" t="str">
            <v>39424</v>
          </cell>
          <cell r="J290" t="str">
            <v>Alliance Scheduling</v>
          </cell>
        </row>
        <row r="291">
          <cell r="A291" t="str">
            <v>00011516</v>
          </cell>
          <cell r="B291" t="str">
            <v>McConchie Steve</v>
          </cell>
          <cell r="C291" t="str">
            <v>TCR Reportable</v>
          </cell>
          <cell r="D291">
            <v>54415.9</v>
          </cell>
          <cell r="E291" t="str">
            <v>AUD</v>
          </cell>
          <cell r="F291" t="str">
            <v>Labourer</v>
          </cell>
          <cell r="G291" t="str">
            <v>NPS-EBA / Award VIC</v>
          </cell>
          <cell r="H291" t="str">
            <v>Alinta Asset Management 2</v>
          </cell>
          <cell r="I291" t="str">
            <v>31506</v>
          </cell>
          <cell r="J291" t="str">
            <v>AAM OS ED CS Keysborough</v>
          </cell>
        </row>
        <row r="292">
          <cell r="A292" t="str">
            <v>00011566</v>
          </cell>
          <cell r="B292" t="str">
            <v>Corrigan Andrea</v>
          </cell>
          <cell r="C292" t="str">
            <v>TCR Accum Notational Pkge</v>
          </cell>
          <cell r="D292">
            <v>55650</v>
          </cell>
          <cell r="E292" t="str">
            <v>AUD</v>
          </cell>
          <cell r="F292" t="str">
            <v>Labourer</v>
          </cell>
          <cell r="G292" t="str">
            <v>NPS-EBA / Award VIC</v>
          </cell>
          <cell r="H292" t="str">
            <v>Alinta Asset Management 2</v>
          </cell>
          <cell r="I292" t="str">
            <v>31506</v>
          </cell>
          <cell r="J292" t="str">
            <v>AAM OS ED CS Keysborough</v>
          </cell>
        </row>
        <row r="293">
          <cell r="A293" t="str">
            <v>00011559</v>
          </cell>
          <cell r="B293" t="str">
            <v>Favrin Mark</v>
          </cell>
          <cell r="C293" t="str">
            <v>TCR Reportable</v>
          </cell>
          <cell r="D293">
            <v>53307.54</v>
          </cell>
          <cell r="E293" t="str">
            <v>AUD5</v>
          </cell>
          <cell r="F293" t="str">
            <v>Finance Manager/Company Secretary</v>
          </cell>
          <cell r="G293" t="str">
            <v>TCR Accum Super</v>
          </cell>
          <cell r="H293" t="str">
            <v>Pacific Indian Energy Services</v>
          </cell>
          <cell r="I293" t="str">
            <v>9700</v>
          </cell>
          <cell r="J293" t="str">
            <v>PIES</v>
          </cell>
        </row>
        <row r="294">
          <cell r="A294" t="str">
            <v>00011557</v>
          </cell>
          <cell r="B294" t="str">
            <v>Tran Lynda</v>
          </cell>
          <cell r="C294" t="str">
            <v>TCR Accum Notational Pkge</v>
          </cell>
          <cell r="D294">
            <v>54628</v>
          </cell>
          <cell r="E294" t="str">
            <v>AUD</v>
          </cell>
          <cell r="F294" t="str">
            <v>Supervisor</v>
          </cell>
          <cell r="G294" t="str">
            <v>Spec Contract 150hrs</v>
          </cell>
          <cell r="H294" t="str">
            <v>Alinta Asset Management 2 WA</v>
          </cell>
          <cell r="I294" t="str">
            <v>39115</v>
          </cell>
          <cell r="J294" t="str">
            <v>GDW External Works</v>
          </cell>
        </row>
        <row r="295">
          <cell r="A295" t="str">
            <v>00011556</v>
          </cell>
          <cell r="B295" t="str">
            <v>Spiteri Mandy</v>
          </cell>
          <cell r="C295" t="str">
            <v>TCR Accum Notational Pkge</v>
          </cell>
          <cell r="D295">
            <v>52668</v>
          </cell>
          <cell r="E295" t="str">
            <v>AUD</v>
          </cell>
          <cell r="F295" t="str">
            <v>Cable Jointer</v>
          </cell>
          <cell r="G295" t="str">
            <v>NPS-EBA / Award VIC</v>
          </cell>
          <cell r="H295" t="str">
            <v>Alinta Asset Management 2</v>
          </cell>
          <cell r="I295" t="str">
            <v>31505</v>
          </cell>
          <cell r="J295" t="str">
            <v>AAM OS ED CS Sunshine</v>
          </cell>
        </row>
        <row r="296">
          <cell r="A296" t="str">
            <v>00011553</v>
          </cell>
          <cell r="B296" t="str">
            <v>Garnish Paul</v>
          </cell>
          <cell r="C296" t="str">
            <v>TCR Accum Notational Pkge</v>
          </cell>
          <cell r="D296">
            <v>116995</v>
          </cell>
          <cell r="E296" t="str">
            <v>AUD</v>
          </cell>
          <cell r="F296" t="str">
            <v>Cable Jointer</v>
          </cell>
          <cell r="G296" t="str">
            <v>NPS-EBA / Award VIC</v>
          </cell>
          <cell r="H296" t="str">
            <v>Alinta Asset Management 2</v>
          </cell>
          <cell r="I296" t="str">
            <v>31505</v>
          </cell>
          <cell r="J296" t="str">
            <v>AAM OS ED CS Sunshine</v>
          </cell>
        </row>
        <row r="297">
          <cell r="A297" t="str">
            <v>00011676</v>
          </cell>
          <cell r="B297" t="str">
            <v>Bakici Semra</v>
          </cell>
          <cell r="C297" t="str">
            <v>TCR Accum Notational Pkge</v>
          </cell>
          <cell r="D297">
            <v>45170</v>
          </cell>
          <cell r="E297" t="str">
            <v>AUD</v>
          </cell>
          <cell r="F297" t="str">
            <v>SME - Faults &amp; Service Desk</v>
          </cell>
          <cell r="G297" t="str">
            <v>TCR Accum Super</v>
          </cell>
          <cell r="H297" t="str">
            <v>Alinta Asset Management</v>
          </cell>
          <cell r="I297" t="str">
            <v>33301</v>
          </cell>
          <cell r="J297" t="str">
            <v>Service Delivery</v>
          </cell>
        </row>
        <row r="298">
          <cell r="A298" t="str">
            <v>00011675</v>
          </cell>
          <cell r="B298" t="str">
            <v>Stansfield Ivan</v>
          </cell>
          <cell r="C298" t="str">
            <v>TCR Reportable</v>
          </cell>
          <cell r="D298">
            <v>57076.76</v>
          </cell>
          <cell r="E298" t="str">
            <v>AUD5</v>
          </cell>
          <cell r="F298" t="str">
            <v>Equipment Officer</v>
          </cell>
          <cell r="G298" t="str">
            <v>CEPU - AL150</v>
          </cell>
          <cell r="H298" t="str">
            <v>Alinta Asset Management 2 WA</v>
          </cell>
          <cell r="I298" t="str">
            <v>39103</v>
          </cell>
          <cell r="J298" t="str">
            <v>GDW Customer Service</v>
          </cell>
        </row>
        <row r="299">
          <cell r="A299" t="str">
            <v>00011659</v>
          </cell>
          <cell r="B299" t="str">
            <v>Burnell Connie</v>
          </cell>
          <cell r="C299" t="str">
            <v>TCR Accum Notational Pkge</v>
          </cell>
          <cell r="D299">
            <v>61193</v>
          </cell>
          <cell r="E299" t="str">
            <v>AUD</v>
          </cell>
          <cell r="F299" t="str">
            <v>Electrical Fitter / Mechanic</v>
          </cell>
          <cell r="G299" t="str">
            <v>NPS-EBA / Award VIC</v>
          </cell>
          <cell r="H299" t="str">
            <v>Alinta Asset Management 2</v>
          </cell>
          <cell r="I299" t="str">
            <v>31508</v>
          </cell>
          <cell r="J299" t="str">
            <v>AAM OS ED SS Keysbourough</v>
          </cell>
        </row>
        <row r="300">
          <cell r="A300" t="str">
            <v>00011638</v>
          </cell>
          <cell r="B300" t="str">
            <v>Richards Nicole</v>
          </cell>
          <cell r="C300" t="str">
            <v>TCR Accum Notational Pkge</v>
          </cell>
          <cell r="D300">
            <v>71355</v>
          </cell>
          <cell r="E300" t="str">
            <v>AUD</v>
          </cell>
          <cell r="F300" t="str">
            <v>Electrical Fitter / Mechanic</v>
          </cell>
          <cell r="G300" t="str">
            <v>NPS-EBA / Award VIC</v>
          </cell>
          <cell r="H300" t="str">
            <v>Alinta Asset Management 2</v>
          </cell>
          <cell r="I300" t="str">
            <v>31510</v>
          </cell>
          <cell r="J300" t="str">
            <v>AAM OS ED SS Maintenance</v>
          </cell>
        </row>
        <row r="301">
          <cell r="A301" t="str">
            <v>00011567</v>
          </cell>
          <cell r="B301" t="str">
            <v>Crisp David</v>
          </cell>
          <cell r="C301" t="str">
            <v>TCR Reportable</v>
          </cell>
          <cell r="D301">
            <v>78501.8</v>
          </cell>
          <cell r="E301" t="str">
            <v>AUD</v>
          </cell>
          <cell r="F301" t="str">
            <v>Trainee Cable Tester</v>
          </cell>
          <cell r="G301" t="str">
            <v>NPS-EBA / Award VIC</v>
          </cell>
          <cell r="H301" t="str">
            <v>Alinta Asset Management 2</v>
          </cell>
          <cell r="I301" t="str">
            <v>31507</v>
          </cell>
          <cell r="J301" t="str">
            <v>AAM OS ED CS Test</v>
          </cell>
        </row>
        <row r="302">
          <cell r="A302" t="str">
            <v>00011776</v>
          </cell>
          <cell r="B302" t="str">
            <v>Raymond Nick</v>
          </cell>
          <cell r="C302" t="str">
            <v>TCR Reportable</v>
          </cell>
          <cell r="D302">
            <v>51227.383999999998</v>
          </cell>
          <cell r="E302" t="str">
            <v>AUD5</v>
          </cell>
          <cell r="F302" t="str">
            <v>Apprentice Lineworker</v>
          </cell>
          <cell r="G302" t="str">
            <v>Apprentice Lineworke</v>
          </cell>
          <cell r="H302" t="str">
            <v>United Energy Ltd.</v>
          </cell>
          <cell r="I302" t="str">
            <v>39403</v>
          </cell>
          <cell r="J302" t="str">
            <v>Alliance - Burwood</v>
          </cell>
        </row>
        <row r="303">
          <cell r="A303" t="str">
            <v>00011735</v>
          </cell>
          <cell r="B303" t="str">
            <v>Noller Andrew</v>
          </cell>
          <cell r="C303" t="str">
            <v>TCR Reportable</v>
          </cell>
          <cell r="D303">
            <v>58820.236799999999</v>
          </cell>
          <cell r="E303" t="str">
            <v>AUD5</v>
          </cell>
          <cell r="F303" t="str">
            <v>Apprentice Lineworker</v>
          </cell>
          <cell r="G303" t="str">
            <v>Apprentice Lineworke</v>
          </cell>
          <cell r="H303" t="str">
            <v>United Energy Ltd.</v>
          </cell>
          <cell r="I303" t="str">
            <v>39403</v>
          </cell>
          <cell r="J303" t="str">
            <v>Alliance - Burwood</v>
          </cell>
        </row>
        <row r="304">
          <cell r="A304" t="str">
            <v>00011721</v>
          </cell>
          <cell r="B304" t="str">
            <v>McDonald Cheryl</v>
          </cell>
          <cell r="C304" t="str">
            <v>TCR Reportable</v>
          </cell>
          <cell r="D304">
            <v>49254.92</v>
          </cell>
          <cell r="E304" t="str">
            <v>AUD5</v>
          </cell>
          <cell r="F304" t="str">
            <v>Linesman</v>
          </cell>
          <cell r="G304" t="str">
            <v>NPS-EBA / Award VIC</v>
          </cell>
          <cell r="H304" t="str">
            <v>Alinta Asset Management 2</v>
          </cell>
          <cell r="I304" t="str">
            <v>39007</v>
          </cell>
          <cell r="J304" t="str">
            <v>Alliance</v>
          </cell>
        </row>
        <row r="305">
          <cell r="A305" t="str">
            <v>00011714</v>
          </cell>
          <cell r="B305" t="str">
            <v>Gammell Michael</v>
          </cell>
          <cell r="C305" t="str">
            <v>TCR Reportable</v>
          </cell>
          <cell r="D305">
            <v>56740.080800000003</v>
          </cell>
          <cell r="E305" t="str">
            <v>AUD5</v>
          </cell>
          <cell r="F305" t="str">
            <v>Claims CoOrdinator</v>
          </cell>
          <cell r="G305" t="str">
            <v>TCR Accum Super</v>
          </cell>
          <cell r="H305" t="str">
            <v>Alinta Asset Management</v>
          </cell>
          <cell r="I305" t="str">
            <v>33313</v>
          </cell>
          <cell r="J305" t="str">
            <v>Retailer &amp; Key Cust</v>
          </cell>
        </row>
        <row r="306">
          <cell r="A306" t="str">
            <v>00011694</v>
          </cell>
          <cell r="B306" t="str">
            <v>Clerk David</v>
          </cell>
          <cell r="C306" t="str">
            <v>TCR Accum Notational Pkge</v>
          </cell>
          <cell r="D306">
            <v>325000</v>
          </cell>
          <cell r="E306" t="str">
            <v>AUD</v>
          </cell>
          <cell r="F306" t="str">
            <v>Supervisor</v>
          </cell>
          <cell r="G306" t="str">
            <v>Spec Contract 150hrs</v>
          </cell>
          <cell r="H306" t="str">
            <v>Alinta Asset Management 2 WA</v>
          </cell>
          <cell r="I306" t="str">
            <v>39115</v>
          </cell>
          <cell r="J306" t="str">
            <v>GDW External Works</v>
          </cell>
        </row>
        <row r="307">
          <cell r="A307" t="str">
            <v>00011807</v>
          </cell>
          <cell r="B307" t="str">
            <v>McClimont Andrew</v>
          </cell>
          <cell r="C307" t="str">
            <v>TCR Reportable</v>
          </cell>
          <cell r="D307">
            <v>53307.54</v>
          </cell>
          <cell r="E307" t="str">
            <v>AUD5</v>
          </cell>
          <cell r="F307" t="str">
            <v>HV Equipment Tester</v>
          </cell>
          <cell r="G307" t="str">
            <v>NPS-EBA / Award VIC</v>
          </cell>
          <cell r="H307" t="str">
            <v>Alinta Asset Management 2</v>
          </cell>
          <cell r="I307" t="str">
            <v>31511</v>
          </cell>
          <cell r="J307" t="str">
            <v>AAM OS ED SS Keysbourough</v>
          </cell>
        </row>
        <row r="308">
          <cell r="A308" t="str">
            <v>00011806</v>
          </cell>
          <cell r="B308" t="str">
            <v>Davey Ryan</v>
          </cell>
          <cell r="C308" t="str">
            <v>TCR Reportable</v>
          </cell>
          <cell r="D308">
            <v>40990.409200000002</v>
          </cell>
          <cell r="E308" t="str">
            <v>AUD5</v>
          </cell>
          <cell r="F308" t="str">
            <v>Electricity Works Manager</v>
          </cell>
          <cell r="G308" t="str">
            <v>TCR Accum Super</v>
          </cell>
          <cell r="H308" t="str">
            <v>Alinta Asset Management</v>
          </cell>
          <cell r="I308" t="str">
            <v>31495</v>
          </cell>
          <cell r="J308" t="str">
            <v>AAM OS ED EW Custome</v>
          </cell>
        </row>
        <row r="309">
          <cell r="A309" t="str">
            <v>00011791</v>
          </cell>
          <cell r="B309" t="str">
            <v>Johnson Tanya</v>
          </cell>
          <cell r="C309" t="str">
            <v>TCR Reportable</v>
          </cell>
          <cell r="D309">
            <v>50445.2</v>
          </cell>
          <cell r="E309" t="str">
            <v>AUD5</v>
          </cell>
          <cell r="F309" t="str">
            <v>New Connections Officer</v>
          </cell>
          <cell r="G309" t="str">
            <v>TCR Accum Super</v>
          </cell>
          <cell r="H309" t="str">
            <v>Alinta Asset Management</v>
          </cell>
          <cell r="I309" t="str">
            <v>31497</v>
          </cell>
          <cell r="J309" t="str">
            <v>AAM OS ED EW AEN  New</v>
          </cell>
        </row>
        <row r="310">
          <cell r="A310" t="str">
            <v>00011788</v>
          </cell>
          <cell r="B310" t="str">
            <v>Arnold Colin</v>
          </cell>
          <cell r="C310" t="str">
            <v>TCR Reportable</v>
          </cell>
          <cell r="D310">
            <v>67149.362800000003</v>
          </cell>
          <cell r="E310" t="str">
            <v>AUD5</v>
          </cell>
          <cell r="F310" t="str">
            <v>New Connections Officer</v>
          </cell>
          <cell r="G310" t="str">
            <v>TCR Accum Super</v>
          </cell>
          <cell r="H310" t="str">
            <v>Alinta Asset Management</v>
          </cell>
          <cell r="I310" t="str">
            <v>31497</v>
          </cell>
          <cell r="J310" t="str">
            <v>AAM OS ED EW AEN  New</v>
          </cell>
        </row>
        <row r="311">
          <cell r="A311" t="str">
            <v>00011786</v>
          </cell>
          <cell r="B311" t="str">
            <v>Morton John</v>
          </cell>
          <cell r="C311" t="str">
            <v>TCR Reportable</v>
          </cell>
          <cell r="D311">
            <v>68937.616800000003</v>
          </cell>
          <cell r="E311" t="str">
            <v>AUD5</v>
          </cell>
          <cell r="F311" t="str">
            <v>Cable Jointer</v>
          </cell>
          <cell r="G311" t="str">
            <v>NPS-EBA / Award VIC</v>
          </cell>
          <cell r="H311" t="str">
            <v>Alinta Asset Management 2</v>
          </cell>
          <cell r="I311" t="str">
            <v>31505</v>
          </cell>
          <cell r="J311" t="str">
            <v>AAM OS ED CS Sunshine</v>
          </cell>
        </row>
        <row r="312">
          <cell r="A312" t="str">
            <v>00011834</v>
          </cell>
          <cell r="B312" t="str">
            <v>Ruscitti Nicholas</v>
          </cell>
          <cell r="C312" t="str">
            <v>TCR Reportable</v>
          </cell>
          <cell r="D312">
            <v>43052.99</v>
          </cell>
          <cell r="E312" t="str">
            <v>AUD</v>
          </cell>
          <cell r="F312" t="str">
            <v>Customer Relations Co-Ordinator</v>
          </cell>
          <cell r="G312" t="str">
            <v>TCR Accum Super</v>
          </cell>
          <cell r="H312" t="str">
            <v>Alinta Asset Management</v>
          </cell>
          <cell r="I312" t="str">
            <v>33313</v>
          </cell>
          <cell r="J312" t="str">
            <v>Retailer &amp; Key Cust</v>
          </cell>
        </row>
        <row r="313">
          <cell r="A313" t="str">
            <v>00011832</v>
          </cell>
          <cell r="B313" t="str">
            <v>Wright Christopher</v>
          </cell>
          <cell r="C313" t="str">
            <v>TCR Reportable</v>
          </cell>
          <cell r="D313">
            <v>47825.45</v>
          </cell>
          <cell r="E313" t="str">
            <v>AUD</v>
          </cell>
          <cell r="F313" t="str">
            <v>Estimator</v>
          </cell>
          <cell r="G313" t="str">
            <v>Spec Contract 150hrs</v>
          </cell>
          <cell r="H313" t="str">
            <v>Alinta Asset Management 2 WA</v>
          </cell>
          <cell r="I313" t="str">
            <v>39115</v>
          </cell>
          <cell r="J313" t="str">
            <v>GDW External Works</v>
          </cell>
        </row>
        <row r="314">
          <cell r="A314" t="str">
            <v>00011827</v>
          </cell>
          <cell r="B314" t="str">
            <v>Weber Mykel</v>
          </cell>
          <cell r="C314" t="str">
            <v>TCR Reportable</v>
          </cell>
          <cell r="D314">
            <v>43052.99</v>
          </cell>
          <cell r="E314" t="str">
            <v>AUD</v>
          </cell>
          <cell r="F314" t="str">
            <v>Personal Assistant - COO</v>
          </cell>
          <cell r="G314" t="str">
            <v>TCR Accum Super</v>
          </cell>
          <cell r="H314" t="str">
            <v>Alinta Asset Management</v>
          </cell>
          <cell r="I314" t="str">
            <v>31301</v>
          </cell>
          <cell r="J314" t="str">
            <v>GM Operations</v>
          </cell>
        </row>
        <row r="315">
          <cell r="A315" t="str">
            <v>00011826</v>
          </cell>
          <cell r="B315" t="str">
            <v>Dyson Dean</v>
          </cell>
          <cell r="C315" t="str">
            <v>TCR Reportable</v>
          </cell>
          <cell r="D315">
            <v>47825.45</v>
          </cell>
          <cell r="E315" t="str">
            <v>AUD</v>
          </cell>
          <cell r="F315" t="str">
            <v>Electrical Fitter</v>
          </cell>
          <cell r="G315" t="str">
            <v>NPS-EBA / Award VIC</v>
          </cell>
          <cell r="H315" t="str">
            <v>Alinta Asset Management 2</v>
          </cell>
          <cell r="I315" t="str">
            <v>31509</v>
          </cell>
          <cell r="J315" t="str">
            <v>AAM OS ED SS Keysbourough</v>
          </cell>
        </row>
        <row r="316">
          <cell r="A316" t="str">
            <v>00011825</v>
          </cell>
          <cell r="B316" t="str">
            <v>Ithier Gavin</v>
          </cell>
          <cell r="C316" t="str">
            <v>TCR Reportable</v>
          </cell>
          <cell r="D316">
            <v>43052.99</v>
          </cell>
          <cell r="E316" t="str">
            <v>AUD</v>
          </cell>
          <cell r="F316" t="str">
            <v>Project Administrator</v>
          </cell>
          <cell r="G316" t="str">
            <v>TCR Accum Super</v>
          </cell>
          <cell r="H316" t="str">
            <v>Alinta Asset Management</v>
          </cell>
          <cell r="I316" t="str">
            <v>10803</v>
          </cell>
          <cell r="J316" t="str">
            <v>Regulatory</v>
          </cell>
        </row>
        <row r="317">
          <cell r="A317" t="str">
            <v>00011891</v>
          </cell>
          <cell r="B317" t="str">
            <v>Donald Gregory</v>
          </cell>
          <cell r="C317" t="str">
            <v>TCR Accum Notational Pkge</v>
          </cell>
          <cell r="D317">
            <v>98168</v>
          </cell>
          <cell r="E317" t="str">
            <v>AUD</v>
          </cell>
          <cell r="F317" t="str">
            <v>Fitter Electrical</v>
          </cell>
          <cell r="G317" t="str">
            <v>NPS-Cont/EBA/Awd Qld</v>
          </cell>
          <cell r="H317" t="str">
            <v>Alinta Asset Management 2</v>
          </cell>
          <cell r="I317" t="str">
            <v>31515</v>
          </cell>
          <cell r="J317" t="str">
            <v>AAM OS ED SS Sunshine</v>
          </cell>
        </row>
        <row r="318">
          <cell r="A318" t="str">
            <v>00011879</v>
          </cell>
          <cell r="B318" t="str">
            <v>Faggian Joanne</v>
          </cell>
          <cell r="C318" t="str">
            <v>TCR Accum Notational Pkge</v>
          </cell>
          <cell r="D318">
            <v>54692</v>
          </cell>
          <cell r="E318" t="str">
            <v>AUD</v>
          </cell>
          <cell r="F318" t="str">
            <v>Logistics Officer</v>
          </cell>
          <cell r="G318" t="str">
            <v>NPS-Contract (8.0)AP</v>
          </cell>
          <cell r="H318" t="str">
            <v>Alinta Asset Management 2</v>
          </cell>
          <cell r="I318" t="str">
            <v>39401</v>
          </cell>
          <cell r="J318" t="str">
            <v>Alliance - Keysborough</v>
          </cell>
        </row>
        <row r="319">
          <cell r="A319" t="str">
            <v>00011852</v>
          </cell>
          <cell r="B319" t="str">
            <v>Murphy Timothy</v>
          </cell>
          <cell r="C319" t="str">
            <v>TCR Reportable</v>
          </cell>
          <cell r="D319">
            <v>51227.383999999998</v>
          </cell>
          <cell r="E319" t="str">
            <v>AUD5</v>
          </cell>
          <cell r="F319" t="str">
            <v>Business Support Officer</v>
          </cell>
          <cell r="G319" t="str">
            <v>TCR Accum Super</v>
          </cell>
          <cell r="H319" t="str">
            <v>Alinta Asset Management</v>
          </cell>
          <cell r="I319" t="str">
            <v>39500</v>
          </cell>
          <cell r="J319" t="str">
            <v>Manager Field Practi</v>
          </cell>
        </row>
        <row r="320">
          <cell r="A320" t="str">
            <v>00011843</v>
          </cell>
          <cell r="B320" t="str">
            <v>Dickinson John</v>
          </cell>
          <cell r="C320" t="str">
            <v>TCR Reportable</v>
          </cell>
          <cell r="D320">
            <v>62988.483999999997</v>
          </cell>
          <cell r="E320" t="str">
            <v>AUD5</v>
          </cell>
          <cell r="F320" t="str">
            <v>General Manager Commercial</v>
          </cell>
          <cell r="G320" t="str">
            <v>TCR Accum Super</v>
          </cell>
          <cell r="H320" t="str">
            <v>Alinta Asset Management</v>
          </cell>
          <cell r="I320" t="str">
            <v>31468</v>
          </cell>
          <cell r="J320" t="str">
            <v>AAM Comm Commercial</v>
          </cell>
        </row>
        <row r="321">
          <cell r="A321" t="str">
            <v>00011835</v>
          </cell>
          <cell r="B321" t="str">
            <v>Prouse James</v>
          </cell>
          <cell r="C321" t="str">
            <v>TCR Reportable</v>
          </cell>
          <cell r="D321">
            <v>43052.99</v>
          </cell>
          <cell r="E321" t="str">
            <v>AUD</v>
          </cell>
          <cell r="F321" t="str">
            <v>Electrical Fitter</v>
          </cell>
          <cell r="G321" t="str">
            <v>NPS-Cont/EBA/Awd Qld</v>
          </cell>
          <cell r="H321" t="str">
            <v>Alinta Asset Management 2</v>
          </cell>
          <cell r="I321" t="str">
            <v>31515</v>
          </cell>
          <cell r="J321" t="str">
            <v>AAM OS ED SS Sunshine</v>
          </cell>
        </row>
        <row r="322">
          <cell r="A322" t="str">
            <v>00011925</v>
          </cell>
          <cell r="B322" t="str">
            <v>Shedden Jennifer</v>
          </cell>
          <cell r="C322" t="str">
            <v>TCR Reportable</v>
          </cell>
          <cell r="D322">
            <v>43678.48</v>
          </cell>
          <cell r="E322" t="str">
            <v>AUD</v>
          </cell>
          <cell r="F322" t="str">
            <v>Electrical Fitter</v>
          </cell>
          <cell r="G322" t="str">
            <v>NPS-EBA / Award VIC</v>
          </cell>
          <cell r="H322" t="str">
            <v>Alinta Asset Management 2</v>
          </cell>
          <cell r="I322" t="str">
            <v>31508</v>
          </cell>
          <cell r="J322" t="str">
            <v>AAM OS ED SS Keysbourough</v>
          </cell>
        </row>
        <row r="323">
          <cell r="A323" t="str">
            <v>00011918</v>
          </cell>
          <cell r="B323" t="str">
            <v>Muke Fellenxa</v>
          </cell>
          <cell r="C323" t="str">
            <v>TCR Accum Notational Pkge</v>
          </cell>
          <cell r="D323">
            <v>66924</v>
          </cell>
          <cell r="E323" t="str">
            <v>AUD</v>
          </cell>
          <cell r="F323" t="str">
            <v>Business Support Officer</v>
          </cell>
          <cell r="G323" t="str">
            <v>NPS-Contract (7.6)AP</v>
          </cell>
          <cell r="H323" t="str">
            <v>Alinta Asset Management 2</v>
          </cell>
          <cell r="I323" t="str">
            <v>39406</v>
          </cell>
          <cell r="J323" t="str">
            <v>Cable Services Group</v>
          </cell>
        </row>
        <row r="324">
          <cell r="A324" t="str">
            <v>00011905</v>
          </cell>
          <cell r="B324" t="str">
            <v>Milliken Barry</v>
          </cell>
          <cell r="C324" t="str">
            <v>TCR Accum Notational Pkge</v>
          </cell>
          <cell r="D324">
            <v>91708</v>
          </cell>
          <cell r="E324" t="str">
            <v>AUD</v>
          </cell>
          <cell r="F324" t="str">
            <v>Linesman</v>
          </cell>
          <cell r="G324" t="str">
            <v>NPS-EBA / Award VIC</v>
          </cell>
          <cell r="H324" t="str">
            <v>Alinta Asset Management 2</v>
          </cell>
          <cell r="I324" t="str">
            <v>39417</v>
          </cell>
          <cell r="J324" t="str">
            <v>Warnambool</v>
          </cell>
        </row>
        <row r="325">
          <cell r="A325" t="str">
            <v>00011896</v>
          </cell>
          <cell r="B325" t="str">
            <v>Hamilton Christopher</v>
          </cell>
          <cell r="C325" t="str">
            <v>TCR Accum Notational Pkge</v>
          </cell>
          <cell r="D325">
            <v>115180</v>
          </cell>
          <cell r="E325" t="str">
            <v>AUD</v>
          </cell>
          <cell r="F325" t="str">
            <v>Labourer</v>
          </cell>
          <cell r="G325" t="str">
            <v>NPS-EBA / Award VIC</v>
          </cell>
          <cell r="H325" t="str">
            <v>Alinta Asset Management 2</v>
          </cell>
          <cell r="I325" t="str">
            <v>31505</v>
          </cell>
          <cell r="J325" t="str">
            <v>AAM OS ED CS Sunshine</v>
          </cell>
        </row>
        <row r="326">
          <cell r="A326" t="str">
            <v>00011895</v>
          </cell>
          <cell r="B326" t="str">
            <v>Czech Marek</v>
          </cell>
          <cell r="C326" t="str">
            <v>TCR Accum Notational Pkge</v>
          </cell>
          <cell r="D326">
            <v>126605</v>
          </cell>
          <cell r="E326" t="str">
            <v>AUD</v>
          </cell>
          <cell r="F326" t="str">
            <v>Group Leader (Powercor)</v>
          </cell>
          <cell r="G326" t="str">
            <v>NPS-EBA / Award VIC</v>
          </cell>
          <cell r="H326" t="str">
            <v>Alinta Asset Management 2</v>
          </cell>
          <cell r="I326" t="str">
            <v>39417</v>
          </cell>
          <cell r="J326" t="str">
            <v>Warnambool</v>
          </cell>
        </row>
        <row r="327">
          <cell r="A327" t="str">
            <v>00011983</v>
          </cell>
          <cell r="B327" t="str">
            <v>Moen Bert</v>
          </cell>
          <cell r="C327" t="str">
            <v>TCR Accum Notational Pkge</v>
          </cell>
          <cell r="D327">
            <v>88842</v>
          </cell>
          <cell r="E327" t="str">
            <v>AUD</v>
          </cell>
          <cell r="F327" t="str">
            <v>Linesman</v>
          </cell>
          <cell r="G327" t="str">
            <v>NPS-EBA / Award VIC</v>
          </cell>
          <cell r="H327" t="str">
            <v>Alinta Asset Management 2</v>
          </cell>
          <cell r="I327" t="str">
            <v>31542</v>
          </cell>
          <cell r="J327" t="str">
            <v>AAM OW Elec Overhead</v>
          </cell>
        </row>
        <row r="328">
          <cell r="A328" t="str">
            <v>00011981</v>
          </cell>
          <cell r="B328" t="str">
            <v>Colomb Sandra</v>
          </cell>
          <cell r="C328" t="str">
            <v>TCR Accum Notational Pkge</v>
          </cell>
          <cell r="D328">
            <v>55776</v>
          </cell>
          <cell r="E328" t="str">
            <v>AUD</v>
          </cell>
          <cell r="F328" t="str">
            <v>Personal Assistant / BSO</v>
          </cell>
          <cell r="G328" t="str">
            <v>NPS-Contract (8.0)OT</v>
          </cell>
          <cell r="H328" t="str">
            <v>Alinta Asset Management 2</v>
          </cell>
          <cell r="I328" t="str">
            <v>31523</v>
          </cell>
          <cell r="J328" t="str">
            <v>AAM OS ED OS Externa</v>
          </cell>
        </row>
        <row r="329">
          <cell r="A329" t="str">
            <v>00011941</v>
          </cell>
          <cell r="B329" t="str">
            <v>Johnson Paul</v>
          </cell>
          <cell r="C329" t="str">
            <v>TCR Accum Notational Pkge</v>
          </cell>
          <cell r="D329">
            <v>68343</v>
          </cell>
          <cell r="E329" t="str">
            <v>AUD</v>
          </cell>
          <cell r="F329" t="str">
            <v>Apprentice Electrical Mechanic</v>
          </cell>
          <cell r="G329" t="str">
            <v>NPS-EBA / Award VIC</v>
          </cell>
          <cell r="H329" t="str">
            <v>Alinta Asset Management 2</v>
          </cell>
          <cell r="I329" t="str">
            <v>31508</v>
          </cell>
          <cell r="J329" t="str">
            <v>AAM OS ED SS Keysbourough</v>
          </cell>
        </row>
        <row r="330">
          <cell r="A330" t="str">
            <v>00011937</v>
          </cell>
          <cell r="B330" t="str">
            <v>Plowman Donald</v>
          </cell>
          <cell r="C330" t="str">
            <v>TCR Accum Notational Pkge</v>
          </cell>
          <cell r="D330">
            <v>275000</v>
          </cell>
          <cell r="E330" t="str">
            <v>AUD</v>
          </cell>
          <cell r="F330" t="str">
            <v>Apprentice Electrical Mechanic</v>
          </cell>
          <cell r="G330" t="str">
            <v>NPS-EBA / Award VIC</v>
          </cell>
          <cell r="H330" t="str">
            <v>Alinta Asset Management 2</v>
          </cell>
          <cell r="I330" t="str">
            <v>31509</v>
          </cell>
          <cell r="J330" t="str">
            <v>AAM OS ED SS Keysbourough</v>
          </cell>
        </row>
        <row r="331">
          <cell r="A331" t="str">
            <v>00011934</v>
          </cell>
          <cell r="B331" t="str">
            <v>Vaidya Ranjan</v>
          </cell>
          <cell r="C331" t="str">
            <v>TCR Accum Notational Pkge</v>
          </cell>
          <cell r="D331">
            <v>83460</v>
          </cell>
          <cell r="E331" t="str">
            <v>AUD</v>
          </cell>
          <cell r="F331" t="str">
            <v>Field Officer Level 1</v>
          </cell>
          <cell r="G331" t="str">
            <v>NPSWA-VIC(RDO)</v>
          </cell>
          <cell r="H331" t="str">
            <v>Alinta Asset Management 2 WA</v>
          </cell>
          <cell r="I331" t="str">
            <v>39004</v>
          </cell>
          <cell r="J331" t="str">
            <v>Project Delivery</v>
          </cell>
        </row>
        <row r="332">
          <cell r="A332" t="str">
            <v>00011996</v>
          </cell>
          <cell r="B332" t="str">
            <v>Davey Marc</v>
          </cell>
          <cell r="C332" t="str">
            <v>TCR Accum Notational Pkge</v>
          </cell>
          <cell r="D332">
            <v>75020.78</v>
          </cell>
          <cell r="E332" t="str">
            <v>AUD</v>
          </cell>
          <cell r="F332" t="str">
            <v>Field Officer Level 2</v>
          </cell>
          <cell r="G332" t="str">
            <v>NPSWA-VIC(RDO)</v>
          </cell>
          <cell r="H332" t="str">
            <v>Alinta Asset Management 2 WA</v>
          </cell>
          <cell r="I332" t="str">
            <v>31524</v>
          </cell>
          <cell r="J332" t="str">
            <v>AAM OS GD Ext Projec</v>
          </cell>
        </row>
        <row r="333">
          <cell r="A333" t="str">
            <v>00011994</v>
          </cell>
          <cell r="B333" t="str">
            <v>Tyson Desmond</v>
          </cell>
          <cell r="C333" t="str">
            <v>TCR Accum Notational Pkge</v>
          </cell>
          <cell r="D333">
            <v>74100</v>
          </cell>
          <cell r="E333" t="str">
            <v>AUD</v>
          </cell>
          <cell r="F333" t="str">
            <v>Field Officer Level 1</v>
          </cell>
          <cell r="G333" t="str">
            <v>NPSWA-VIC(RDO)</v>
          </cell>
          <cell r="H333" t="str">
            <v>Alinta Asset Management 2 WA</v>
          </cell>
          <cell r="I333" t="str">
            <v>39001</v>
          </cell>
          <cell r="J333" t="str">
            <v>Field Delivery</v>
          </cell>
        </row>
        <row r="334">
          <cell r="A334" t="str">
            <v>00011993</v>
          </cell>
          <cell r="B334" t="str">
            <v>Beament Michael</v>
          </cell>
          <cell r="C334" t="str">
            <v>TCR Accum Notational Pkge</v>
          </cell>
          <cell r="D334">
            <v>74100</v>
          </cell>
          <cell r="E334" t="str">
            <v>AUD</v>
          </cell>
          <cell r="F334" t="str">
            <v>Field Officer Level 2</v>
          </cell>
          <cell r="G334" t="str">
            <v>NPSWA-VIC(RDO)</v>
          </cell>
          <cell r="H334" t="str">
            <v>Alinta Asset Management 2 WA</v>
          </cell>
          <cell r="I334" t="str">
            <v>31524</v>
          </cell>
          <cell r="J334" t="str">
            <v>AAM OS GD Ext Projec</v>
          </cell>
        </row>
        <row r="335">
          <cell r="A335" t="str">
            <v>00011989</v>
          </cell>
          <cell r="B335" t="str">
            <v>Wells Gene</v>
          </cell>
          <cell r="C335" t="str">
            <v>TCR Accum Notational Pkge</v>
          </cell>
          <cell r="D335">
            <v>82641</v>
          </cell>
          <cell r="E335" t="str">
            <v>AUD</v>
          </cell>
          <cell r="F335" t="str">
            <v>Field Officer Level 1</v>
          </cell>
          <cell r="G335" t="str">
            <v>NPSWA-VIC(RDO)</v>
          </cell>
          <cell r="H335" t="str">
            <v>Alinta Asset Management 2 WA</v>
          </cell>
          <cell r="I335" t="str">
            <v>39001</v>
          </cell>
          <cell r="J335" t="str">
            <v>Field Delivery</v>
          </cell>
        </row>
        <row r="336">
          <cell r="A336" t="str">
            <v>00011987</v>
          </cell>
          <cell r="B336" t="str">
            <v>Oliver Nathan</v>
          </cell>
          <cell r="C336" t="str">
            <v>TCR Accum Notational Pkge</v>
          </cell>
          <cell r="D336">
            <v>74664.100000000006</v>
          </cell>
          <cell r="E336" t="str">
            <v>AUD</v>
          </cell>
          <cell r="F336" t="str">
            <v>Field Officer Level 1</v>
          </cell>
          <cell r="G336" t="str">
            <v>NPSWA-VIC(RDO)</v>
          </cell>
          <cell r="H336" t="str">
            <v>Alinta Asset Management 2 WA</v>
          </cell>
          <cell r="I336" t="str">
            <v>39004</v>
          </cell>
          <cell r="J336" t="str">
            <v>Project Delivery</v>
          </cell>
        </row>
        <row r="337">
          <cell r="A337" t="str">
            <v>00012006</v>
          </cell>
          <cell r="B337" t="str">
            <v>Guest Paul</v>
          </cell>
          <cell r="C337" t="str">
            <v>TCR Accum Notational Pkge</v>
          </cell>
          <cell r="D337">
            <v>123799</v>
          </cell>
          <cell r="E337" t="str">
            <v>AUD</v>
          </cell>
          <cell r="F337" t="str">
            <v>Linesman</v>
          </cell>
          <cell r="G337" t="str">
            <v>NPS-EBA / Award VIC</v>
          </cell>
          <cell r="H337" t="str">
            <v>Alinta Asset Management 2</v>
          </cell>
          <cell r="I337" t="str">
            <v>39417</v>
          </cell>
          <cell r="J337" t="str">
            <v>Warnambool</v>
          </cell>
        </row>
        <row r="338">
          <cell r="A338" t="str">
            <v>00012005</v>
          </cell>
          <cell r="B338" t="str">
            <v>Blair Kelvin</v>
          </cell>
          <cell r="C338" t="str">
            <v>TCR Accum Notational Pkge</v>
          </cell>
          <cell r="D338">
            <v>164565</v>
          </cell>
          <cell r="E338" t="str">
            <v>AUD</v>
          </cell>
          <cell r="F338" t="str">
            <v>Apprentice Linesman</v>
          </cell>
          <cell r="G338" t="str">
            <v>NPS-EBA / Award VIC</v>
          </cell>
          <cell r="H338" t="str">
            <v>Alinta Asset Management 2</v>
          </cell>
          <cell r="I338" t="str">
            <v>39007</v>
          </cell>
          <cell r="J338" t="str">
            <v>Alliance</v>
          </cell>
        </row>
        <row r="339">
          <cell r="A339" t="str">
            <v>00012004</v>
          </cell>
          <cell r="B339" t="str">
            <v>Cordery Gary</v>
          </cell>
          <cell r="C339" t="str">
            <v>TCR Accum Notational Pkge</v>
          </cell>
          <cell r="D339">
            <v>100073</v>
          </cell>
          <cell r="E339" t="str">
            <v>AUD</v>
          </cell>
          <cell r="F339" t="str">
            <v>Lands &amp; Environment Officer</v>
          </cell>
          <cell r="G339" t="str">
            <v>TCR Accum Super</v>
          </cell>
          <cell r="H339" t="str">
            <v>Monthly Alinta Asset Managemt.</v>
          </cell>
          <cell r="I339" t="str">
            <v>35403</v>
          </cell>
          <cell r="J339" t="str">
            <v>Lands</v>
          </cell>
        </row>
        <row r="340">
          <cell r="A340" t="str">
            <v>00012002</v>
          </cell>
          <cell r="B340" t="str">
            <v>Primer Andrew</v>
          </cell>
          <cell r="C340" t="str">
            <v>TCR Accum Notational Pkge</v>
          </cell>
          <cell r="D340">
            <v>102729</v>
          </cell>
          <cell r="E340" t="str">
            <v>AUD</v>
          </cell>
          <cell r="F340" t="str">
            <v>Senior Pipeline Engineer</v>
          </cell>
          <cell r="G340" t="str">
            <v>TCR Accum Super</v>
          </cell>
          <cell r="H340" t="str">
            <v>Monthly Alinta Asset Managemt.</v>
          </cell>
          <cell r="I340" t="str">
            <v>35413</v>
          </cell>
          <cell r="J340" t="str">
            <v>Engineering</v>
          </cell>
        </row>
        <row r="341">
          <cell r="A341" t="str">
            <v>00011998</v>
          </cell>
          <cell r="B341" t="str">
            <v>Floyd Paul</v>
          </cell>
          <cell r="C341" t="str">
            <v>TCR Accum Notational Pkge</v>
          </cell>
          <cell r="D341">
            <v>142367</v>
          </cell>
          <cell r="E341" t="str">
            <v>AUD</v>
          </cell>
          <cell r="F341" t="str">
            <v>Manager GIS Transmission</v>
          </cell>
          <cell r="G341" t="str">
            <v>TCR Accum Super</v>
          </cell>
          <cell r="H341" t="str">
            <v>Monthly Alinta Asset Managemt.</v>
          </cell>
          <cell r="I341" t="str">
            <v>35413</v>
          </cell>
          <cell r="J341" t="str">
            <v>Engineering</v>
          </cell>
        </row>
        <row r="342">
          <cell r="A342" t="str">
            <v>00012014</v>
          </cell>
          <cell r="B342" t="str">
            <v>Pooley Robert</v>
          </cell>
          <cell r="C342" t="str">
            <v>TCR Accum Notational Pkge</v>
          </cell>
          <cell r="D342">
            <v>78020.539999999994</v>
          </cell>
          <cell r="E342" t="str">
            <v>AUD</v>
          </cell>
          <cell r="F342" t="str">
            <v>Lands Coordinator</v>
          </cell>
          <cell r="G342" t="str">
            <v>TCR Accum Super</v>
          </cell>
          <cell r="H342" t="str">
            <v>Monthly Alinta Asset Managemt.</v>
          </cell>
          <cell r="I342" t="str">
            <v>35403</v>
          </cell>
          <cell r="J342" t="str">
            <v>Lands</v>
          </cell>
        </row>
        <row r="343">
          <cell r="A343" t="str">
            <v>00012013</v>
          </cell>
          <cell r="B343" t="str">
            <v>Foster Jeff</v>
          </cell>
          <cell r="C343" t="str">
            <v>TCR Accum Notational Pkge</v>
          </cell>
          <cell r="D343">
            <v>98240.68</v>
          </cell>
          <cell r="E343" t="str">
            <v>AUD</v>
          </cell>
          <cell r="F343" t="str">
            <v>Graduate</v>
          </cell>
          <cell r="G343" t="str">
            <v>TCR Accum Super</v>
          </cell>
          <cell r="H343" t="str">
            <v>Monthly Alinta Asset Managemt.</v>
          </cell>
          <cell r="I343" t="str">
            <v>13001</v>
          </cell>
          <cell r="J343" t="str">
            <v>Finance Graduates</v>
          </cell>
        </row>
        <row r="344">
          <cell r="A344" t="str">
            <v>00012012</v>
          </cell>
          <cell r="B344" t="str">
            <v>Wilson Helen</v>
          </cell>
          <cell r="C344" t="str">
            <v>TCR Accum Notational Pkge</v>
          </cell>
          <cell r="D344">
            <v>55640</v>
          </cell>
          <cell r="E344" t="str">
            <v>AUD</v>
          </cell>
          <cell r="F344" t="str">
            <v>Business Support Officer</v>
          </cell>
          <cell r="G344" t="str">
            <v>NPSWA-VIC(Cont)</v>
          </cell>
          <cell r="H344" t="str">
            <v>Alinta Asset Management 2 WA</v>
          </cell>
          <cell r="I344" t="str">
            <v>39006</v>
          </cell>
          <cell r="J344" t="str">
            <v>Manager Operations E</v>
          </cell>
        </row>
        <row r="345">
          <cell r="A345" t="str">
            <v>00012010</v>
          </cell>
          <cell r="B345" t="str">
            <v>Tingey Brian</v>
          </cell>
          <cell r="C345" t="str">
            <v>TCR Accum Notational Pkge</v>
          </cell>
          <cell r="D345">
            <v>107541</v>
          </cell>
          <cell r="E345" t="str">
            <v>AUD</v>
          </cell>
          <cell r="F345" t="str">
            <v>Protection Engineer</v>
          </cell>
          <cell r="G345" t="str">
            <v>TCR Accum Super</v>
          </cell>
          <cell r="H345" t="str">
            <v>Monthly Alinta Asset Managemt.</v>
          </cell>
          <cell r="I345" t="str">
            <v>31399</v>
          </cell>
          <cell r="J345" t="str">
            <v>AAM AS ETS Protectio</v>
          </cell>
        </row>
        <row r="346">
          <cell r="A346" t="str">
            <v>00012007</v>
          </cell>
          <cell r="B346" t="str">
            <v>Lanciano Bruno</v>
          </cell>
          <cell r="C346" t="str">
            <v>TCR Accum Notational Pkge</v>
          </cell>
          <cell r="D346">
            <v>79680</v>
          </cell>
          <cell r="E346" t="str">
            <v>AUD</v>
          </cell>
          <cell r="F346" t="str">
            <v>Chief Operating Officer (Acting)</v>
          </cell>
          <cell r="G346" t="str">
            <v>TCR Accum Super</v>
          </cell>
          <cell r="H346" t="str">
            <v>Monthly Alinta Asset Managemt.</v>
          </cell>
          <cell r="I346" t="str">
            <v>37301</v>
          </cell>
          <cell r="J346" t="str">
            <v>Manager Asset Servic</v>
          </cell>
        </row>
        <row r="347">
          <cell r="A347" t="str">
            <v>00012021</v>
          </cell>
          <cell r="B347" t="str">
            <v>Siebert Hans</v>
          </cell>
          <cell r="C347" t="str">
            <v>TCR Accum Notational Pkge</v>
          </cell>
          <cell r="D347">
            <v>92649</v>
          </cell>
          <cell r="E347" t="str">
            <v>AUD</v>
          </cell>
          <cell r="F347" t="str">
            <v>Stakeholder Relations Coordinator</v>
          </cell>
          <cell r="G347" t="str">
            <v>TCR Accum Super</v>
          </cell>
          <cell r="H347" t="str">
            <v>Monthly Alinta Asset Managemt.</v>
          </cell>
          <cell r="I347" t="str">
            <v>33312</v>
          </cell>
          <cell r="J347" t="str">
            <v>Customer Relations</v>
          </cell>
        </row>
        <row r="348">
          <cell r="A348" t="str">
            <v>00012020</v>
          </cell>
          <cell r="B348" t="str">
            <v>Ciffo Antonio</v>
          </cell>
          <cell r="C348" t="str">
            <v>TCR Accum Notational Pkge</v>
          </cell>
          <cell r="D348">
            <v>160045</v>
          </cell>
          <cell r="E348" t="str">
            <v>AUD</v>
          </cell>
          <cell r="F348" t="str">
            <v>Dispatch Systems Support Officer</v>
          </cell>
          <cell r="G348" t="str">
            <v>TCR Accum Super</v>
          </cell>
          <cell r="H348" t="str">
            <v>Monthly Alinta Asset Managemt.</v>
          </cell>
          <cell r="I348" t="str">
            <v>35346</v>
          </cell>
          <cell r="J348" t="str">
            <v>Dispatch &amp; Resource</v>
          </cell>
        </row>
        <row r="349">
          <cell r="A349" t="str">
            <v>00012019</v>
          </cell>
          <cell r="B349" t="str">
            <v>Ashley Christopher</v>
          </cell>
          <cell r="C349" t="str">
            <v>TCR Accum Notational Pkge</v>
          </cell>
          <cell r="D349">
            <v>113955</v>
          </cell>
          <cell r="E349" t="str">
            <v>AUD</v>
          </cell>
          <cell r="F349" t="str">
            <v>Operations &amp; Maintenance Technician</v>
          </cell>
          <cell r="G349" t="str">
            <v>TCR Accum Super</v>
          </cell>
          <cell r="H349" t="str">
            <v>Alinta Energy Pty Ltd</v>
          </cell>
          <cell r="I349" t="str">
            <v>45400</v>
          </cell>
          <cell r="J349" t="str">
            <v>AE Ops&amp;Maint Bairn</v>
          </cell>
        </row>
        <row r="350">
          <cell r="A350" t="str">
            <v>00012017</v>
          </cell>
          <cell r="B350" t="str">
            <v>Szabo Auntonio</v>
          </cell>
          <cell r="C350" t="str">
            <v>TCR Accum Notational Pkge</v>
          </cell>
          <cell r="D350">
            <v>87050</v>
          </cell>
          <cell r="E350" t="str">
            <v>AUD</v>
          </cell>
          <cell r="F350" t="str">
            <v>Assistant Unit Controller</v>
          </cell>
          <cell r="G350" t="str">
            <v>TCR Accum Super</v>
          </cell>
          <cell r="H350" t="str">
            <v>Alinta Energy Pty Ltd</v>
          </cell>
          <cell r="I350" t="str">
            <v>45500</v>
          </cell>
          <cell r="J350" t="str">
            <v>AE Ops&amp;Mnt Bell Bay</v>
          </cell>
        </row>
        <row r="351">
          <cell r="A351" t="str">
            <v>00012016</v>
          </cell>
          <cell r="B351" t="str">
            <v>Quinton Debra</v>
          </cell>
          <cell r="C351" t="str">
            <v>TCR Accum Notational Pkge</v>
          </cell>
          <cell r="D351">
            <v>58642</v>
          </cell>
          <cell r="E351" t="str">
            <v>AUD</v>
          </cell>
          <cell r="F351" t="str">
            <v>Instrumentation / Electrical Technician</v>
          </cell>
          <cell r="G351" t="str">
            <v>TCR Accum Super</v>
          </cell>
          <cell r="H351" t="str">
            <v>Alinta Energy Pty Ltd</v>
          </cell>
          <cell r="I351" t="str">
            <v>45500</v>
          </cell>
          <cell r="J351" t="str">
            <v>AE Ops&amp;Mnt Bell Bay</v>
          </cell>
        </row>
        <row r="352">
          <cell r="A352" t="str">
            <v>00012039</v>
          </cell>
          <cell r="B352" t="str">
            <v>Eastwood Robert</v>
          </cell>
          <cell r="C352" t="str">
            <v>TCR Accum Notational Pkge</v>
          </cell>
          <cell r="D352">
            <v>179300</v>
          </cell>
          <cell r="E352" t="str">
            <v>AUD</v>
          </cell>
          <cell r="F352" t="str">
            <v>Mechanical Technician Operator</v>
          </cell>
          <cell r="G352" t="str">
            <v>TCR Accum Super</v>
          </cell>
          <cell r="H352" t="str">
            <v>Alinta Energy Pty Ltd</v>
          </cell>
          <cell r="I352" t="str">
            <v>45500</v>
          </cell>
          <cell r="J352" t="str">
            <v>AE Ops&amp;Mnt Bell Bay</v>
          </cell>
        </row>
        <row r="353">
          <cell r="A353" t="str">
            <v>00012030</v>
          </cell>
          <cell r="B353" t="str">
            <v>Bitney David</v>
          </cell>
          <cell r="C353" t="str">
            <v>TCR Accum Notational Pkge</v>
          </cell>
          <cell r="D353">
            <v>197089</v>
          </cell>
          <cell r="E353" t="str">
            <v>AUD</v>
          </cell>
          <cell r="F353" t="str">
            <v>Mechanical Technician Operator</v>
          </cell>
          <cell r="G353" t="str">
            <v>TCR Accum Super</v>
          </cell>
          <cell r="H353" t="str">
            <v>Alinta Energy Pty Ltd</v>
          </cell>
          <cell r="I353" t="str">
            <v>45500</v>
          </cell>
          <cell r="J353" t="str">
            <v>AE Ops&amp;Mnt Bell Bay</v>
          </cell>
        </row>
        <row r="354">
          <cell r="A354" t="str">
            <v>00012029</v>
          </cell>
          <cell r="B354" t="str">
            <v>Rust David</v>
          </cell>
          <cell r="C354" t="str">
            <v>TCR Accum Notational Pkge</v>
          </cell>
          <cell r="D354">
            <v>89130.11</v>
          </cell>
          <cell r="E354" t="str">
            <v>AUD</v>
          </cell>
          <cell r="F354" t="str">
            <v>Assistant Unit Controller</v>
          </cell>
          <cell r="G354" t="str">
            <v>TCR Accum Super</v>
          </cell>
          <cell r="H354" t="str">
            <v>Alinta Energy Pty Ltd</v>
          </cell>
          <cell r="I354" t="str">
            <v>45500</v>
          </cell>
          <cell r="J354" t="str">
            <v>AE Ops&amp;Mnt Bell Bay</v>
          </cell>
        </row>
        <row r="355">
          <cell r="A355" t="str">
            <v>00012024</v>
          </cell>
          <cell r="B355" t="str">
            <v>Crack Peter</v>
          </cell>
          <cell r="C355" t="str">
            <v>TCR Accum Notational Pkge</v>
          </cell>
          <cell r="D355">
            <v>96210.57</v>
          </cell>
          <cell r="E355" t="str">
            <v>AUD</v>
          </cell>
          <cell r="F355" t="str">
            <v>Technical Manager Power Operations</v>
          </cell>
          <cell r="G355" t="str">
            <v>TCR Accum Super</v>
          </cell>
          <cell r="H355" t="str">
            <v>Alinta Energy Pty Ltd</v>
          </cell>
          <cell r="I355" t="str">
            <v>45110</v>
          </cell>
          <cell r="J355" t="str">
            <v>AE Technical Serv</v>
          </cell>
        </row>
        <row r="356">
          <cell r="A356" t="str">
            <v>00012023</v>
          </cell>
          <cell r="B356" t="str">
            <v>Tiaon Ueteri</v>
          </cell>
          <cell r="C356" t="str">
            <v>TCR Accum Notational Pkge</v>
          </cell>
          <cell r="D356">
            <v>78020.539999999994</v>
          </cell>
          <cell r="E356" t="str">
            <v>AUD</v>
          </cell>
          <cell r="F356" t="str">
            <v>Technical Manager Power Operations</v>
          </cell>
          <cell r="G356" t="str">
            <v>TCR Accum Super</v>
          </cell>
          <cell r="H356" t="str">
            <v>Alinta Energy Pty Ltd</v>
          </cell>
          <cell r="I356" t="str">
            <v>45110</v>
          </cell>
          <cell r="J356" t="str">
            <v>AE Technical Serv</v>
          </cell>
        </row>
        <row r="357">
          <cell r="A357" t="str">
            <v>00012059</v>
          </cell>
          <cell r="B357" t="str">
            <v>Griffiths Ralph</v>
          </cell>
          <cell r="C357" t="str">
            <v>TCR Accum Notational Pkge</v>
          </cell>
          <cell r="D357">
            <v>160500</v>
          </cell>
          <cell r="E357" t="str">
            <v>AUD</v>
          </cell>
          <cell r="F357" t="str">
            <v>Technical Manager Power Operations</v>
          </cell>
          <cell r="G357" t="str">
            <v>TCR Accum Super</v>
          </cell>
          <cell r="H357" t="str">
            <v>Alinta Energy Pty Ltd</v>
          </cell>
          <cell r="I357" t="str">
            <v>45110</v>
          </cell>
          <cell r="J357" t="str">
            <v>AE Technical Serv</v>
          </cell>
        </row>
        <row r="358">
          <cell r="A358" t="str">
            <v>00012057</v>
          </cell>
          <cell r="B358" t="str">
            <v>Tran Allon</v>
          </cell>
          <cell r="C358" t="str">
            <v>TCR Accum Notational Pkge</v>
          </cell>
          <cell r="D358">
            <v>95813</v>
          </cell>
          <cell r="E358" t="str">
            <v>AUD</v>
          </cell>
          <cell r="F358" t="str">
            <v>Technical Manager Power Operations</v>
          </cell>
          <cell r="G358" t="str">
            <v>TCR Accum Super</v>
          </cell>
          <cell r="H358" t="str">
            <v>Alinta Energy Pty Ltd</v>
          </cell>
          <cell r="I358" t="str">
            <v>45110</v>
          </cell>
          <cell r="J358" t="str">
            <v>AE Technical Serv</v>
          </cell>
        </row>
        <row r="359">
          <cell r="A359" t="str">
            <v>00012055</v>
          </cell>
          <cell r="B359" t="str">
            <v>Cooley Rosanne</v>
          </cell>
          <cell r="C359" t="str">
            <v>TCR Accum Notational Pkge</v>
          </cell>
          <cell r="D359">
            <v>58575</v>
          </cell>
          <cell r="E359" t="str">
            <v>AUD</v>
          </cell>
          <cell r="F359" t="str">
            <v>Technical Manager Power Operations</v>
          </cell>
          <cell r="G359" t="str">
            <v>TCR Accum Super</v>
          </cell>
          <cell r="H359" t="str">
            <v>Alinta Energy Pty Ltd</v>
          </cell>
          <cell r="I359" t="str">
            <v>45110</v>
          </cell>
          <cell r="J359" t="str">
            <v>AE Technical Serv</v>
          </cell>
        </row>
        <row r="360">
          <cell r="A360" t="str">
            <v>00012045</v>
          </cell>
          <cell r="B360" t="str">
            <v>Bell Sarah</v>
          </cell>
          <cell r="C360" t="str">
            <v>TCR Accum Notational Pkge</v>
          </cell>
          <cell r="D360">
            <v>79073</v>
          </cell>
          <cell r="E360" t="str">
            <v>AUD</v>
          </cell>
          <cell r="F360" t="str">
            <v>Operations &amp; Maintenance Technician</v>
          </cell>
          <cell r="G360" t="str">
            <v>TCR Accum Super</v>
          </cell>
          <cell r="H360" t="str">
            <v>Alinta Energy Pty Ltd</v>
          </cell>
          <cell r="I360" t="str">
            <v>45300</v>
          </cell>
          <cell r="J360" t="str">
            <v>AE Ops &amp; Mnt Newman</v>
          </cell>
        </row>
        <row r="361">
          <cell r="A361" t="str">
            <v>00012043</v>
          </cell>
          <cell r="B361" t="str">
            <v>James Nicole</v>
          </cell>
          <cell r="C361" t="str">
            <v>TCR Accum Notational Pkge</v>
          </cell>
          <cell r="D361">
            <v>137500</v>
          </cell>
          <cell r="E361" t="str">
            <v>AUD</v>
          </cell>
          <cell r="F361" t="str">
            <v>Operations &amp; Maintenance Technician</v>
          </cell>
          <cell r="G361" t="str">
            <v>TCR Accum Super</v>
          </cell>
          <cell r="H361" t="str">
            <v>Alinta Energy Pty Ltd</v>
          </cell>
          <cell r="I361" t="str">
            <v>45300</v>
          </cell>
          <cell r="J361" t="str">
            <v>AE Ops &amp; Mnt Newman</v>
          </cell>
        </row>
        <row r="362">
          <cell r="A362" t="str">
            <v>00012079</v>
          </cell>
          <cell r="B362" t="str">
            <v>Pardini Pier</v>
          </cell>
          <cell r="C362" t="str">
            <v>TCR Reportable</v>
          </cell>
          <cell r="D362">
            <v>64673.19</v>
          </cell>
          <cell r="E362" t="str">
            <v>AUD</v>
          </cell>
          <cell r="F362" t="str">
            <v>Pilbara Power Group Manager</v>
          </cell>
          <cell r="G362" t="str">
            <v>TCR Accum Super</v>
          </cell>
          <cell r="H362" t="str">
            <v>Alinta Energy Pty Ltd</v>
          </cell>
          <cell r="I362" t="str">
            <v>45300</v>
          </cell>
          <cell r="J362" t="str">
            <v>AE Ops &amp; Mnt Newman</v>
          </cell>
        </row>
        <row r="363">
          <cell r="A363" t="str">
            <v>00012064</v>
          </cell>
          <cell r="B363" t="str">
            <v>Ganegoda Saj</v>
          </cell>
          <cell r="C363" t="str">
            <v>TCR Accum Notational Pkge</v>
          </cell>
          <cell r="D363">
            <v>66924</v>
          </cell>
          <cell r="E363" t="str">
            <v>AUD</v>
          </cell>
          <cell r="F363" t="str">
            <v>Plant Manager Bairnsdale Power Station</v>
          </cell>
          <cell r="G363" t="str">
            <v>TCR Accum Super</v>
          </cell>
          <cell r="H363" t="str">
            <v>Alinta Energy Pty Ltd</v>
          </cell>
          <cell r="I363" t="str">
            <v>45400</v>
          </cell>
          <cell r="J363" t="str">
            <v>AE Ops&amp;Maint Bairn</v>
          </cell>
        </row>
        <row r="364">
          <cell r="A364" t="str">
            <v>00012063</v>
          </cell>
          <cell r="B364" t="str">
            <v>Ireland Mark</v>
          </cell>
          <cell r="C364" t="str">
            <v>TCR Accum Notational Pkge</v>
          </cell>
          <cell r="D364">
            <v>145107</v>
          </cell>
          <cell r="E364" t="str">
            <v>AUD</v>
          </cell>
          <cell r="F364" t="str">
            <v>Pipeline Controller</v>
          </cell>
          <cell r="G364" t="str">
            <v>TCR Accum Super</v>
          </cell>
          <cell r="H364" t="str">
            <v>Monthly Alinta Asset Managemt.</v>
          </cell>
          <cell r="I364" t="str">
            <v>35406</v>
          </cell>
          <cell r="J364" t="str">
            <v>Control Centre 35</v>
          </cell>
        </row>
        <row r="365">
          <cell r="A365" t="str">
            <v>00012061</v>
          </cell>
          <cell r="B365" t="str">
            <v>Gentile Lucy</v>
          </cell>
          <cell r="C365" t="str">
            <v>TCR Accum Notational Pkge</v>
          </cell>
          <cell r="D365">
            <v>106000</v>
          </cell>
          <cell r="E365" t="str">
            <v>AUD</v>
          </cell>
          <cell r="F365" t="str">
            <v>Operations &amp; Maintenance Supervisor</v>
          </cell>
          <cell r="G365" t="str">
            <v>TCR Accum Super</v>
          </cell>
          <cell r="H365" t="str">
            <v>Alinta Energy Pty Ltd</v>
          </cell>
          <cell r="I365" t="str">
            <v>45400</v>
          </cell>
          <cell r="J365" t="str">
            <v>AE Ops&amp;Maint Bairn</v>
          </cell>
        </row>
        <row r="366">
          <cell r="A366" t="str">
            <v>00012060</v>
          </cell>
          <cell r="B366" t="str">
            <v>Allan Elizabeth</v>
          </cell>
          <cell r="C366" t="str">
            <v>TCR Accum Notational Pkge</v>
          </cell>
          <cell r="D366">
            <v>76125</v>
          </cell>
          <cell r="E366" t="str">
            <v>AUD</v>
          </cell>
          <cell r="F366" t="str">
            <v>Administration Officer</v>
          </cell>
          <cell r="G366" t="str">
            <v>TCR Accum Super</v>
          </cell>
          <cell r="H366" t="str">
            <v>Alinta Energy Pty Ltd</v>
          </cell>
          <cell r="I366" t="str">
            <v>45400</v>
          </cell>
          <cell r="J366" t="str">
            <v>AE Ops&amp;Maint Bairn</v>
          </cell>
        </row>
        <row r="367">
          <cell r="A367" t="str">
            <v>00012086</v>
          </cell>
          <cell r="B367" t="str">
            <v>Chiaravalloti Pasquale</v>
          </cell>
          <cell r="C367" t="str">
            <v>TCR Reportable</v>
          </cell>
          <cell r="D367">
            <v>53530.99</v>
          </cell>
          <cell r="E367" t="str">
            <v>AUD</v>
          </cell>
          <cell r="F367" t="str">
            <v>Unit Controller</v>
          </cell>
          <cell r="G367" t="str">
            <v>TCR Accum Super</v>
          </cell>
          <cell r="H367" t="str">
            <v>Alinta Energy Pty Ltd</v>
          </cell>
          <cell r="I367" t="str">
            <v>45500</v>
          </cell>
          <cell r="J367" t="str">
            <v>AE Ops&amp;Mnt Bell Bay</v>
          </cell>
        </row>
        <row r="368">
          <cell r="A368" t="str">
            <v>00012084</v>
          </cell>
          <cell r="B368" t="str">
            <v>Hurt Shane</v>
          </cell>
          <cell r="C368" t="str">
            <v>TCR Reportable</v>
          </cell>
          <cell r="D368">
            <v>72459.59</v>
          </cell>
          <cell r="E368" t="str">
            <v>AUD</v>
          </cell>
          <cell r="F368" t="str">
            <v>Assistant Unit Controller</v>
          </cell>
          <cell r="G368" t="str">
            <v>TCR Accum Super</v>
          </cell>
          <cell r="H368" t="str">
            <v>Alinta Energy Pty Ltd</v>
          </cell>
          <cell r="I368" t="str">
            <v>45500</v>
          </cell>
          <cell r="J368" t="str">
            <v>AE Ops&amp;Mnt Bell Bay</v>
          </cell>
        </row>
        <row r="369">
          <cell r="A369" t="str">
            <v>00012083</v>
          </cell>
          <cell r="B369" t="str">
            <v>Gray Leslie</v>
          </cell>
          <cell r="C369" t="str">
            <v>TCR Reportable</v>
          </cell>
          <cell r="D369">
            <v>71165.67</v>
          </cell>
          <cell r="E369" t="str">
            <v>AUD</v>
          </cell>
          <cell r="F369" t="str">
            <v>Office CoOrdinator</v>
          </cell>
          <cell r="G369" t="str">
            <v>TCR Accum Super</v>
          </cell>
          <cell r="H369" t="str">
            <v>Alinta Energy Pty Ltd</v>
          </cell>
          <cell r="I369" t="str">
            <v>45500</v>
          </cell>
          <cell r="J369" t="str">
            <v>AE Ops&amp;Mnt Bell Bay</v>
          </cell>
        </row>
        <row r="370">
          <cell r="A370" t="str">
            <v>00012082</v>
          </cell>
          <cell r="B370" t="str">
            <v>Burns Colin</v>
          </cell>
          <cell r="C370" t="str">
            <v>TCR Reportable</v>
          </cell>
          <cell r="D370">
            <v>64673.19</v>
          </cell>
          <cell r="E370" t="str">
            <v>AUD</v>
          </cell>
          <cell r="F370" t="str">
            <v>Instrumentation / Electrical Technician</v>
          </cell>
          <cell r="G370" t="str">
            <v>TCR Accum Super</v>
          </cell>
          <cell r="H370" t="str">
            <v>Alinta Energy Pty Ltd</v>
          </cell>
          <cell r="I370" t="str">
            <v>45500</v>
          </cell>
          <cell r="J370" t="str">
            <v>AE Ops&amp;Mnt Bell Bay</v>
          </cell>
        </row>
        <row r="371">
          <cell r="A371" t="str">
            <v>00012081</v>
          </cell>
          <cell r="B371" t="str">
            <v>Thompson David</v>
          </cell>
          <cell r="C371" t="str">
            <v>TCR Reportable</v>
          </cell>
          <cell r="D371">
            <v>64673.19</v>
          </cell>
          <cell r="E371" t="str">
            <v>AUD</v>
          </cell>
          <cell r="F371" t="str">
            <v>Production Coordinator</v>
          </cell>
          <cell r="G371" t="str">
            <v>TCR Accum Super</v>
          </cell>
          <cell r="H371" t="str">
            <v>Alinta Energy Pty Ltd</v>
          </cell>
          <cell r="I371" t="str">
            <v>45500</v>
          </cell>
          <cell r="J371" t="str">
            <v>AE Ops&amp;Mnt Bell Bay</v>
          </cell>
        </row>
        <row r="372">
          <cell r="A372" t="str">
            <v>00012171</v>
          </cell>
          <cell r="B372" t="str">
            <v>Smith Dominic</v>
          </cell>
          <cell r="C372" t="str">
            <v>TCR Accum Notational Pkge</v>
          </cell>
          <cell r="D372">
            <v>188098</v>
          </cell>
          <cell r="E372" t="str">
            <v>AUD</v>
          </cell>
          <cell r="F372" t="str">
            <v>Manager Bell Bay Power</v>
          </cell>
          <cell r="G372" t="str">
            <v>TCR Accum Super</v>
          </cell>
          <cell r="H372" t="str">
            <v>Alinta Energy Pty Ltd</v>
          </cell>
          <cell r="I372" t="str">
            <v>45500</v>
          </cell>
          <cell r="J372" t="str">
            <v>AE Ops&amp;Mnt Bell Bay</v>
          </cell>
        </row>
        <row r="373">
          <cell r="A373" t="str">
            <v>00012162</v>
          </cell>
          <cell r="B373" t="str">
            <v>Tamara Alain</v>
          </cell>
          <cell r="C373" t="str">
            <v>TCR Accum Notational Pkge</v>
          </cell>
          <cell r="D373">
            <v>117700</v>
          </cell>
          <cell r="E373" t="str">
            <v>AUD</v>
          </cell>
          <cell r="F373" t="str">
            <v>Unit Controller</v>
          </cell>
          <cell r="G373" t="str">
            <v>TCR Accum Super</v>
          </cell>
          <cell r="H373" t="str">
            <v>Alinta Energy Pty Ltd</v>
          </cell>
          <cell r="I373" t="str">
            <v>45500</v>
          </cell>
          <cell r="J373" t="str">
            <v>AE Ops&amp;Mnt Bell Bay</v>
          </cell>
        </row>
        <row r="374">
          <cell r="A374" t="str">
            <v>00012157</v>
          </cell>
          <cell r="B374" t="str">
            <v>Munshey Ashfaq</v>
          </cell>
          <cell r="C374" t="str">
            <v>TCR Accum Notational Pkge</v>
          </cell>
          <cell r="D374">
            <v>93711</v>
          </cell>
          <cell r="E374" t="str">
            <v>AUD</v>
          </cell>
          <cell r="F374" t="str">
            <v>Assistant Unit Controller</v>
          </cell>
          <cell r="G374" t="str">
            <v>TCR Accum Super</v>
          </cell>
          <cell r="H374" t="str">
            <v>Alinta Energy Pty Ltd</v>
          </cell>
          <cell r="I374" t="str">
            <v>45500</v>
          </cell>
          <cell r="J374" t="str">
            <v>AE Ops&amp;Mnt Bell Bay</v>
          </cell>
        </row>
        <row r="375">
          <cell r="A375" t="str">
            <v>00012115</v>
          </cell>
          <cell r="B375" t="str">
            <v>Olin Barry</v>
          </cell>
          <cell r="C375" t="str">
            <v>TCR Reportable</v>
          </cell>
          <cell r="D375">
            <v>46931.040000000001</v>
          </cell>
          <cell r="E375" t="str">
            <v>AUD5</v>
          </cell>
          <cell r="F375" t="str">
            <v>Unit Controller</v>
          </cell>
          <cell r="G375" t="str">
            <v>TCR Accum Super</v>
          </cell>
          <cell r="H375" t="str">
            <v>Alinta Energy Pty Ltd</v>
          </cell>
          <cell r="I375" t="str">
            <v>45500</v>
          </cell>
          <cell r="J375" t="str">
            <v>AE Ops&amp;Mnt Bell Bay</v>
          </cell>
        </row>
        <row r="376">
          <cell r="A376" t="str">
            <v>00012106</v>
          </cell>
          <cell r="B376" t="str">
            <v>Canning Curtis</v>
          </cell>
          <cell r="C376" t="str">
            <v>TCR Reportable</v>
          </cell>
          <cell r="D376">
            <v>51227.383999999998</v>
          </cell>
          <cell r="E376" t="str">
            <v>AUD5</v>
          </cell>
          <cell r="F376" t="str">
            <v>Unit Controller</v>
          </cell>
          <cell r="G376" t="str">
            <v>TCR Accum Super</v>
          </cell>
          <cell r="H376" t="str">
            <v>Alinta Energy Pty Ltd</v>
          </cell>
          <cell r="I376" t="str">
            <v>45500</v>
          </cell>
          <cell r="J376" t="str">
            <v>AE Ops&amp;Mnt Bell Bay</v>
          </cell>
        </row>
        <row r="377">
          <cell r="A377" t="str">
            <v>00012191</v>
          </cell>
          <cell r="B377" t="str">
            <v>Reymers Meagan</v>
          </cell>
          <cell r="C377" t="str">
            <v>TCR Accum Notational Pkge</v>
          </cell>
          <cell r="D377">
            <v>57225</v>
          </cell>
          <cell r="E377" t="str">
            <v>AUD</v>
          </cell>
          <cell r="F377" t="str">
            <v>Project Director</v>
          </cell>
          <cell r="G377" t="str">
            <v>TCR Accum Super</v>
          </cell>
          <cell r="H377" t="str">
            <v>Alinta Limited</v>
          </cell>
          <cell r="I377" t="str">
            <v>10122</v>
          </cell>
          <cell r="J377" t="str">
            <v>Exec APS GM</v>
          </cell>
        </row>
        <row r="378">
          <cell r="A378" t="str">
            <v>00012190</v>
          </cell>
          <cell r="B378" t="str">
            <v>Nelson Fiona</v>
          </cell>
          <cell r="C378" t="str">
            <v>TCR Accum Notational Pkge</v>
          </cell>
          <cell r="D378">
            <v>105055</v>
          </cell>
          <cell r="E378" t="str">
            <v>AUD</v>
          </cell>
          <cell r="F378" t="str">
            <v>Manager HR</v>
          </cell>
          <cell r="G378" t="str">
            <v>TCR Accum Super</v>
          </cell>
          <cell r="H378" t="str">
            <v>Alinta Limited</v>
          </cell>
          <cell r="I378" t="str">
            <v>11000</v>
          </cell>
          <cell r="J378" t="str">
            <v>Human Resources</v>
          </cell>
        </row>
        <row r="379">
          <cell r="A379" t="str">
            <v>00012189</v>
          </cell>
          <cell r="B379" t="str">
            <v>Douglas Jennifer</v>
          </cell>
          <cell r="C379" t="str">
            <v>TCR Accum Notational Pkge</v>
          </cell>
          <cell r="D379">
            <v>58300</v>
          </cell>
          <cell r="E379" t="str">
            <v>AUD</v>
          </cell>
          <cell r="F379" t="str">
            <v>HR Manager Strategic Initiatives</v>
          </cell>
          <cell r="G379" t="str">
            <v>TCR Accum Super</v>
          </cell>
          <cell r="H379" t="str">
            <v>Alinta Limited</v>
          </cell>
          <cell r="I379" t="str">
            <v>11000</v>
          </cell>
          <cell r="J379" t="str">
            <v>Human Resources</v>
          </cell>
        </row>
        <row r="380">
          <cell r="A380" t="str">
            <v>00012185</v>
          </cell>
          <cell r="B380" t="str">
            <v>Rock Charles</v>
          </cell>
          <cell r="C380" t="str">
            <v>TCR Reportable</v>
          </cell>
          <cell r="D380">
            <v>69092.92</v>
          </cell>
          <cell r="E380" t="str">
            <v>AUD</v>
          </cell>
          <cell r="F380" t="str">
            <v>HR Projects Coordinator</v>
          </cell>
          <cell r="G380" t="str">
            <v>TCR Accum Super</v>
          </cell>
          <cell r="H380" t="str">
            <v>Alinta Limited</v>
          </cell>
          <cell r="I380" t="str">
            <v>11001</v>
          </cell>
          <cell r="J380" t="str">
            <v>Human Resources - HR</v>
          </cell>
        </row>
        <row r="381">
          <cell r="A381" t="str">
            <v>00012183</v>
          </cell>
          <cell r="B381" t="str">
            <v>Bergin Craig</v>
          </cell>
          <cell r="C381" t="str">
            <v>TCR Accum Notational Pkge</v>
          </cell>
          <cell r="D381">
            <v>154425</v>
          </cell>
          <cell r="E381" t="str">
            <v>AUD</v>
          </cell>
          <cell r="F381" t="str">
            <v>Treasury Clerk</v>
          </cell>
          <cell r="G381" t="str">
            <v>TCR Accum Super</v>
          </cell>
          <cell r="H381" t="str">
            <v>Alinta Limited</v>
          </cell>
          <cell r="I381" t="str">
            <v>31469</v>
          </cell>
          <cell r="J381" t="str">
            <v>ANS Comm Fin Service</v>
          </cell>
        </row>
        <row r="382">
          <cell r="A382" t="str">
            <v>00012206</v>
          </cell>
          <cell r="B382" t="str">
            <v>Beasley Travis</v>
          </cell>
          <cell r="C382" t="str">
            <v>TCR Accum Notational Pkge</v>
          </cell>
          <cell r="D382">
            <v>135000</v>
          </cell>
          <cell r="E382" t="str">
            <v>AUD</v>
          </cell>
          <cell r="F382" t="str">
            <v>Senior Analyst Programmer</v>
          </cell>
          <cell r="G382" t="str">
            <v>TCR Accum Super</v>
          </cell>
          <cell r="H382" t="str">
            <v>Alinta Limited</v>
          </cell>
          <cell r="I382" t="str">
            <v>14203</v>
          </cell>
          <cell r="J382" t="str">
            <v>IS Tech Solutions</v>
          </cell>
        </row>
        <row r="383">
          <cell r="A383" t="str">
            <v>00012196</v>
          </cell>
          <cell r="B383" t="str">
            <v>Spink Jonathan</v>
          </cell>
          <cell r="C383" t="str">
            <v>TCR Accum Notational Pkge</v>
          </cell>
          <cell r="D383">
            <v>62640</v>
          </cell>
          <cell r="E383" t="str">
            <v>AUD</v>
          </cell>
          <cell r="F383" t="str">
            <v>Group Manager Environment</v>
          </cell>
          <cell r="G383" t="str">
            <v>TCR Accum Super</v>
          </cell>
          <cell r="H383" t="str">
            <v>Alinta Limited</v>
          </cell>
          <cell r="I383" t="str">
            <v>11002</v>
          </cell>
          <cell r="J383" t="str">
            <v>HR - Health &amp; Safety</v>
          </cell>
        </row>
        <row r="384">
          <cell r="A384" t="str">
            <v>00012195</v>
          </cell>
          <cell r="B384" t="str">
            <v>Truong Pieng</v>
          </cell>
          <cell r="C384" t="str">
            <v>TCR Accum Notational Pkge</v>
          </cell>
          <cell r="D384">
            <v>66924</v>
          </cell>
          <cell r="E384" t="str">
            <v>AUD</v>
          </cell>
          <cell r="F384" t="str">
            <v>Taxation Accountant</v>
          </cell>
          <cell r="G384" t="str">
            <v>TCR Accum Super</v>
          </cell>
          <cell r="H384" t="str">
            <v>Alinta Limited</v>
          </cell>
          <cell r="I384" t="str">
            <v>12800</v>
          </cell>
          <cell r="J384" t="str">
            <v>Group Taxation</v>
          </cell>
        </row>
        <row r="385">
          <cell r="A385" t="str">
            <v>00012193</v>
          </cell>
          <cell r="B385" t="str">
            <v>Hooi Peter</v>
          </cell>
          <cell r="C385" t="str">
            <v>TCR Accum Notational Pkge</v>
          </cell>
          <cell r="D385">
            <v>66924</v>
          </cell>
          <cell r="E385" t="str">
            <v>AUD</v>
          </cell>
          <cell r="F385" t="str">
            <v>Snr HSE Corporate Planning &amp; Project Adv</v>
          </cell>
          <cell r="G385" t="str">
            <v>TCR Accum Super</v>
          </cell>
          <cell r="H385" t="str">
            <v>Alinta Limited</v>
          </cell>
          <cell r="I385" t="str">
            <v>11000</v>
          </cell>
          <cell r="J385" t="str">
            <v>Human Resources</v>
          </cell>
        </row>
        <row r="386">
          <cell r="A386" t="str">
            <v>00012192</v>
          </cell>
          <cell r="B386" t="str">
            <v>Perez Fabian</v>
          </cell>
          <cell r="C386" t="str">
            <v>TCR Accum Notational Pkge</v>
          </cell>
          <cell r="D386">
            <v>75600</v>
          </cell>
          <cell r="E386" t="str">
            <v>AUD</v>
          </cell>
          <cell r="F386" t="str">
            <v>Business Strategy Manager</v>
          </cell>
          <cell r="G386" t="str">
            <v>TCR Accum Super</v>
          </cell>
          <cell r="H386" t="str">
            <v>Monthly Alinta Asset Managemt.</v>
          </cell>
          <cell r="I386" t="str">
            <v>31307</v>
          </cell>
          <cell r="J386" t="str">
            <v>Business Strategy</v>
          </cell>
        </row>
        <row r="387">
          <cell r="A387" t="str">
            <v>00012238</v>
          </cell>
          <cell r="B387" t="str">
            <v>Ng Chang Ming</v>
          </cell>
          <cell r="C387" t="str">
            <v>TCR Accum Notational Pkge</v>
          </cell>
          <cell r="D387">
            <v>61793</v>
          </cell>
          <cell r="E387" t="str">
            <v>AUD</v>
          </cell>
          <cell r="F387" t="str">
            <v>Asset Engineer - Generation</v>
          </cell>
          <cell r="G387" t="str">
            <v>TCR Accum Super</v>
          </cell>
          <cell r="H387" t="str">
            <v>Alinta Energy Pty Ltd</v>
          </cell>
          <cell r="I387" t="str">
            <v>39408</v>
          </cell>
          <cell r="J387" t="str">
            <v>Substations Group</v>
          </cell>
        </row>
        <row r="388">
          <cell r="A388" t="str">
            <v>00012231</v>
          </cell>
          <cell r="B388" t="str">
            <v>Cilia Victor</v>
          </cell>
          <cell r="C388" t="str">
            <v>TCR Reportable</v>
          </cell>
          <cell r="D388">
            <v>65000.057200000003</v>
          </cell>
          <cell r="E388" t="str">
            <v>AUD5</v>
          </cell>
          <cell r="F388" t="str">
            <v>Monitoring Officer</v>
          </cell>
          <cell r="G388" t="str">
            <v>CEPU - AL150</v>
          </cell>
          <cell r="H388" t="str">
            <v>Alinta Asset Management 2 WA</v>
          </cell>
          <cell r="I388" t="str">
            <v>39110</v>
          </cell>
          <cell r="J388" t="str">
            <v>GDW System Monitoring</v>
          </cell>
        </row>
        <row r="389">
          <cell r="A389" t="str">
            <v>00012230</v>
          </cell>
          <cell r="B389" t="str">
            <v>McGregor John</v>
          </cell>
          <cell r="C389" t="str">
            <v>TCR Reportable</v>
          </cell>
          <cell r="D389">
            <v>68937.616800000003</v>
          </cell>
          <cell r="E389" t="str">
            <v>AUD5</v>
          </cell>
          <cell r="F389" t="str">
            <v>Monitoring Officer</v>
          </cell>
          <cell r="G389" t="str">
            <v>CEPU - AL150</v>
          </cell>
          <cell r="H389" t="str">
            <v>Alinta Asset Management 2 WA</v>
          </cell>
          <cell r="I389" t="str">
            <v>39110</v>
          </cell>
          <cell r="J389" t="str">
            <v>GDW System Monitoring</v>
          </cell>
        </row>
        <row r="390">
          <cell r="A390" t="str">
            <v>00012225</v>
          </cell>
          <cell r="B390" t="str">
            <v>Harris Joshua</v>
          </cell>
          <cell r="C390" t="str">
            <v>TCR Reportable</v>
          </cell>
          <cell r="D390">
            <v>56740.080800000003</v>
          </cell>
          <cell r="E390" t="str">
            <v>AUD5</v>
          </cell>
          <cell r="F390" t="str">
            <v>Monitoring Officer</v>
          </cell>
          <cell r="G390" t="str">
            <v>CEPU - AL150</v>
          </cell>
          <cell r="H390" t="str">
            <v>Alinta Asset Management 2 WA</v>
          </cell>
          <cell r="I390" t="str">
            <v>39110</v>
          </cell>
          <cell r="J390" t="str">
            <v>GDW System Monitoring</v>
          </cell>
        </row>
        <row r="391">
          <cell r="A391" t="str">
            <v>00012215</v>
          </cell>
          <cell r="B391" t="str">
            <v>Hickinbotham Ian</v>
          </cell>
          <cell r="C391" t="str">
            <v>TCR Accum Notational Pkge</v>
          </cell>
          <cell r="D391">
            <v>106711</v>
          </cell>
          <cell r="E391" t="str">
            <v>AUD</v>
          </cell>
          <cell r="F391" t="str">
            <v>Metering Specialist</v>
          </cell>
          <cell r="G391" t="str">
            <v>CEPU - AL150</v>
          </cell>
          <cell r="H391" t="str">
            <v>Alinta Asset Management 2 WA</v>
          </cell>
          <cell r="I391" t="str">
            <v>39110</v>
          </cell>
          <cell r="J391" t="str">
            <v>GDW System Monitoring</v>
          </cell>
        </row>
        <row r="392">
          <cell r="A392" t="str">
            <v>00012269</v>
          </cell>
          <cell r="B392" t="str">
            <v>Gysberts Tom</v>
          </cell>
          <cell r="C392" t="str">
            <v>TCR Reportable</v>
          </cell>
          <cell r="D392">
            <v>44405.51</v>
          </cell>
          <cell r="E392" t="str">
            <v>AUD</v>
          </cell>
          <cell r="F392" t="str">
            <v>Supervisor System Monitoring</v>
          </cell>
          <cell r="G392" t="str">
            <v>CEPU - AL150</v>
          </cell>
          <cell r="H392" t="str">
            <v>Alinta Asset Management 2 WA</v>
          </cell>
          <cell r="I392" t="str">
            <v>39110</v>
          </cell>
          <cell r="J392" t="str">
            <v>GDW System Monitoring</v>
          </cell>
        </row>
        <row r="393">
          <cell r="A393" t="str">
            <v>00012268</v>
          </cell>
          <cell r="B393" t="str">
            <v>Erskine Andrew</v>
          </cell>
          <cell r="C393" t="str">
            <v>TCR Reportable</v>
          </cell>
          <cell r="D393">
            <v>44405.51</v>
          </cell>
          <cell r="E393" t="str">
            <v>AUD</v>
          </cell>
          <cell r="F393" t="str">
            <v>Corrosion Technician</v>
          </cell>
          <cell r="G393" t="str">
            <v>NPSWA-VIC(Cont)</v>
          </cell>
          <cell r="H393" t="str">
            <v>Alinta Asset Management 2 WA</v>
          </cell>
          <cell r="I393" t="str">
            <v>31527</v>
          </cell>
          <cell r="J393" t="str">
            <v>AAM OS GD BBSA Corro</v>
          </cell>
        </row>
        <row r="394">
          <cell r="A394" t="str">
            <v>00012267</v>
          </cell>
          <cell r="B394" t="str">
            <v>Duffy-Beel Shane</v>
          </cell>
          <cell r="C394" t="str">
            <v>TCR Reportable</v>
          </cell>
          <cell r="D394">
            <v>44405.51</v>
          </cell>
          <cell r="E394" t="str">
            <v>AUD</v>
          </cell>
          <cell r="F394" t="str">
            <v>Traffic Controller</v>
          </cell>
          <cell r="G394" t="str">
            <v>NPS-EBA / Award VIC</v>
          </cell>
          <cell r="H394" t="str">
            <v>Alinta Asset Management 2</v>
          </cell>
          <cell r="I394" t="str">
            <v>39007</v>
          </cell>
          <cell r="J394" t="str">
            <v>Alliance</v>
          </cell>
        </row>
        <row r="395">
          <cell r="A395" t="str">
            <v>00012266</v>
          </cell>
          <cell r="B395" t="str">
            <v>Rhodes Christopher</v>
          </cell>
          <cell r="C395" t="str">
            <v>TCR Reportable</v>
          </cell>
          <cell r="D395">
            <v>44405.51</v>
          </cell>
          <cell r="E395" t="str">
            <v>AUD</v>
          </cell>
          <cell r="F395" t="str">
            <v>Technical Support Officer - Cables</v>
          </cell>
          <cell r="G395" t="str">
            <v>NPS-Contract (7.6)AP</v>
          </cell>
          <cell r="H395" t="str">
            <v>Alinta Asset Management 2</v>
          </cell>
          <cell r="I395" t="str">
            <v>31509</v>
          </cell>
          <cell r="J395" t="str">
            <v>AAM OS ED SS Keysbourough</v>
          </cell>
        </row>
        <row r="396">
          <cell r="A396" t="str">
            <v>00012264</v>
          </cell>
          <cell r="B396" t="str">
            <v>Van Lambaart Dean</v>
          </cell>
          <cell r="C396" t="str">
            <v>TCR Reportable</v>
          </cell>
          <cell r="D396">
            <v>44405.51</v>
          </cell>
          <cell r="E396" t="str">
            <v>AUD</v>
          </cell>
          <cell r="F396" t="str">
            <v>Mechancial Facility Engineer</v>
          </cell>
          <cell r="G396" t="str">
            <v>TCR Accum Super</v>
          </cell>
          <cell r="H396" t="str">
            <v>Monthly Alinta Asset Managemt.</v>
          </cell>
          <cell r="I396" t="str">
            <v>35413</v>
          </cell>
          <cell r="J396" t="str">
            <v>Engineering</v>
          </cell>
        </row>
        <row r="397">
          <cell r="A397" t="str">
            <v>00012305</v>
          </cell>
          <cell r="B397" t="str">
            <v>Dillon Joshua</v>
          </cell>
          <cell r="C397" t="str">
            <v>TCR Reportable</v>
          </cell>
          <cell r="D397">
            <v>40990.409200000002</v>
          </cell>
          <cell r="E397" t="str">
            <v>AUD5</v>
          </cell>
          <cell r="F397" t="str">
            <v>Corporate Accountant</v>
          </cell>
          <cell r="G397" t="str">
            <v>TCR Accum Super</v>
          </cell>
          <cell r="H397" t="str">
            <v>Alinta Limited</v>
          </cell>
          <cell r="I397" t="str">
            <v>33303</v>
          </cell>
          <cell r="J397" t="str">
            <v>Revenue Management</v>
          </cell>
        </row>
        <row r="398">
          <cell r="A398" t="str">
            <v>00012302</v>
          </cell>
          <cell r="B398" t="str">
            <v>Rakai Tawake</v>
          </cell>
          <cell r="C398" t="str">
            <v>TCR Accum Notational Pkge</v>
          </cell>
          <cell r="D398">
            <v>266910</v>
          </cell>
          <cell r="E398" t="str">
            <v>AUD</v>
          </cell>
          <cell r="F398" t="str">
            <v>Taxation Manager</v>
          </cell>
          <cell r="G398" t="str">
            <v>TCR Accum Super</v>
          </cell>
          <cell r="H398" t="str">
            <v>Alinta Limited</v>
          </cell>
          <cell r="I398" t="str">
            <v>12800</v>
          </cell>
          <cell r="J398" t="str">
            <v>Group Taxation</v>
          </cell>
        </row>
        <row r="399">
          <cell r="A399" t="str">
            <v>00012300</v>
          </cell>
          <cell r="B399" t="str">
            <v>Barry Jason</v>
          </cell>
          <cell r="C399" t="str">
            <v>TCR Reportable</v>
          </cell>
          <cell r="D399">
            <v>40990.409200000002</v>
          </cell>
          <cell r="E399" t="str">
            <v>AUD5</v>
          </cell>
          <cell r="F399" t="str">
            <v>Manager Gas Distribution</v>
          </cell>
          <cell r="G399" t="str">
            <v>TCR Accum Super</v>
          </cell>
          <cell r="H399" t="str">
            <v>Monthly Alinta Asset Managemt.</v>
          </cell>
          <cell r="I399" t="str">
            <v>39006</v>
          </cell>
          <cell r="J399" t="str">
            <v>Manager Operations E</v>
          </cell>
        </row>
        <row r="400">
          <cell r="A400" t="str">
            <v>00012299</v>
          </cell>
          <cell r="B400" t="str">
            <v>Berenstein Miriam</v>
          </cell>
          <cell r="C400" t="str">
            <v>TCR Accum Notational Pkge</v>
          </cell>
          <cell r="D400">
            <v>111300</v>
          </cell>
          <cell r="E400" t="str">
            <v>AUD</v>
          </cell>
          <cell r="F400" t="str">
            <v>Welder</v>
          </cell>
          <cell r="G400" t="str">
            <v>Spec Contract 150hrs</v>
          </cell>
          <cell r="H400" t="str">
            <v>Alinta Asset Management 2 WA</v>
          </cell>
          <cell r="I400" t="str">
            <v>39108</v>
          </cell>
          <cell r="J400" t="str">
            <v>GDW Workshop</v>
          </cell>
        </row>
        <row r="401">
          <cell r="A401" t="str">
            <v>00012270</v>
          </cell>
          <cell r="B401" t="str">
            <v>Brown Paul</v>
          </cell>
          <cell r="C401" t="str">
            <v>TCR Reportable</v>
          </cell>
          <cell r="D401">
            <v>86975.46</v>
          </cell>
          <cell r="E401" t="str">
            <v>AUD</v>
          </cell>
          <cell r="F401" t="str">
            <v>Personal Assistant</v>
          </cell>
          <cell r="G401" t="str">
            <v>TCR Accum Super</v>
          </cell>
          <cell r="H401" t="str">
            <v>Monthly Alinta Asset Managemt.</v>
          </cell>
          <cell r="I401" t="str">
            <v>31340</v>
          </cell>
          <cell r="J401" t="str">
            <v>ANS Corp Projects 50</v>
          </cell>
        </row>
        <row r="402">
          <cell r="A402" t="str">
            <v>00012322</v>
          </cell>
          <cell r="B402" t="str">
            <v>McNair Nathan</v>
          </cell>
          <cell r="C402" t="str">
            <v>TCR Reportable</v>
          </cell>
          <cell r="D402">
            <v>36925.886400000003</v>
          </cell>
          <cell r="E402" t="str">
            <v>AUD5</v>
          </cell>
          <cell r="F402" t="str">
            <v>Senior Pipeline Engineer</v>
          </cell>
          <cell r="G402" t="str">
            <v>TCR Accum Super</v>
          </cell>
          <cell r="H402" t="str">
            <v>Monthly Alinta Asset Managemt.</v>
          </cell>
          <cell r="I402" t="str">
            <v>35413</v>
          </cell>
          <cell r="J402" t="str">
            <v>Engineering</v>
          </cell>
        </row>
        <row r="403">
          <cell r="A403" t="str">
            <v>00012321</v>
          </cell>
          <cell r="B403" t="str">
            <v>Wilson Andrew</v>
          </cell>
          <cell r="C403" t="str">
            <v>TCR Reportable</v>
          </cell>
          <cell r="D403">
            <v>41029.339290000004</v>
          </cell>
          <cell r="E403" t="str">
            <v>AUD5</v>
          </cell>
          <cell r="F403" t="str">
            <v>Customer Relations Co-ordinator</v>
          </cell>
          <cell r="G403" t="str">
            <v>TCR Accum Super</v>
          </cell>
          <cell r="H403" t="str">
            <v>Monthly Alinta Asset Managemt.</v>
          </cell>
          <cell r="I403" t="str">
            <v>33313</v>
          </cell>
          <cell r="J403" t="str">
            <v>Retailer &amp; Key Cust</v>
          </cell>
        </row>
        <row r="404">
          <cell r="A404" t="str">
            <v>00012320</v>
          </cell>
          <cell r="B404" t="str">
            <v>Little Mason</v>
          </cell>
          <cell r="C404" t="str">
            <v>TCR Reportable</v>
          </cell>
          <cell r="D404">
            <v>40990.409200000002</v>
          </cell>
          <cell r="E404" t="str">
            <v>AUD5</v>
          </cell>
          <cell r="F404" t="str">
            <v>Metering Engineer</v>
          </cell>
          <cell r="G404" t="str">
            <v>TCR Accum Super</v>
          </cell>
          <cell r="H404" t="str">
            <v>Monthly Alinta Asset Managemt.</v>
          </cell>
          <cell r="I404" t="str">
            <v>33302</v>
          </cell>
          <cell r="J404" t="str">
            <v>Market Services</v>
          </cell>
        </row>
        <row r="405">
          <cell r="A405" t="str">
            <v>00012319</v>
          </cell>
          <cell r="B405" t="str">
            <v>Williams Ben</v>
          </cell>
          <cell r="C405" t="str">
            <v>TCR Reportable</v>
          </cell>
          <cell r="D405">
            <v>40990.409200000002</v>
          </cell>
          <cell r="E405" t="str">
            <v>AUD5</v>
          </cell>
          <cell r="F405" t="str">
            <v>Project Engineer - Zone Substation</v>
          </cell>
          <cell r="G405" t="str">
            <v>TCR Accum Super</v>
          </cell>
          <cell r="H405" t="str">
            <v>Monthly Alinta Asset Managemt.</v>
          </cell>
          <cell r="I405" t="str">
            <v>31503</v>
          </cell>
          <cell r="J405" t="str">
            <v>AAM OS ED EA Project</v>
          </cell>
        </row>
        <row r="406">
          <cell r="A406" t="str">
            <v>00012315</v>
          </cell>
          <cell r="B406" t="str">
            <v>Seskis Egils</v>
          </cell>
          <cell r="C406" t="str">
            <v>TCR Reportable</v>
          </cell>
          <cell r="D406">
            <v>56740.080800000003</v>
          </cell>
          <cell r="E406" t="str">
            <v>AUD5</v>
          </cell>
          <cell r="F406" t="str">
            <v>System Planning Engineer</v>
          </cell>
          <cell r="G406" t="str">
            <v>TCR Accum Super</v>
          </cell>
          <cell r="H406" t="str">
            <v>Monthly Alinta Asset Managemt.</v>
          </cell>
          <cell r="I406" t="str">
            <v>37302</v>
          </cell>
          <cell r="J406" t="str">
            <v>Elec Asset Mgt</v>
          </cell>
        </row>
        <row r="407">
          <cell r="A407" t="str">
            <v>00012339</v>
          </cell>
          <cell r="B407" t="str">
            <v>Bauer Robert</v>
          </cell>
          <cell r="C407" t="str">
            <v>TCR Accum Notational Pkge</v>
          </cell>
          <cell r="D407">
            <v>110076</v>
          </cell>
          <cell r="E407" t="str">
            <v>AUD</v>
          </cell>
          <cell r="F407" t="str">
            <v>Project Engineer EGP Expansion</v>
          </cell>
          <cell r="G407" t="str">
            <v>TCR Accum Super</v>
          </cell>
          <cell r="H407" t="str">
            <v>Monthly Alinta Asset Managemt.</v>
          </cell>
          <cell r="I407" t="str">
            <v>35413</v>
          </cell>
          <cell r="J407" t="str">
            <v>Engineering</v>
          </cell>
        </row>
        <row r="408">
          <cell r="A408" t="str">
            <v>00012337</v>
          </cell>
          <cell r="B408" t="str">
            <v>Cubitt Robert</v>
          </cell>
          <cell r="C408" t="str">
            <v>TCR Accum Notational Pkge</v>
          </cell>
          <cell r="D408">
            <v>105821</v>
          </cell>
          <cell r="E408" t="str">
            <v>AUD</v>
          </cell>
          <cell r="F408" t="str">
            <v>Principal Advisor Corporate Affairs</v>
          </cell>
          <cell r="G408" t="str">
            <v>TCR Accum Super</v>
          </cell>
          <cell r="H408" t="str">
            <v>Alinta Limited</v>
          </cell>
          <cell r="I408" t="str">
            <v>11300</v>
          </cell>
          <cell r="J408" t="str">
            <v>Corp Affairs</v>
          </cell>
        </row>
        <row r="409">
          <cell r="A409" t="str">
            <v>00012335</v>
          </cell>
          <cell r="B409" t="str">
            <v>Sharma Sudha</v>
          </cell>
          <cell r="C409" t="str">
            <v>TCR Accum Notational Pkge</v>
          </cell>
          <cell r="D409">
            <v>64680</v>
          </cell>
          <cell r="E409" t="str">
            <v>AUD</v>
          </cell>
          <cell r="F409" t="str">
            <v>Business Analyst</v>
          </cell>
          <cell r="G409" t="str">
            <v>TCR Accum Super</v>
          </cell>
          <cell r="H409" t="str">
            <v>Alinta Limited</v>
          </cell>
          <cell r="I409" t="str">
            <v>14165</v>
          </cell>
          <cell r="J409" t="str">
            <v>PD - Works &amp; Asset</v>
          </cell>
        </row>
        <row r="410">
          <cell r="A410" t="str">
            <v>00012326</v>
          </cell>
          <cell r="B410" t="str">
            <v>Pollock Deborah</v>
          </cell>
          <cell r="C410" t="str">
            <v>TCR Accum Notational Pkge</v>
          </cell>
          <cell r="D410">
            <v>103120</v>
          </cell>
          <cell r="E410" t="str">
            <v>AUD</v>
          </cell>
          <cell r="F410" t="str">
            <v>Linesman</v>
          </cell>
          <cell r="G410" t="str">
            <v>NPS-EBA / Award VIC</v>
          </cell>
          <cell r="H410" t="str">
            <v>Alinta Asset Management 2</v>
          </cell>
          <cell r="I410" t="str">
            <v>39007</v>
          </cell>
          <cell r="J410" t="str">
            <v>Alliance</v>
          </cell>
        </row>
        <row r="411">
          <cell r="A411" t="str">
            <v>00012324</v>
          </cell>
          <cell r="B411" t="str">
            <v>Burke Kevin</v>
          </cell>
          <cell r="C411" t="str">
            <v>TCR Reportable</v>
          </cell>
          <cell r="D411">
            <v>58820.236799999999</v>
          </cell>
          <cell r="E411" t="str">
            <v>AUD5</v>
          </cell>
          <cell r="F411" t="str">
            <v>Underground Cable Tester</v>
          </cell>
          <cell r="G411" t="str">
            <v>NPS-EBA / Award VIC</v>
          </cell>
          <cell r="H411" t="str">
            <v>Alinta Asset Management 2</v>
          </cell>
          <cell r="I411" t="str">
            <v>31507</v>
          </cell>
          <cell r="J411" t="str">
            <v>AAM OS ED CS Test</v>
          </cell>
        </row>
        <row r="412">
          <cell r="A412" t="str">
            <v>00012344</v>
          </cell>
          <cell r="B412" t="str">
            <v>Dunn Mike</v>
          </cell>
          <cell r="C412" t="str">
            <v>TCR Accum Notational Pkge</v>
          </cell>
          <cell r="D412">
            <v>212783</v>
          </cell>
          <cell r="E412" t="str">
            <v>AUD</v>
          </cell>
          <cell r="F412" t="str">
            <v>Technical Officer</v>
          </cell>
          <cell r="G412" t="str">
            <v>NPS-Contract (7.6)AP</v>
          </cell>
          <cell r="H412" t="str">
            <v>Alinta Asset Management 2</v>
          </cell>
          <cell r="I412" t="str">
            <v>31443</v>
          </cell>
          <cell r="J412" t="str">
            <v xml:space="preserve">AAM OS OSP Data Engineering </v>
          </cell>
        </row>
        <row r="413">
          <cell r="A413" t="str">
            <v>00012343</v>
          </cell>
          <cell r="B413" t="str">
            <v>Cook Murray</v>
          </cell>
          <cell r="C413" t="str">
            <v>TCR Accum Notational Pkge</v>
          </cell>
          <cell r="D413">
            <v>178292</v>
          </cell>
          <cell r="E413" t="str">
            <v>AUD</v>
          </cell>
          <cell r="F413" t="str">
            <v>Analyst/Programmer</v>
          </cell>
          <cell r="G413" t="str">
            <v>TCR Accum Super</v>
          </cell>
          <cell r="H413" t="str">
            <v>Alinta Limited</v>
          </cell>
          <cell r="I413" t="str">
            <v>14203</v>
          </cell>
          <cell r="J413" t="str">
            <v>IS Tech Solutions</v>
          </cell>
        </row>
        <row r="414">
          <cell r="A414" t="str">
            <v>00012342</v>
          </cell>
          <cell r="B414" t="str">
            <v>Clark Todd</v>
          </cell>
          <cell r="C414" t="str">
            <v>TCR Accum Notational Pkge</v>
          </cell>
          <cell r="D414">
            <v>82682</v>
          </cell>
          <cell r="E414" t="str">
            <v>AUD</v>
          </cell>
          <cell r="F414" t="str">
            <v>Apprentice Lineworker</v>
          </cell>
          <cell r="G414" t="str">
            <v>Apprentice Lineworke</v>
          </cell>
          <cell r="H414" t="str">
            <v>United Energy Ltd.</v>
          </cell>
          <cell r="I414" t="str">
            <v>39402</v>
          </cell>
          <cell r="J414" t="str">
            <v>Alliance - Moorabbin</v>
          </cell>
        </row>
        <row r="415">
          <cell r="A415" t="str">
            <v>00012341</v>
          </cell>
          <cell r="B415" t="str">
            <v>Butler Allan</v>
          </cell>
          <cell r="C415" t="str">
            <v>TCR Accum Notational Pkge</v>
          </cell>
          <cell r="D415">
            <v>94089</v>
          </cell>
          <cell r="E415" t="str">
            <v>AUD</v>
          </cell>
          <cell r="F415" t="str">
            <v>Apprentice Lineworker</v>
          </cell>
          <cell r="G415" t="str">
            <v>Apprentice Lineworke</v>
          </cell>
          <cell r="H415" t="str">
            <v>United Energy Ltd.</v>
          </cell>
          <cell r="I415" t="str">
            <v>39402</v>
          </cell>
          <cell r="J415" t="str">
            <v>Alliance - Moorabbin</v>
          </cell>
        </row>
        <row r="416">
          <cell r="A416" t="str">
            <v>00012340</v>
          </cell>
          <cell r="B416" t="str">
            <v>Bower Don</v>
          </cell>
          <cell r="C416" t="str">
            <v>TCR Accum Notational Pkge</v>
          </cell>
          <cell r="D416">
            <v>101430</v>
          </cell>
          <cell r="E416" t="str">
            <v>AUD</v>
          </cell>
          <cell r="F416" t="str">
            <v>Apprentice Lineworker</v>
          </cell>
          <cell r="G416" t="str">
            <v>Apprentice Lineworke</v>
          </cell>
          <cell r="H416" t="str">
            <v>United Energy Ltd.</v>
          </cell>
          <cell r="I416" t="str">
            <v>39404</v>
          </cell>
          <cell r="J416" t="str">
            <v>Alliance - Mornington</v>
          </cell>
        </row>
        <row r="417">
          <cell r="A417" t="str">
            <v>00012351</v>
          </cell>
          <cell r="B417" t="str">
            <v>Nicholls Gary</v>
          </cell>
          <cell r="C417" t="str">
            <v>TCR Accum Notational Pkge</v>
          </cell>
          <cell r="D417">
            <v>79648</v>
          </cell>
          <cell r="E417" t="str">
            <v>AUD</v>
          </cell>
          <cell r="F417" t="str">
            <v>Apprentice Lineworker</v>
          </cell>
          <cell r="G417" t="str">
            <v>Apprentice Lineworke</v>
          </cell>
          <cell r="H417" t="str">
            <v>United Energy Ltd.</v>
          </cell>
          <cell r="I417" t="str">
            <v>39404</v>
          </cell>
          <cell r="J417" t="str">
            <v>Alliance - Mornington</v>
          </cell>
        </row>
        <row r="418">
          <cell r="A418" t="str">
            <v>00012350</v>
          </cell>
          <cell r="B418" t="str">
            <v>Nabi-Zadeh Hassan</v>
          </cell>
          <cell r="C418" t="str">
            <v>TCR Accum Notational Pkge</v>
          </cell>
          <cell r="D418">
            <v>114754</v>
          </cell>
          <cell r="E418" t="str">
            <v>AUD</v>
          </cell>
          <cell r="F418" t="str">
            <v>Apprentice Lineworker</v>
          </cell>
          <cell r="G418" t="str">
            <v>Apprentice Lineworke</v>
          </cell>
          <cell r="H418" t="str">
            <v>United Energy Ltd.</v>
          </cell>
          <cell r="I418" t="str">
            <v>39403</v>
          </cell>
          <cell r="J418" t="str">
            <v>Alliance - Burwood</v>
          </cell>
        </row>
        <row r="419">
          <cell r="A419" t="str">
            <v>00012347</v>
          </cell>
          <cell r="B419" t="str">
            <v>Inglis-Dawson Sara</v>
          </cell>
          <cell r="C419" t="str">
            <v>TCR Accum Notational Pkge</v>
          </cell>
          <cell r="D419">
            <v>146016</v>
          </cell>
          <cell r="E419" t="str">
            <v>AUD</v>
          </cell>
          <cell r="F419" t="str">
            <v>Supervisor</v>
          </cell>
          <cell r="G419" t="str">
            <v>Spec Contract 150hrs</v>
          </cell>
          <cell r="H419" t="str">
            <v>Alinta Asset Management 2 WA</v>
          </cell>
          <cell r="I419" t="str">
            <v>39115</v>
          </cell>
          <cell r="J419" t="str">
            <v>GDW External Works</v>
          </cell>
        </row>
        <row r="420">
          <cell r="A420" t="str">
            <v>00012346</v>
          </cell>
          <cell r="B420" t="str">
            <v>Eliasz John</v>
          </cell>
          <cell r="C420" t="str">
            <v>TCR Accum Notational Pkge</v>
          </cell>
          <cell r="D420">
            <v>106456</v>
          </cell>
          <cell r="E420" t="str">
            <v>AUD</v>
          </cell>
          <cell r="F420" t="str">
            <v>Business Analyst</v>
          </cell>
          <cell r="G420" t="str">
            <v>TCR Accum Super</v>
          </cell>
          <cell r="H420" t="str">
            <v>Alinta Limited</v>
          </cell>
          <cell r="I420" t="str">
            <v>14161</v>
          </cell>
          <cell r="J420" t="str">
            <v>PD - Business Analys</v>
          </cell>
        </row>
        <row r="421">
          <cell r="A421" t="str">
            <v>00012345</v>
          </cell>
          <cell r="B421" t="str">
            <v>Dunning Vaughan</v>
          </cell>
          <cell r="C421" t="str">
            <v>TCR Accum Notational Pkge</v>
          </cell>
          <cell r="D421">
            <v>148688</v>
          </cell>
          <cell r="E421" t="str">
            <v>AUD</v>
          </cell>
          <cell r="F421" t="str">
            <v>Apprentice Linesman</v>
          </cell>
          <cell r="G421" t="str">
            <v>NPS-EBA / Award VIC</v>
          </cell>
          <cell r="H421" t="str">
            <v>Alinta Asset Management 2</v>
          </cell>
          <cell r="I421" t="str">
            <v>39007</v>
          </cell>
          <cell r="J421" t="str">
            <v>Alliance</v>
          </cell>
        </row>
        <row r="422">
          <cell r="A422" t="str">
            <v>00012358</v>
          </cell>
          <cell r="B422" t="str">
            <v>Thomson Eric</v>
          </cell>
          <cell r="C422" t="str">
            <v>TCR Accum Notational Pkge</v>
          </cell>
          <cell r="D422">
            <v>82682</v>
          </cell>
          <cell r="E422" t="str">
            <v>AUD</v>
          </cell>
          <cell r="F422" t="str">
            <v>Manager Gas Transmission West</v>
          </cell>
          <cell r="G422" t="str">
            <v>TCR Accum Super</v>
          </cell>
          <cell r="H422" t="str">
            <v>Monthly Alinta Asset Managemt.</v>
          </cell>
          <cell r="I422" t="str">
            <v>43150</v>
          </cell>
          <cell r="J422" t="str">
            <v>Mgr DBP Operations</v>
          </cell>
        </row>
        <row r="423">
          <cell r="A423" t="str">
            <v>00012357</v>
          </cell>
          <cell r="B423" t="str">
            <v>Suggate Trevor</v>
          </cell>
          <cell r="C423" t="str">
            <v>TCR Accum Notational Pkge</v>
          </cell>
          <cell r="D423">
            <v>82782</v>
          </cell>
          <cell r="E423" t="str">
            <v>AUD</v>
          </cell>
          <cell r="F423" t="str">
            <v>Apprentice Linesman</v>
          </cell>
          <cell r="G423" t="str">
            <v>NPS-EBA / Award VIC</v>
          </cell>
          <cell r="H423" t="str">
            <v>Alinta Asset Management 2</v>
          </cell>
          <cell r="I423" t="str">
            <v>39417</v>
          </cell>
          <cell r="J423" t="str">
            <v>Warnambool</v>
          </cell>
        </row>
        <row r="424">
          <cell r="A424" t="str">
            <v>00012356</v>
          </cell>
          <cell r="B424" t="str">
            <v>Spratt Peter</v>
          </cell>
          <cell r="C424" t="str">
            <v>TCR Accum Notational Pkge</v>
          </cell>
          <cell r="D424">
            <v>113792</v>
          </cell>
          <cell r="E424" t="str">
            <v>AUD</v>
          </cell>
          <cell r="F424" t="str">
            <v>NST Tester</v>
          </cell>
          <cell r="G424" t="str">
            <v>NPS-EBA / Award VIC</v>
          </cell>
          <cell r="H424" t="str">
            <v>Alinta Asset Management 2</v>
          </cell>
          <cell r="I424" t="str">
            <v>39007</v>
          </cell>
          <cell r="J424" t="str">
            <v>Alliance</v>
          </cell>
        </row>
        <row r="425">
          <cell r="A425" t="str">
            <v>00012353</v>
          </cell>
          <cell r="B425" t="str">
            <v>Podgorski Janusz</v>
          </cell>
          <cell r="C425" t="str">
            <v>TCR Accum Notational Pkge</v>
          </cell>
          <cell r="D425">
            <v>117029</v>
          </cell>
          <cell r="E425" t="str">
            <v>AUD</v>
          </cell>
          <cell r="F425" t="str">
            <v>Apprentice Electrical Mechanic</v>
          </cell>
          <cell r="G425" t="str">
            <v>NPS-EBA / Award VIC</v>
          </cell>
          <cell r="H425" t="str">
            <v>Alinta Asset Management 2</v>
          </cell>
          <cell r="I425" t="str">
            <v>31509</v>
          </cell>
          <cell r="J425" t="str">
            <v>AAM OS ED SS Keysbourough</v>
          </cell>
        </row>
        <row r="426">
          <cell r="A426" t="str">
            <v>00012352</v>
          </cell>
          <cell r="B426" t="str">
            <v>Pedrick Bill</v>
          </cell>
          <cell r="C426" t="str">
            <v>TCR Accum Notational Pkge</v>
          </cell>
          <cell r="D426">
            <v>120332</v>
          </cell>
          <cell r="E426" t="str">
            <v>AUD</v>
          </cell>
          <cell r="F426" t="str">
            <v>Apprentice Lineworker</v>
          </cell>
          <cell r="G426" t="str">
            <v>NPS-EBA / Award VIC</v>
          </cell>
          <cell r="H426" t="str">
            <v>Alinta Asset Management 2</v>
          </cell>
          <cell r="I426" t="str">
            <v>31510</v>
          </cell>
          <cell r="J426" t="str">
            <v>AAM OS ED SS Maintenance</v>
          </cell>
        </row>
        <row r="427">
          <cell r="A427" t="str">
            <v>00012365</v>
          </cell>
          <cell r="B427" t="str">
            <v>McDougall Stephanie</v>
          </cell>
          <cell r="C427" t="str">
            <v>TCR Accum Notational Pkge</v>
          </cell>
          <cell r="D427">
            <v>70000</v>
          </cell>
          <cell r="E427" t="str">
            <v>AUD</v>
          </cell>
          <cell r="F427" t="str">
            <v>Trainee Cable/Protections Tester</v>
          </cell>
          <cell r="G427" t="str">
            <v>NPS-EBA / Award VIC</v>
          </cell>
          <cell r="H427" t="str">
            <v>Alinta Asset Management 2</v>
          </cell>
          <cell r="I427" t="str">
            <v>31511</v>
          </cell>
          <cell r="J427" t="str">
            <v>AAM OS ED SS Keysbourough</v>
          </cell>
        </row>
        <row r="428">
          <cell r="A428" t="str">
            <v>00012364</v>
          </cell>
          <cell r="B428" t="str">
            <v>McMullan Louise</v>
          </cell>
          <cell r="C428" t="str">
            <v>TCR Accum Notational Pkge</v>
          </cell>
          <cell r="D428">
            <v>53092</v>
          </cell>
          <cell r="E428" t="str">
            <v>AUD</v>
          </cell>
          <cell r="F428" t="str">
            <v>Trainee Protection/Cable Tester</v>
          </cell>
          <cell r="G428" t="str">
            <v>NPS-EBA / Award VIC</v>
          </cell>
          <cell r="H428" t="str">
            <v>Alinta Asset Management 2</v>
          </cell>
          <cell r="I428" t="str">
            <v>31511</v>
          </cell>
          <cell r="J428" t="str">
            <v>AAM OS ED SS Keysbourough</v>
          </cell>
        </row>
        <row r="429">
          <cell r="A429" t="str">
            <v>00012362</v>
          </cell>
          <cell r="B429" t="str">
            <v>Grant Megan</v>
          </cell>
          <cell r="C429" t="str">
            <v>TCR Accum Notational Pkge</v>
          </cell>
          <cell r="D429">
            <v>75000</v>
          </cell>
          <cell r="E429" t="str">
            <v>AUD</v>
          </cell>
          <cell r="F429" t="str">
            <v>Team Leader Electrical Fitter</v>
          </cell>
          <cell r="G429" t="str">
            <v>NPS-EBA / Award VIC</v>
          </cell>
          <cell r="H429" t="str">
            <v>Alinta Asset Management 2</v>
          </cell>
          <cell r="I429" t="str">
            <v>31508</v>
          </cell>
          <cell r="J429" t="str">
            <v>AAM OS ED SS Keysbourough</v>
          </cell>
        </row>
        <row r="430">
          <cell r="A430" t="str">
            <v>00012360</v>
          </cell>
          <cell r="B430" t="str">
            <v>Crevola Michael</v>
          </cell>
          <cell r="C430" t="str">
            <v>TCR Accum Notational Pkge</v>
          </cell>
          <cell r="D430">
            <v>143640</v>
          </cell>
          <cell r="E430" t="str">
            <v>AUD</v>
          </cell>
          <cell r="F430" t="str">
            <v>Stakeholder Account Manager</v>
          </cell>
          <cell r="G430" t="str">
            <v>TCR Accum Super</v>
          </cell>
          <cell r="H430" t="str">
            <v>Monthly Alinta Asset Managemt.</v>
          </cell>
          <cell r="I430" t="str">
            <v>33312</v>
          </cell>
          <cell r="J430" t="str">
            <v>Customer Relations</v>
          </cell>
        </row>
        <row r="431">
          <cell r="A431" t="str">
            <v>00012359</v>
          </cell>
          <cell r="B431" t="str">
            <v>Truong Nghia</v>
          </cell>
          <cell r="C431" t="str">
            <v>TCR Accum Notational Pkge</v>
          </cell>
          <cell r="D431">
            <v>147993</v>
          </cell>
          <cell r="E431" t="str">
            <v>AUD</v>
          </cell>
          <cell r="F431" t="str">
            <v>Analyst Programmer</v>
          </cell>
          <cell r="G431" t="str">
            <v>TCR Accum Super</v>
          </cell>
          <cell r="H431" t="str">
            <v>Alinta Limited</v>
          </cell>
          <cell r="I431" t="str">
            <v>14203</v>
          </cell>
          <cell r="J431" t="str">
            <v>IS Tech Solutions</v>
          </cell>
        </row>
        <row r="432">
          <cell r="A432" t="str">
            <v>00012381</v>
          </cell>
          <cell r="B432" t="str">
            <v>Hunt Michelle</v>
          </cell>
          <cell r="C432" t="str">
            <v>TCR Accum Notational Pkge</v>
          </cell>
          <cell r="D432">
            <v>61000</v>
          </cell>
          <cell r="E432" t="str">
            <v>AUD</v>
          </cell>
          <cell r="F432" t="str">
            <v>Technical Design Analyst</v>
          </cell>
          <cell r="G432" t="str">
            <v>TCR Accum Super</v>
          </cell>
          <cell r="H432" t="str">
            <v>Alinta Limited</v>
          </cell>
          <cell r="I432" t="str">
            <v>14203</v>
          </cell>
          <cell r="J432" t="str">
            <v>IS Tech Solutions</v>
          </cell>
        </row>
        <row r="433">
          <cell r="A433" t="str">
            <v>00012369</v>
          </cell>
          <cell r="B433" t="str">
            <v>Turner Shari</v>
          </cell>
          <cell r="C433" t="str">
            <v>TCR Accum Notational Pkge</v>
          </cell>
          <cell r="D433">
            <v>57750</v>
          </cell>
          <cell r="E433" t="str">
            <v>AUD</v>
          </cell>
          <cell r="F433" t="str">
            <v>Trans Serv Support GT Engineer</v>
          </cell>
          <cell r="G433" t="str">
            <v>TCR Accum Super</v>
          </cell>
          <cell r="H433" t="str">
            <v>Monthly Alinta Asset Managemt.</v>
          </cell>
          <cell r="I433" t="str">
            <v>35406</v>
          </cell>
          <cell r="J433" t="str">
            <v>Control Centre 25</v>
          </cell>
        </row>
        <row r="434">
          <cell r="A434" t="str">
            <v>00012368</v>
          </cell>
          <cell r="B434" t="str">
            <v>Travers Verity</v>
          </cell>
          <cell r="C434" t="str">
            <v>TCR Accum Notational Pkge</v>
          </cell>
          <cell r="D434">
            <v>94160</v>
          </cell>
          <cell r="E434" t="str">
            <v>AUD</v>
          </cell>
          <cell r="F434" t="str">
            <v>Customer Services Coordinator</v>
          </cell>
          <cell r="G434" t="str">
            <v>TCR Accum Super</v>
          </cell>
          <cell r="H434" t="str">
            <v>Monthly Alinta Asset Managemt.</v>
          </cell>
          <cell r="I434" t="str">
            <v>43155</v>
          </cell>
          <cell r="J434" t="str">
            <v>DBP Trans Servs</v>
          </cell>
        </row>
        <row r="435">
          <cell r="A435" t="str">
            <v>00012367</v>
          </cell>
          <cell r="B435" t="str">
            <v>Trapnell David</v>
          </cell>
          <cell r="C435" t="str">
            <v>TCR Accum Notational Pkge</v>
          </cell>
          <cell r="D435">
            <v>266965</v>
          </cell>
          <cell r="E435" t="str">
            <v>AUD</v>
          </cell>
          <cell r="F435" t="str">
            <v>SCADA Engineer</v>
          </cell>
          <cell r="G435" t="str">
            <v>TCR Accum Super</v>
          </cell>
          <cell r="H435" t="str">
            <v>Alinta Asset Management</v>
          </cell>
          <cell r="I435" t="str">
            <v>35406</v>
          </cell>
          <cell r="J435" t="str">
            <v>Control Centre 40</v>
          </cell>
        </row>
        <row r="436">
          <cell r="A436" t="str">
            <v>00012366</v>
          </cell>
          <cell r="B436" t="str">
            <v>McGinley Lisanne</v>
          </cell>
          <cell r="C436" t="str">
            <v>TCR Accum Notational Pkge</v>
          </cell>
          <cell r="D436">
            <v>123159</v>
          </cell>
          <cell r="E436" t="str">
            <v>AUD</v>
          </cell>
          <cell r="F436" t="str">
            <v>Pipeline Controller</v>
          </cell>
          <cell r="G436" t="str">
            <v>TCR Accum Super</v>
          </cell>
          <cell r="H436" t="str">
            <v>Monthly Alinta Asset Managemt.</v>
          </cell>
          <cell r="I436" t="str">
            <v>43155</v>
          </cell>
          <cell r="J436" t="str">
            <v>DBP Trans Servs</v>
          </cell>
        </row>
        <row r="437">
          <cell r="A437" t="str">
            <v>00012414</v>
          </cell>
          <cell r="B437" t="str">
            <v>Edwards Lucas</v>
          </cell>
          <cell r="C437" t="str">
            <v>TCR Reportable</v>
          </cell>
          <cell r="D437">
            <v>63767.18</v>
          </cell>
          <cell r="E437" t="str">
            <v>AUD</v>
          </cell>
          <cell r="F437" t="str">
            <v>Transportation Services Manager</v>
          </cell>
          <cell r="G437" t="str">
            <v>TCR Accum Super</v>
          </cell>
          <cell r="H437" t="str">
            <v>Monthly Alinta Asset Managemt.</v>
          </cell>
          <cell r="I437" t="str">
            <v>43155</v>
          </cell>
          <cell r="J437" t="str">
            <v>DBP Trans Servs</v>
          </cell>
        </row>
        <row r="438">
          <cell r="A438" t="str">
            <v>00012413</v>
          </cell>
          <cell r="B438" t="str">
            <v>Perry Andrew</v>
          </cell>
          <cell r="C438" t="str">
            <v>TCR Accum Notational Pkge</v>
          </cell>
          <cell r="D438">
            <v>83492</v>
          </cell>
          <cell r="E438" t="str">
            <v>AUD</v>
          </cell>
          <cell r="F438" t="str">
            <v>Senior Project Manager</v>
          </cell>
          <cell r="G438" t="str">
            <v>TCR Accum Super</v>
          </cell>
          <cell r="H438" t="str">
            <v>Monthly Alinta Asset Managemt.</v>
          </cell>
          <cell r="I438" t="str">
            <v>43125</v>
          </cell>
          <cell r="J438" t="str">
            <v>DBP Capital Exp Pr</v>
          </cell>
        </row>
        <row r="439">
          <cell r="A439" t="str">
            <v>00012411</v>
          </cell>
          <cell r="B439" t="str">
            <v>Bateman Pedr</v>
          </cell>
          <cell r="C439" t="str">
            <v>TCR Reportable</v>
          </cell>
          <cell r="D439">
            <v>56740.080800000003</v>
          </cell>
          <cell r="E439" t="str">
            <v>AUD5</v>
          </cell>
          <cell r="F439" t="str">
            <v>Snr Pipeline Efficiency Engineer</v>
          </cell>
          <cell r="G439" t="str">
            <v>TCR Accum Super</v>
          </cell>
          <cell r="H439" t="str">
            <v>Monthly Alinta Asset Managemt.</v>
          </cell>
          <cell r="I439" t="str">
            <v>43150</v>
          </cell>
          <cell r="J439" t="str">
            <v>Mgr DBP Operations</v>
          </cell>
        </row>
        <row r="440">
          <cell r="A440" t="str">
            <v>00012410</v>
          </cell>
          <cell r="B440" t="str">
            <v>Fletcher Timothy</v>
          </cell>
          <cell r="C440" t="str">
            <v>TCR Reportable</v>
          </cell>
          <cell r="D440">
            <v>89696.1</v>
          </cell>
          <cell r="E440" t="str">
            <v>AUD</v>
          </cell>
          <cell r="F440" t="str">
            <v>Senior Pipeline Efficiency Officer</v>
          </cell>
          <cell r="G440" t="str">
            <v>TCR Accum Super</v>
          </cell>
          <cell r="H440" t="str">
            <v>Monthly Alinta Asset Managemt.</v>
          </cell>
          <cell r="I440" t="str">
            <v>43150</v>
          </cell>
          <cell r="J440" t="str">
            <v>Mgr DBP Operations</v>
          </cell>
        </row>
        <row r="441">
          <cell r="A441" t="str">
            <v>00012392</v>
          </cell>
          <cell r="B441" t="str">
            <v>Otley Anthony</v>
          </cell>
          <cell r="C441" t="str">
            <v>TCR Reportable</v>
          </cell>
          <cell r="D441">
            <v>56740.080800000003</v>
          </cell>
          <cell r="E441" t="str">
            <v>AUD5</v>
          </cell>
          <cell r="F441" t="str">
            <v>Group Risk Manager</v>
          </cell>
          <cell r="G441" t="str">
            <v>TCR Accum Super</v>
          </cell>
          <cell r="H441" t="str">
            <v>Alinta Limited</v>
          </cell>
          <cell r="I441" t="str">
            <v>12500</v>
          </cell>
          <cell r="J441" t="str">
            <v>Grp Mgr Risk &amp; Audit</v>
          </cell>
        </row>
        <row r="442">
          <cell r="A442" t="str">
            <v>00012434</v>
          </cell>
          <cell r="B442" t="str">
            <v>Ferre Paul</v>
          </cell>
          <cell r="C442" t="str">
            <v>TCR Reportable</v>
          </cell>
          <cell r="D442">
            <v>61753.296439999998</v>
          </cell>
          <cell r="E442" t="str">
            <v>AUD5</v>
          </cell>
          <cell r="F442" t="str">
            <v>Snr Corrosion &amp; Protection Engineer</v>
          </cell>
          <cell r="G442" t="str">
            <v>TCR Accum Super</v>
          </cell>
          <cell r="H442" t="str">
            <v>Monthly Alinta Asset Managemt.</v>
          </cell>
          <cell r="I442" t="str">
            <v>43152</v>
          </cell>
          <cell r="J442" t="str">
            <v>DBP Tech Servs</v>
          </cell>
        </row>
        <row r="443">
          <cell r="A443" t="str">
            <v>00012433</v>
          </cell>
          <cell r="B443" t="str">
            <v>Permain Neil</v>
          </cell>
          <cell r="C443" t="str">
            <v>TCR Accum Notational Pkge</v>
          </cell>
          <cell r="D443">
            <v>116600</v>
          </cell>
          <cell r="E443" t="str">
            <v>AUD</v>
          </cell>
          <cell r="F443" t="str">
            <v>Pipeline Controller</v>
          </cell>
          <cell r="G443" t="str">
            <v>TCR Accum Super</v>
          </cell>
          <cell r="H443" t="str">
            <v>Monthly Alinta Asset Managemt.</v>
          </cell>
          <cell r="I443" t="str">
            <v>43155</v>
          </cell>
          <cell r="J443" t="str">
            <v>DBP Trans Servs</v>
          </cell>
        </row>
        <row r="444">
          <cell r="A444" t="str">
            <v>00012424</v>
          </cell>
          <cell r="B444" t="str">
            <v>Kotlyar Jack</v>
          </cell>
          <cell r="C444" t="str">
            <v>TCR Accum Notational Pkge</v>
          </cell>
          <cell r="D444">
            <v>155000</v>
          </cell>
          <cell r="E444" t="str">
            <v>AUD</v>
          </cell>
          <cell r="F444" t="str">
            <v>Senior Instrument / Electrical Engineer</v>
          </cell>
          <cell r="G444" t="str">
            <v>TCR Accum Super</v>
          </cell>
          <cell r="H444" t="str">
            <v>Monthly Alinta Asset Managemt.</v>
          </cell>
          <cell r="I444" t="str">
            <v>43152</v>
          </cell>
          <cell r="J444" t="str">
            <v>DBP Tech Servs</v>
          </cell>
        </row>
        <row r="445">
          <cell r="A445" t="str">
            <v>00012419</v>
          </cell>
          <cell r="B445" t="str">
            <v>Cepiviroski Nikolce</v>
          </cell>
          <cell r="C445" t="str">
            <v>TCR Reportable</v>
          </cell>
          <cell r="D445">
            <v>51227.383999999998</v>
          </cell>
          <cell r="E445" t="str">
            <v>AUD5</v>
          </cell>
          <cell r="F445" t="str">
            <v>Snr Safety &amp; Environment Engineer</v>
          </cell>
          <cell r="G445" t="str">
            <v>TCR Accum Super</v>
          </cell>
          <cell r="H445" t="str">
            <v>Monthly Alinta Asset Managemt.</v>
          </cell>
          <cell r="I445" t="str">
            <v>43152</v>
          </cell>
          <cell r="J445" t="str">
            <v>DBP Tech Servs</v>
          </cell>
        </row>
        <row r="446">
          <cell r="A446" t="str">
            <v>00012418</v>
          </cell>
          <cell r="B446" t="str">
            <v>Addicott Trevor</v>
          </cell>
          <cell r="C446" t="str">
            <v>TCR Reportable</v>
          </cell>
          <cell r="D446">
            <v>49139.859600000003</v>
          </cell>
          <cell r="E446" t="str">
            <v>AUD5</v>
          </cell>
          <cell r="F446" t="str">
            <v>Project Supervisor</v>
          </cell>
          <cell r="G446" t="str">
            <v>TCR Accum Super</v>
          </cell>
          <cell r="H446" t="str">
            <v>Monthly Alinta Asset Managemt.</v>
          </cell>
          <cell r="I446" t="str">
            <v>31530</v>
          </cell>
          <cell r="J446" t="str">
            <v>AAM OW GT Ops Interf</v>
          </cell>
        </row>
        <row r="447">
          <cell r="A447" t="str">
            <v>00012464</v>
          </cell>
          <cell r="B447" t="str">
            <v>Savage Amy</v>
          </cell>
          <cell r="C447" t="str">
            <v>TCR Reportable</v>
          </cell>
          <cell r="D447">
            <v>41121.339999999997</v>
          </cell>
          <cell r="E447" t="str">
            <v>AUD</v>
          </cell>
          <cell r="F447" t="str">
            <v>Pipeline Controller</v>
          </cell>
          <cell r="G447" t="str">
            <v>TCR Accum Super</v>
          </cell>
          <cell r="H447" t="str">
            <v>Monthly Alinta Asset Managemt.</v>
          </cell>
          <cell r="I447" t="str">
            <v>35406</v>
          </cell>
          <cell r="J447" t="str">
            <v>Control Centre 35</v>
          </cell>
        </row>
        <row r="448">
          <cell r="A448" t="str">
            <v>00012463</v>
          </cell>
          <cell r="B448" t="str">
            <v>Gleeson Hugh</v>
          </cell>
          <cell r="C448" t="str">
            <v>TCR Accum Notational Pkge</v>
          </cell>
          <cell r="D448">
            <v>300300</v>
          </cell>
          <cell r="E448" t="str">
            <v>AUD</v>
          </cell>
          <cell r="F448" t="str">
            <v>Pipeline Controller</v>
          </cell>
          <cell r="G448" t="str">
            <v>TCR Accum Super</v>
          </cell>
          <cell r="H448" t="str">
            <v>Monthly Alinta Asset Managemt.</v>
          </cell>
          <cell r="I448" t="str">
            <v>43155</v>
          </cell>
          <cell r="J448" t="str">
            <v>DBP Trans Servs</v>
          </cell>
        </row>
        <row r="449">
          <cell r="A449" t="str">
            <v>00012462</v>
          </cell>
          <cell r="B449" t="str">
            <v>Honeybun Scott</v>
          </cell>
          <cell r="C449" t="str">
            <v>TCR Reportable</v>
          </cell>
          <cell r="D449">
            <v>51227.383999999998</v>
          </cell>
          <cell r="E449" t="str">
            <v>AUD5</v>
          </cell>
          <cell r="F449" t="str">
            <v>System Development Engineer</v>
          </cell>
          <cell r="G449" t="str">
            <v>TCR Accum Super</v>
          </cell>
          <cell r="H449" t="str">
            <v>Monthly Alinta Asset Managemt.</v>
          </cell>
          <cell r="I449" t="str">
            <v>43150</v>
          </cell>
          <cell r="J449" t="str">
            <v>Mgr DBP Operations</v>
          </cell>
        </row>
        <row r="450">
          <cell r="A450" t="str">
            <v>00012459</v>
          </cell>
          <cell r="B450" t="str">
            <v>McKenzie Elizabeth</v>
          </cell>
          <cell r="C450" t="str">
            <v>TCR Accum Notational Pkge</v>
          </cell>
          <cell r="D450">
            <v>76808</v>
          </cell>
          <cell r="E450" t="str">
            <v>AUD</v>
          </cell>
          <cell r="F450" t="str">
            <v>Treasury Manager</v>
          </cell>
          <cell r="G450" t="str">
            <v>TCR Accum Super</v>
          </cell>
          <cell r="H450" t="str">
            <v>Alinta Limited</v>
          </cell>
          <cell r="I450" t="str">
            <v>12100</v>
          </cell>
          <cell r="J450" t="str">
            <v>Group Treasury</v>
          </cell>
        </row>
        <row r="451">
          <cell r="A451" t="str">
            <v>00012452</v>
          </cell>
          <cell r="B451" t="str">
            <v>Mortimer Margaret</v>
          </cell>
          <cell r="C451" t="str">
            <v>TCR Reportable</v>
          </cell>
          <cell r="D451">
            <v>46590.96</v>
          </cell>
          <cell r="E451" t="str">
            <v>AUD5</v>
          </cell>
          <cell r="F451" t="str">
            <v>Management  Accountant</v>
          </cell>
          <cell r="G451" t="str">
            <v>TCR Accum Super</v>
          </cell>
          <cell r="H451" t="str">
            <v>Alinta Limited</v>
          </cell>
          <cell r="I451" t="str">
            <v>31334</v>
          </cell>
          <cell r="J451" t="str">
            <v>ANS WA Finance Costs</v>
          </cell>
        </row>
        <row r="452">
          <cell r="A452" t="str">
            <v>00012483</v>
          </cell>
          <cell r="B452" t="str">
            <v>Harman Robert</v>
          </cell>
          <cell r="C452" t="str">
            <v>TCR Reportable</v>
          </cell>
          <cell r="D452">
            <v>67149.362800000003</v>
          </cell>
          <cell r="E452" t="str">
            <v>AUD5</v>
          </cell>
          <cell r="F452" t="str">
            <v>Receptionist</v>
          </cell>
          <cell r="G452" t="str">
            <v>TCR Accum Super</v>
          </cell>
          <cell r="H452" t="str">
            <v>Alinta Limited</v>
          </cell>
          <cell r="I452" t="str">
            <v>13501</v>
          </cell>
          <cell r="J452" t="str">
            <v>BS Corp Office Admin</v>
          </cell>
        </row>
        <row r="453">
          <cell r="A453" t="str">
            <v>00012471</v>
          </cell>
          <cell r="B453" t="str">
            <v>Steel Jacob</v>
          </cell>
          <cell r="C453" t="str">
            <v>TCR Reportable</v>
          </cell>
          <cell r="D453">
            <v>40990.409200000002</v>
          </cell>
          <cell r="E453" t="str">
            <v>AUD5</v>
          </cell>
          <cell r="F453" t="str">
            <v>Management Accountant</v>
          </cell>
          <cell r="G453" t="str">
            <v>TCR Accum Super</v>
          </cell>
          <cell r="H453" t="str">
            <v>Alinta Limited</v>
          </cell>
          <cell r="I453" t="str">
            <v>31334</v>
          </cell>
          <cell r="J453" t="str">
            <v>ANS WA Finance Costs</v>
          </cell>
        </row>
        <row r="454">
          <cell r="A454" t="str">
            <v>00012467</v>
          </cell>
          <cell r="B454" t="str">
            <v>Gillespie David</v>
          </cell>
          <cell r="C454" t="str">
            <v>TCR Accum Notational Pkge</v>
          </cell>
          <cell r="D454">
            <v>118250</v>
          </cell>
          <cell r="E454" t="str">
            <v>AUD</v>
          </cell>
          <cell r="F454" t="str">
            <v>Senior Financial  Analyst</v>
          </cell>
          <cell r="G454" t="str">
            <v>TCR Accum Super</v>
          </cell>
          <cell r="H454" t="str">
            <v>Alinta Limited</v>
          </cell>
          <cell r="I454" t="str">
            <v>12400</v>
          </cell>
          <cell r="J454" t="str">
            <v>Investment Analysis</v>
          </cell>
        </row>
        <row r="455">
          <cell r="A455" t="str">
            <v>00012466</v>
          </cell>
          <cell r="B455" t="str">
            <v>Chin Carol</v>
          </cell>
          <cell r="C455" t="str">
            <v>TCR Accum Notational Pkge</v>
          </cell>
          <cell r="D455">
            <v>81726</v>
          </cell>
          <cell r="E455" t="str">
            <v>AUD</v>
          </cell>
          <cell r="F455" t="str">
            <v>Group Financial Controller</v>
          </cell>
          <cell r="G455" t="str">
            <v>TCR Accum Super</v>
          </cell>
          <cell r="H455" t="str">
            <v>Alinta Limited</v>
          </cell>
          <cell r="I455" t="str">
            <v>13000</v>
          </cell>
          <cell r="J455" t="str">
            <v>FS GFC</v>
          </cell>
        </row>
        <row r="456">
          <cell r="A456" t="str">
            <v>00012466</v>
          </cell>
          <cell r="B456" t="str">
            <v>Chin Carol</v>
          </cell>
          <cell r="C456" t="str">
            <v>TCR Reportable</v>
          </cell>
          <cell r="D456">
            <v>81726</v>
          </cell>
          <cell r="E456" t="str">
            <v>AUD</v>
          </cell>
          <cell r="F456" t="str">
            <v>HR Adviser West</v>
          </cell>
          <cell r="G456" t="str">
            <v>TCR Accum Super</v>
          </cell>
          <cell r="H456" t="str">
            <v>Alinta Limited</v>
          </cell>
          <cell r="I456" t="str">
            <v>11000</v>
          </cell>
          <cell r="J456" t="str">
            <v>Human Resources</v>
          </cell>
        </row>
        <row r="457">
          <cell r="A457" t="str">
            <v>00012465</v>
          </cell>
          <cell r="B457" t="str">
            <v>Melnikova Albina</v>
          </cell>
          <cell r="C457" t="str">
            <v>TCR Accum Notational Pkge</v>
          </cell>
          <cell r="D457">
            <v>70192</v>
          </cell>
          <cell r="E457" t="str">
            <v>AUD</v>
          </cell>
          <cell r="F457" t="str">
            <v>Accounting Officer</v>
          </cell>
          <cell r="G457" t="str">
            <v>TCR Accum Super</v>
          </cell>
          <cell r="H457" t="str">
            <v>Alinta Limited</v>
          </cell>
          <cell r="I457" t="str">
            <v>43158</v>
          </cell>
          <cell r="J457" t="str">
            <v>DBP Finance</v>
          </cell>
        </row>
        <row r="458">
          <cell r="A458" t="str">
            <v>00012530</v>
          </cell>
          <cell r="B458" t="str">
            <v>Mitchell Scott</v>
          </cell>
          <cell r="C458" t="str">
            <v>TCR Accum Notational Pkge</v>
          </cell>
          <cell r="D458">
            <v>119840</v>
          </cell>
          <cell r="E458" t="str">
            <v>AUD</v>
          </cell>
          <cell r="F458" t="str">
            <v>Accounting Officer</v>
          </cell>
          <cell r="G458" t="str">
            <v>TCR Accum Super</v>
          </cell>
          <cell r="H458" t="str">
            <v>Alinta Limited</v>
          </cell>
          <cell r="I458" t="str">
            <v>43158</v>
          </cell>
          <cell r="J458" t="str">
            <v>DBP Finance</v>
          </cell>
        </row>
        <row r="459">
          <cell r="A459" t="str">
            <v>00012529</v>
          </cell>
          <cell r="B459" t="str">
            <v>Rundle Anthony</v>
          </cell>
          <cell r="C459" t="str">
            <v>TCR Accum Notational Pkge</v>
          </cell>
          <cell r="D459">
            <v>56232</v>
          </cell>
          <cell r="E459" t="str">
            <v>AUD</v>
          </cell>
          <cell r="F459" t="str">
            <v>OHS Coordinator</v>
          </cell>
          <cell r="G459" t="str">
            <v>NPS-EBA / Award VIC</v>
          </cell>
          <cell r="H459" t="str">
            <v>Alinta Asset Management 2</v>
          </cell>
          <cell r="I459" t="str">
            <v>39007</v>
          </cell>
          <cell r="J459" t="str">
            <v>Alliance</v>
          </cell>
        </row>
        <row r="460">
          <cell r="A460" t="str">
            <v>00012526</v>
          </cell>
          <cell r="B460" t="str">
            <v>Jarvis Shayne</v>
          </cell>
          <cell r="C460" t="str">
            <v>TCR Reportable</v>
          </cell>
          <cell r="D460">
            <v>67149.362800000003</v>
          </cell>
          <cell r="E460" t="str">
            <v>AUD5</v>
          </cell>
          <cell r="F460" t="str">
            <v>Estimator</v>
          </cell>
          <cell r="G460" t="str">
            <v>Spec Contract 150hrs</v>
          </cell>
          <cell r="H460" t="str">
            <v>Alinta Asset Management 2 WA</v>
          </cell>
          <cell r="I460" t="str">
            <v>31455</v>
          </cell>
          <cell r="J460" t="str">
            <v>AAM OW Elect Business</v>
          </cell>
        </row>
        <row r="461">
          <cell r="A461" t="str">
            <v>00012523</v>
          </cell>
          <cell r="B461" t="str">
            <v>Lambert Rodney</v>
          </cell>
          <cell r="C461" t="str">
            <v>TCR Accum Notational Pkge</v>
          </cell>
          <cell r="D461">
            <v>109125</v>
          </cell>
          <cell r="E461" t="str">
            <v>AUD</v>
          </cell>
          <cell r="F461" t="str">
            <v>Linesman</v>
          </cell>
          <cell r="G461" t="str">
            <v>NPS-EBA / Award VIC</v>
          </cell>
          <cell r="H461" t="str">
            <v>Alinta Asset Management 2</v>
          </cell>
          <cell r="I461" t="str">
            <v>31519</v>
          </cell>
          <cell r="J461" t="str">
            <v>AAM OS ED OS Constru</v>
          </cell>
        </row>
        <row r="462">
          <cell r="A462" t="str">
            <v>00012521</v>
          </cell>
          <cell r="B462" t="str">
            <v>Fast Stephanie</v>
          </cell>
          <cell r="C462" t="str">
            <v>TCR Accum Notational Pkge</v>
          </cell>
          <cell r="D462">
            <v>108656</v>
          </cell>
          <cell r="E462" t="str">
            <v>AUD</v>
          </cell>
          <cell r="F462" t="str">
            <v>Pipeline Controller</v>
          </cell>
          <cell r="G462" t="str">
            <v>TCR Accum Super</v>
          </cell>
          <cell r="H462" t="str">
            <v>Monthly Alinta Asset Managemt.</v>
          </cell>
          <cell r="I462" t="str">
            <v>43155</v>
          </cell>
          <cell r="J462" t="str">
            <v>DBP Trans Servs</v>
          </cell>
        </row>
        <row r="463">
          <cell r="A463" t="str">
            <v>00012554</v>
          </cell>
          <cell r="B463" t="str">
            <v>Babenko Loredana</v>
          </cell>
          <cell r="C463" t="str">
            <v>TCR Accum Notational Pkge</v>
          </cell>
          <cell r="D463">
            <v>59961</v>
          </cell>
          <cell r="E463" t="str">
            <v>AUD</v>
          </cell>
          <cell r="F463" t="str">
            <v>Corrosion Technican</v>
          </cell>
          <cell r="G463" t="str">
            <v>NPSWA-VIC(Cont)</v>
          </cell>
          <cell r="H463" t="str">
            <v>Alinta Asset Management 2 WA</v>
          </cell>
          <cell r="I463" t="str">
            <v>31527</v>
          </cell>
          <cell r="J463" t="str">
            <v>AAM OS GD BBSA Corro</v>
          </cell>
        </row>
        <row r="464">
          <cell r="A464" t="str">
            <v>00012544</v>
          </cell>
          <cell r="B464" t="str">
            <v>Vescovi Paul</v>
          </cell>
          <cell r="C464" t="str">
            <v>TCR Accum Notational Pkge</v>
          </cell>
          <cell r="D464">
            <v>245000</v>
          </cell>
          <cell r="E464" t="str">
            <v>AUD</v>
          </cell>
          <cell r="F464" t="str">
            <v>Labourer</v>
          </cell>
          <cell r="G464" t="str">
            <v>NPS-EBA / Award VIC</v>
          </cell>
          <cell r="H464" t="str">
            <v>Alinta Asset Management 2</v>
          </cell>
          <cell r="I464" t="str">
            <v>31505</v>
          </cell>
          <cell r="J464" t="str">
            <v>AAM OS ED CS Sunshine</v>
          </cell>
        </row>
        <row r="465">
          <cell r="A465" t="str">
            <v>00012542</v>
          </cell>
          <cell r="B465" t="str">
            <v>Willan Christopher</v>
          </cell>
          <cell r="C465" t="str">
            <v>TCR Reportable</v>
          </cell>
          <cell r="D465">
            <v>43052.99</v>
          </cell>
          <cell r="E465" t="str">
            <v>AUD</v>
          </cell>
          <cell r="F465" t="str">
            <v>Labourer</v>
          </cell>
          <cell r="G465" t="str">
            <v>NPS-EBA / Award VIC</v>
          </cell>
          <cell r="H465" t="str">
            <v>Alinta Asset Management 2</v>
          </cell>
          <cell r="I465" t="str">
            <v>31505</v>
          </cell>
          <cell r="J465" t="str">
            <v>AAM OS ED CS Sunshine</v>
          </cell>
        </row>
        <row r="466">
          <cell r="A466" t="str">
            <v>00012538</v>
          </cell>
          <cell r="B466" t="str">
            <v>Mantini Aaron</v>
          </cell>
          <cell r="C466" t="str">
            <v>TCR Reportable</v>
          </cell>
          <cell r="D466">
            <v>43052.99</v>
          </cell>
          <cell r="E466" t="str">
            <v>AUD</v>
          </cell>
          <cell r="F466" t="str">
            <v>Labourer</v>
          </cell>
          <cell r="G466" t="str">
            <v>NPS-EBA / Award VIC</v>
          </cell>
          <cell r="H466" t="str">
            <v>Alinta Asset Management 2</v>
          </cell>
          <cell r="I466" t="str">
            <v>31505</v>
          </cell>
          <cell r="J466" t="str">
            <v>AAM OS ED CS Sunshine</v>
          </cell>
        </row>
        <row r="467">
          <cell r="A467" t="str">
            <v>00012536</v>
          </cell>
          <cell r="B467" t="str">
            <v>Colombo Elio</v>
          </cell>
          <cell r="C467" t="str">
            <v>TCR Reportable</v>
          </cell>
          <cell r="D467">
            <v>51227.383999999998</v>
          </cell>
          <cell r="E467" t="str">
            <v>AUD5</v>
          </cell>
          <cell r="F467" t="str">
            <v>Manager Business Planning AAM</v>
          </cell>
          <cell r="G467" t="str">
            <v>TCR Accum Super</v>
          </cell>
          <cell r="H467" t="str">
            <v>Monthly Alinta Asset Managemt.</v>
          </cell>
          <cell r="I467" t="str">
            <v>31468</v>
          </cell>
          <cell r="J467" t="str">
            <v>AAM Comm Commercial</v>
          </cell>
        </row>
        <row r="468">
          <cell r="A468" t="str">
            <v>00012574</v>
          </cell>
          <cell r="B468" t="str">
            <v>Bibby Cathryn</v>
          </cell>
          <cell r="C468" t="str">
            <v>TCR Accum Notational Pkge</v>
          </cell>
          <cell r="D468">
            <v>378000</v>
          </cell>
          <cell r="E468" t="str">
            <v>AUD</v>
          </cell>
          <cell r="F468" t="str">
            <v>Insurance Coordinator</v>
          </cell>
          <cell r="G468" t="str">
            <v>TCR Accum Super</v>
          </cell>
          <cell r="H468" t="str">
            <v>Alinta Limited</v>
          </cell>
          <cell r="I468" t="str">
            <v>13501</v>
          </cell>
          <cell r="J468" t="str">
            <v>BS Corp Office Admin</v>
          </cell>
        </row>
        <row r="469">
          <cell r="A469" t="str">
            <v>00012573</v>
          </cell>
          <cell r="B469" t="str">
            <v>Magarry Peter</v>
          </cell>
          <cell r="C469" t="str">
            <v>TCR Accum Notational Pkge</v>
          </cell>
          <cell r="D469">
            <v>575000</v>
          </cell>
          <cell r="E469" t="str">
            <v>AUD</v>
          </cell>
          <cell r="F469" t="str">
            <v>Linesman</v>
          </cell>
          <cell r="G469" t="str">
            <v>NPS-EBA / Award VIC</v>
          </cell>
          <cell r="H469" t="str">
            <v>Alinta Asset Management 2</v>
          </cell>
          <cell r="I469" t="str">
            <v>31516</v>
          </cell>
          <cell r="J469" t="str">
            <v xml:space="preserve">AAM OS ED OS Glove &amp; </v>
          </cell>
        </row>
        <row r="470">
          <cell r="A470" t="str">
            <v>00012561</v>
          </cell>
          <cell r="B470" t="str">
            <v>Reilly Paul</v>
          </cell>
          <cell r="C470" t="str">
            <v>TCR Accum Notational Pkge</v>
          </cell>
          <cell r="D470">
            <v>117233</v>
          </cell>
          <cell r="E470" t="str">
            <v>AUD</v>
          </cell>
          <cell r="F470" t="str">
            <v>Fleet Coordinator</v>
          </cell>
          <cell r="G470" t="str">
            <v>NPS-Contract (7.6)AP</v>
          </cell>
          <cell r="H470" t="str">
            <v>Alinta Asset Management 2</v>
          </cell>
          <cell r="I470" t="str">
            <v>31464</v>
          </cell>
          <cell r="J470" t="str">
            <v>AAM BS Property &amp; Fl</v>
          </cell>
        </row>
        <row r="471">
          <cell r="A471" t="str">
            <v>00012560</v>
          </cell>
          <cell r="B471" t="str">
            <v>King Murray</v>
          </cell>
          <cell r="C471" t="str">
            <v>TCR Accum Notational Pkge</v>
          </cell>
          <cell r="D471">
            <v>388080</v>
          </cell>
          <cell r="E471" t="str">
            <v>AUD</v>
          </cell>
          <cell r="F471" t="str">
            <v>Coordinator Information Management</v>
          </cell>
          <cell r="G471" t="str">
            <v>TCR Accum Super</v>
          </cell>
          <cell r="H471" t="str">
            <v>Alinta Limited</v>
          </cell>
          <cell r="I471" t="str">
            <v>10200</v>
          </cell>
          <cell r="J471" t="str">
            <v>Gen Counsel &amp; Legal</v>
          </cell>
        </row>
        <row r="472">
          <cell r="A472" t="str">
            <v>00012555</v>
          </cell>
          <cell r="B472" t="str">
            <v>Searle Lewis</v>
          </cell>
          <cell r="C472" t="str">
            <v>TCR Accum Notational Pkge</v>
          </cell>
          <cell r="D472">
            <v>64733</v>
          </cell>
          <cell r="E472" t="str">
            <v>AUD</v>
          </cell>
          <cell r="F472" t="str">
            <v>Trades Assistant</v>
          </cell>
          <cell r="G472" t="str">
            <v>NPS-EBA / Award VIC</v>
          </cell>
          <cell r="H472" t="str">
            <v>Alinta Asset Management 2</v>
          </cell>
          <cell r="I472" t="str">
            <v>31516</v>
          </cell>
          <cell r="J472" t="str">
            <v xml:space="preserve">AAM OS ED OS Glove &amp; </v>
          </cell>
        </row>
        <row r="473">
          <cell r="A473" t="str">
            <v>00012589</v>
          </cell>
          <cell r="B473" t="str">
            <v>Walczak Jeanne</v>
          </cell>
          <cell r="C473" t="str">
            <v>TCR Accum Notational Pkge</v>
          </cell>
          <cell r="D473">
            <v>77871</v>
          </cell>
          <cell r="E473" t="str">
            <v>AUD</v>
          </cell>
          <cell r="F473" t="str">
            <v>Chief Executive Officer PIES</v>
          </cell>
          <cell r="G473" t="str">
            <v>TCR Accum Super</v>
          </cell>
          <cell r="H473" t="str">
            <v>Pacific Indian Energy Services</v>
          </cell>
          <cell r="I473" t="str">
            <v>9700</v>
          </cell>
          <cell r="J473" t="str">
            <v>PIES</v>
          </cell>
        </row>
        <row r="474">
          <cell r="A474" t="str">
            <v>00012586</v>
          </cell>
          <cell r="B474" t="str">
            <v>Indermaur Christopher</v>
          </cell>
          <cell r="C474" t="str">
            <v>TCR Accum Notational Pkge</v>
          </cell>
          <cell r="D474">
            <v>485279</v>
          </cell>
          <cell r="E474" t="str">
            <v>AUD</v>
          </cell>
          <cell r="F474" t="str">
            <v>Business Support Officer</v>
          </cell>
          <cell r="G474" t="str">
            <v>Spec Contract 150hrs</v>
          </cell>
          <cell r="H474" t="str">
            <v>Alinta Asset Management 2 WA</v>
          </cell>
          <cell r="I474" t="str">
            <v>39116</v>
          </cell>
          <cell r="J474" t="str">
            <v>GDW Planning</v>
          </cell>
        </row>
        <row r="475">
          <cell r="A475" t="str">
            <v>00012581</v>
          </cell>
          <cell r="B475" t="str">
            <v>O'Brien Josephine</v>
          </cell>
          <cell r="C475" t="str">
            <v>TCR Accum Notational Pkge</v>
          </cell>
          <cell r="D475">
            <v>62170</v>
          </cell>
          <cell r="E475" t="str">
            <v>AUD</v>
          </cell>
          <cell r="F475" t="str">
            <v>Test Analyst</v>
          </cell>
          <cell r="G475" t="str">
            <v>TCR Accum Super</v>
          </cell>
          <cell r="H475" t="str">
            <v>Alinta Limited</v>
          </cell>
          <cell r="I475" t="str">
            <v>14200</v>
          </cell>
          <cell r="J475" t="str">
            <v>IS Apps Dev &amp; Supp</v>
          </cell>
        </row>
        <row r="476">
          <cell r="A476" t="str">
            <v>00012579</v>
          </cell>
          <cell r="B476" t="str">
            <v>Gebert Janine</v>
          </cell>
          <cell r="C476" t="str">
            <v>TCR Accum Notational Pkge</v>
          </cell>
          <cell r="D476">
            <v>66340</v>
          </cell>
          <cell r="E476" t="str">
            <v>AUD</v>
          </cell>
          <cell r="F476" t="str">
            <v>Systems Accountant</v>
          </cell>
          <cell r="G476" t="str">
            <v>TCR Accum Super</v>
          </cell>
          <cell r="H476" t="str">
            <v>Alinta Limited</v>
          </cell>
          <cell r="I476" t="str">
            <v>13004</v>
          </cell>
          <cell r="J476" t="str">
            <v>FS Systems</v>
          </cell>
        </row>
        <row r="477">
          <cell r="A477" t="str">
            <v>00012575</v>
          </cell>
          <cell r="B477" t="str">
            <v>Dineen Renee</v>
          </cell>
          <cell r="C477" t="str">
            <v>TCR Accum Notational Pkge</v>
          </cell>
          <cell r="D477">
            <v>54006</v>
          </cell>
          <cell r="E477" t="str">
            <v>AUD</v>
          </cell>
          <cell r="F477" t="str">
            <v>Senior Financial Analyst</v>
          </cell>
          <cell r="G477" t="str">
            <v>TCR Accum Super</v>
          </cell>
          <cell r="H477" t="str">
            <v>Alinta Limited</v>
          </cell>
          <cell r="I477" t="str">
            <v>12200</v>
          </cell>
          <cell r="J477" t="str">
            <v>Grp Mgr Fin Strategy</v>
          </cell>
        </row>
        <row r="478">
          <cell r="A478" t="str">
            <v>00012603</v>
          </cell>
          <cell r="B478" t="str">
            <v>Jarvis Leslie</v>
          </cell>
          <cell r="C478" t="str">
            <v>TCR Accum Notational Pkge</v>
          </cell>
          <cell r="D478">
            <v>89089</v>
          </cell>
          <cell r="E478" t="str">
            <v>AUD</v>
          </cell>
          <cell r="F478" t="str">
            <v>Linesman</v>
          </cell>
          <cell r="G478" t="str">
            <v>NPS-EBA / Award VIC</v>
          </cell>
          <cell r="H478" t="str">
            <v>Alinta Asset Management 2</v>
          </cell>
          <cell r="I478" t="str">
            <v>39417</v>
          </cell>
          <cell r="J478" t="str">
            <v>Warnambool</v>
          </cell>
        </row>
        <row r="479">
          <cell r="A479" t="str">
            <v>00012601</v>
          </cell>
          <cell r="B479" t="str">
            <v>Stubbs Marc</v>
          </cell>
          <cell r="C479" t="str">
            <v>TCR Accum Notational Pkge</v>
          </cell>
          <cell r="D479">
            <v>107175</v>
          </cell>
          <cell r="E479" t="str">
            <v>AUD</v>
          </cell>
          <cell r="F479" t="str">
            <v>Trades Assistant / Plant Operator</v>
          </cell>
          <cell r="G479" t="str">
            <v>NPS-EBA / Award VIC</v>
          </cell>
          <cell r="H479" t="str">
            <v>Alinta Asset Management 2</v>
          </cell>
          <cell r="I479" t="str">
            <v>31457</v>
          </cell>
          <cell r="J479" t="str">
            <v>AAM OW Elect Electrical</v>
          </cell>
        </row>
        <row r="480">
          <cell r="A480" t="str">
            <v>00012599</v>
          </cell>
          <cell r="B480" t="str">
            <v>Marsuki Maswadi</v>
          </cell>
          <cell r="C480" t="str">
            <v>TCR Accum Notational Pkge</v>
          </cell>
          <cell r="D480">
            <v>136369</v>
          </cell>
          <cell r="E480" t="str">
            <v>AUD</v>
          </cell>
          <cell r="F480" t="str">
            <v>Supervisor OSG</v>
          </cell>
          <cell r="G480" t="str">
            <v>NPS-EBA / Award VIC</v>
          </cell>
          <cell r="H480" t="str">
            <v>Alinta Asset Management 2</v>
          </cell>
          <cell r="I480" t="str">
            <v>31519</v>
          </cell>
          <cell r="J480" t="str">
            <v>AAM OS ED OS Constru</v>
          </cell>
        </row>
        <row r="481">
          <cell r="A481" t="str">
            <v>00012595</v>
          </cell>
          <cell r="B481" t="str">
            <v>Hennessy James</v>
          </cell>
          <cell r="C481" t="str">
            <v>TCR Accum Notational Pkge</v>
          </cell>
          <cell r="D481">
            <v>378000</v>
          </cell>
          <cell r="E481" t="str">
            <v>AUD</v>
          </cell>
          <cell r="F481" t="str">
            <v>Business Strategy Analyst</v>
          </cell>
          <cell r="G481" t="str">
            <v>TCR Accum Super</v>
          </cell>
          <cell r="H481" t="str">
            <v>Monthly Alinta Asset Managemt.</v>
          </cell>
          <cell r="I481" t="str">
            <v>43125</v>
          </cell>
          <cell r="J481" t="str">
            <v>DBP Capital Exp Pr</v>
          </cell>
        </row>
        <row r="482">
          <cell r="A482" t="str">
            <v>00012592</v>
          </cell>
          <cell r="B482" t="str">
            <v>Browning Robert</v>
          </cell>
          <cell r="C482" t="str">
            <v>TCR Accum Notational Pkge</v>
          </cell>
          <cell r="D482">
            <v>1375000</v>
          </cell>
          <cell r="E482" t="str">
            <v>AUD</v>
          </cell>
          <cell r="F482" t="str">
            <v>Pipeline Control Superintendent</v>
          </cell>
          <cell r="G482" t="str">
            <v>TCR Accum Super</v>
          </cell>
          <cell r="H482" t="str">
            <v>Alinta Asset Management</v>
          </cell>
          <cell r="I482" t="str">
            <v>35406</v>
          </cell>
          <cell r="J482" t="str">
            <v>Control Centre 40</v>
          </cell>
        </row>
        <row r="483">
          <cell r="A483" t="str">
            <v>00012612</v>
          </cell>
          <cell r="B483" t="str">
            <v>Solmundson Dean</v>
          </cell>
          <cell r="C483" t="str">
            <v>TCR Accum Notational Pkge</v>
          </cell>
          <cell r="D483">
            <v>125034</v>
          </cell>
          <cell r="E483" t="str">
            <v>AUD</v>
          </cell>
          <cell r="F483" t="str">
            <v>Linesman</v>
          </cell>
          <cell r="G483" t="str">
            <v>NPS-EBA / Award VIC</v>
          </cell>
          <cell r="H483" t="str">
            <v>Alinta Asset Management 2</v>
          </cell>
          <cell r="I483" t="str">
            <v>39417</v>
          </cell>
          <cell r="J483" t="str">
            <v>Warnambool</v>
          </cell>
        </row>
        <row r="484">
          <cell r="A484" t="str">
            <v>00012608</v>
          </cell>
          <cell r="B484" t="str">
            <v>McGinley Bernard</v>
          </cell>
          <cell r="C484" t="str">
            <v>TCR Accum Notational Pkge</v>
          </cell>
          <cell r="D484">
            <v>99440</v>
          </cell>
          <cell r="E484" t="str">
            <v>AUD</v>
          </cell>
          <cell r="F484" t="str">
            <v>Public Lighting Coordinator</v>
          </cell>
          <cell r="G484" t="str">
            <v>TCR Accum Super</v>
          </cell>
          <cell r="H484" t="str">
            <v>Monthly Alinta Asset Managemt.</v>
          </cell>
          <cell r="I484" t="str">
            <v>33312</v>
          </cell>
          <cell r="J484" t="str">
            <v>Customer Relations</v>
          </cell>
        </row>
        <row r="485">
          <cell r="A485" t="str">
            <v>00012607</v>
          </cell>
          <cell r="B485" t="str">
            <v>Denning Adrian</v>
          </cell>
          <cell r="C485" t="str">
            <v>TCR Accum Notational Pkge</v>
          </cell>
          <cell r="D485">
            <v>79116</v>
          </cell>
          <cell r="E485" t="str">
            <v>AUD</v>
          </cell>
          <cell r="F485" t="str">
            <v>Engineering Team Leader</v>
          </cell>
          <cell r="G485" t="str">
            <v>TCR Accum Super</v>
          </cell>
          <cell r="H485" t="str">
            <v>Monthly Alinta Asset Managemt.</v>
          </cell>
          <cell r="I485" t="str">
            <v>35413</v>
          </cell>
          <cell r="J485" t="str">
            <v>Engineering</v>
          </cell>
        </row>
        <row r="486">
          <cell r="A486" t="str">
            <v>00012606</v>
          </cell>
          <cell r="B486" t="str">
            <v>Van Wyk Marie</v>
          </cell>
          <cell r="C486" t="str">
            <v>TCR Accum Notational Pkge</v>
          </cell>
          <cell r="D486">
            <v>91936</v>
          </cell>
          <cell r="E486" t="str">
            <v>AUD</v>
          </cell>
          <cell r="F486" t="str">
            <v>Civil Worker - Electrical</v>
          </cell>
          <cell r="G486" t="str">
            <v>NPS-EBA / Award VIC</v>
          </cell>
          <cell r="H486" t="str">
            <v>Alinta Asset Management 2</v>
          </cell>
          <cell r="I486" t="str">
            <v>31505</v>
          </cell>
          <cell r="J486" t="str">
            <v>AAM OS ED CS Sunshine</v>
          </cell>
        </row>
        <row r="487">
          <cell r="A487" t="str">
            <v>00012604</v>
          </cell>
          <cell r="B487" t="str">
            <v>Deacon Lee</v>
          </cell>
          <cell r="C487" t="str">
            <v>TCR Accum Notational Pkge</v>
          </cell>
          <cell r="D487">
            <v>65403</v>
          </cell>
          <cell r="E487" t="str">
            <v>AUD</v>
          </cell>
          <cell r="F487" t="str">
            <v>Field Officer Level 1</v>
          </cell>
          <cell r="G487" t="str">
            <v>NPSWA-VIC(RDO)</v>
          </cell>
          <cell r="H487" t="str">
            <v>Alinta Asset Management 2 WA</v>
          </cell>
          <cell r="I487" t="str">
            <v>39004</v>
          </cell>
          <cell r="J487" t="str">
            <v>Project Delivery</v>
          </cell>
        </row>
        <row r="488">
          <cell r="A488" t="str">
            <v>00012629</v>
          </cell>
          <cell r="B488" t="str">
            <v>Rizzi Gianfranco</v>
          </cell>
          <cell r="C488" t="str">
            <v>TCR Accum Notational Pkge</v>
          </cell>
          <cell r="D488">
            <v>65403</v>
          </cell>
          <cell r="E488" t="str">
            <v>AUD</v>
          </cell>
          <cell r="F488" t="str">
            <v>Field Officer Level 1</v>
          </cell>
          <cell r="G488" t="str">
            <v>NPSWA-VIC(RDO)</v>
          </cell>
          <cell r="H488" t="str">
            <v>Alinta Asset Management 2 WA</v>
          </cell>
          <cell r="I488" t="str">
            <v>31524</v>
          </cell>
          <cell r="J488" t="str">
            <v>AAM OS GD Ext Projec</v>
          </cell>
        </row>
        <row r="489">
          <cell r="A489" t="str">
            <v>00012620</v>
          </cell>
          <cell r="B489" t="str">
            <v>Ferraz Andre</v>
          </cell>
          <cell r="C489" t="str">
            <v>TCR Accum Notational Pkge</v>
          </cell>
          <cell r="D489">
            <v>83265</v>
          </cell>
          <cell r="E489" t="str">
            <v>AUD</v>
          </cell>
          <cell r="F489" t="str">
            <v>General Manager Program Management</v>
          </cell>
          <cell r="G489" t="str">
            <v>TCR Accum Super</v>
          </cell>
          <cell r="H489" t="str">
            <v>Monthly Alinta Asset Managemt.</v>
          </cell>
          <cell r="I489" t="str">
            <v>31340</v>
          </cell>
          <cell r="J489" t="str">
            <v>ANS Corp Projects</v>
          </cell>
        </row>
        <row r="490">
          <cell r="A490" t="str">
            <v>00012618</v>
          </cell>
          <cell r="B490" t="str">
            <v>Evans Deborah</v>
          </cell>
          <cell r="C490" t="str">
            <v>TCR Accum Notational Pkge</v>
          </cell>
          <cell r="D490">
            <v>163386</v>
          </cell>
          <cell r="E490" t="str">
            <v>AUD</v>
          </cell>
          <cell r="F490" t="str">
            <v>Linesman</v>
          </cell>
          <cell r="G490" t="str">
            <v>NPS-EBA / Award VIC</v>
          </cell>
          <cell r="H490" t="str">
            <v>Alinta Asset Management 2</v>
          </cell>
          <cell r="I490" t="str">
            <v>39007</v>
          </cell>
          <cell r="J490" t="str">
            <v>Alliance</v>
          </cell>
        </row>
        <row r="491">
          <cell r="A491" t="str">
            <v>00012617</v>
          </cell>
          <cell r="B491" t="str">
            <v>Comer Peter</v>
          </cell>
          <cell r="C491" t="str">
            <v>TCR Accum Notational Pkge</v>
          </cell>
          <cell r="D491">
            <v>81171</v>
          </cell>
          <cell r="E491" t="str">
            <v>AUD</v>
          </cell>
          <cell r="F491" t="str">
            <v>Meter Reading Officer</v>
          </cell>
          <cell r="G491" t="str">
            <v>TCR Accum Super</v>
          </cell>
          <cell r="H491" t="str">
            <v>Alinta Asset Management</v>
          </cell>
          <cell r="I491" t="str">
            <v>35370</v>
          </cell>
          <cell r="J491" t="str">
            <v>WA Mgr Mkt Servs</v>
          </cell>
        </row>
        <row r="492">
          <cell r="A492" t="str">
            <v>00012616</v>
          </cell>
          <cell r="B492" t="str">
            <v>Mitsopoulos Norman</v>
          </cell>
          <cell r="C492" t="str">
            <v>TCR Accum Notational Pkge</v>
          </cell>
          <cell r="D492">
            <v>205758</v>
          </cell>
          <cell r="E492" t="str">
            <v>AUD</v>
          </cell>
          <cell r="F492" t="str">
            <v>GIS Draftsperson</v>
          </cell>
          <cell r="G492" t="str">
            <v>TCR Accum Super</v>
          </cell>
          <cell r="H492" t="str">
            <v>Alinta Asset Management</v>
          </cell>
          <cell r="I492" t="str">
            <v>35351</v>
          </cell>
          <cell r="J492" t="str">
            <v>GIS/Drafting</v>
          </cell>
        </row>
        <row r="493">
          <cell r="A493" t="str">
            <v>00012642</v>
          </cell>
          <cell r="B493" t="str">
            <v>Whitehead David</v>
          </cell>
          <cell r="C493" t="str">
            <v>TCR Accum Notational Pkge</v>
          </cell>
          <cell r="D493">
            <v>76928</v>
          </cell>
          <cell r="E493" t="str">
            <v>AUD</v>
          </cell>
          <cell r="F493" t="str">
            <v>General Counsel</v>
          </cell>
          <cell r="G493" t="str">
            <v>TCR Accum Super</v>
          </cell>
          <cell r="H493" t="str">
            <v>Alinta Limited</v>
          </cell>
          <cell r="I493" t="str">
            <v>10502</v>
          </cell>
          <cell r="J493" t="str">
            <v>Strat/Devel - MBO</v>
          </cell>
        </row>
        <row r="494">
          <cell r="A494" t="str">
            <v>00012637</v>
          </cell>
          <cell r="B494" t="str">
            <v>Ramsey David</v>
          </cell>
          <cell r="C494" t="str">
            <v>TCR Accum Notational Pkge</v>
          </cell>
          <cell r="D494">
            <v>67197</v>
          </cell>
          <cell r="E494" t="str">
            <v>AUD</v>
          </cell>
          <cell r="F494" t="str">
            <v>Project Manager-Minor Projects</v>
          </cell>
          <cell r="G494" t="str">
            <v>TCR Accum Super</v>
          </cell>
          <cell r="H494" t="str">
            <v>Alinta Asset Management</v>
          </cell>
          <cell r="I494" t="str">
            <v>43152</v>
          </cell>
          <cell r="J494" t="str">
            <v>DBP Tech Servs</v>
          </cell>
        </row>
        <row r="495">
          <cell r="A495" t="str">
            <v>00012636</v>
          </cell>
          <cell r="B495" t="str">
            <v>Gill Ian</v>
          </cell>
          <cell r="C495" t="str">
            <v>TCR Accum Notational Pkge</v>
          </cell>
          <cell r="D495">
            <v>114261</v>
          </cell>
          <cell r="E495" t="str">
            <v>AUD</v>
          </cell>
          <cell r="F495" t="str">
            <v>Gas Utilisation Inspector</v>
          </cell>
          <cell r="G495" t="str">
            <v>ANS CA</v>
          </cell>
          <cell r="H495" t="str">
            <v>Alinta Asset Management</v>
          </cell>
          <cell r="I495" t="str">
            <v>31528</v>
          </cell>
          <cell r="J495" t="str">
            <v>AAM OW GD Gas Inspec</v>
          </cell>
        </row>
        <row r="496">
          <cell r="A496" t="str">
            <v>00012633</v>
          </cell>
          <cell r="B496" t="str">
            <v>Ter Kuile Aart</v>
          </cell>
          <cell r="C496" t="str">
            <v>TCR Accum Notational Pkge</v>
          </cell>
          <cell r="D496">
            <v>175000</v>
          </cell>
          <cell r="E496" t="str">
            <v>AUD</v>
          </cell>
          <cell r="F496" t="str">
            <v>Chief Executive Officer (Acting)</v>
          </cell>
          <cell r="G496" t="str">
            <v>TCR Accum Super</v>
          </cell>
          <cell r="H496" t="str">
            <v>Alinta Limited</v>
          </cell>
          <cell r="I496" t="str">
            <v>10100</v>
          </cell>
          <cell r="J496" t="str">
            <v>Exec C.E.O.</v>
          </cell>
        </row>
        <row r="497">
          <cell r="A497" t="str">
            <v>00012630</v>
          </cell>
          <cell r="B497" t="str">
            <v>Devenish Ian</v>
          </cell>
          <cell r="C497" t="str">
            <v>TCR Accum Notational Pkge</v>
          </cell>
          <cell r="D497">
            <v>432000</v>
          </cell>
          <cell r="E497" t="str">
            <v>AUD</v>
          </cell>
          <cell r="F497" t="str">
            <v>Chief Information Officer</v>
          </cell>
          <cell r="G497" t="str">
            <v>TCR Accum Super</v>
          </cell>
          <cell r="H497" t="str">
            <v>Alinta Limited</v>
          </cell>
          <cell r="I497" t="str">
            <v>14100</v>
          </cell>
          <cell r="J497" t="str">
            <v>IS CIO</v>
          </cell>
        </row>
        <row r="498">
          <cell r="A498" t="str">
            <v>00012662</v>
          </cell>
          <cell r="B498" t="str">
            <v>Bound Christopher</v>
          </cell>
          <cell r="C498" t="str">
            <v>TCR Accum Notational Pkge</v>
          </cell>
          <cell r="D498">
            <v>58575</v>
          </cell>
          <cell r="E498" t="str">
            <v>AUD</v>
          </cell>
          <cell r="F498" t="str">
            <v>Administrative Assistant</v>
          </cell>
          <cell r="G498" t="str">
            <v>TCR Accum Super</v>
          </cell>
          <cell r="H498" t="str">
            <v>Alinta Asset Management</v>
          </cell>
          <cell r="I498" t="str">
            <v>35370</v>
          </cell>
          <cell r="J498" t="str">
            <v>WA Mgr Mkt Servs</v>
          </cell>
        </row>
        <row r="499">
          <cell r="A499" t="str">
            <v>00012661</v>
          </cell>
          <cell r="B499" t="str">
            <v>Walsh Tara</v>
          </cell>
          <cell r="C499" t="str">
            <v>TCR Accum Notational Pkge</v>
          </cell>
          <cell r="D499">
            <v>52185</v>
          </cell>
          <cell r="E499" t="str">
            <v>AUD</v>
          </cell>
          <cell r="F499" t="str">
            <v>Personal Assistant to Executive GM HR</v>
          </cell>
          <cell r="G499" t="str">
            <v>TCR Accum Super</v>
          </cell>
          <cell r="H499" t="str">
            <v>Alinta Limited</v>
          </cell>
          <cell r="I499" t="str">
            <v>11000</v>
          </cell>
          <cell r="J499" t="str">
            <v>Human Resources</v>
          </cell>
        </row>
        <row r="500">
          <cell r="A500" t="str">
            <v>00012654</v>
          </cell>
          <cell r="B500" t="str">
            <v>Tan Yau</v>
          </cell>
          <cell r="C500" t="str">
            <v>TCR Accum Notational Pkge</v>
          </cell>
          <cell r="D500">
            <v>91903</v>
          </cell>
          <cell r="E500" t="str">
            <v>AUD</v>
          </cell>
          <cell r="F500" t="str">
            <v>Corporate Affairs CoOrdinator</v>
          </cell>
          <cell r="G500" t="str">
            <v>TCR Accum Super</v>
          </cell>
          <cell r="H500" t="str">
            <v>Alinta Limited</v>
          </cell>
          <cell r="I500" t="str">
            <v>11300</v>
          </cell>
          <cell r="J500" t="str">
            <v>Corp Affairs</v>
          </cell>
        </row>
        <row r="501">
          <cell r="A501" t="str">
            <v>00012646</v>
          </cell>
          <cell r="B501" t="str">
            <v>Snowball Karen</v>
          </cell>
          <cell r="C501" t="str">
            <v>TCR Accum Notational Pkge</v>
          </cell>
          <cell r="D501">
            <v>164328</v>
          </cell>
          <cell r="E501" t="str">
            <v>AUD</v>
          </cell>
          <cell r="F501" t="str">
            <v>Gas Utilisation Inspector</v>
          </cell>
          <cell r="G501" t="str">
            <v>ANS CA</v>
          </cell>
          <cell r="H501" t="str">
            <v>Alinta Asset Management</v>
          </cell>
          <cell r="I501" t="str">
            <v>31528</v>
          </cell>
          <cell r="J501" t="str">
            <v>AAM OW GD Gas Inspec</v>
          </cell>
        </row>
        <row r="502">
          <cell r="A502" t="str">
            <v>00012644</v>
          </cell>
          <cell r="B502" t="str">
            <v>Paolino John</v>
          </cell>
          <cell r="C502" t="str">
            <v>TCR Accum Notational Pkge</v>
          </cell>
          <cell r="D502">
            <v>186844</v>
          </cell>
          <cell r="E502" t="str">
            <v>AUD</v>
          </cell>
          <cell r="F502" t="str">
            <v>Gas Utilisation Inspector</v>
          </cell>
          <cell r="G502" t="str">
            <v>ANS CA</v>
          </cell>
          <cell r="H502" t="str">
            <v>Alinta Asset Management</v>
          </cell>
          <cell r="I502" t="str">
            <v>31528</v>
          </cell>
          <cell r="J502" t="str">
            <v>AAM OW GD Gas Inspec</v>
          </cell>
        </row>
        <row r="503">
          <cell r="A503" t="str">
            <v>00012668</v>
          </cell>
          <cell r="B503" t="str">
            <v>Kessell Susanne</v>
          </cell>
          <cell r="C503" t="str">
            <v>TCR Accum Notational Pkge</v>
          </cell>
          <cell r="D503">
            <v>52185</v>
          </cell>
          <cell r="E503" t="str">
            <v>AUD</v>
          </cell>
          <cell r="F503" t="str">
            <v>General Manager</v>
          </cell>
          <cell r="G503" t="str">
            <v>TCR Accum Super</v>
          </cell>
          <cell r="H503" t="str">
            <v>Alinta Limited</v>
          </cell>
          <cell r="I503" t="str">
            <v>10502</v>
          </cell>
          <cell r="J503" t="str">
            <v>Strat/Devel - MBO</v>
          </cell>
        </row>
        <row r="504">
          <cell r="A504" t="str">
            <v>00012666</v>
          </cell>
          <cell r="B504" t="str">
            <v>Horgan Nyomi</v>
          </cell>
          <cell r="C504" t="str">
            <v>TCR Accum Notational Pkge</v>
          </cell>
          <cell r="D504">
            <v>130000</v>
          </cell>
          <cell r="E504" t="str">
            <v>AUD</v>
          </cell>
          <cell r="F504" t="str">
            <v>Functional Analyst</v>
          </cell>
          <cell r="G504" t="str">
            <v>TCR Accum Super</v>
          </cell>
          <cell r="H504" t="str">
            <v>Alinta Limited</v>
          </cell>
          <cell r="I504" t="str">
            <v>14400</v>
          </cell>
          <cell r="J504" t="str">
            <v>IS MB Support Servs</v>
          </cell>
        </row>
        <row r="505">
          <cell r="A505" t="str">
            <v>00012665</v>
          </cell>
          <cell r="B505" t="str">
            <v>Evans Rodney</v>
          </cell>
          <cell r="C505" t="str">
            <v>TCR Accum Notational Pkge</v>
          </cell>
          <cell r="D505">
            <v>253000</v>
          </cell>
          <cell r="E505" t="str">
            <v>AUD</v>
          </cell>
          <cell r="F505" t="str">
            <v>Chief Executive Officer</v>
          </cell>
          <cell r="G505" t="str">
            <v>TCR Accum Super</v>
          </cell>
          <cell r="H505" t="str">
            <v>Alinta Limited</v>
          </cell>
          <cell r="I505" t="str">
            <v>10502</v>
          </cell>
          <cell r="J505" t="str">
            <v>Strat/Devel - MBO</v>
          </cell>
        </row>
        <row r="506">
          <cell r="A506" t="str">
            <v>00012664</v>
          </cell>
          <cell r="B506" t="str">
            <v>Dawson Linda</v>
          </cell>
          <cell r="C506" t="str">
            <v>TCR Accum Notational Pkge</v>
          </cell>
          <cell r="D506">
            <v>388080</v>
          </cell>
          <cell r="E506" t="str">
            <v>AUD</v>
          </cell>
          <cell r="F506" t="str">
            <v>Executive General Manager Alinta Energy</v>
          </cell>
          <cell r="G506" t="str">
            <v>TCR Accum Super</v>
          </cell>
          <cell r="H506" t="str">
            <v>Alinta Limited</v>
          </cell>
          <cell r="I506" t="str">
            <v>10122</v>
          </cell>
          <cell r="J506" t="str">
            <v>Exec APS GM</v>
          </cell>
        </row>
        <row r="507">
          <cell r="A507" t="str">
            <v>00012663</v>
          </cell>
          <cell r="B507" t="str">
            <v>Robertson Anthony</v>
          </cell>
          <cell r="C507" t="str">
            <v>TCR Accum Notational Pkge</v>
          </cell>
          <cell r="D507">
            <v>172800</v>
          </cell>
          <cell r="E507" t="str">
            <v>AUD</v>
          </cell>
          <cell r="F507" t="str">
            <v>Gas Asset Manager West</v>
          </cell>
          <cell r="G507" t="str">
            <v>TCR Accum Super</v>
          </cell>
          <cell r="H507" t="str">
            <v>Alinta Asset Management</v>
          </cell>
          <cell r="I507" t="str">
            <v>37304</v>
          </cell>
          <cell r="J507" t="str">
            <v>WA Gas Asset Mgt</v>
          </cell>
        </row>
        <row r="508">
          <cell r="A508" t="str">
            <v>00012675</v>
          </cell>
          <cell r="B508" t="str">
            <v>Schell Connie</v>
          </cell>
          <cell r="C508" t="str">
            <v>TCR Accum Notational Pkge</v>
          </cell>
          <cell r="D508">
            <v>77000</v>
          </cell>
          <cell r="E508" t="str">
            <v>AUD</v>
          </cell>
          <cell r="F508" t="str">
            <v>Market Development Executive</v>
          </cell>
          <cell r="G508" t="str">
            <v>TCR Accum Super</v>
          </cell>
          <cell r="H508" t="str">
            <v>Alinta Asset Management</v>
          </cell>
          <cell r="I508" t="str">
            <v>33312</v>
          </cell>
          <cell r="J508" t="str">
            <v>Customer Relations</v>
          </cell>
        </row>
        <row r="509">
          <cell r="A509" t="str">
            <v>00012674</v>
          </cell>
          <cell r="B509" t="str">
            <v>Duffy Shaun</v>
          </cell>
          <cell r="C509" t="str">
            <v>TCR Accum Notational Pkge</v>
          </cell>
          <cell r="D509">
            <v>216000</v>
          </cell>
          <cell r="E509" t="str">
            <v>AUD</v>
          </cell>
          <cell r="F509" t="str">
            <v>Contracts Officer</v>
          </cell>
          <cell r="G509" t="str">
            <v>TCR Accum Super</v>
          </cell>
          <cell r="H509" t="str">
            <v>Alinta Asset Management</v>
          </cell>
          <cell r="I509" t="str">
            <v>35388</v>
          </cell>
          <cell r="J509" t="str">
            <v>AAM Bus Serv  - Comm</v>
          </cell>
        </row>
        <row r="510">
          <cell r="A510" t="str">
            <v>00012673</v>
          </cell>
          <cell r="B510" t="str">
            <v>Rattenbury Wendy-Lee</v>
          </cell>
          <cell r="C510" t="str">
            <v>TCR Accum Notational Pkge</v>
          </cell>
          <cell r="D510">
            <v>51803</v>
          </cell>
          <cell r="E510" t="str">
            <v>AUD</v>
          </cell>
          <cell r="F510" t="str">
            <v>GIS Draftsperson</v>
          </cell>
          <cell r="G510" t="str">
            <v>TCR Accum Super</v>
          </cell>
          <cell r="H510" t="str">
            <v>Alinta Asset Management</v>
          </cell>
          <cell r="I510" t="str">
            <v>35351</v>
          </cell>
          <cell r="J510" t="str">
            <v>GIS/Drafting</v>
          </cell>
        </row>
        <row r="511">
          <cell r="A511" t="str">
            <v>00012672</v>
          </cell>
          <cell r="B511" t="str">
            <v>Broughton Yasmin</v>
          </cell>
          <cell r="C511" t="str">
            <v>TCR Accum Notational Pkge</v>
          </cell>
          <cell r="D511">
            <v>223630</v>
          </cell>
          <cell r="E511" t="str">
            <v>AUD</v>
          </cell>
          <cell r="F511" t="str">
            <v>Management Accountant - Alinta Sales</v>
          </cell>
          <cell r="G511" t="str">
            <v>TCR Accum Super</v>
          </cell>
          <cell r="H511" t="str">
            <v>Alinta Limited</v>
          </cell>
          <cell r="I511" t="str">
            <v>3005</v>
          </cell>
          <cell r="J511" t="str">
            <v>AlintaAGL Financial Support</v>
          </cell>
        </row>
        <row r="512">
          <cell r="A512" t="str">
            <v>00012669</v>
          </cell>
          <cell r="B512" t="str">
            <v>Ferreira Johannes</v>
          </cell>
          <cell r="C512" t="str">
            <v>TCR Accum Notational Pkge</v>
          </cell>
          <cell r="D512">
            <v>137800</v>
          </cell>
          <cell r="E512" t="str">
            <v>AUD</v>
          </cell>
          <cell r="F512" t="str">
            <v>GIS Drafting West Team Leader</v>
          </cell>
          <cell r="G512" t="str">
            <v>TCR Accum Super</v>
          </cell>
          <cell r="H512" t="str">
            <v>Alinta Asset Management</v>
          </cell>
          <cell r="I512" t="str">
            <v>35351</v>
          </cell>
          <cell r="J512" t="str">
            <v>GIS/Drafting</v>
          </cell>
        </row>
        <row r="513">
          <cell r="A513" t="str">
            <v>00012717</v>
          </cell>
          <cell r="B513" t="str">
            <v>Kong Jeffrey</v>
          </cell>
          <cell r="C513" t="str">
            <v>TCR Accum Notational Pkge</v>
          </cell>
          <cell r="D513">
            <v>125000</v>
          </cell>
          <cell r="E513" t="str">
            <v>AUD</v>
          </cell>
          <cell r="F513" t="str">
            <v>Data Verification Specialist</v>
          </cell>
          <cell r="G513" t="str">
            <v>TCR Accum Super</v>
          </cell>
          <cell r="H513" t="str">
            <v>Alinta Asset Management</v>
          </cell>
          <cell r="I513" t="str">
            <v>35406</v>
          </cell>
          <cell r="J513" t="str">
            <v>Control Centre 50</v>
          </cell>
        </row>
        <row r="514">
          <cell r="A514" t="str">
            <v>00012715</v>
          </cell>
          <cell r="B514" t="str">
            <v>Stevenson Catherine</v>
          </cell>
          <cell r="C514" t="str">
            <v>TCR Accum Notational Pkge</v>
          </cell>
          <cell r="D514">
            <v>117150</v>
          </cell>
          <cell r="E514" t="str">
            <v>AUD</v>
          </cell>
          <cell r="F514" t="str">
            <v>Inspection &amp; Audit Team Leader</v>
          </cell>
          <cell r="G514" t="str">
            <v>ANS CA</v>
          </cell>
          <cell r="H514" t="str">
            <v>Alinta Asset Management</v>
          </cell>
          <cell r="I514" t="str">
            <v>31528</v>
          </cell>
          <cell r="J514" t="str">
            <v>AAM OW GD Gas Inspec</v>
          </cell>
        </row>
        <row r="515">
          <cell r="A515" t="str">
            <v>00012683</v>
          </cell>
          <cell r="B515" t="str">
            <v>Bilotta Elaine</v>
          </cell>
          <cell r="C515" t="str">
            <v>TCR Accum Notational Pkge</v>
          </cell>
          <cell r="D515">
            <v>82191</v>
          </cell>
          <cell r="E515" t="str">
            <v>AUD</v>
          </cell>
          <cell r="F515" t="str">
            <v>Gas Utilisation Inspector</v>
          </cell>
          <cell r="G515" t="str">
            <v>ANS CA</v>
          </cell>
          <cell r="H515" t="str">
            <v>Alinta Asset Management</v>
          </cell>
          <cell r="I515" t="str">
            <v>31528</v>
          </cell>
          <cell r="J515" t="str">
            <v>AAM OW GD Gas Inspec</v>
          </cell>
        </row>
        <row r="516">
          <cell r="A516" t="str">
            <v>00012678</v>
          </cell>
          <cell r="B516" t="str">
            <v>Patel Sanjay</v>
          </cell>
          <cell r="C516" t="str">
            <v>TCR Accum Notational Pkge</v>
          </cell>
          <cell r="D516">
            <v>266500</v>
          </cell>
          <cell r="E516" t="str">
            <v>AUD</v>
          </cell>
          <cell r="F516" t="str">
            <v>Principal Engineer</v>
          </cell>
          <cell r="G516" t="str">
            <v>TCR Accum Super</v>
          </cell>
          <cell r="H516" t="str">
            <v>Alinta Asset Management</v>
          </cell>
          <cell r="I516" t="str">
            <v>39101</v>
          </cell>
          <cell r="J516" t="str">
            <v>GDW Management</v>
          </cell>
        </row>
        <row r="517">
          <cell r="A517" t="str">
            <v>00012676</v>
          </cell>
          <cell r="B517" t="str">
            <v>Wells Ian</v>
          </cell>
          <cell r="C517" t="str">
            <v>TCR Accum Notational Pkge</v>
          </cell>
          <cell r="D517">
            <v>266500</v>
          </cell>
          <cell r="E517" t="str">
            <v>AUD</v>
          </cell>
          <cell r="F517" t="str">
            <v>General  Manager Asset Services (Acting)</v>
          </cell>
          <cell r="G517" t="str">
            <v>TCR Accum Super</v>
          </cell>
          <cell r="H517" t="str">
            <v>Alinta Asset Management</v>
          </cell>
          <cell r="I517" t="str">
            <v>37301</v>
          </cell>
          <cell r="J517" t="str">
            <v>Manager Asset Servic</v>
          </cell>
        </row>
        <row r="518">
          <cell r="A518" t="str">
            <v>00012730</v>
          </cell>
          <cell r="B518" t="str">
            <v>See Chui</v>
          </cell>
          <cell r="C518" t="str">
            <v>TCR Accum Notational Pkge</v>
          </cell>
          <cell r="D518">
            <v>61718</v>
          </cell>
          <cell r="E518" t="str">
            <v>AUD</v>
          </cell>
          <cell r="F518" t="str">
            <v>Customer Relations CoOrdinator</v>
          </cell>
          <cell r="G518" t="str">
            <v>TCR Accum Super</v>
          </cell>
          <cell r="H518" t="str">
            <v>Alinta Asset Management</v>
          </cell>
          <cell r="I518" t="str">
            <v>33313</v>
          </cell>
          <cell r="J518" t="str">
            <v>Retailer &amp; Key Cust</v>
          </cell>
        </row>
        <row r="519">
          <cell r="A519" t="str">
            <v>00012729</v>
          </cell>
          <cell r="B519" t="str">
            <v>Do Huy</v>
          </cell>
          <cell r="C519" t="str">
            <v>TCR Accum Notational Pkge</v>
          </cell>
          <cell r="D519">
            <v>66924</v>
          </cell>
          <cell r="E519" t="str">
            <v>AUD</v>
          </cell>
          <cell r="F519" t="str">
            <v>Manager Market Services West</v>
          </cell>
          <cell r="G519" t="str">
            <v>TCR Accum Super</v>
          </cell>
          <cell r="H519" t="str">
            <v>Alinta Asset Management</v>
          </cell>
          <cell r="I519" t="str">
            <v>35370</v>
          </cell>
          <cell r="J519" t="str">
            <v>WA Mgr Mkt Servs</v>
          </cell>
        </row>
        <row r="520">
          <cell r="A520" t="str">
            <v>00012727</v>
          </cell>
          <cell r="B520" t="str">
            <v>De Loub David</v>
          </cell>
          <cell r="C520" t="str">
            <v>TCR Accum Notational Pkge</v>
          </cell>
          <cell r="D520">
            <v>266500</v>
          </cell>
          <cell r="E520" t="str">
            <v>AUD</v>
          </cell>
          <cell r="F520" t="str">
            <v>Billing &amp; Revenue Analyst</v>
          </cell>
          <cell r="G520" t="str">
            <v>TCR Accum Super</v>
          </cell>
          <cell r="H520" t="str">
            <v>Alinta Asset Management</v>
          </cell>
          <cell r="I520" t="str">
            <v>35370</v>
          </cell>
          <cell r="J520" t="str">
            <v>WA Mgr Mkt Servs</v>
          </cell>
        </row>
        <row r="521">
          <cell r="A521" t="str">
            <v>00012725</v>
          </cell>
          <cell r="B521" t="str">
            <v>Thompson Lisa</v>
          </cell>
          <cell r="C521" t="str">
            <v>TCR Accum Notational Pkge</v>
          </cell>
          <cell r="D521">
            <v>60212</v>
          </cell>
          <cell r="E521" t="str">
            <v>AUD</v>
          </cell>
          <cell r="F521" t="str">
            <v>GIS Draftsperson</v>
          </cell>
          <cell r="G521" t="str">
            <v>TCR Accum Super</v>
          </cell>
          <cell r="H521" t="str">
            <v>Alinta Asset Management</v>
          </cell>
          <cell r="I521" t="str">
            <v>35351</v>
          </cell>
          <cell r="J521" t="str">
            <v>GIS/Drafting</v>
          </cell>
        </row>
        <row r="522">
          <cell r="A522" t="str">
            <v>00012719</v>
          </cell>
          <cell r="B522" t="str">
            <v>Spinella Tania</v>
          </cell>
          <cell r="C522" t="str">
            <v>TCR Accum Notational Pkge</v>
          </cell>
          <cell r="D522">
            <v>75781</v>
          </cell>
          <cell r="E522" t="str">
            <v>AUD</v>
          </cell>
          <cell r="F522" t="str">
            <v>Executive General Manager Energy Investm</v>
          </cell>
          <cell r="G522" t="str">
            <v>TCR Accum Super</v>
          </cell>
          <cell r="H522" t="str">
            <v>Alinta Limited</v>
          </cell>
          <cell r="I522" t="str">
            <v>10800</v>
          </cell>
          <cell r="J522" t="str">
            <v>Energy Investments</v>
          </cell>
        </row>
        <row r="523">
          <cell r="A523" t="str">
            <v>00012773</v>
          </cell>
          <cell r="B523" t="str">
            <v>De Beurs Joost</v>
          </cell>
          <cell r="C523" t="str">
            <v>TCR Accum Notational Pkge</v>
          </cell>
          <cell r="D523">
            <v>131040</v>
          </cell>
          <cell r="E523" t="str">
            <v>AUD</v>
          </cell>
          <cell r="F523" t="str">
            <v>Manager Operational Sys &amp; Processes</v>
          </cell>
          <cell r="G523" t="str">
            <v>TCR Accum Super</v>
          </cell>
          <cell r="H523" t="str">
            <v>Alinta Asset Management</v>
          </cell>
          <cell r="I523" t="str">
            <v>31396</v>
          </cell>
          <cell r="J523" t="str">
            <v>AAM AS TC West</v>
          </cell>
        </row>
        <row r="524">
          <cell r="A524" t="str">
            <v>00012771</v>
          </cell>
          <cell r="B524" t="str">
            <v>Young Philip</v>
          </cell>
          <cell r="C524" t="str">
            <v>TCR Accum Notational Pkge</v>
          </cell>
          <cell r="D524">
            <v>59490</v>
          </cell>
          <cell r="E524" t="str">
            <v>AUD</v>
          </cell>
          <cell r="F524" t="str">
            <v>Coord. Land Management &amp; Best Practices</v>
          </cell>
          <cell r="G524" t="str">
            <v>TCR Accum Super</v>
          </cell>
          <cell r="H524" t="str">
            <v>Alinta Asset Management</v>
          </cell>
          <cell r="I524" t="str">
            <v>35380</v>
          </cell>
          <cell r="J524" t="str">
            <v>WA Contract/Resource</v>
          </cell>
        </row>
        <row r="525">
          <cell r="A525" t="str">
            <v>00012750</v>
          </cell>
          <cell r="B525" t="str">
            <v>Magee Katrina</v>
          </cell>
          <cell r="C525" t="str">
            <v>TCR Accum Notational Pkge</v>
          </cell>
          <cell r="D525">
            <v>52750</v>
          </cell>
          <cell r="E525" t="str">
            <v>AUD</v>
          </cell>
          <cell r="F525" t="str">
            <v>Gas Utilisation Inspector</v>
          </cell>
          <cell r="G525" t="str">
            <v>TCR Accum Super</v>
          </cell>
          <cell r="H525" t="str">
            <v>Alinta Asset Management</v>
          </cell>
          <cell r="I525" t="str">
            <v>39103</v>
          </cell>
          <cell r="J525" t="str">
            <v>GDW Customer Service</v>
          </cell>
        </row>
        <row r="526">
          <cell r="A526" t="str">
            <v>00012747</v>
          </cell>
          <cell r="B526" t="str">
            <v>Dudek Diana</v>
          </cell>
          <cell r="C526" t="str">
            <v>TCR Accum Notational Pkge</v>
          </cell>
          <cell r="D526">
            <v>62000</v>
          </cell>
          <cell r="E526" t="str">
            <v>AUD</v>
          </cell>
          <cell r="F526" t="str">
            <v>Gas Utilisation Inspector</v>
          </cell>
          <cell r="G526" t="str">
            <v>ANS CA</v>
          </cell>
          <cell r="H526" t="str">
            <v>Alinta Asset Management</v>
          </cell>
          <cell r="I526" t="str">
            <v>31528</v>
          </cell>
          <cell r="J526" t="str">
            <v>AAM OW GD Gas Inspec</v>
          </cell>
        </row>
        <row r="527">
          <cell r="A527" t="str">
            <v>00012744</v>
          </cell>
          <cell r="B527" t="str">
            <v>Sycamore Gabrielle</v>
          </cell>
          <cell r="C527" t="str">
            <v>TCR Accum Notational Pkge</v>
          </cell>
          <cell r="D527">
            <v>93500</v>
          </cell>
          <cell r="E527" t="str">
            <v>AUD</v>
          </cell>
          <cell r="F527" t="str">
            <v>Project Coordinator</v>
          </cell>
          <cell r="G527" t="str">
            <v>TCR Accum Super</v>
          </cell>
          <cell r="H527" t="str">
            <v>Alinta Asset Management</v>
          </cell>
          <cell r="I527" t="str">
            <v>39100</v>
          </cell>
          <cell r="J527" t="str">
            <v>GDW Engineering Serv</v>
          </cell>
        </row>
        <row r="528">
          <cell r="A528" t="str">
            <v>00012785</v>
          </cell>
          <cell r="B528" t="str">
            <v>Bird Jason</v>
          </cell>
          <cell r="C528" t="str">
            <v>TCR Reportable</v>
          </cell>
          <cell r="D528">
            <v>47825.45</v>
          </cell>
          <cell r="E528" t="str">
            <v>AUD</v>
          </cell>
          <cell r="F528" t="str">
            <v>Group Manager Business Services</v>
          </cell>
          <cell r="G528" t="str">
            <v>TCR Accum Super</v>
          </cell>
          <cell r="H528" t="str">
            <v>Alinta Limited</v>
          </cell>
          <cell r="I528" t="str">
            <v>13501</v>
          </cell>
          <cell r="J528" t="str">
            <v>BS Corp Office Admin</v>
          </cell>
        </row>
        <row r="529">
          <cell r="A529" t="str">
            <v>00012783</v>
          </cell>
          <cell r="B529" t="str">
            <v>Magrath Scott</v>
          </cell>
          <cell r="C529" t="str">
            <v>TCR Reportable</v>
          </cell>
          <cell r="D529">
            <v>56740.080800000003</v>
          </cell>
          <cell r="E529" t="str">
            <v>AUD5</v>
          </cell>
          <cell r="F529" t="str">
            <v>Treasury Manager</v>
          </cell>
          <cell r="G529" t="str">
            <v>TCR Accum Super</v>
          </cell>
          <cell r="H529" t="str">
            <v>Alinta Limited</v>
          </cell>
          <cell r="I529" t="str">
            <v>12100</v>
          </cell>
          <cell r="J529" t="str">
            <v>Group Treasury</v>
          </cell>
        </row>
        <row r="530">
          <cell r="A530" t="str">
            <v>00012781</v>
          </cell>
          <cell r="B530" t="str">
            <v>Beauchamp Shayne</v>
          </cell>
          <cell r="C530" t="str">
            <v>TCR Reportable</v>
          </cell>
          <cell r="D530">
            <v>55540.95</v>
          </cell>
          <cell r="E530" t="str">
            <v>AUD</v>
          </cell>
          <cell r="F530" t="str">
            <v>Project Coordinator</v>
          </cell>
          <cell r="G530" t="str">
            <v>TCR Accum Super</v>
          </cell>
          <cell r="H530" t="str">
            <v>Alinta Asset Management</v>
          </cell>
          <cell r="I530" t="str">
            <v>39100</v>
          </cell>
          <cell r="J530" t="str">
            <v>GDW Engineering Serv</v>
          </cell>
        </row>
        <row r="531">
          <cell r="A531" t="str">
            <v>00012780</v>
          </cell>
          <cell r="B531" t="str">
            <v>Srinivasan Natarajan</v>
          </cell>
          <cell r="C531" t="str">
            <v>TCR Accum Notational Pkge</v>
          </cell>
          <cell r="D531">
            <v>115516</v>
          </cell>
          <cell r="E531" t="str">
            <v>AUD</v>
          </cell>
          <cell r="F531" t="str">
            <v>NMI Specialist/ Service Order Specialist</v>
          </cell>
          <cell r="G531" t="str">
            <v>TCR Accum Super</v>
          </cell>
          <cell r="H531" t="str">
            <v>Alinta Asset Management</v>
          </cell>
          <cell r="I531" t="str">
            <v>35370</v>
          </cell>
          <cell r="J531" t="str">
            <v>WA Mgr Mkt Servs</v>
          </cell>
        </row>
        <row r="532">
          <cell r="A532" t="str">
            <v>00012774</v>
          </cell>
          <cell r="B532" t="str">
            <v>Aird Wayne</v>
          </cell>
          <cell r="C532" t="str">
            <v>TCR Accum Notational Pkge</v>
          </cell>
          <cell r="D532">
            <v>87360</v>
          </cell>
          <cell r="E532" t="str">
            <v>AUD</v>
          </cell>
          <cell r="F532" t="str">
            <v>Interval Metering CoOrdinator</v>
          </cell>
          <cell r="G532" t="str">
            <v>TCR Accum Super</v>
          </cell>
          <cell r="H532" t="str">
            <v>Alinta Asset Management</v>
          </cell>
          <cell r="I532" t="str">
            <v>35370</v>
          </cell>
          <cell r="J532" t="str">
            <v>WA Mgr Mkt Servs</v>
          </cell>
        </row>
        <row r="533">
          <cell r="A533" t="str">
            <v>00012803</v>
          </cell>
          <cell r="B533" t="str">
            <v>Prest Gordon</v>
          </cell>
          <cell r="C533" t="str">
            <v>TCR Reportable</v>
          </cell>
          <cell r="D533">
            <v>63385.68</v>
          </cell>
          <cell r="E533" t="str">
            <v>AUD</v>
          </cell>
          <cell r="F533" t="str">
            <v>Group Manager Corporate Affairs</v>
          </cell>
          <cell r="G533" t="str">
            <v>TCR Accum Super</v>
          </cell>
          <cell r="H533" t="str">
            <v>Alinta Limited</v>
          </cell>
          <cell r="I533" t="str">
            <v>11300</v>
          </cell>
          <cell r="J533" t="str">
            <v>Corp Affairs</v>
          </cell>
        </row>
        <row r="534">
          <cell r="A534" t="str">
            <v>00012802</v>
          </cell>
          <cell r="B534" t="str">
            <v>Newman Brian</v>
          </cell>
          <cell r="C534" t="str">
            <v>TCR Reportable</v>
          </cell>
          <cell r="D534">
            <v>49442.400000000001</v>
          </cell>
          <cell r="E534" t="str">
            <v>AUD</v>
          </cell>
          <cell r="F534" t="str">
            <v>Executive General Manager Human Resource</v>
          </cell>
          <cell r="G534" t="str">
            <v>TCR Accum Super</v>
          </cell>
          <cell r="H534" t="str">
            <v>Alinta Limited</v>
          </cell>
          <cell r="I534" t="str">
            <v>11000</v>
          </cell>
          <cell r="J534" t="str">
            <v>Human Resources</v>
          </cell>
        </row>
        <row r="535">
          <cell r="A535" t="str">
            <v>00012800</v>
          </cell>
          <cell r="B535" t="str">
            <v>Taylor Christopher</v>
          </cell>
          <cell r="C535" t="str">
            <v>TCR Accum Notational Pkge</v>
          </cell>
          <cell r="D535">
            <v>77847</v>
          </cell>
          <cell r="E535" t="str">
            <v>AUD</v>
          </cell>
          <cell r="F535" t="str">
            <v>Group Manager Acquisitions &amp; Strategy</v>
          </cell>
          <cell r="G535" t="str">
            <v>TCR Accum Super</v>
          </cell>
          <cell r="H535" t="str">
            <v>Alinta Limited</v>
          </cell>
          <cell r="I535" t="str">
            <v>10500</v>
          </cell>
          <cell r="J535" t="str">
            <v>Strategy/Development</v>
          </cell>
        </row>
        <row r="536">
          <cell r="A536" t="str">
            <v>00012789</v>
          </cell>
          <cell r="B536" t="str">
            <v>Orton Tracey</v>
          </cell>
          <cell r="C536" t="str">
            <v>TCR Reportable</v>
          </cell>
          <cell r="D536">
            <v>60704.28</v>
          </cell>
          <cell r="E536" t="str">
            <v>AUD5</v>
          </cell>
          <cell r="F536" t="str">
            <v>Principal Advisor Corporate Affairs</v>
          </cell>
          <cell r="G536" t="str">
            <v>TCR Accum Super</v>
          </cell>
          <cell r="H536" t="str">
            <v>Alinta Limited</v>
          </cell>
          <cell r="I536" t="str">
            <v>11300</v>
          </cell>
          <cell r="J536" t="str">
            <v>Corp Affairs</v>
          </cell>
        </row>
        <row r="537">
          <cell r="A537" t="str">
            <v>00012786</v>
          </cell>
          <cell r="B537" t="str">
            <v>Wilson Peter</v>
          </cell>
          <cell r="C537" t="str">
            <v>TCR Reportable</v>
          </cell>
          <cell r="D537">
            <v>47825.45</v>
          </cell>
          <cell r="E537" t="str">
            <v>AUD</v>
          </cell>
          <cell r="F537" t="str">
            <v>Service Order Specialist</v>
          </cell>
          <cell r="G537" t="str">
            <v>TCR Accum Super</v>
          </cell>
          <cell r="H537" t="str">
            <v>Alinta Asset Management</v>
          </cell>
          <cell r="I537" t="str">
            <v>35370</v>
          </cell>
          <cell r="J537" t="str">
            <v>WA Mgr Mkt Servs</v>
          </cell>
        </row>
        <row r="538">
          <cell r="A538" t="str">
            <v>00012809</v>
          </cell>
          <cell r="B538" t="str">
            <v>Rebholz Peter</v>
          </cell>
          <cell r="C538" t="str">
            <v>TCR Reportable</v>
          </cell>
          <cell r="D538">
            <v>43052.99</v>
          </cell>
          <cell r="E538" t="str">
            <v>AUD</v>
          </cell>
          <cell r="F538" t="str">
            <v>Financial Controller - DBP</v>
          </cell>
          <cell r="G538" t="str">
            <v>TCR Accum Super</v>
          </cell>
          <cell r="H538" t="str">
            <v>Alinta Limited</v>
          </cell>
          <cell r="I538" t="str">
            <v>43158</v>
          </cell>
          <cell r="J538" t="str">
            <v>DBP Finance</v>
          </cell>
        </row>
        <row r="539">
          <cell r="A539" t="str">
            <v>00012807</v>
          </cell>
          <cell r="B539" t="str">
            <v>Hinton Andrew</v>
          </cell>
          <cell r="C539" t="str">
            <v>TCR Reportable</v>
          </cell>
          <cell r="D539">
            <v>47825.45</v>
          </cell>
          <cell r="E539" t="str">
            <v>AUD</v>
          </cell>
          <cell r="F539" t="str">
            <v>General Counsel / Coy Secretary (Acting)</v>
          </cell>
          <cell r="G539" t="str">
            <v>TCR Accum Super</v>
          </cell>
          <cell r="H539" t="str">
            <v>Alinta Limited</v>
          </cell>
          <cell r="I539" t="str">
            <v>10200</v>
          </cell>
          <cell r="J539" t="str">
            <v>Gen Counsel &amp; Legal</v>
          </cell>
        </row>
        <row r="540">
          <cell r="A540" t="str">
            <v>00012806</v>
          </cell>
          <cell r="B540" t="str">
            <v>Decker Ronald</v>
          </cell>
          <cell r="C540" t="str">
            <v>TCR Reportable</v>
          </cell>
          <cell r="D540">
            <v>43052.99</v>
          </cell>
          <cell r="E540" t="str">
            <v>AUD</v>
          </cell>
          <cell r="F540" t="str">
            <v>Document Controller</v>
          </cell>
          <cell r="G540" t="str">
            <v>TCR Accum Super</v>
          </cell>
          <cell r="H540" t="str">
            <v>Alinta Asset Management</v>
          </cell>
          <cell r="I540" t="str">
            <v>31396</v>
          </cell>
          <cell r="J540" t="str">
            <v>AAM AS TC West</v>
          </cell>
        </row>
        <row r="541">
          <cell r="A541" t="str">
            <v>00012805</v>
          </cell>
          <cell r="B541" t="str">
            <v>Sargent Matthew</v>
          </cell>
          <cell r="C541" t="str">
            <v>TCR Reportable</v>
          </cell>
          <cell r="D541">
            <v>43052.99</v>
          </cell>
          <cell r="E541" t="str">
            <v>AUD</v>
          </cell>
          <cell r="F541" t="str">
            <v>Group Manager Investor Relations</v>
          </cell>
          <cell r="G541" t="str">
            <v>TCR Accum Super</v>
          </cell>
          <cell r="H541" t="str">
            <v>Alinta Limited</v>
          </cell>
          <cell r="I541" t="str">
            <v>12300</v>
          </cell>
          <cell r="J541" t="str">
            <v>Investor Relations</v>
          </cell>
        </row>
        <row r="542">
          <cell r="A542" t="str">
            <v>00012804</v>
          </cell>
          <cell r="B542" t="str">
            <v>McDonald Christopher</v>
          </cell>
          <cell r="C542" t="str">
            <v>TCR Reportable</v>
          </cell>
          <cell r="D542">
            <v>57408.12</v>
          </cell>
          <cell r="E542" t="str">
            <v>AUD</v>
          </cell>
          <cell r="F542" t="str">
            <v>Legal Officer - WA</v>
          </cell>
          <cell r="G542" t="str">
            <v>TCR Accum Super</v>
          </cell>
          <cell r="H542" t="str">
            <v>Alinta Limited</v>
          </cell>
          <cell r="I542" t="str">
            <v>10200</v>
          </cell>
          <cell r="J542" t="str">
            <v>Gen Counsel &amp; Legal</v>
          </cell>
        </row>
        <row r="543">
          <cell r="A543" t="str">
            <v>00012814</v>
          </cell>
          <cell r="B543" t="str">
            <v>Kong Winnie</v>
          </cell>
          <cell r="C543" t="str">
            <v>TCR Accum Notational Pkge</v>
          </cell>
          <cell r="D543">
            <v>135000</v>
          </cell>
          <cell r="E543" t="str">
            <v>AUD</v>
          </cell>
          <cell r="F543" t="str">
            <v>Chief Financial Officer (Acting)</v>
          </cell>
          <cell r="G543" t="str">
            <v>TCR Accum Super</v>
          </cell>
          <cell r="H543" t="str">
            <v>Alinta Limited</v>
          </cell>
          <cell r="I543" t="str">
            <v>12000</v>
          </cell>
          <cell r="J543" t="str">
            <v>Chief Financial Offi</v>
          </cell>
        </row>
        <row r="544">
          <cell r="A544" t="str">
            <v>00012813</v>
          </cell>
          <cell r="B544" t="str">
            <v>Whittaker Eugene</v>
          </cell>
          <cell r="C544" t="str">
            <v>TCR Accum Notational Pkge</v>
          </cell>
          <cell r="D544">
            <v>129600</v>
          </cell>
          <cell r="E544" t="str">
            <v>AUD</v>
          </cell>
          <cell r="F544" t="str">
            <v>Group Manager Taxation</v>
          </cell>
          <cell r="G544" t="str">
            <v>TCR Accum Super</v>
          </cell>
          <cell r="H544" t="str">
            <v>Alinta Limited</v>
          </cell>
          <cell r="I544" t="str">
            <v>12800</v>
          </cell>
          <cell r="J544" t="str">
            <v>Group Taxation</v>
          </cell>
        </row>
        <row r="545">
          <cell r="A545" t="str">
            <v>00012812</v>
          </cell>
          <cell r="B545" t="str">
            <v>Israelsohn Ian</v>
          </cell>
          <cell r="C545" t="str">
            <v>TCR Accum Notational Pkge</v>
          </cell>
          <cell r="D545">
            <v>239295</v>
          </cell>
          <cell r="E545" t="str">
            <v>AUD</v>
          </cell>
          <cell r="F545" t="str">
            <v>Billing &amp; Revenue Analyst</v>
          </cell>
          <cell r="G545" t="str">
            <v>TCR Accum Super</v>
          </cell>
          <cell r="H545" t="str">
            <v>Alinta Asset Management</v>
          </cell>
          <cell r="I545" t="str">
            <v>35370</v>
          </cell>
          <cell r="J545" t="str">
            <v>WA Mgr Mkt Servs</v>
          </cell>
        </row>
        <row r="546">
          <cell r="A546" t="str">
            <v>00012811</v>
          </cell>
          <cell r="B546" t="str">
            <v>Brassil John</v>
          </cell>
          <cell r="C546" t="str">
            <v>TCR Accum Notational Pkge</v>
          </cell>
          <cell r="D546">
            <v>69664</v>
          </cell>
          <cell r="E546" t="str">
            <v>AUD</v>
          </cell>
          <cell r="F546" t="str">
            <v>Corporate Accountant</v>
          </cell>
          <cell r="G546" t="str">
            <v>TCR Accum Super</v>
          </cell>
          <cell r="H546" t="str">
            <v>Alinta Limited</v>
          </cell>
          <cell r="I546" t="str">
            <v>13002</v>
          </cell>
          <cell r="J546" t="str">
            <v>FS Group Acctg</v>
          </cell>
        </row>
        <row r="547">
          <cell r="A547" t="str">
            <v>00012810</v>
          </cell>
          <cell r="B547" t="str">
            <v>Glass Lee</v>
          </cell>
          <cell r="C547" t="str">
            <v>TCR Reportable</v>
          </cell>
          <cell r="D547">
            <v>43052.99</v>
          </cell>
          <cell r="E547" t="str">
            <v>AUD</v>
          </cell>
          <cell r="F547" t="str">
            <v>West Technical Compliance Manager</v>
          </cell>
          <cell r="G547" t="str">
            <v>TCR Accum Super</v>
          </cell>
          <cell r="H547" t="str">
            <v>Alinta Asset Management</v>
          </cell>
          <cell r="I547" t="str">
            <v>31396</v>
          </cell>
          <cell r="J547" t="str">
            <v>AAM AS TC West</v>
          </cell>
        </row>
        <row r="548">
          <cell r="A548" t="str">
            <v>00012828</v>
          </cell>
          <cell r="B548" t="str">
            <v>Mercier Colin</v>
          </cell>
          <cell r="C548" t="str">
            <v>TCR DB Notational Package</v>
          </cell>
          <cell r="D548">
            <v>89950</v>
          </cell>
          <cell r="E548" t="str">
            <v>AUD</v>
          </cell>
          <cell r="F548" t="str">
            <v>Executive Assistant</v>
          </cell>
          <cell r="G548" t="str">
            <v>TCR Accum Super</v>
          </cell>
          <cell r="H548" t="str">
            <v>Alinta Limited</v>
          </cell>
          <cell r="I548" t="str">
            <v>10800</v>
          </cell>
          <cell r="J548" t="str">
            <v>Energy Investments 50</v>
          </cell>
        </row>
        <row r="549">
          <cell r="A549" t="str">
            <v>00012827</v>
          </cell>
          <cell r="B549" t="str">
            <v>Curtis James</v>
          </cell>
          <cell r="C549" t="str">
            <v>TCR DB Notational Package</v>
          </cell>
          <cell r="D549">
            <v>89927</v>
          </cell>
          <cell r="E549" t="str">
            <v>AUD</v>
          </cell>
          <cell r="F549" t="str">
            <v>Executive Assistant</v>
          </cell>
          <cell r="G549" t="str">
            <v>TCR Accum Super</v>
          </cell>
          <cell r="H549" t="str">
            <v>Alinta Limited</v>
          </cell>
          <cell r="I549" t="str">
            <v>12000</v>
          </cell>
          <cell r="J549" t="str">
            <v>Chief Financial Offi 50</v>
          </cell>
        </row>
        <row r="550">
          <cell r="A550" t="str">
            <v>00012826</v>
          </cell>
          <cell r="B550" t="str">
            <v>Olding Rosalie</v>
          </cell>
          <cell r="C550" t="str">
            <v>TCR Accum Notational Pkge</v>
          </cell>
          <cell r="D550">
            <v>62739</v>
          </cell>
          <cell r="E550" t="str">
            <v>AUD</v>
          </cell>
          <cell r="F550" t="str">
            <v>Service Order Specialist</v>
          </cell>
          <cell r="G550" t="str">
            <v>TCR Accum Super</v>
          </cell>
          <cell r="H550" t="str">
            <v>Alinta Asset Management</v>
          </cell>
          <cell r="I550" t="str">
            <v>35370</v>
          </cell>
          <cell r="J550" t="str">
            <v>WA Mgr Mkt Servs</v>
          </cell>
        </row>
        <row r="551">
          <cell r="A551" t="str">
            <v>00012824</v>
          </cell>
          <cell r="B551" t="str">
            <v>Richardson Vanessa</v>
          </cell>
          <cell r="C551" t="str">
            <v>TCR Accum Notational Pkge</v>
          </cell>
          <cell r="D551">
            <v>64863</v>
          </cell>
          <cell r="E551" t="str">
            <v>AUD</v>
          </cell>
          <cell r="F551" t="str">
            <v>Group Treasurer</v>
          </cell>
          <cell r="G551" t="str">
            <v>TCR Accum Super</v>
          </cell>
          <cell r="H551" t="str">
            <v>Alinta Limited</v>
          </cell>
          <cell r="I551" t="str">
            <v>12100</v>
          </cell>
          <cell r="J551" t="str">
            <v>Group Treasury</v>
          </cell>
        </row>
        <row r="552">
          <cell r="A552" t="str">
            <v>00012821</v>
          </cell>
          <cell r="B552" t="str">
            <v>Scott Nigel</v>
          </cell>
          <cell r="C552" t="str">
            <v>TCR Reportable</v>
          </cell>
          <cell r="D552">
            <v>53957.092799999999</v>
          </cell>
          <cell r="E552" t="str">
            <v>AUD5</v>
          </cell>
          <cell r="F552" t="str">
            <v>Project Engineer</v>
          </cell>
          <cell r="G552" t="str">
            <v>TCR Accum Super</v>
          </cell>
          <cell r="H552" t="str">
            <v>Alinta Asset Management</v>
          </cell>
          <cell r="I552" t="str">
            <v>39100</v>
          </cell>
          <cell r="J552" t="str">
            <v>GDW Engineering Serv</v>
          </cell>
        </row>
        <row r="553">
          <cell r="A553" t="str">
            <v>00012837</v>
          </cell>
          <cell r="B553" t="str">
            <v>Simester Brent</v>
          </cell>
          <cell r="C553" t="str">
            <v>TCR Reportable</v>
          </cell>
          <cell r="D553">
            <v>43052.99</v>
          </cell>
          <cell r="E553" t="str">
            <v>AUD</v>
          </cell>
          <cell r="F553" t="str">
            <v>Asset Planning Engineer</v>
          </cell>
          <cell r="G553" t="str">
            <v>TCR Accum Super</v>
          </cell>
          <cell r="H553" t="str">
            <v>Alinta Asset Management</v>
          </cell>
          <cell r="I553" t="str">
            <v>37304</v>
          </cell>
          <cell r="J553" t="str">
            <v>WA Gas Asset Mgt</v>
          </cell>
        </row>
        <row r="554">
          <cell r="A554" t="str">
            <v>00012836</v>
          </cell>
          <cell r="B554" t="str">
            <v>Thomas Anthony</v>
          </cell>
          <cell r="C554" t="str">
            <v>TCR Reportable</v>
          </cell>
          <cell r="D554">
            <v>43052.99</v>
          </cell>
          <cell r="E554" t="str">
            <v>AUD</v>
          </cell>
          <cell r="F554" t="str">
            <v>Business Analyst</v>
          </cell>
          <cell r="G554" t="str">
            <v>TCR Accum Super</v>
          </cell>
          <cell r="H554" t="str">
            <v>Alinta Limited</v>
          </cell>
          <cell r="I554" t="str">
            <v>12400</v>
          </cell>
          <cell r="J554" t="str">
            <v>Investment Analysis</v>
          </cell>
        </row>
        <row r="555">
          <cell r="A555" t="str">
            <v>00012835</v>
          </cell>
          <cell r="B555" t="str">
            <v>Maini Christopher</v>
          </cell>
          <cell r="C555" t="str">
            <v>TCR Reportable</v>
          </cell>
          <cell r="D555">
            <v>43052.99</v>
          </cell>
          <cell r="E555" t="str">
            <v>AUD</v>
          </cell>
          <cell r="F555" t="str">
            <v>Corporate Affairs Adviser</v>
          </cell>
          <cell r="G555" t="str">
            <v>TCR Accum Super</v>
          </cell>
          <cell r="H555" t="str">
            <v>Alinta Limited</v>
          </cell>
          <cell r="I555" t="str">
            <v>11300</v>
          </cell>
          <cell r="J555" t="str">
            <v>Corp Affairs</v>
          </cell>
        </row>
        <row r="556">
          <cell r="A556" t="str">
            <v>00012834</v>
          </cell>
          <cell r="B556" t="str">
            <v>Wright Clifford</v>
          </cell>
          <cell r="C556" t="str">
            <v>TCR DB Notational Package</v>
          </cell>
          <cell r="D556">
            <v>141413</v>
          </cell>
          <cell r="E556" t="str">
            <v>AUD</v>
          </cell>
          <cell r="F556" t="str">
            <v>Administration Officer</v>
          </cell>
          <cell r="G556" t="str">
            <v>TCR Accum Super</v>
          </cell>
          <cell r="H556" t="str">
            <v>Alinta Limited</v>
          </cell>
          <cell r="I556" t="str">
            <v>13501</v>
          </cell>
          <cell r="J556" t="str">
            <v>BS Corp Office Admin</v>
          </cell>
        </row>
        <row r="557">
          <cell r="A557" t="str">
            <v>00012829</v>
          </cell>
          <cell r="B557" t="str">
            <v>Azizi Yama</v>
          </cell>
          <cell r="C557" t="str">
            <v>TCR Accum Notational Pkge</v>
          </cell>
          <cell r="D557">
            <v>67098</v>
          </cell>
          <cell r="E557" t="str">
            <v>AUD</v>
          </cell>
          <cell r="F557" t="str">
            <v>Graduate Engineer</v>
          </cell>
          <cell r="G557" t="str">
            <v>TCR Accum Super</v>
          </cell>
          <cell r="H557" t="str">
            <v>Monthly Alinta Asset Managemt.</v>
          </cell>
          <cell r="I557" t="str">
            <v>31304</v>
          </cell>
          <cell r="J557" t="str">
            <v>HR - Graduate Engine</v>
          </cell>
        </row>
        <row r="558">
          <cell r="A558" t="str">
            <v>00012876</v>
          </cell>
          <cell r="B558" t="str">
            <v>Ellison Clinton</v>
          </cell>
          <cell r="C558" t="str">
            <v>TCR Accum Notational Pkge</v>
          </cell>
          <cell r="D558">
            <v>97200</v>
          </cell>
          <cell r="E558" t="str">
            <v>AUD</v>
          </cell>
          <cell r="F558" t="str">
            <v>Electrical and O&amp;M Co-ordinator</v>
          </cell>
          <cell r="G558" t="str">
            <v>TCR Accum Super</v>
          </cell>
          <cell r="H558" t="str">
            <v>Alinta Energy Pty Ltd</v>
          </cell>
          <cell r="I558" t="str">
            <v>45200</v>
          </cell>
          <cell r="J558" t="str">
            <v>AE Ops/Mnt Port Hed</v>
          </cell>
        </row>
        <row r="559">
          <cell r="A559" t="str">
            <v>00012875</v>
          </cell>
          <cell r="B559" t="str">
            <v>Butler Margaret</v>
          </cell>
          <cell r="C559" t="str">
            <v>TCR Accum Notational Pkge</v>
          </cell>
          <cell r="D559">
            <v>66980</v>
          </cell>
          <cell r="E559" t="str">
            <v>AUD</v>
          </cell>
          <cell r="F559" t="str">
            <v>Operations &amp; Maintenance Technician</v>
          </cell>
          <cell r="G559" t="str">
            <v>TCR Accum Super</v>
          </cell>
          <cell r="H559" t="str">
            <v>Alinta Energy Pty Ltd</v>
          </cell>
          <cell r="I559" t="str">
            <v>45200</v>
          </cell>
          <cell r="J559" t="str">
            <v>AE Ops/Mnt Port Hed</v>
          </cell>
        </row>
        <row r="560">
          <cell r="A560" t="str">
            <v>00012874</v>
          </cell>
          <cell r="B560" t="str">
            <v>Iancov Peter</v>
          </cell>
          <cell r="C560" t="str">
            <v>TCR Accum Notational Pkge</v>
          </cell>
          <cell r="D560">
            <v>275000</v>
          </cell>
          <cell r="E560" t="str">
            <v>AUD</v>
          </cell>
          <cell r="F560" t="str">
            <v>Senior Engineer -  Instrument/Electrical</v>
          </cell>
          <cell r="G560" t="str">
            <v>TCR Accum Super</v>
          </cell>
          <cell r="H560" t="str">
            <v>Monthly Alinta Asset Managemt.</v>
          </cell>
          <cell r="I560" t="str">
            <v>35413</v>
          </cell>
          <cell r="J560" t="str">
            <v>Engineering</v>
          </cell>
        </row>
        <row r="561">
          <cell r="A561" t="str">
            <v>00012872</v>
          </cell>
          <cell r="B561" t="str">
            <v>Young Benjamin</v>
          </cell>
          <cell r="C561" t="str">
            <v>TCR Accum Notational Pkge</v>
          </cell>
          <cell r="D561">
            <v>154440</v>
          </cell>
          <cell r="E561" t="str">
            <v>AUD</v>
          </cell>
          <cell r="F561" t="str">
            <v>Dispatch Coordinator</v>
          </cell>
          <cell r="G561" t="str">
            <v>NPSWA-VIC(Cont)</v>
          </cell>
          <cell r="H561" t="str">
            <v>Alinta Asset Management 2 WA</v>
          </cell>
          <cell r="I561" t="str">
            <v>39001</v>
          </cell>
          <cell r="J561" t="str">
            <v>Field Delivery</v>
          </cell>
        </row>
        <row r="562">
          <cell r="A562" t="str">
            <v>00012839</v>
          </cell>
          <cell r="B562" t="str">
            <v>Klyen Stephen</v>
          </cell>
          <cell r="C562" t="str">
            <v>TCR Accum Notational Pkge</v>
          </cell>
          <cell r="D562">
            <v>112827</v>
          </cell>
          <cell r="E562" t="str">
            <v>AUD</v>
          </cell>
          <cell r="F562" t="str">
            <v>Fitter Electrical</v>
          </cell>
          <cell r="G562" t="str">
            <v>NPS-EBA / Award VIC</v>
          </cell>
          <cell r="H562" t="str">
            <v>Alinta Asset Management 2</v>
          </cell>
          <cell r="I562" t="str">
            <v>31514</v>
          </cell>
          <cell r="J562" t="str">
            <v>AAM OS ED SS Tasmani</v>
          </cell>
        </row>
        <row r="563">
          <cell r="A563" t="str">
            <v>00012893</v>
          </cell>
          <cell r="B563" t="str">
            <v>Muhar Julie</v>
          </cell>
          <cell r="C563" t="str">
            <v>TCR Accum Notational Pkge</v>
          </cell>
          <cell r="D563">
            <v>124982</v>
          </cell>
          <cell r="E563" t="str">
            <v>AUD</v>
          </cell>
          <cell r="F563" t="str">
            <v>Field Officer Level 1</v>
          </cell>
          <cell r="G563" t="str">
            <v>NPSWA-VIC(RDO)</v>
          </cell>
          <cell r="H563" t="str">
            <v>Alinta Asset Management 2 WA</v>
          </cell>
          <cell r="I563" t="str">
            <v>39004</v>
          </cell>
          <cell r="J563" t="str">
            <v>Project Delivery</v>
          </cell>
        </row>
        <row r="564">
          <cell r="A564" t="str">
            <v>00012889</v>
          </cell>
          <cell r="B564" t="str">
            <v>Soper John</v>
          </cell>
          <cell r="C564" t="str">
            <v>TCR Accum Notational Pkge</v>
          </cell>
          <cell r="D564">
            <v>69135</v>
          </cell>
          <cell r="E564" t="str">
            <v>AUD</v>
          </cell>
          <cell r="F564" t="str">
            <v>Field Officer Level 2</v>
          </cell>
          <cell r="G564" t="str">
            <v>NPSWA-VIC(RDO)</v>
          </cell>
          <cell r="H564" t="str">
            <v>Alinta Asset Management 2 WA</v>
          </cell>
          <cell r="I564" t="str">
            <v>39004</v>
          </cell>
          <cell r="J564" t="str">
            <v>Project Delivery</v>
          </cell>
        </row>
        <row r="565">
          <cell r="A565" t="str">
            <v>00012888</v>
          </cell>
          <cell r="B565" t="str">
            <v>Boutcher Grant</v>
          </cell>
          <cell r="C565" t="str">
            <v>TCR Reportable</v>
          </cell>
          <cell r="D565">
            <v>56740.080800000003</v>
          </cell>
          <cell r="E565" t="str">
            <v>AUD5</v>
          </cell>
          <cell r="F565" t="str">
            <v>Project Administrator</v>
          </cell>
          <cell r="G565" t="str">
            <v>NPS-Contract (7.6)AP</v>
          </cell>
          <cell r="H565" t="str">
            <v>Alinta Asset Management 2</v>
          </cell>
          <cell r="I565" t="str">
            <v>31445</v>
          </cell>
          <cell r="J565" t="str">
            <v>AAM OS GT EGP Expans</v>
          </cell>
        </row>
        <row r="566">
          <cell r="A566" t="str">
            <v>00012885</v>
          </cell>
          <cell r="B566" t="str">
            <v>Mazzolini Roger</v>
          </cell>
          <cell r="C566" t="str">
            <v>TCR Reportable</v>
          </cell>
          <cell r="D566">
            <v>43052.99</v>
          </cell>
          <cell r="E566" t="str">
            <v>AUD</v>
          </cell>
          <cell r="F566" t="str">
            <v>Contract Administrator</v>
          </cell>
          <cell r="G566" t="str">
            <v>TCR Accum Super</v>
          </cell>
          <cell r="H566" t="str">
            <v>Alinta Limited</v>
          </cell>
          <cell r="I566" t="str">
            <v>10122</v>
          </cell>
          <cell r="J566" t="str">
            <v>Exec APS GM</v>
          </cell>
        </row>
        <row r="567">
          <cell r="A567" t="str">
            <v>00012883</v>
          </cell>
          <cell r="B567" t="str">
            <v>Haynes Stephen</v>
          </cell>
          <cell r="C567" t="str">
            <v>TCR Accum Notational Pkge</v>
          </cell>
          <cell r="D567">
            <v>79570</v>
          </cell>
          <cell r="E567" t="str">
            <v>AUD</v>
          </cell>
          <cell r="F567" t="str">
            <v>Project Delivery Officer</v>
          </cell>
          <cell r="G567" t="str">
            <v>NPSWA-VIC(Cont)</v>
          </cell>
          <cell r="H567" t="str">
            <v>Alinta Asset Management 2 WA</v>
          </cell>
          <cell r="I567" t="str">
            <v>31527</v>
          </cell>
          <cell r="J567" t="str">
            <v>AAM OS GD BBSA Corro</v>
          </cell>
        </row>
        <row r="568">
          <cell r="A568" t="str">
            <v>00012907</v>
          </cell>
          <cell r="B568" t="str">
            <v>Rafi Syed</v>
          </cell>
          <cell r="C568" t="str">
            <v>TCR Accum Notational Pkge</v>
          </cell>
          <cell r="D568">
            <v>58043</v>
          </cell>
          <cell r="E568" t="str">
            <v>AUD</v>
          </cell>
          <cell r="F568" t="str">
            <v>Project Delivery Officer</v>
          </cell>
          <cell r="G568" t="str">
            <v>NPSWA-VIC(Cont)</v>
          </cell>
          <cell r="H568" t="str">
            <v>Alinta Asset Management 2 WA</v>
          </cell>
          <cell r="I568" t="str">
            <v>39004</v>
          </cell>
          <cell r="J568" t="str">
            <v>Project Delivery</v>
          </cell>
        </row>
        <row r="569">
          <cell r="A569" t="str">
            <v>00012902</v>
          </cell>
          <cell r="B569" t="str">
            <v>Harrington Gavin</v>
          </cell>
          <cell r="C569" t="str">
            <v>TCR Accum Notational Pkge</v>
          </cell>
          <cell r="D569">
            <v>152402</v>
          </cell>
          <cell r="E569" t="str">
            <v>AUD</v>
          </cell>
          <cell r="F569" t="str">
            <v>Field Technical Officer</v>
          </cell>
          <cell r="G569" t="str">
            <v>NPSWA-VIC(Cont)</v>
          </cell>
          <cell r="H569" t="str">
            <v>Alinta Asset Management 2 WA</v>
          </cell>
          <cell r="I569" t="str">
            <v>39001</v>
          </cell>
          <cell r="J569" t="str">
            <v>Field Delivery</v>
          </cell>
        </row>
        <row r="570">
          <cell r="A570" t="str">
            <v>00012900</v>
          </cell>
          <cell r="B570" t="str">
            <v>Brooker Tamara</v>
          </cell>
          <cell r="C570" t="str">
            <v>TCR Accum Notational Pkge</v>
          </cell>
          <cell r="D570">
            <v>136250</v>
          </cell>
          <cell r="E570" t="str">
            <v>AUD</v>
          </cell>
          <cell r="F570" t="str">
            <v>Field Officer Level 1</v>
          </cell>
          <cell r="G570" t="str">
            <v>NPSWA-VIC(RDO)</v>
          </cell>
          <cell r="H570" t="str">
            <v>Alinta Asset Management 2 WA</v>
          </cell>
          <cell r="I570" t="str">
            <v>31524</v>
          </cell>
          <cell r="J570" t="str">
            <v>AAM OS GD Ext Projec</v>
          </cell>
        </row>
        <row r="571">
          <cell r="A571" t="str">
            <v>00012895</v>
          </cell>
          <cell r="B571" t="str">
            <v>Yeak Mark</v>
          </cell>
          <cell r="C571" t="str">
            <v>TCR Accum Notational Pkge</v>
          </cell>
          <cell r="D571">
            <v>104325</v>
          </cell>
          <cell r="E571" t="str">
            <v>AUD</v>
          </cell>
          <cell r="F571" t="str">
            <v>HSE Adviser GDS</v>
          </cell>
          <cell r="G571" t="str">
            <v>NPSWA-VIC(RDO)</v>
          </cell>
          <cell r="H571" t="str">
            <v>Alinta Asset Management 2 WA</v>
          </cell>
          <cell r="I571" t="str">
            <v>39004</v>
          </cell>
          <cell r="J571" t="str">
            <v>Project Delivery</v>
          </cell>
        </row>
        <row r="572">
          <cell r="A572" t="str">
            <v>00012894</v>
          </cell>
          <cell r="B572" t="str">
            <v>Lloyd Sarah</v>
          </cell>
          <cell r="C572" t="str">
            <v>TCR Accum Notational Pkge</v>
          </cell>
          <cell r="D572">
            <v>85200</v>
          </cell>
          <cell r="E572" t="str">
            <v>AUD</v>
          </cell>
          <cell r="F572" t="str">
            <v>Field Officer Level 2</v>
          </cell>
          <cell r="G572" t="str">
            <v>NPSWA-VIC(RDO)</v>
          </cell>
          <cell r="H572" t="str">
            <v>Alinta Asset Management 2 WA</v>
          </cell>
          <cell r="I572" t="str">
            <v>31524</v>
          </cell>
          <cell r="J572" t="str">
            <v>AAM OS GD Ext Projec</v>
          </cell>
        </row>
        <row r="573">
          <cell r="A573" t="str">
            <v>00012920</v>
          </cell>
          <cell r="B573" t="str">
            <v>Siebert Teresa</v>
          </cell>
          <cell r="C573" t="str">
            <v>TCR Accum Notational Pkge</v>
          </cell>
          <cell r="D573">
            <v>47925</v>
          </cell>
          <cell r="E573" t="str">
            <v>AUD</v>
          </cell>
          <cell r="F573" t="str">
            <v>Field Officer Level 1</v>
          </cell>
          <cell r="G573" t="str">
            <v>NPSWA-VIC(RDO)</v>
          </cell>
          <cell r="H573" t="str">
            <v>Alinta Asset Management 2 WA</v>
          </cell>
          <cell r="I573" t="str">
            <v>31524</v>
          </cell>
          <cell r="J573" t="str">
            <v>AAM OS GD Ext Projec</v>
          </cell>
        </row>
        <row r="574">
          <cell r="A574" t="str">
            <v>00012919</v>
          </cell>
          <cell r="B574" t="str">
            <v>Swoboda Hannelore</v>
          </cell>
          <cell r="C574" t="str">
            <v>TCR Accum Notational Pkge</v>
          </cell>
          <cell r="D574">
            <v>51975</v>
          </cell>
          <cell r="E574" t="str">
            <v>AUD</v>
          </cell>
          <cell r="F574" t="str">
            <v>Field Officer Level 1</v>
          </cell>
          <cell r="G574" t="str">
            <v>NPSWA-VIC(RDO)</v>
          </cell>
          <cell r="H574" t="str">
            <v>Alinta Asset Management 2 WA</v>
          </cell>
          <cell r="I574" t="str">
            <v>39004</v>
          </cell>
          <cell r="J574" t="str">
            <v>Project Delivery</v>
          </cell>
        </row>
        <row r="575">
          <cell r="A575" t="str">
            <v>00012918</v>
          </cell>
          <cell r="B575" t="str">
            <v>Kyte Holly</v>
          </cell>
          <cell r="C575" t="str">
            <v>TCR Accum Notational Pkge</v>
          </cell>
          <cell r="D575">
            <v>76300</v>
          </cell>
          <cell r="E575" t="str">
            <v>AUD</v>
          </cell>
          <cell r="F575" t="str">
            <v>Senior Payroll Advisor</v>
          </cell>
          <cell r="G575" t="str">
            <v>TCR Accum Super</v>
          </cell>
          <cell r="H575" t="str">
            <v>Alinta Limited</v>
          </cell>
          <cell r="I575" t="str">
            <v>11001</v>
          </cell>
          <cell r="J575" t="str">
            <v>Human Resources - HR</v>
          </cell>
        </row>
        <row r="576">
          <cell r="A576" t="str">
            <v>00012917</v>
          </cell>
          <cell r="B576" t="str">
            <v>Lockyer Toni</v>
          </cell>
          <cell r="C576" t="str">
            <v>TCR Accum Notational Pkge</v>
          </cell>
          <cell r="D576">
            <v>85800</v>
          </cell>
          <cell r="E576" t="str">
            <v>AUD</v>
          </cell>
          <cell r="F576" t="str">
            <v>Group Manager Energy Policy</v>
          </cell>
          <cell r="G576" t="str">
            <v>TCR Accum Super</v>
          </cell>
          <cell r="H576" t="str">
            <v>Alinta Limited</v>
          </cell>
          <cell r="I576" t="str">
            <v>10800</v>
          </cell>
          <cell r="J576" t="str">
            <v>Energy Investments</v>
          </cell>
        </row>
        <row r="577">
          <cell r="A577" t="str">
            <v>00012914</v>
          </cell>
          <cell r="B577" t="str">
            <v>Saigal Sheena</v>
          </cell>
          <cell r="C577" t="str">
            <v>TCR Accum Notational Pkge</v>
          </cell>
          <cell r="D577">
            <v>96063</v>
          </cell>
          <cell r="E577" t="str">
            <v>AUD</v>
          </cell>
          <cell r="F577" t="str">
            <v>Senior Management Accountant</v>
          </cell>
          <cell r="G577" t="str">
            <v>TCR Accum Super</v>
          </cell>
          <cell r="H577" t="str">
            <v>Alinta Limited</v>
          </cell>
          <cell r="I577" t="str">
            <v>33303</v>
          </cell>
          <cell r="J577" t="str">
            <v>Revenue Management</v>
          </cell>
        </row>
        <row r="578">
          <cell r="A578" t="str">
            <v>00012941</v>
          </cell>
          <cell r="B578" t="str">
            <v>Hargrave Angeline</v>
          </cell>
          <cell r="C578" t="str">
            <v>TCR Accum Notational Pkge</v>
          </cell>
          <cell r="D578">
            <v>53400</v>
          </cell>
          <cell r="E578" t="str">
            <v>AUD</v>
          </cell>
          <cell r="F578" t="str">
            <v>Taxation Manager</v>
          </cell>
          <cell r="G578" t="str">
            <v>TCR Accum Super</v>
          </cell>
          <cell r="H578" t="str">
            <v>Alinta Limited</v>
          </cell>
          <cell r="I578" t="str">
            <v>12800</v>
          </cell>
          <cell r="J578" t="str">
            <v>Group Taxation</v>
          </cell>
        </row>
        <row r="579">
          <cell r="A579" t="str">
            <v>00012926</v>
          </cell>
          <cell r="B579" t="str">
            <v>Bastick Mark</v>
          </cell>
          <cell r="C579" t="str">
            <v>TCR Accum Notational Pkge</v>
          </cell>
          <cell r="D579">
            <v>217253</v>
          </cell>
          <cell r="E579" t="str">
            <v>AUD</v>
          </cell>
          <cell r="F579" t="str">
            <v>Electrical Mechanic</v>
          </cell>
          <cell r="G579" t="str">
            <v>NPS-Cont/EBA/Awd Qld</v>
          </cell>
          <cell r="H579" t="str">
            <v>Alinta Asset Management 2</v>
          </cell>
          <cell r="I579" t="str">
            <v>31515</v>
          </cell>
          <cell r="J579" t="str">
            <v>AAM OS ED SS Sunshine</v>
          </cell>
        </row>
        <row r="580">
          <cell r="A580" t="str">
            <v>00012925</v>
          </cell>
          <cell r="B580" t="str">
            <v>Mitchell Craig</v>
          </cell>
          <cell r="C580" t="str">
            <v>TCR Accum Notational Pkge</v>
          </cell>
          <cell r="D580">
            <v>80497</v>
          </cell>
          <cell r="E580" t="str">
            <v>AUD</v>
          </cell>
          <cell r="F580" t="str">
            <v>HR Administration Support</v>
          </cell>
          <cell r="G580" t="str">
            <v>TCR Accum Super</v>
          </cell>
          <cell r="H580" t="str">
            <v>Alinta Limited</v>
          </cell>
          <cell r="I580" t="str">
            <v>11001</v>
          </cell>
          <cell r="J580" t="str">
            <v>Human Resources - HR</v>
          </cell>
        </row>
        <row r="581">
          <cell r="A581" t="str">
            <v>00012922</v>
          </cell>
          <cell r="B581" t="str">
            <v>Ockwell Brent</v>
          </cell>
          <cell r="C581" t="str">
            <v>TCR Reportable</v>
          </cell>
          <cell r="D581">
            <v>48956.26</v>
          </cell>
          <cell r="E581" t="str">
            <v>AUD</v>
          </cell>
          <cell r="F581" t="str">
            <v>Technical Support Officer - MOCS</v>
          </cell>
          <cell r="G581" t="str">
            <v>TCR Accum Super</v>
          </cell>
          <cell r="H581" t="str">
            <v>Monthly Alinta Asset Managemt.</v>
          </cell>
          <cell r="I581" t="str">
            <v>31463</v>
          </cell>
          <cell r="J581" t="str">
            <v>AAM BS Regulatory Re</v>
          </cell>
        </row>
        <row r="582">
          <cell r="A582" t="str">
            <v>00012921</v>
          </cell>
          <cell r="B582" t="str">
            <v>Mammi Rocco</v>
          </cell>
          <cell r="C582" t="str">
            <v>TCR Reportable</v>
          </cell>
          <cell r="D582">
            <v>43052.99</v>
          </cell>
          <cell r="E582" t="str">
            <v>AUD</v>
          </cell>
          <cell r="F582" t="str">
            <v>Maintenance Delivery Officer</v>
          </cell>
          <cell r="G582" t="str">
            <v>TCR DB Super</v>
          </cell>
          <cell r="H582" t="str">
            <v>Monthly Alinta Asset Managemt.</v>
          </cell>
          <cell r="I582" t="str">
            <v>39004</v>
          </cell>
          <cell r="J582" t="str">
            <v>Project Delivery</v>
          </cell>
        </row>
        <row r="583">
          <cell r="A583" t="str">
            <v>00012949</v>
          </cell>
          <cell r="B583" t="str">
            <v>Morton Marnie</v>
          </cell>
          <cell r="C583" t="str">
            <v>TCR Accum Notational Pkge</v>
          </cell>
          <cell r="D583">
            <v>110336</v>
          </cell>
          <cell r="E583" t="str">
            <v>AUD</v>
          </cell>
          <cell r="F583" t="str">
            <v>Project Delivery Officer</v>
          </cell>
          <cell r="G583" t="str">
            <v>TCR DB Super</v>
          </cell>
          <cell r="H583" t="str">
            <v>Monthly Alinta Asset Managemt.</v>
          </cell>
          <cell r="I583" t="str">
            <v>39004</v>
          </cell>
          <cell r="J583" t="str">
            <v>Project Delivery</v>
          </cell>
        </row>
        <row r="584">
          <cell r="A584" t="str">
            <v>00012948</v>
          </cell>
          <cell r="B584" t="str">
            <v>Rawlings Kim</v>
          </cell>
          <cell r="C584" t="str">
            <v>TCR Accum Notational Pkge</v>
          </cell>
          <cell r="D584">
            <v>135000</v>
          </cell>
          <cell r="E584" t="str">
            <v>AUD</v>
          </cell>
          <cell r="F584" t="str">
            <v>Asset Performance Engineer</v>
          </cell>
          <cell r="G584" t="str">
            <v>TCR Accum Super</v>
          </cell>
          <cell r="H584" t="str">
            <v>Alinta Asset Management</v>
          </cell>
          <cell r="I584" t="str">
            <v>37304</v>
          </cell>
          <cell r="J584" t="str">
            <v>WA Gas Asset Mgt</v>
          </cell>
        </row>
        <row r="585">
          <cell r="A585" t="str">
            <v>00012947</v>
          </cell>
          <cell r="B585" t="str">
            <v>Crichton Andrew</v>
          </cell>
          <cell r="C585" t="str">
            <v>TCR Accum Notational Pkge</v>
          </cell>
          <cell r="D585">
            <v>137800</v>
          </cell>
          <cell r="E585" t="str">
            <v>AUD</v>
          </cell>
          <cell r="F585" t="str">
            <v>Maintenance Delivery Manager</v>
          </cell>
          <cell r="G585" t="str">
            <v>TCR DB Super</v>
          </cell>
          <cell r="H585" t="str">
            <v>Monthly Alinta Asset Managemt.</v>
          </cell>
          <cell r="I585" t="str">
            <v>39004</v>
          </cell>
          <cell r="J585" t="str">
            <v>Project Delivery</v>
          </cell>
        </row>
        <row r="586">
          <cell r="A586" t="str">
            <v>00012946</v>
          </cell>
          <cell r="B586" t="str">
            <v>Kaplan Debbie</v>
          </cell>
          <cell r="C586" t="str">
            <v>TCR Accum Notational Pkge</v>
          </cell>
          <cell r="D586">
            <v>93713</v>
          </cell>
          <cell r="E586" t="str">
            <v>AUD</v>
          </cell>
          <cell r="F586" t="str">
            <v>Field Officer Level 1</v>
          </cell>
          <cell r="G586" t="str">
            <v>NPSWA-VIC(RDO)</v>
          </cell>
          <cell r="H586" t="str">
            <v>Alinta Asset Management 2 WA</v>
          </cell>
          <cell r="I586" t="str">
            <v>31524</v>
          </cell>
          <cell r="J586" t="str">
            <v>AAM OS GD Ext Projec</v>
          </cell>
        </row>
        <row r="587">
          <cell r="A587" t="str">
            <v>00012942</v>
          </cell>
          <cell r="B587" t="str">
            <v>McCann Brian</v>
          </cell>
          <cell r="C587" t="str">
            <v>TCR Accum Notational Pkge</v>
          </cell>
          <cell r="D587">
            <v>85394</v>
          </cell>
          <cell r="E587" t="str">
            <v>AUD</v>
          </cell>
          <cell r="F587" t="str">
            <v>Field Officer Level 1</v>
          </cell>
          <cell r="G587" t="str">
            <v>NPSWA-VIC(RDO)</v>
          </cell>
          <cell r="H587" t="str">
            <v>Alinta Asset Management 2 WA</v>
          </cell>
          <cell r="I587" t="str">
            <v>31524</v>
          </cell>
          <cell r="J587" t="str">
            <v>AAM OS GD Ext Projec</v>
          </cell>
        </row>
        <row r="588">
          <cell r="A588" t="str">
            <v>00012976</v>
          </cell>
          <cell r="B588" t="str">
            <v>Smith Stuart</v>
          </cell>
          <cell r="C588" t="str">
            <v>TCR Accum Notational Pkge</v>
          </cell>
          <cell r="D588">
            <v>155820</v>
          </cell>
          <cell r="E588" t="str">
            <v>AUD</v>
          </cell>
          <cell r="F588" t="str">
            <v>Field Officer Level 1</v>
          </cell>
          <cell r="G588" t="str">
            <v>NPSWA-VIC(RDO)</v>
          </cell>
          <cell r="H588" t="str">
            <v>Alinta Asset Management 2 WA</v>
          </cell>
          <cell r="I588" t="str">
            <v>39001</v>
          </cell>
          <cell r="J588" t="str">
            <v>Field Delivery</v>
          </cell>
        </row>
        <row r="589">
          <cell r="A589" t="str">
            <v>00012967</v>
          </cell>
          <cell r="B589" t="str">
            <v>Brackman Kim</v>
          </cell>
          <cell r="C589" t="str">
            <v>TCR Accum Notational Pkge</v>
          </cell>
          <cell r="D589">
            <v>90292</v>
          </cell>
          <cell r="E589" t="str">
            <v>AUD</v>
          </cell>
          <cell r="F589" t="str">
            <v>Senior HSE Adviser GTW</v>
          </cell>
          <cell r="G589" t="str">
            <v>TCR Accum Super</v>
          </cell>
          <cell r="H589" t="str">
            <v>Alinta Limited</v>
          </cell>
          <cell r="I589" t="str">
            <v>11002</v>
          </cell>
          <cell r="J589" t="str">
            <v>HR - Health &amp; Safety</v>
          </cell>
        </row>
        <row r="590">
          <cell r="A590" t="str">
            <v>00012966</v>
          </cell>
          <cell r="B590" t="str">
            <v>Martin Jonathan</v>
          </cell>
          <cell r="C590" t="str">
            <v>TCR Reportable</v>
          </cell>
          <cell r="D590">
            <v>43076.800000000003</v>
          </cell>
          <cell r="E590" t="str">
            <v>AUD5</v>
          </cell>
          <cell r="F590" t="str">
            <v>Business Strategy Manager</v>
          </cell>
          <cell r="G590" t="str">
            <v>TCR Accum Super</v>
          </cell>
          <cell r="H590" t="str">
            <v>Monthly Alinta Asset Managemt.</v>
          </cell>
          <cell r="I590" t="str">
            <v>31464</v>
          </cell>
          <cell r="J590" t="str">
            <v>AAM BS Property &amp; Fl</v>
          </cell>
        </row>
        <row r="591">
          <cell r="A591" t="str">
            <v>00012963</v>
          </cell>
          <cell r="B591" t="str">
            <v>Kuhn Hugo</v>
          </cell>
          <cell r="C591" t="str">
            <v>TCR Accum Notational Pkge</v>
          </cell>
          <cell r="D591">
            <v>178460</v>
          </cell>
          <cell r="E591" t="str">
            <v>AUD</v>
          </cell>
          <cell r="F591" t="str">
            <v>General Manager West</v>
          </cell>
          <cell r="G591" t="str">
            <v>TCR Accum Super</v>
          </cell>
          <cell r="H591" t="str">
            <v>Monthly Alinta Asset Managemt.</v>
          </cell>
          <cell r="I591" t="str">
            <v>31449</v>
          </cell>
          <cell r="J591" t="str">
            <v>AAM OW Management</v>
          </cell>
        </row>
        <row r="592">
          <cell r="A592" t="str">
            <v>00012950</v>
          </cell>
          <cell r="B592" t="str">
            <v>Salins Duanne</v>
          </cell>
          <cell r="C592" t="str">
            <v>TCR Accum Notational Pkge</v>
          </cell>
          <cell r="D592">
            <v>92325</v>
          </cell>
          <cell r="E592" t="str">
            <v>AUD</v>
          </cell>
          <cell r="F592" t="str">
            <v>Business Support Officer</v>
          </cell>
          <cell r="G592" t="str">
            <v>TCR Accum Super</v>
          </cell>
          <cell r="H592" t="str">
            <v>Monthly Alinta Asset Managemt.</v>
          </cell>
          <cell r="I592" t="str">
            <v>43150</v>
          </cell>
          <cell r="J592" t="str">
            <v>Mgr DBP Operations</v>
          </cell>
        </row>
        <row r="593">
          <cell r="A593" t="str">
            <v>00012997</v>
          </cell>
          <cell r="B593" t="str">
            <v>Tranter James</v>
          </cell>
          <cell r="C593" t="str">
            <v>TCR Accum Notational Pkge</v>
          </cell>
          <cell r="D593">
            <v>149985</v>
          </cell>
          <cell r="E593" t="str">
            <v>AUD</v>
          </cell>
          <cell r="F593" t="str">
            <v>Treasury  Officer</v>
          </cell>
          <cell r="G593" t="str">
            <v>TCR Accum Super</v>
          </cell>
          <cell r="H593" t="str">
            <v>Alinta Limited</v>
          </cell>
          <cell r="I593" t="str">
            <v>12100</v>
          </cell>
          <cell r="J593" t="str">
            <v>Group Treasury</v>
          </cell>
        </row>
        <row r="594">
          <cell r="A594" t="str">
            <v>00012994</v>
          </cell>
          <cell r="B594" t="str">
            <v>Donaldson Gerard</v>
          </cell>
          <cell r="C594" t="str">
            <v>TCR Accum Notational Pkge</v>
          </cell>
          <cell r="D594">
            <v>122897</v>
          </cell>
          <cell r="E594" t="str">
            <v>AUD</v>
          </cell>
          <cell r="F594" t="str">
            <v>Pipeline Controller</v>
          </cell>
          <cell r="G594" t="str">
            <v>TCR Accum Super</v>
          </cell>
          <cell r="H594" t="str">
            <v>Alinta Asset Management</v>
          </cell>
          <cell r="I594" t="str">
            <v>43155</v>
          </cell>
          <cell r="J594" t="str">
            <v>DBP Trans Servs 65</v>
          </cell>
        </row>
        <row r="595">
          <cell r="A595" t="str">
            <v>00012984</v>
          </cell>
          <cell r="B595" t="str">
            <v>Chew Clarissa</v>
          </cell>
          <cell r="C595" t="str">
            <v>TCR Accum Notational Pkge</v>
          </cell>
          <cell r="D595">
            <v>100419</v>
          </cell>
          <cell r="E595" t="str">
            <v>AUD</v>
          </cell>
          <cell r="F595" t="str">
            <v>Field Officer Level 1</v>
          </cell>
          <cell r="G595" t="str">
            <v>NPSWA-VIC(RDO)</v>
          </cell>
          <cell r="H595" t="str">
            <v>Alinta Asset Management 2 WA</v>
          </cell>
          <cell r="I595" t="str">
            <v>31524</v>
          </cell>
          <cell r="J595" t="str">
            <v>AAM OS GD Ext Projec</v>
          </cell>
        </row>
        <row r="596">
          <cell r="A596" t="str">
            <v>00012978</v>
          </cell>
          <cell r="B596" t="str">
            <v>Choubey Arunesh</v>
          </cell>
          <cell r="C596" t="str">
            <v>TCR Accum Notational Pkge</v>
          </cell>
          <cell r="D596">
            <v>110250</v>
          </cell>
          <cell r="E596" t="str">
            <v>AUD</v>
          </cell>
          <cell r="F596" t="str">
            <v>Electrical Fitter /  Mechanic</v>
          </cell>
          <cell r="G596" t="str">
            <v>NPS-EBA / Award VIC</v>
          </cell>
          <cell r="H596" t="str">
            <v>Alinta Asset Management 2</v>
          </cell>
          <cell r="I596" t="str">
            <v>31514</v>
          </cell>
          <cell r="J596" t="str">
            <v>AAM OS ED SS Tasmani</v>
          </cell>
        </row>
        <row r="597">
          <cell r="A597" t="str">
            <v>00012977</v>
          </cell>
          <cell r="B597" t="str">
            <v>Graham Narelle</v>
          </cell>
          <cell r="C597" t="str">
            <v>TCR Accum Notational Pkge</v>
          </cell>
          <cell r="D597">
            <v>125000</v>
          </cell>
          <cell r="E597" t="str">
            <v>AUD</v>
          </cell>
          <cell r="F597" t="str">
            <v>Pipeline Controller</v>
          </cell>
          <cell r="G597" t="str">
            <v>TCR Accum Super</v>
          </cell>
          <cell r="H597" t="str">
            <v>Monthly Alinta Asset Managemt.</v>
          </cell>
          <cell r="I597" t="str">
            <v>35406</v>
          </cell>
          <cell r="J597" t="str">
            <v>Control Centre 35</v>
          </cell>
        </row>
        <row r="598">
          <cell r="A598" t="str">
            <v>00013015</v>
          </cell>
          <cell r="B598" t="str">
            <v>Tharle Adam</v>
          </cell>
          <cell r="C598" t="str">
            <v>TCR DB Notational Package</v>
          </cell>
          <cell r="D598">
            <v>98723</v>
          </cell>
          <cell r="E598" t="str">
            <v>AUD</v>
          </cell>
          <cell r="F598" t="str">
            <v>Security ABAP Analyst</v>
          </cell>
          <cell r="G598" t="str">
            <v>TCR Accum Super</v>
          </cell>
          <cell r="H598" t="str">
            <v>Alinta Limited</v>
          </cell>
          <cell r="I598" t="str">
            <v>14300</v>
          </cell>
          <cell r="J598" t="str">
            <v>IS Enterprise Applic</v>
          </cell>
        </row>
        <row r="599">
          <cell r="A599" t="str">
            <v>00013013</v>
          </cell>
          <cell r="B599" t="str">
            <v>Littlejohn Peter</v>
          </cell>
          <cell r="C599" t="str">
            <v>TCR DB Notational Package</v>
          </cell>
          <cell r="D599">
            <v>125812</v>
          </cell>
          <cell r="E599" t="str">
            <v>AUD</v>
          </cell>
          <cell r="F599" t="str">
            <v>Executive Assistant to CEO</v>
          </cell>
          <cell r="G599" t="str">
            <v>TCR Accum Super</v>
          </cell>
          <cell r="H599" t="str">
            <v>Alinta Limited</v>
          </cell>
          <cell r="I599" t="str">
            <v>10100</v>
          </cell>
          <cell r="J599" t="str">
            <v>Exec C.E.O.</v>
          </cell>
        </row>
        <row r="600">
          <cell r="A600" t="str">
            <v>00013012</v>
          </cell>
          <cell r="B600" t="str">
            <v>Knol Eric</v>
          </cell>
          <cell r="C600" t="str">
            <v>TCR DB Notational Package</v>
          </cell>
          <cell r="D600">
            <v>159617</v>
          </cell>
          <cell r="E600" t="str">
            <v>AUD</v>
          </cell>
          <cell r="F600" t="str">
            <v>Management Accountant Alinta Sales</v>
          </cell>
          <cell r="G600" t="str">
            <v>TCR Accum Super</v>
          </cell>
          <cell r="H600" t="str">
            <v>Alinta Limited</v>
          </cell>
          <cell r="I600" t="str">
            <v>3005</v>
          </cell>
          <cell r="J600" t="str">
            <v>AlintaAGL Financial Support</v>
          </cell>
        </row>
        <row r="601">
          <cell r="A601" t="str">
            <v>00013010</v>
          </cell>
          <cell r="B601" t="str">
            <v>Smith Michelle</v>
          </cell>
          <cell r="C601" t="str">
            <v>TCR Accum Notational Pkge</v>
          </cell>
          <cell r="D601">
            <v>81750</v>
          </cell>
          <cell r="E601" t="str">
            <v>AUD</v>
          </cell>
          <cell r="F601" t="str">
            <v>Senior Financial Analyst</v>
          </cell>
          <cell r="G601" t="str">
            <v>TCR Accum Super</v>
          </cell>
          <cell r="H601" t="str">
            <v>Alinta Limited</v>
          </cell>
          <cell r="I601" t="str">
            <v>12400</v>
          </cell>
          <cell r="J601" t="str">
            <v>Investment Analysis</v>
          </cell>
        </row>
        <row r="602">
          <cell r="A602" t="str">
            <v>00013009</v>
          </cell>
          <cell r="B602" t="str">
            <v>Duffy Lara</v>
          </cell>
          <cell r="C602" t="str">
            <v>TCR Accum Notational Pkge</v>
          </cell>
          <cell r="D602">
            <v>97512</v>
          </cell>
          <cell r="E602" t="str">
            <v>AUD</v>
          </cell>
          <cell r="F602" t="str">
            <v>Technical Compliance Manager</v>
          </cell>
          <cell r="G602" t="str">
            <v>TCR Accum Super</v>
          </cell>
          <cell r="H602" t="str">
            <v>Alinta Limited</v>
          </cell>
          <cell r="I602" t="str">
            <v>7300</v>
          </cell>
          <cell r="J602" t="str">
            <v>AFM Company Exp 50</v>
          </cell>
        </row>
        <row r="603">
          <cell r="A603" t="str">
            <v>00013022</v>
          </cell>
          <cell r="B603" t="str">
            <v>Meates Amber</v>
          </cell>
          <cell r="C603" t="str">
            <v>TCR Accum Notational Pkge</v>
          </cell>
          <cell r="D603">
            <v>70200</v>
          </cell>
          <cell r="E603" t="str">
            <v>AUD</v>
          </cell>
          <cell r="F603" t="str">
            <v>Technical Compliance Manager</v>
          </cell>
          <cell r="G603" t="str">
            <v>TCR Accum Super</v>
          </cell>
          <cell r="H603" t="str">
            <v>Alinta Limited</v>
          </cell>
          <cell r="I603" t="str">
            <v>7300</v>
          </cell>
          <cell r="J603" t="str">
            <v>AFM Company Exp 50</v>
          </cell>
        </row>
        <row r="604">
          <cell r="A604" t="str">
            <v>00013020</v>
          </cell>
          <cell r="B604" t="str">
            <v>Anderson Andrew</v>
          </cell>
          <cell r="C604" t="str">
            <v>TCR Accum Notational Pkge</v>
          </cell>
          <cell r="D604">
            <v>105726</v>
          </cell>
          <cell r="E604" t="str">
            <v>AUD</v>
          </cell>
          <cell r="F604" t="str">
            <v>Accounts Payable Officer</v>
          </cell>
          <cell r="G604" t="str">
            <v>TCR Accum Super</v>
          </cell>
          <cell r="H604" t="str">
            <v>Alinta Limited</v>
          </cell>
          <cell r="I604" t="str">
            <v>31469</v>
          </cell>
          <cell r="J604" t="str">
            <v>ANS Comm Fin Service</v>
          </cell>
        </row>
        <row r="605">
          <cell r="A605" t="str">
            <v>00013019</v>
          </cell>
          <cell r="B605" t="str">
            <v>Haymes Fiona</v>
          </cell>
          <cell r="C605" t="str">
            <v>TCR Accum Notational Pkge</v>
          </cell>
          <cell r="D605">
            <v>176000</v>
          </cell>
          <cell r="E605" t="str">
            <v>AUD</v>
          </cell>
          <cell r="F605" t="str">
            <v>Accounts Payable Manager</v>
          </cell>
          <cell r="G605" t="str">
            <v>TCR Accum Super</v>
          </cell>
          <cell r="H605" t="str">
            <v>Alinta Limited</v>
          </cell>
          <cell r="I605" t="str">
            <v>31469</v>
          </cell>
          <cell r="J605" t="str">
            <v>ANS Comm Fin Service</v>
          </cell>
        </row>
        <row r="606">
          <cell r="A606" t="str">
            <v>00013018</v>
          </cell>
          <cell r="B606" t="str">
            <v>Goatcher Jacqueline</v>
          </cell>
          <cell r="C606" t="str">
            <v>TCR Accum Notational Pkge</v>
          </cell>
          <cell r="D606">
            <v>148058</v>
          </cell>
          <cell r="E606" t="str">
            <v>AUD</v>
          </cell>
          <cell r="F606" t="str">
            <v>Settlements Officer</v>
          </cell>
          <cell r="G606" t="str">
            <v>TCR Accum Super</v>
          </cell>
          <cell r="H606" t="str">
            <v>Alinta Limited</v>
          </cell>
          <cell r="I606" t="str">
            <v>12100</v>
          </cell>
          <cell r="J606" t="str">
            <v>Group Treasury</v>
          </cell>
        </row>
        <row r="607">
          <cell r="A607" t="str">
            <v>00013016</v>
          </cell>
          <cell r="B607" t="str">
            <v>Brennan Stephen</v>
          </cell>
          <cell r="C607" t="str">
            <v>TCR DB Notational Package</v>
          </cell>
          <cell r="D607">
            <v>115000</v>
          </cell>
          <cell r="E607" t="str">
            <v>AUD</v>
          </cell>
          <cell r="F607" t="str">
            <v>Management Accountant</v>
          </cell>
          <cell r="G607" t="str">
            <v>TCR Accum Super</v>
          </cell>
          <cell r="H607" t="str">
            <v>Alinta Limited</v>
          </cell>
          <cell r="I607" t="str">
            <v>13002</v>
          </cell>
          <cell r="J607" t="str">
            <v>FS Group Acctg</v>
          </cell>
        </row>
        <row r="608">
          <cell r="A608" t="str">
            <v>00013027</v>
          </cell>
          <cell r="B608" t="str">
            <v>Ooi Tina</v>
          </cell>
          <cell r="C608" t="str">
            <v>TCR Accum Notational Pkge</v>
          </cell>
          <cell r="D608">
            <v>215775</v>
          </cell>
          <cell r="E608" t="str">
            <v>AUD</v>
          </cell>
          <cell r="F608" t="str">
            <v>Accounts Payable Officer</v>
          </cell>
          <cell r="G608" t="str">
            <v>TCR Accum Super</v>
          </cell>
          <cell r="H608" t="str">
            <v>Alinta Limited</v>
          </cell>
          <cell r="I608" t="str">
            <v>31469</v>
          </cell>
          <cell r="J608" t="str">
            <v>ANS Comm Fin Service</v>
          </cell>
        </row>
        <row r="609">
          <cell r="A609" t="str">
            <v>00013026</v>
          </cell>
          <cell r="B609" t="str">
            <v>Walker Neil</v>
          </cell>
          <cell r="C609" t="str">
            <v>TCR Accum Notational Pkge</v>
          </cell>
          <cell r="D609">
            <v>153420</v>
          </cell>
          <cell r="E609" t="str">
            <v>AUD</v>
          </cell>
          <cell r="F609" t="str">
            <v>Administrative Assistant</v>
          </cell>
          <cell r="G609" t="str">
            <v>TCR Accum Super</v>
          </cell>
          <cell r="H609" t="str">
            <v>Alinta Energy Pty Ltd</v>
          </cell>
          <cell r="I609" t="str">
            <v>45500</v>
          </cell>
          <cell r="J609" t="str">
            <v>AE Ops&amp;Mnt Bell Bay</v>
          </cell>
        </row>
        <row r="610">
          <cell r="A610" t="str">
            <v>00013025</v>
          </cell>
          <cell r="B610" t="str">
            <v>Edwards Sue</v>
          </cell>
          <cell r="C610" t="str">
            <v>TCR Accum Notational Pkge</v>
          </cell>
          <cell r="D610">
            <v>98224</v>
          </cell>
          <cell r="E610" t="str">
            <v>AUD</v>
          </cell>
          <cell r="F610" t="str">
            <v>Field Officer Level 1</v>
          </cell>
          <cell r="G610" t="str">
            <v>NPSWA-VIC(RDO)</v>
          </cell>
          <cell r="H610" t="str">
            <v>Alinta Asset Management 2 WA</v>
          </cell>
          <cell r="I610" t="str">
            <v>39004</v>
          </cell>
          <cell r="J610" t="str">
            <v>Project Delivery</v>
          </cell>
        </row>
        <row r="611">
          <cell r="A611" t="str">
            <v>00013024</v>
          </cell>
          <cell r="B611" t="str">
            <v>Ward Darren</v>
          </cell>
          <cell r="C611" t="str">
            <v>TCR Accum Notational Pkge</v>
          </cell>
          <cell r="D611">
            <v>77420</v>
          </cell>
          <cell r="E611" t="str">
            <v>AUD</v>
          </cell>
          <cell r="F611" t="str">
            <v>Field Technical Officer</v>
          </cell>
          <cell r="G611" t="str">
            <v>NPSWA-VIC(Cont)</v>
          </cell>
          <cell r="H611" t="str">
            <v>Alinta Asset Management 2 WA</v>
          </cell>
          <cell r="I611" t="str">
            <v>39001</v>
          </cell>
          <cell r="J611" t="str">
            <v>Field Delivery</v>
          </cell>
        </row>
        <row r="612">
          <cell r="A612" t="str">
            <v>00013023</v>
          </cell>
          <cell r="B612" t="str">
            <v>Handasyde Christopher</v>
          </cell>
          <cell r="C612" t="str">
            <v>TCR Accum Notational Pkge</v>
          </cell>
          <cell r="D612">
            <v>95961</v>
          </cell>
          <cell r="E612" t="str">
            <v>AUD</v>
          </cell>
          <cell r="F612" t="str">
            <v>Data Verification Officer</v>
          </cell>
          <cell r="G612" t="str">
            <v>TCR Accum Super</v>
          </cell>
          <cell r="H612" t="str">
            <v>Alinta Asset Management</v>
          </cell>
          <cell r="I612" t="str">
            <v>35406</v>
          </cell>
          <cell r="J612" t="str">
            <v>Control Centre 50</v>
          </cell>
        </row>
        <row r="613">
          <cell r="A613" t="str">
            <v>00013033</v>
          </cell>
          <cell r="B613" t="str">
            <v>Cantwell Gary</v>
          </cell>
          <cell r="C613" t="str">
            <v>TCR DB Notational Package</v>
          </cell>
          <cell r="D613">
            <v>106170</v>
          </cell>
          <cell r="E613" t="str">
            <v>AUD</v>
          </cell>
          <cell r="F613" t="str">
            <v>General Manager Power Operations</v>
          </cell>
          <cell r="G613" t="str">
            <v>TCR Accum Super</v>
          </cell>
          <cell r="H613" t="str">
            <v>Alinta Limited</v>
          </cell>
          <cell r="I613" t="str">
            <v>10122</v>
          </cell>
          <cell r="J613" t="str">
            <v>Exec APS GM</v>
          </cell>
        </row>
        <row r="614">
          <cell r="A614" t="str">
            <v>00013032</v>
          </cell>
          <cell r="B614" t="str">
            <v>Tsang Hong</v>
          </cell>
          <cell r="C614" t="str">
            <v>TCR Accum Notational Pkge</v>
          </cell>
          <cell r="D614">
            <v>105192</v>
          </cell>
          <cell r="E614" t="str">
            <v>AUD</v>
          </cell>
          <cell r="F614" t="str">
            <v>Accounts Payable Officer</v>
          </cell>
          <cell r="G614" t="str">
            <v>TCR Accum Super</v>
          </cell>
          <cell r="H614" t="str">
            <v>Alinta Limited</v>
          </cell>
          <cell r="I614" t="str">
            <v>31469</v>
          </cell>
          <cell r="J614" t="str">
            <v>ANS Comm Fin Service</v>
          </cell>
        </row>
        <row r="615">
          <cell r="A615" t="str">
            <v>00013031</v>
          </cell>
          <cell r="B615" t="str">
            <v>Pretty Louise</v>
          </cell>
          <cell r="C615" t="str">
            <v>TCR Accum Notational Pkge</v>
          </cell>
          <cell r="D615">
            <v>203841</v>
          </cell>
          <cell r="E615" t="str">
            <v>AUD</v>
          </cell>
          <cell r="F615" t="str">
            <v>Distribution Construction Manager</v>
          </cell>
          <cell r="G615" t="str">
            <v>TCR Accum Super</v>
          </cell>
          <cell r="H615" t="str">
            <v>Alinta Asset Management</v>
          </cell>
          <cell r="I615" t="str">
            <v>31524</v>
          </cell>
          <cell r="J615" t="str">
            <v>AAM OS GD Ext Projec</v>
          </cell>
        </row>
        <row r="616">
          <cell r="A616" t="str">
            <v>00013029</v>
          </cell>
          <cell r="B616" t="str">
            <v>Handasyde Kylie</v>
          </cell>
          <cell r="C616" t="str">
            <v>TCR Accum Notational Pkge</v>
          </cell>
          <cell r="D616">
            <v>95052</v>
          </cell>
          <cell r="E616" t="str">
            <v>AUD</v>
          </cell>
          <cell r="F616" t="str">
            <v>Tax Adviser</v>
          </cell>
          <cell r="G616" t="str">
            <v>TCR Accum Super</v>
          </cell>
          <cell r="H616" t="str">
            <v>Alinta Limited</v>
          </cell>
          <cell r="I616" t="str">
            <v>12800</v>
          </cell>
          <cell r="J616" t="str">
            <v>Group Taxation</v>
          </cell>
        </row>
        <row r="617">
          <cell r="A617" t="str">
            <v>00013028</v>
          </cell>
          <cell r="B617" t="str">
            <v>Beaman Marion</v>
          </cell>
          <cell r="C617" t="str">
            <v>TCR Accum Notational Pkge</v>
          </cell>
          <cell r="D617">
            <v>68804</v>
          </cell>
          <cell r="E617" t="str">
            <v>AUD</v>
          </cell>
          <cell r="F617" t="str">
            <v>Taxation Manager Indirect Tax</v>
          </cell>
          <cell r="G617" t="str">
            <v>TCR Accum Super</v>
          </cell>
          <cell r="H617" t="str">
            <v>Alinta Limited</v>
          </cell>
          <cell r="I617" t="str">
            <v>12800</v>
          </cell>
          <cell r="J617" t="str">
            <v>Group Taxation</v>
          </cell>
        </row>
        <row r="618">
          <cell r="A618" t="str">
            <v>00013038</v>
          </cell>
          <cell r="B618" t="str">
            <v>Bedingfield Neil</v>
          </cell>
          <cell r="C618" t="str">
            <v>TCR Accum Notational Pkge</v>
          </cell>
          <cell r="D618">
            <v>130028</v>
          </cell>
          <cell r="E618" t="str">
            <v>AUD</v>
          </cell>
          <cell r="F618" t="str">
            <v>Manager HR Services</v>
          </cell>
          <cell r="G618" t="str">
            <v>TCR Accum Super</v>
          </cell>
          <cell r="H618" t="str">
            <v>Alinta Limited</v>
          </cell>
          <cell r="I618" t="str">
            <v>11001</v>
          </cell>
          <cell r="J618" t="str">
            <v>Human Resources - HR</v>
          </cell>
        </row>
        <row r="619">
          <cell r="A619" t="str">
            <v>00013037</v>
          </cell>
          <cell r="B619" t="str">
            <v>Davies Robert</v>
          </cell>
          <cell r="C619" t="str">
            <v>TCR Accum Notational Pkge</v>
          </cell>
          <cell r="D619">
            <v>166329</v>
          </cell>
          <cell r="E619" t="str">
            <v>AUD</v>
          </cell>
          <cell r="F619" t="str">
            <v>Senior HR Adviser South</v>
          </cell>
          <cell r="G619" t="str">
            <v>TCR Accum Super</v>
          </cell>
          <cell r="H619" t="str">
            <v>Alinta Limited</v>
          </cell>
          <cell r="I619" t="str">
            <v>11000</v>
          </cell>
          <cell r="J619" t="str">
            <v>Human Resources</v>
          </cell>
        </row>
        <row r="620">
          <cell r="A620" t="str">
            <v>00013036</v>
          </cell>
          <cell r="B620" t="str">
            <v>Lord James</v>
          </cell>
          <cell r="C620" t="str">
            <v>TCR Accum Notational Pkge</v>
          </cell>
          <cell r="D620">
            <v>175956</v>
          </cell>
          <cell r="E620" t="str">
            <v>AUD</v>
          </cell>
          <cell r="F620" t="str">
            <v>Senior Environmental Adviser</v>
          </cell>
          <cell r="G620" t="str">
            <v>TCR Accum Super</v>
          </cell>
          <cell r="H620" t="str">
            <v>Alinta Limited</v>
          </cell>
          <cell r="I620" t="str">
            <v>43154</v>
          </cell>
          <cell r="J620" t="str">
            <v>DBP Helm</v>
          </cell>
        </row>
        <row r="621">
          <cell r="A621" t="str">
            <v>00013035</v>
          </cell>
          <cell r="B621" t="str">
            <v>Mitra Byron</v>
          </cell>
          <cell r="C621" t="str">
            <v>TCR Accum Notational Pkge</v>
          </cell>
          <cell r="D621">
            <v>145373</v>
          </cell>
          <cell r="E621" t="str">
            <v>AUD</v>
          </cell>
          <cell r="F621" t="str">
            <v>Engineering &amp; Tech. Services Manager</v>
          </cell>
          <cell r="G621" t="str">
            <v>TCR Accum Super</v>
          </cell>
          <cell r="H621" t="str">
            <v>Alinta Asset Management</v>
          </cell>
          <cell r="I621" t="str">
            <v>43152</v>
          </cell>
          <cell r="J621" t="str">
            <v>DBP Tech Servs</v>
          </cell>
        </row>
        <row r="622">
          <cell r="A622" t="str">
            <v>00013034</v>
          </cell>
          <cell r="B622" t="str">
            <v>La Bouchardiere Marcel</v>
          </cell>
          <cell r="C622" t="str">
            <v>TCR Accum Notational Pkge</v>
          </cell>
          <cell r="D622">
            <v>132924</v>
          </cell>
          <cell r="E622" t="str">
            <v>AUD</v>
          </cell>
          <cell r="F622" t="str">
            <v>Procurement Officer</v>
          </cell>
          <cell r="G622" t="str">
            <v>NPS-Contract (7.6)AP</v>
          </cell>
          <cell r="H622" t="str">
            <v>Alinta Asset Management 2</v>
          </cell>
          <cell r="I622" t="str">
            <v>35388</v>
          </cell>
          <cell r="J622" t="str">
            <v>AAM Bus Serv  - Comm</v>
          </cell>
        </row>
        <row r="623">
          <cell r="A623" t="str">
            <v>00013044</v>
          </cell>
          <cell r="B623" t="str">
            <v>Kelly Caroline</v>
          </cell>
          <cell r="C623" t="str">
            <v>TCR Accum Notational Pkge</v>
          </cell>
          <cell r="D623">
            <v>184496</v>
          </cell>
          <cell r="E623" t="str">
            <v>AUD</v>
          </cell>
          <cell r="F623" t="str">
            <v>Technical Compliance Specialist</v>
          </cell>
          <cell r="G623" t="str">
            <v>TCR Accum Super</v>
          </cell>
          <cell r="H623" t="str">
            <v>Monthly Alinta Asset Managemt.</v>
          </cell>
          <cell r="I623" t="str">
            <v>31396</v>
          </cell>
          <cell r="J623" t="str">
            <v>AAM AS TC West</v>
          </cell>
        </row>
        <row r="624">
          <cell r="A624" t="str">
            <v>00013042</v>
          </cell>
          <cell r="B624" t="str">
            <v>Green Andrew</v>
          </cell>
          <cell r="C624" t="str">
            <v>TCR Accum Notational Pkge</v>
          </cell>
          <cell r="D624">
            <v>72441</v>
          </cell>
          <cell r="E624" t="str">
            <v>AUD</v>
          </cell>
          <cell r="F624" t="str">
            <v>Team Leader Metering &amp; Billing</v>
          </cell>
          <cell r="G624" t="str">
            <v>TCR Accum Super</v>
          </cell>
          <cell r="H624" t="str">
            <v>Alinta Limited</v>
          </cell>
          <cell r="I624" t="str">
            <v>14400</v>
          </cell>
          <cell r="J624" t="str">
            <v>IS MB Support Servs</v>
          </cell>
        </row>
        <row r="625">
          <cell r="A625" t="str">
            <v>00013041</v>
          </cell>
          <cell r="B625" t="str">
            <v>Hipwell Craig</v>
          </cell>
          <cell r="C625" t="str">
            <v>TCR Accum Notational Pkge</v>
          </cell>
          <cell r="D625">
            <v>141105</v>
          </cell>
          <cell r="E625" t="str">
            <v>AUD</v>
          </cell>
          <cell r="F625" t="str">
            <v>HR Manager Comm. &amp; Corporate</v>
          </cell>
          <cell r="G625" t="str">
            <v>TCR Accum Super</v>
          </cell>
          <cell r="H625" t="str">
            <v>Alinta Limited</v>
          </cell>
          <cell r="I625" t="str">
            <v>11000</v>
          </cell>
          <cell r="J625" t="str">
            <v>Human Resources</v>
          </cell>
        </row>
        <row r="626">
          <cell r="A626" t="str">
            <v>00013040</v>
          </cell>
          <cell r="B626" t="str">
            <v>Henwood Shannon</v>
          </cell>
          <cell r="C626" t="str">
            <v>TCR Accum Notational Pkge</v>
          </cell>
          <cell r="D626">
            <v>100980</v>
          </cell>
          <cell r="E626" t="str">
            <v>AUD</v>
          </cell>
          <cell r="F626" t="str">
            <v>Manager Test &amp; Release</v>
          </cell>
          <cell r="G626" t="str">
            <v>TCR Accum Super</v>
          </cell>
          <cell r="H626" t="str">
            <v>Alinta Limited</v>
          </cell>
          <cell r="I626" t="str">
            <v>14200</v>
          </cell>
          <cell r="J626" t="str">
            <v>IS Apps Dev &amp; Supp</v>
          </cell>
        </row>
        <row r="627">
          <cell r="A627" t="str">
            <v>00013039</v>
          </cell>
          <cell r="B627" t="str">
            <v>Reddy Melainie</v>
          </cell>
          <cell r="C627" t="str">
            <v>TCR Accum Notational Pkge</v>
          </cell>
          <cell r="D627">
            <v>99009</v>
          </cell>
          <cell r="E627" t="str">
            <v>AUD</v>
          </cell>
          <cell r="F627" t="str">
            <v>Business Analyst</v>
          </cell>
          <cell r="G627" t="str">
            <v>TCR Accum Super</v>
          </cell>
          <cell r="H627" t="str">
            <v>Alinta Limited</v>
          </cell>
          <cell r="I627" t="str">
            <v>14161</v>
          </cell>
          <cell r="J627" t="str">
            <v>PD - Business Analys</v>
          </cell>
        </row>
        <row r="628">
          <cell r="A628" t="str">
            <v>00013050</v>
          </cell>
          <cell r="B628" t="str">
            <v>Chia Clifford</v>
          </cell>
          <cell r="C628" t="str">
            <v>TCR Accum Notational Pkge</v>
          </cell>
          <cell r="D628">
            <v>102450</v>
          </cell>
          <cell r="E628" t="str">
            <v>AUD</v>
          </cell>
          <cell r="F628" t="str">
            <v>SCADA Business Systems Specialist</v>
          </cell>
          <cell r="G628" t="str">
            <v>TCR Accum Super</v>
          </cell>
          <cell r="H628" t="str">
            <v>Alinta Asset Management</v>
          </cell>
          <cell r="I628" t="str">
            <v>35406</v>
          </cell>
          <cell r="J628" t="str">
            <v>Control Centre 40</v>
          </cell>
        </row>
        <row r="629">
          <cell r="A629" t="str">
            <v>00013049</v>
          </cell>
          <cell r="B629" t="str">
            <v>Sharabinth Mahathevan</v>
          </cell>
          <cell r="C629" t="str">
            <v>TCR Accum Notational Pkge</v>
          </cell>
          <cell r="D629">
            <v>116056</v>
          </cell>
          <cell r="E629" t="str">
            <v>AUD</v>
          </cell>
          <cell r="F629" t="str">
            <v>Manager Investor Relations</v>
          </cell>
          <cell r="G629" t="str">
            <v>TCR Accum Super</v>
          </cell>
          <cell r="H629" t="str">
            <v>Alinta Limited</v>
          </cell>
          <cell r="I629" t="str">
            <v>12300</v>
          </cell>
          <cell r="J629" t="str">
            <v>Investor Relations</v>
          </cell>
        </row>
        <row r="630">
          <cell r="A630" t="str">
            <v>00013047</v>
          </cell>
          <cell r="B630" t="str">
            <v>Butterworth Jennifer</v>
          </cell>
          <cell r="C630" t="str">
            <v>TCR DB Notational Package</v>
          </cell>
          <cell r="D630">
            <v>64327</v>
          </cell>
          <cell r="E630" t="str">
            <v>AUD</v>
          </cell>
          <cell r="F630" t="str">
            <v>Field Officer Level 1</v>
          </cell>
          <cell r="G630" t="str">
            <v>NPSWA-VIC(RDO)</v>
          </cell>
          <cell r="H630" t="str">
            <v>Alinta Asset Management 2 WA</v>
          </cell>
          <cell r="I630" t="str">
            <v>39001</v>
          </cell>
          <cell r="J630" t="str">
            <v>Field Delivery</v>
          </cell>
        </row>
        <row r="631">
          <cell r="A631" t="str">
            <v>00013046</v>
          </cell>
          <cell r="B631" t="str">
            <v>Thompson Leilarni</v>
          </cell>
          <cell r="C631" t="str">
            <v>TCR Accum Notational Pkge</v>
          </cell>
          <cell r="D631">
            <v>57866</v>
          </cell>
          <cell r="E631" t="str">
            <v>AUD</v>
          </cell>
          <cell r="F631" t="str">
            <v>Cable Layer/Jointer</v>
          </cell>
          <cell r="G631" t="str">
            <v>NPS-EBA / Award VIC</v>
          </cell>
          <cell r="H631" t="str">
            <v>Alinta Asset Management 2</v>
          </cell>
          <cell r="I631" t="str">
            <v>31506</v>
          </cell>
          <cell r="J631" t="str">
            <v>AAM OS ED CS Keysborough</v>
          </cell>
        </row>
        <row r="632">
          <cell r="A632" t="str">
            <v>00013045</v>
          </cell>
          <cell r="B632" t="str">
            <v>Hurley Olive</v>
          </cell>
          <cell r="C632" t="str">
            <v>TCR Accum Notational Pkge</v>
          </cell>
          <cell r="D632">
            <v>107625</v>
          </cell>
          <cell r="E632" t="str">
            <v>AUD</v>
          </cell>
          <cell r="F632" t="str">
            <v>Scheme Administrator</v>
          </cell>
          <cell r="G632" t="str">
            <v>TCR Accum Super</v>
          </cell>
          <cell r="H632" t="str">
            <v>Alinta Limited</v>
          </cell>
          <cell r="I632" t="str">
            <v>7300</v>
          </cell>
          <cell r="J632" t="str">
            <v>AFM Company Exp</v>
          </cell>
        </row>
        <row r="633">
          <cell r="A633" t="str">
            <v>00013056</v>
          </cell>
          <cell r="B633" t="str">
            <v>Klaassen Michael</v>
          </cell>
          <cell r="C633" t="str">
            <v>TCR Accum Notational Pkge</v>
          </cell>
          <cell r="D633">
            <v>102000</v>
          </cell>
          <cell r="E633" t="str">
            <v>AUD</v>
          </cell>
          <cell r="F633" t="str">
            <v>HSE Corporate Planning &amp; Project Adviser</v>
          </cell>
          <cell r="G633" t="str">
            <v>TCR Accum Super</v>
          </cell>
          <cell r="H633" t="str">
            <v>Alinta Limited</v>
          </cell>
          <cell r="I633" t="str">
            <v>11000</v>
          </cell>
          <cell r="J633" t="str">
            <v>Human Resources</v>
          </cell>
        </row>
        <row r="634">
          <cell r="A634" t="str">
            <v>00013055</v>
          </cell>
          <cell r="B634" t="str">
            <v>Westerman Andrew</v>
          </cell>
          <cell r="C634" t="str">
            <v>TCR Accum Notational Pkge</v>
          </cell>
          <cell r="D634">
            <v>96460</v>
          </cell>
          <cell r="E634" t="str">
            <v>AUD</v>
          </cell>
          <cell r="F634" t="str">
            <v>Team Leader - Asset Mgt Applications</v>
          </cell>
          <cell r="G634" t="str">
            <v>TCR DB Super</v>
          </cell>
          <cell r="H634" t="str">
            <v>Alinta Limited</v>
          </cell>
          <cell r="I634" t="str">
            <v>14202</v>
          </cell>
          <cell r="J634" t="str">
            <v>IS Asset Mgmt (GIS)</v>
          </cell>
        </row>
        <row r="635">
          <cell r="A635" t="str">
            <v>00013054</v>
          </cell>
          <cell r="B635" t="str">
            <v>Ballard Stewart</v>
          </cell>
          <cell r="C635" t="str">
            <v>TCR Accum Notational Pkge</v>
          </cell>
          <cell r="D635">
            <v>170500</v>
          </cell>
          <cell r="E635" t="str">
            <v>AUD</v>
          </cell>
          <cell r="F635" t="str">
            <v>Senior Functional Analyst</v>
          </cell>
          <cell r="G635" t="str">
            <v>TCR DB Super</v>
          </cell>
          <cell r="H635" t="str">
            <v>Alinta Limited</v>
          </cell>
          <cell r="I635" t="str">
            <v>14203</v>
          </cell>
          <cell r="J635" t="str">
            <v>IS Tech Solutions</v>
          </cell>
        </row>
        <row r="636">
          <cell r="A636" t="str">
            <v>00013052</v>
          </cell>
          <cell r="B636" t="str">
            <v>Naylor Chris</v>
          </cell>
          <cell r="C636" t="str">
            <v>TCR Accum Notational Pkge</v>
          </cell>
          <cell r="D636">
            <v>178625</v>
          </cell>
          <cell r="E636" t="str">
            <v>AUD</v>
          </cell>
          <cell r="F636" t="str">
            <v>Functional Analyst GIS</v>
          </cell>
          <cell r="G636" t="str">
            <v>TCR DB Super</v>
          </cell>
          <cell r="H636" t="str">
            <v>Alinta Limited</v>
          </cell>
          <cell r="I636" t="str">
            <v>14202</v>
          </cell>
          <cell r="J636" t="str">
            <v>IS Asset Mgmt (GIS)</v>
          </cell>
        </row>
        <row r="637">
          <cell r="A637" t="str">
            <v>00013051</v>
          </cell>
          <cell r="B637" t="str">
            <v>Blake Jodie</v>
          </cell>
          <cell r="C637" t="str">
            <v>TCR Accum Notational Pkge</v>
          </cell>
          <cell r="D637">
            <v>181765</v>
          </cell>
          <cell r="E637" t="str">
            <v>AUD</v>
          </cell>
          <cell r="F637" t="str">
            <v>Senior Internal Auditor</v>
          </cell>
          <cell r="G637" t="str">
            <v>TCR DB Super</v>
          </cell>
          <cell r="H637" t="str">
            <v>Alinta Limited</v>
          </cell>
          <cell r="I637" t="str">
            <v>33303</v>
          </cell>
          <cell r="J637" t="str">
            <v>Revenue Management</v>
          </cell>
        </row>
        <row r="638">
          <cell r="A638" t="str">
            <v>00013064</v>
          </cell>
          <cell r="B638" t="str">
            <v>Pomeroy John</v>
          </cell>
          <cell r="C638" t="str">
            <v>TCR Accum Notational Pkge</v>
          </cell>
          <cell r="D638">
            <v>98751</v>
          </cell>
          <cell r="E638" t="str">
            <v>AUD</v>
          </cell>
          <cell r="F638" t="str">
            <v>Project Manager</v>
          </cell>
          <cell r="G638" t="str">
            <v>TCR Accum Super</v>
          </cell>
          <cell r="H638" t="str">
            <v>Alinta Limited</v>
          </cell>
          <cell r="I638" t="str">
            <v>14161</v>
          </cell>
          <cell r="J638" t="str">
            <v>PD - Business Analys</v>
          </cell>
        </row>
        <row r="639">
          <cell r="A639" t="str">
            <v>00013063</v>
          </cell>
          <cell r="B639" t="str">
            <v>Burton Bruce</v>
          </cell>
          <cell r="C639" t="str">
            <v>TCR Accum Notational Pkge</v>
          </cell>
          <cell r="D639">
            <v>85394</v>
          </cell>
          <cell r="E639" t="str">
            <v>AUD</v>
          </cell>
          <cell r="F639" t="str">
            <v>Manager Remuneration &amp; Be</v>
          </cell>
          <cell r="G639" t="str">
            <v>TCR Accum Super</v>
          </cell>
          <cell r="H639" t="str">
            <v>Alinta Limited</v>
          </cell>
          <cell r="I639" t="str">
            <v>11000</v>
          </cell>
          <cell r="J639" t="str">
            <v>Human Resources</v>
          </cell>
        </row>
        <row r="640">
          <cell r="A640" t="str">
            <v>00013061</v>
          </cell>
          <cell r="B640" t="str">
            <v>Jeganathan Lenine</v>
          </cell>
          <cell r="C640" t="str">
            <v>TCR Accum Notational Pkge</v>
          </cell>
          <cell r="D640">
            <v>110827</v>
          </cell>
          <cell r="E640" t="str">
            <v>AUD</v>
          </cell>
          <cell r="F640" t="str">
            <v>Management Accountant</v>
          </cell>
          <cell r="G640" t="str">
            <v>TCR Accum Super</v>
          </cell>
          <cell r="H640" t="str">
            <v>Alinta Limited</v>
          </cell>
          <cell r="I640" t="str">
            <v>31469</v>
          </cell>
          <cell r="J640" t="str">
            <v>ANS Comm Fin Service</v>
          </cell>
        </row>
        <row r="641">
          <cell r="A641" t="str">
            <v>00013058</v>
          </cell>
          <cell r="B641" t="str">
            <v>Brown Shirley</v>
          </cell>
          <cell r="C641" t="str">
            <v>TCR Accum Notational Pkge</v>
          </cell>
          <cell r="D641">
            <v>87473</v>
          </cell>
          <cell r="E641" t="str">
            <v>AUD</v>
          </cell>
          <cell r="F641" t="str">
            <v>Payroll Officer</v>
          </cell>
          <cell r="G641" t="str">
            <v>TCR Accum Super</v>
          </cell>
          <cell r="H641" t="str">
            <v>Alinta Limited</v>
          </cell>
          <cell r="I641" t="str">
            <v>11001</v>
          </cell>
          <cell r="J641" t="str">
            <v>Human Resources - HR</v>
          </cell>
        </row>
        <row r="642">
          <cell r="A642" t="str">
            <v>00013057</v>
          </cell>
          <cell r="B642" t="str">
            <v>Lebrasse Anna</v>
          </cell>
          <cell r="C642" t="str">
            <v>TCR Accum Notational Pkge</v>
          </cell>
          <cell r="D642">
            <v>55191</v>
          </cell>
          <cell r="E642" t="str">
            <v>AUD</v>
          </cell>
          <cell r="F642" t="str">
            <v>Senior  Transactional Accountant</v>
          </cell>
          <cell r="G642" t="str">
            <v>TCR Accum Super</v>
          </cell>
          <cell r="H642" t="str">
            <v>Alinta Limited</v>
          </cell>
          <cell r="I642" t="str">
            <v>13002</v>
          </cell>
          <cell r="J642" t="str">
            <v>FS Group Acctg</v>
          </cell>
        </row>
        <row r="643">
          <cell r="A643" t="str">
            <v>00013070</v>
          </cell>
          <cell r="B643" t="str">
            <v>Evans Betty</v>
          </cell>
          <cell r="C643" t="str">
            <v>TCR Accum Notational Pkge</v>
          </cell>
          <cell r="D643">
            <v>56053</v>
          </cell>
          <cell r="E643" t="str">
            <v>AUD</v>
          </cell>
          <cell r="F643" t="str">
            <v>Payroll Administrator</v>
          </cell>
          <cell r="G643" t="str">
            <v>TCR Accum Super</v>
          </cell>
          <cell r="H643" t="str">
            <v>Alinta Limited</v>
          </cell>
          <cell r="I643" t="str">
            <v>11001</v>
          </cell>
          <cell r="J643" t="str">
            <v>Human Resources - HR</v>
          </cell>
        </row>
        <row r="644">
          <cell r="A644" t="str">
            <v>00013069</v>
          </cell>
          <cell r="B644" t="str">
            <v>Pilbeam Evelyn</v>
          </cell>
          <cell r="C644" t="str">
            <v>TCR Accum Notational Pkge</v>
          </cell>
          <cell r="D644">
            <v>130000</v>
          </cell>
          <cell r="E644" t="str">
            <v>AUD</v>
          </cell>
          <cell r="F644" t="str">
            <v>Fixed Assets Accountant</v>
          </cell>
          <cell r="G644" t="str">
            <v>TCR Accum Super</v>
          </cell>
          <cell r="H644" t="str">
            <v>Alinta Limited</v>
          </cell>
          <cell r="I644" t="str">
            <v>33303</v>
          </cell>
          <cell r="J644" t="str">
            <v>Revenue Management</v>
          </cell>
        </row>
        <row r="645">
          <cell r="A645" t="str">
            <v>00013068</v>
          </cell>
          <cell r="B645" t="str">
            <v>Barben Matthew</v>
          </cell>
          <cell r="C645" t="str">
            <v>TCR Accum Notational Pkge</v>
          </cell>
          <cell r="D645">
            <v>72325</v>
          </cell>
          <cell r="E645" t="str">
            <v>AUD</v>
          </cell>
          <cell r="F645" t="str">
            <v>Project Manager</v>
          </cell>
          <cell r="G645" t="str">
            <v>TCR Accum Super</v>
          </cell>
          <cell r="H645" t="str">
            <v>Alinta Limited</v>
          </cell>
          <cell r="I645" t="str">
            <v>14164</v>
          </cell>
          <cell r="J645" t="str">
            <v>PD - Infrastructure</v>
          </cell>
        </row>
        <row r="646">
          <cell r="A646" t="str">
            <v>00013067</v>
          </cell>
          <cell r="B646" t="str">
            <v>English Scott</v>
          </cell>
          <cell r="C646" t="str">
            <v>TCR Accum Notational Pkge</v>
          </cell>
          <cell r="D646">
            <v>105735</v>
          </cell>
          <cell r="E646" t="str">
            <v>AUD</v>
          </cell>
          <cell r="F646" t="str">
            <v>Senior Legal Counsel East</v>
          </cell>
          <cell r="G646" t="str">
            <v>TCR Accum Super</v>
          </cell>
          <cell r="H646" t="str">
            <v>Alinta Limited</v>
          </cell>
          <cell r="I646" t="str">
            <v>10200</v>
          </cell>
          <cell r="J646" t="str">
            <v>Gen Counsel &amp; Legal</v>
          </cell>
        </row>
        <row r="647">
          <cell r="A647" t="str">
            <v>00013066</v>
          </cell>
          <cell r="B647" t="str">
            <v>Pope Christopher</v>
          </cell>
          <cell r="C647" t="str">
            <v>TCR Accum Notational Pkge</v>
          </cell>
          <cell r="D647">
            <v>105735</v>
          </cell>
          <cell r="E647" t="str">
            <v>AUD</v>
          </cell>
          <cell r="F647" t="str">
            <v>Personal Assistant</v>
          </cell>
          <cell r="G647" t="str">
            <v>TCR Accum Super</v>
          </cell>
          <cell r="H647" t="str">
            <v>Alinta Limited</v>
          </cell>
          <cell r="I647" t="str">
            <v>14120</v>
          </cell>
          <cell r="J647" t="str">
            <v>Strategic Sourcing &amp;</v>
          </cell>
        </row>
        <row r="648">
          <cell r="A648" t="str">
            <v>00013079</v>
          </cell>
          <cell r="B648" t="str">
            <v>Hooper Kirsty</v>
          </cell>
          <cell r="C648" t="str">
            <v>TCR Accum Notational Pkge</v>
          </cell>
          <cell r="D648">
            <v>96302</v>
          </cell>
          <cell r="E648" t="str">
            <v>AUD</v>
          </cell>
          <cell r="F648" t="str">
            <v>Senior Financial Accountant</v>
          </cell>
          <cell r="G648" t="str">
            <v>TCR Accum Super</v>
          </cell>
          <cell r="H648" t="str">
            <v>Alinta Limited</v>
          </cell>
          <cell r="I648" t="str">
            <v>31469</v>
          </cell>
          <cell r="J648" t="str">
            <v>ANS Comm Fin Service</v>
          </cell>
        </row>
        <row r="649">
          <cell r="A649" t="str">
            <v>00013078</v>
          </cell>
          <cell r="B649" t="str">
            <v>Steele Mark</v>
          </cell>
          <cell r="C649" t="str">
            <v>TCR Accum Notational Pkge</v>
          </cell>
          <cell r="D649">
            <v>76121</v>
          </cell>
          <cell r="E649" t="str">
            <v>AUD</v>
          </cell>
          <cell r="F649" t="str">
            <v>Manager Program Delivery</v>
          </cell>
          <cell r="G649" t="str">
            <v>TCR Accum Super</v>
          </cell>
          <cell r="H649" t="str">
            <v>Alinta Limited</v>
          </cell>
          <cell r="I649" t="str">
            <v>14160</v>
          </cell>
          <cell r="J649" t="str">
            <v>Program Delivery</v>
          </cell>
        </row>
        <row r="650">
          <cell r="A650" t="str">
            <v>00013076</v>
          </cell>
          <cell r="B650" t="str">
            <v>Ballard Garry</v>
          </cell>
          <cell r="C650" t="str">
            <v>TCR Accum Notational Pkge</v>
          </cell>
          <cell r="D650">
            <v>73458</v>
          </cell>
          <cell r="E650" t="str">
            <v>AUD</v>
          </cell>
          <cell r="F650" t="str">
            <v>Senior Functional Analyst</v>
          </cell>
          <cell r="G650" t="str">
            <v>TCR Accum Super</v>
          </cell>
          <cell r="H650" t="str">
            <v>Alinta Limited</v>
          </cell>
          <cell r="I650" t="str">
            <v>14203</v>
          </cell>
          <cell r="J650" t="str">
            <v>IS Tech Solutions</v>
          </cell>
        </row>
        <row r="651">
          <cell r="A651" t="str">
            <v>00013074</v>
          </cell>
          <cell r="B651" t="str">
            <v>Barnett Kenneth</v>
          </cell>
          <cell r="C651" t="str">
            <v>TCR Accum Notational Pkge</v>
          </cell>
          <cell r="D651">
            <v>80000</v>
          </cell>
          <cell r="E651" t="str">
            <v>AUD</v>
          </cell>
          <cell r="F651" t="str">
            <v>Business Systems Advisor - Melb</v>
          </cell>
          <cell r="G651" t="str">
            <v>TCR DB Super</v>
          </cell>
          <cell r="H651" t="str">
            <v>Alinta Limited</v>
          </cell>
          <cell r="I651" t="str">
            <v>35389</v>
          </cell>
          <cell r="J651" t="str">
            <v>AAM Bus Serv - Bus Systems</v>
          </cell>
        </row>
        <row r="652">
          <cell r="A652" t="str">
            <v>00013072</v>
          </cell>
          <cell r="B652" t="str">
            <v>Nairn Pauline</v>
          </cell>
          <cell r="C652" t="str">
            <v>TCR Accum Notational Pkge</v>
          </cell>
          <cell r="D652">
            <v>149800</v>
          </cell>
          <cell r="E652" t="str">
            <v>AUD</v>
          </cell>
          <cell r="F652" t="str">
            <v>Revenue Manager</v>
          </cell>
          <cell r="G652" t="str">
            <v>TCR Accum Super</v>
          </cell>
          <cell r="H652" t="str">
            <v>Alinta Limited</v>
          </cell>
          <cell r="I652" t="str">
            <v>33303</v>
          </cell>
          <cell r="J652" t="str">
            <v>Revenue Management</v>
          </cell>
        </row>
        <row r="653">
          <cell r="A653" t="str">
            <v>00013086</v>
          </cell>
          <cell r="B653" t="str">
            <v>Michaelson Gregory</v>
          </cell>
          <cell r="C653" t="str">
            <v>TCR DB Notational Package</v>
          </cell>
          <cell r="D653">
            <v>66380</v>
          </cell>
          <cell r="E653" t="str">
            <v>AUD</v>
          </cell>
          <cell r="F653" t="str">
            <v>Manager Energy Investments - UEDH, MGH,</v>
          </cell>
          <cell r="G653" t="str">
            <v>TCR Accum Super</v>
          </cell>
          <cell r="H653" t="str">
            <v>Alinta Limited</v>
          </cell>
          <cell r="I653" t="str">
            <v>10800</v>
          </cell>
          <cell r="J653" t="str">
            <v>Energy Investments</v>
          </cell>
        </row>
        <row r="654">
          <cell r="A654" t="str">
            <v>00013085</v>
          </cell>
          <cell r="B654" t="str">
            <v>Millias Norman</v>
          </cell>
          <cell r="C654" t="str">
            <v>TCR Accum Notational Pkge</v>
          </cell>
          <cell r="D654">
            <v>89559</v>
          </cell>
          <cell r="E654" t="str">
            <v>AUD</v>
          </cell>
          <cell r="F654" t="str">
            <v>Manager Architecture &amp; Strategy</v>
          </cell>
          <cell r="G654" t="str">
            <v>TCR Accum Super</v>
          </cell>
          <cell r="H654" t="str">
            <v>Alinta Limited</v>
          </cell>
          <cell r="I654" t="str">
            <v>14140</v>
          </cell>
          <cell r="J654" t="str">
            <v>Strategy &amp; Architect</v>
          </cell>
        </row>
        <row r="655">
          <cell r="A655" t="str">
            <v>00013084</v>
          </cell>
          <cell r="B655" t="str">
            <v>Sunnucks James</v>
          </cell>
          <cell r="C655" t="str">
            <v>TCR Accum Notational Pkge</v>
          </cell>
          <cell r="D655">
            <v>129168</v>
          </cell>
          <cell r="E655" t="str">
            <v>AUD</v>
          </cell>
          <cell r="F655" t="str">
            <v>Enterprise Infrastructure Planner</v>
          </cell>
          <cell r="G655" t="str">
            <v>TCR Accum Super</v>
          </cell>
          <cell r="H655" t="str">
            <v>Alinta Limited</v>
          </cell>
          <cell r="I655" t="str">
            <v>14600</v>
          </cell>
          <cell r="J655" t="str">
            <v>IS Infrastructure</v>
          </cell>
        </row>
        <row r="656">
          <cell r="A656" t="str">
            <v>00013083</v>
          </cell>
          <cell r="B656" t="str">
            <v>Rushton Renee</v>
          </cell>
          <cell r="C656" t="str">
            <v>TCR Accum Notational Pkge</v>
          </cell>
          <cell r="D656">
            <v>97746</v>
          </cell>
          <cell r="E656" t="str">
            <v>AUD</v>
          </cell>
          <cell r="F656" t="str">
            <v>Technical Design Analyst</v>
          </cell>
          <cell r="G656" t="str">
            <v>TCR Accum Super</v>
          </cell>
          <cell r="H656" t="str">
            <v>Alinta Limited</v>
          </cell>
          <cell r="I656" t="str">
            <v>14203</v>
          </cell>
          <cell r="J656" t="str">
            <v>IS Tech Solutions</v>
          </cell>
        </row>
        <row r="657">
          <cell r="A657" t="str">
            <v>00013080</v>
          </cell>
          <cell r="B657" t="str">
            <v>Chomiak John</v>
          </cell>
          <cell r="C657" t="str">
            <v>TCR Accum Notational Pkge</v>
          </cell>
          <cell r="D657">
            <v>147000</v>
          </cell>
          <cell r="E657" t="str">
            <v>AUD</v>
          </cell>
          <cell r="F657" t="str">
            <v>Business Analyst</v>
          </cell>
          <cell r="G657" t="str">
            <v>TCR Accum Super</v>
          </cell>
          <cell r="H657" t="str">
            <v>Alinta Limited</v>
          </cell>
          <cell r="I657" t="str">
            <v>14161</v>
          </cell>
          <cell r="J657" t="str">
            <v>PD - Business Analys</v>
          </cell>
        </row>
        <row r="658">
          <cell r="A658" t="str">
            <v>00013093</v>
          </cell>
          <cell r="B658" t="str">
            <v>Entwisle Michael</v>
          </cell>
          <cell r="C658" t="str">
            <v>TCR Accum Notational Pkge</v>
          </cell>
          <cell r="D658">
            <v>199784</v>
          </cell>
          <cell r="E658" t="str">
            <v>AUD</v>
          </cell>
          <cell r="F658" t="str">
            <v>Project Manager</v>
          </cell>
          <cell r="G658" t="str">
            <v>TCR Accum Super</v>
          </cell>
          <cell r="H658" t="str">
            <v>Alinta Limited</v>
          </cell>
          <cell r="I658" t="str">
            <v>14164</v>
          </cell>
          <cell r="J658" t="str">
            <v>PD - Infrastructure</v>
          </cell>
        </row>
        <row r="659">
          <cell r="A659" t="str">
            <v>00013092</v>
          </cell>
          <cell r="B659" t="str">
            <v>Short Sonya</v>
          </cell>
          <cell r="C659" t="str">
            <v>TCR Accum Notational Pkge</v>
          </cell>
          <cell r="D659">
            <v>92313</v>
          </cell>
          <cell r="E659" t="str">
            <v>AUD</v>
          </cell>
          <cell r="F659" t="str">
            <v>Team Leader Technology Solutions</v>
          </cell>
          <cell r="G659" t="str">
            <v>TCR Accum Super</v>
          </cell>
          <cell r="H659" t="str">
            <v>Alinta Limited</v>
          </cell>
          <cell r="I659" t="str">
            <v>14203</v>
          </cell>
          <cell r="J659" t="str">
            <v>IS Tech Solutions</v>
          </cell>
        </row>
        <row r="660">
          <cell r="A660" t="str">
            <v>00013089</v>
          </cell>
          <cell r="B660" t="str">
            <v>Pearce Stephen</v>
          </cell>
          <cell r="C660" t="str">
            <v>TCR Accum Notational Pkge</v>
          </cell>
          <cell r="D660">
            <v>590000</v>
          </cell>
          <cell r="E660" t="str">
            <v>AUD</v>
          </cell>
          <cell r="F660" t="str">
            <v>Analyst Progammer</v>
          </cell>
          <cell r="G660" t="str">
            <v>TCR Accum Super</v>
          </cell>
          <cell r="H660" t="str">
            <v>Alinta Limited</v>
          </cell>
          <cell r="I660" t="str">
            <v>14203</v>
          </cell>
          <cell r="J660" t="str">
            <v>IS Tech Solutions</v>
          </cell>
        </row>
        <row r="661">
          <cell r="A661" t="str">
            <v>00013088</v>
          </cell>
          <cell r="B661" t="str">
            <v>McCole Patrick</v>
          </cell>
          <cell r="C661" t="str">
            <v>TCR Accum Notational Pkge</v>
          </cell>
          <cell r="D661">
            <v>165000</v>
          </cell>
          <cell r="E661" t="str">
            <v>AUD</v>
          </cell>
          <cell r="F661" t="str">
            <v>Legal Counsel - East</v>
          </cell>
          <cell r="G661" t="str">
            <v>TCR Accum Super</v>
          </cell>
          <cell r="H661" t="str">
            <v>Alinta Limited</v>
          </cell>
          <cell r="I661" t="str">
            <v>10200</v>
          </cell>
          <cell r="J661" t="str">
            <v>Gen Counsel &amp; Legal</v>
          </cell>
        </row>
        <row r="662">
          <cell r="A662" t="str">
            <v>00013087</v>
          </cell>
          <cell r="B662" t="str">
            <v>Sanches Joaquim</v>
          </cell>
          <cell r="C662" t="str">
            <v>TCR Accum Notational Pkge</v>
          </cell>
          <cell r="D662">
            <v>123046</v>
          </cell>
          <cell r="E662" t="str">
            <v>AUD</v>
          </cell>
          <cell r="F662" t="str">
            <v>Functional Analyst</v>
          </cell>
          <cell r="G662" t="str">
            <v>TCR Accum Super</v>
          </cell>
          <cell r="H662" t="str">
            <v>Alinta Limited</v>
          </cell>
          <cell r="I662" t="str">
            <v>14300</v>
          </cell>
          <cell r="J662" t="str">
            <v>IS Enterprise Applic</v>
          </cell>
        </row>
        <row r="663">
          <cell r="A663" t="str">
            <v>00013110</v>
          </cell>
          <cell r="B663" t="str">
            <v>Knipe Alvin</v>
          </cell>
          <cell r="C663" t="str">
            <v>TCR Reportable</v>
          </cell>
          <cell r="D663">
            <v>62988.483999999997</v>
          </cell>
          <cell r="E663" t="str">
            <v>AUD5</v>
          </cell>
          <cell r="F663" t="str">
            <v>Accounts Receivable Officer</v>
          </cell>
          <cell r="G663" t="str">
            <v>TCR Accum Super</v>
          </cell>
          <cell r="H663" t="str">
            <v>Alinta Limited</v>
          </cell>
          <cell r="I663" t="str">
            <v>33303</v>
          </cell>
          <cell r="J663" t="str">
            <v>Revenue Management</v>
          </cell>
        </row>
        <row r="664">
          <cell r="A664" t="str">
            <v>00013107</v>
          </cell>
          <cell r="B664" t="str">
            <v>Nelson Ricky</v>
          </cell>
          <cell r="C664" t="str">
            <v>TCR Accum Notational Pkge</v>
          </cell>
          <cell r="D664">
            <v>122430</v>
          </cell>
          <cell r="E664" t="str">
            <v>AUD</v>
          </cell>
          <cell r="F664" t="str">
            <v>Accounts Receivable Officer</v>
          </cell>
          <cell r="G664" t="str">
            <v>TCR DB Super</v>
          </cell>
          <cell r="H664" t="str">
            <v>Alinta Limited</v>
          </cell>
          <cell r="I664" t="str">
            <v>33303</v>
          </cell>
          <cell r="J664" t="str">
            <v>Revenue Management</v>
          </cell>
        </row>
        <row r="665">
          <cell r="A665" t="str">
            <v>00013096</v>
          </cell>
          <cell r="B665" t="str">
            <v>Hamilton Ian</v>
          </cell>
          <cell r="C665" t="str">
            <v>TCR Accum Notational Pkge</v>
          </cell>
          <cell r="D665">
            <v>149031</v>
          </cell>
          <cell r="E665" t="str">
            <v>AUD</v>
          </cell>
          <cell r="F665" t="str">
            <v>Technical Design Analyst</v>
          </cell>
          <cell r="G665" t="str">
            <v>TCR Accum Super</v>
          </cell>
          <cell r="H665" t="str">
            <v>Alinta Limited</v>
          </cell>
          <cell r="I665" t="str">
            <v>14203</v>
          </cell>
          <cell r="J665" t="str">
            <v>IS Tech Solutions</v>
          </cell>
        </row>
        <row r="666">
          <cell r="A666" t="str">
            <v>00013095</v>
          </cell>
          <cell r="B666" t="str">
            <v>Saigal Manmohan</v>
          </cell>
          <cell r="C666" t="str">
            <v>TCR Accum Notational Pkge</v>
          </cell>
          <cell r="D666">
            <v>74375</v>
          </cell>
          <cell r="E666" t="str">
            <v>AUD</v>
          </cell>
          <cell r="F666" t="str">
            <v>Revenue Accountant</v>
          </cell>
          <cell r="G666" t="str">
            <v>TCR Accum Super</v>
          </cell>
          <cell r="H666" t="str">
            <v>Alinta Limited</v>
          </cell>
          <cell r="I666" t="str">
            <v>33303</v>
          </cell>
          <cell r="J666" t="str">
            <v>Revenue Management</v>
          </cell>
        </row>
        <row r="667">
          <cell r="A667" t="str">
            <v>00013094</v>
          </cell>
          <cell r="B667" t="str">
            <v>Fairweather Mark</v>
          </cell>
          <cell r="C667" t="str">
            <v>TCR Accum Notational Pkge</v>
          </cell>
          <cell r="D667">
            <v>133690</v>
          </cell>
          <cell r="E667" t="str">
            <v>AUD</v>
          </cell>
          <cell r="F667" t="str">
            <v>Group Manager HR Operations</v>
          </cell>
          <cell r="G667" t="str">
            <v>TCR Accum Super</v>
          </cell>
          <cell r="H667" t="str">
            <v>Alinta Limited</v>
          </cell>
          <cell r="I667" t="str">
            <v>11000</v>
          </cell>
          <cell r="J667" t="str">
            <v>Human Resources</v>
          </cell>
        </row>
        <row r="668">
          <cell r="A668" t="str">
            <v>00013122</v>
          </cell>
          <cell r="B668" t="str">
            <v>Williams Michael</v>
          </cell>
          <cell r="C668" t="str">
            <v>TCR Reportable</v>
          </cell>
          <cell r="D668">
            <v>75043.753200000006</v>
          </cell>
          <cell r="E668" t="str">
            <v>AUD5</v>
          </cell>
          <cell r="F668" t="str">
            <v>Legal Counsel - East</v>
          </cell>
          <cell r="G668" t="str">
            <v>TCR Accum Super</v>
          </cell>
          <cell r="H668" t="str">
            <v>Alinta Limited</v>
          </cell>
          <cell r="I668" t="str">
            <v>10200</v>
          </cell>
          <cell r="J668" t="str">
            <v>Gen Counsel &amp; Legal</v>
          </cell>
        </row>
        <row r="669">
          <cell r="A669" t="str">
            <v>00013121</v>
          </cell>
          <cell r="B669" t="str">
            <v>Haning Anthony</v>
          </cell>
          <cell r="C669" t="str">
            <v>TCR Accum Notational Pkge</v>
          </cell>
          <cell r="D669">
            <v>92655</v>
          </cell>
          <cell r="E669" t="str">
            <v>AUD</v>
          </cell>
          <cell r="F669" t="str">
            <v>Manager Learning and Deve</v>
          </cell>
          <cell r="G669" t="str">
            <v>TCR Accum Super</v>
          </cell>
          <cell r="H669" t="str">
            <v>Alinta Limited</v>
          </cell>
          <cell r="I669" t="str">
            <v>11000</v>
          </cell>
          <cell r="J669" t="str">
            <v>Human Resources</v>
          </cell>
        </row>
        <row r="670">
          <cell r="A670" t="str">
            <v>00013120</v>
          </cell>
          <cell r="B670" t="str">
            <v>Etienette Georgina</v>
          </cell>
          <cell r="C670" t="str">
            <v>TCR Reportable</v>
          </cell>
          <cell r="D670">
            <v>50898.64</v>
          </cell>
          <cell r="E670" t="str">
            <v>AUD5</v>
          </cell>
          <cell r="F670" t="str">
            <v>Remuneration &amp; Benefits A</v>
          </cell>
          <cell r="G670" t="str">
            <v>TCR Accum Super</v>
          </cell>
          <cell r="H670" t="str">
            <v>Alinta Limited</v>
          </cell>
          <cell r="I670" t="str">
            <v>11000</v>
          </cell>
          <cell r="J670" t="str">
            <v>Human Resources</v>
          </cell>
        </row>
        <row r="671">
          <cell r="A671" t="str">
            <v>00013118</v>
          </cell>
          <cell r="B671" t="str">
            <v>Perriman Laurence</v>
          </cell>
          <cell r="C671" t="str">
            <v>TCR Accum Notational Pkge</v>
          </cell>
          <cell r="D671">
            <v>78278</v>
          </cell>
          <cell r="E671" t="str">
            <v>AUD</v>
          </cell>
          <cell r="F671" t="str">
            <v>Senior HSE Adviser UED</v>
          </cell>
          <cell r="G671" t="str">
            <v>TCR Accum Super</v>
          </cell>
          <cell r="H671" t="str">
            <v>Alinta Limited</v>
          </cell>
          <cell r="I671" t="str">
            <v>11002</v>
          </cell>
          <cell r="J671" t="str">
            <v>HR - Health &amp; Safety</v>
          </cell>
        </row>
        <row r="672">
          <cell r="A672" t="str">
            <v>00013113</v>
          </cell>
          <cell r="B672" t="str">
            <v>Bateman Brian</v>
          </cell>
          <cell r="C672" t="str">
            <v>TCR Accum Notational Pkge</v>
          </cell>
          <cell r="D672">
            <v>115300</v>
          </cell>
          <cell r="E672" t="str">
            <v>AUD</v>
          </cell>
          <cell r="F672" t="str">
            <v>HR Policies &amp; Procedures Compliance</v>
          </cell>
          <cell r="G672" t="str">
            <v>TCR Accum Super</v>
          </cell>
          <cell r="H672" t="str">
            <v>Alinta Limited</v>
          </cell>
          <cell r="I672" t="str">
            <v>11001</v>
          </cell>
          <cell r="J672" t="str">
            <v>Human Resources - HR</v>
          </cell>
        </row>
        <row r="673">
          <cell r="A673" t="str">
            <v>00013130</v>
          </cell>
          <cell r="B673" t="str">
            <v>Penfold Nigel</v>
          </cell>
          <cell r="C673" t="str">
            <v>TCR Accum Notational Pkge</v>
          </cell>
          <cell r="D673">
            <v>92750</v>
          </cell>
          <cell r="E673" t="str">
            <v>AUD</v>
          </cell>
          <cell r="F673" t="str">
            <v>Senior Technical Writer</v>
          </cell>
          <cell r="G673" t="str">
            <v>TCR Accum Super</v>
          </cell>
          <cell r="H673" t="str">
            <v>Alinta Limited</v>
          </cell>
          <cell r="I673" t="str">
            <v>14140</v>
          </cell>
          <cell r="J673" t="str">
            <v>Strategy &amp; Architect</v>
          </cell>
        </row>
        <row r="674">
          <cell r="A674" t="str">
            <v>00013128</v>
          </cell>
          <cell r="B674" t="str">
            <v>Robinson Peter</v>
          </cell>
          <cell r="C674" t="str">
            <v>TCR DB Notational Package</v>
          </cell>
          <cell r="D674">
            <v>69184</v>
          </cell>
          <cell r="E674" t="str">
            <v>AUD</v>
          </cell>
          <cell r="F674" t="str">
            <v>Technical Design Analyst</v>
          </cell>
          <cell r="G674" t="str">
            <v>TCR Accum Super</v>
          </cell>
          <cell r="H674" t="str">
            <v>Alinta Limited</v>
          </cell>
          <cell r="I674" t="str">
            <v>14203</v>
          </cell>
          <cell r="J674" t="str">
            <v>IS Tech Solutions</v>
          </cell>
        </row>
        <row r="675">
          <cell r="A675" t="str">
            <v>00013127</v>
          </cell>
          <cell r="B675" t="str">
            <v>Watson Gavin</v>
          </cell>
          <cell r="C675" t="str">
            <v>TCR Reportable</v>
          </cell>
          <cell r="D675">
            <v>62988.483999999997</v>
          </cell>
          <cell r="E675" t="str">
            <v>AUD5</v>
          </cell>
          <cell r="F675" t="str">
            <v>Functional Analyst</v>
          </cell>
          <cell r="G675" t="str">
            <v>TCR Accum Super</v>
          </cell>
          <cell r="H675" t="str">
            <v>Alinta Limited</v>
          </cell>
          <cell r="I675" t="str">
            <v>14400</v>
          </cell>
          <cell r="J675" t="str">
            <v>IS MB Support Servs</v>
          </cell>
        </row>
        <row r="676">
          <cell r="A676" t="str">
            <v>00013125</v>
          </cell>
          <cell r="B676" t="str">
            <v>Crisp Timothy</v>
          </cell>
          <cell r="C676" t="str">
            <v>TCR Reportable</v>
          </cell>
          <cell r="D676">
            <v>62988.483999999997</v>
          </cell>
          <cell r="E676" t="str">
            <v>AUD5</v>
          </cell>
          <cell r="F676" t="str">
            <v>Revenue Analyst</v>
          </cell>
          <cell r="G676" t="str">
            <v>TCR Accum Super</v>
          </cell>
          <cell r="H676" t="str">
            <v>Alinta Limited</v>
          </cell>
          <cell r="I676" t="str">
            <v>33303</v>
          </cell>
          <cell r="J676" t="str">
            <v>Revenue Management</v>
          </cell>
        </row>
        <row r="677">
          <cell r="A677" t="str">
            <v>00013123</v>
          </cell>
          <cell r="B677" t="str">
            <v>McNeill Ian</v>
          </cell>
          <cell r="C677" t="str">
            <v>TCR DB Notational Package</v>
          </cell>
          <cell r="D677">
            <v>106271</v>
          </cell>
          <cell r="E677" t="str">
            <v>AUD</v>
          </cell>
          <cell r="F677" t="str">
            <v>Functional Analyst GIS</v>
          </cell>
          <cell r="G677" t="str">
            <v>TCR Accum Super</v>
          </cell>
          <cell r="H677" t="str">
            <v>Alinta Limited</v>
          </cell>
          <cell r="I677" t="str">
            <v>14202</v>
          </cell>
          <cell r="J677" t="str">
            <v>IS Asset Mgmt (GIS)</v>
          </cell>
        </row>
        <row r="678">
          <cell r="A678" t="str">
            <v>00013168</v>
          </cell>
          <cell r="B678" t="str">
            <v>Benham Peter</v>
          </cell>
          <cell r="C678" t="str">
            <v>TCR Accum Notational Pkge</v>
          </cell>
          <cell r="D678">
            <v>133258</v>
          </cell>
          <cell r="E678" t="str">
            <v>AUD</v>
          </cell>
          <cell r="F678" t="str">
            <v>Functional Analyst GIS</v>
          </cell>
          <cell r="G678" t="str">
            <v>TCR Accum Super</v>
          </cell>
          <cell r="H678" t="str">
            <v>Alinta Limited</v>
          </cell>
          <cell r="I678" t="str">
            <v>14202</v>
          </cell>
          <cell r="J678" t="str">
            <v>IS Asset Mgmt (GIS)</v>
          </cell>
        </row>
        <row r="679">
          <cell r="A679" t="str">
            <v>00013167</v>
          </cell>
          <cell r="B679" t="str">
            <v>Laing Fiona</v>
          </cell>
          <cell r="C679" t="str">
            <v>TCR Accum Notational Pkge</v>
          </cell>
          <cell r="D679">
            <v>96595</v>
          </cell>
          <cell r="E679" t="str">
            <v>AUD</v>
          </cell>
          <cell r="F679" t="str">
            <v>Functional Analyst</v>
          </cell>
          <cell r="G679" t="str">
            <v>TCR Accum Super</v>
          </cell>
          <cell r="H679" t="str">
            <v>Alinta Limited</v>
          </cell>
          <cell r="I679" t="str">
            <v>14300</v>
          </cell>
          <cell r="J679" t="str">
            <v>IS Enterprise Applic</v>
          </cell>
        </row>
        <row r="680">
          <cell r="A680" t="str">
            <v>00013166</v>
          </cell>
          <cell r="B680" t="str">
            <v>Jusic Leonardo</v>
          </cell>
          <cell r="C680" t="str">
            <v>TCR Reportable</v>
          </cell>
          <cell r="D680">
            <v>56740.080800000003</v>
          </cell>
          <cell r="E680" t="str">
            <v>AUD5</v>
          </cell>
          <cell r="F680" t="str">
            <v>HR Manager Alinta Energy &amp; AlintaAGL</v>
          </cell>
          <cell r="G680" t="str">
            <v>TCR Accum Super</v>
          </cell>
          <cell r="H680" t="str">
            <v>Alinta Limited</v>
          </cell>
          <cell r="I680" t="str">
            <v>11000</v>
          </cell>
          <cell r="J680" t="str">
            <v>Human Resources</v>
          </cell>
        </row>
        <row r="681">
          <cell r="A681" t="str">
            <v>00013155</v>
          </cell>
          <cell r="B681" t="str">
            <v>Perrone Elizabeth</v>
          </cell>
          <cell r="C681" t="str">
            <v>TCR Accum Notational Pkge</v>
          </cell>
          <cell r="D681">
            <v>123625</v>
          </cell>
          <cell r="E681" t="str">
            <v>AUD</v>
          </cell>
          <cell r="F681" t="str">
            <v>Receptionist</v>
          </cell>
          <cell r="G681" t="str">
            <v>TCR Accum Super</v>
          </cell>
          <cell r="H681" t="str">
            <v>Alinta Limited</v>
          </cell>
          <cell r="I681" t="str">
            <v>13501</v>
          </cell>
          <cell r="J681" t="str">
            <v>BS Corp Office Admin</v>
          </cell>
        </row>
        <row r="682">
          <cell r="A682" t="str">
            <v>00013152</v>
          </cell>
          <cell r="B682" t="str">
            <v>van Tonder Jacoba</v>
          </cell>
          <cell r="C682" t="str">
            <v>TCR Accum Notational Pkge</v>
          </cell>
          <cell r="D682">
            <v>68670</v>
          </cell>
          <cell r="E682" t="str">
            <v>AUD</v>
          </cell>
          <cell r="F682" t="str">
            <v>Manager Group Accounting</v>
          </cell>
          <cell r="G682" t="str">
            <v>TCR Accum Super</v>
          </cell>
          <cell r="H682" t="str">
            <v>Alinta Limited</v>
          </cell>
          <cell r="I682" t="str">
            <v>13002</v>
          </cell>
          <cell r="J682" t="str">
            <v>FS Group Acctg</v>
          </cell>
        </row>
        <row r="683">
          <cell r="A683" t="str">
            <v>00013186</v>
          </cell>
          <cell r="B683" t="str">
            <v>Fisher Trevor</v>
          </cell>
          <cell r="C683" t="str">
            <v>TCR DB Notational Package</v>
          </cell>
          <cell r="D683">
            <v>98401</v>
          </cell>
          <cell r="E683" t="str">
            <v>AUD</v>
          </cell>
          <cell r="F683" t="str">
            <v>Treasury Accountant</v>
          </cell>
          <cell r="G683" t="str">
            <v>TCR Accum Super</v>
          </cell>
          <cell r="H683" t="str">
            <v>Alinta Limited</v>
          </cell>
          <cell r="I683" t="str">
            <v>12100</v>
          </cell>
          <cell r="J683" t="str">
            <v>Group Treasury</v>
          </cell>
        </row>
        <row r="684">
          <cell r="A684" t="str">
            <v>00013183</v>
          </cell>
          <cell r="B684" t="str">
            <v>Johnston Robert</v>
          </cell>
          <cell r="C684" t="str">
            <v>TCR Accum Notational Pkge</v>
          </cell>
          <cell r="D684">
            <v>100000</v>
          </cell>
          <cell r="E684" t="str">
            <v>AUD</v>
          </cell>
          <cell r="F684" t="str">
            <v>Accounting Officer</v>
          </cell>
          <cell r="G684" t="str">
            <v>TCR Accum Super</v>
          </cell>
          <cell r="H684" t="str">
            <v>Alinta Limited</v>
          </cell>
          <cell r="I684" t="str">
            <v>13002</v>
          </cell>
          <cell r="J684" t="str">
            <v>FS Group Acctg</v>
          </cell>
        </row>
        <row r="685">
          <cell r="A685" t="str">
            <v>00013180</v>
          </cell>
          <cell r="B685" t="str">
            <v>Steffens Wolfgang</v>
          </cell>
          <cell r="C685" t="str">
            <v>TCR Accum Notational Pkge</v>
          </cell>
          <cell r="D685">
            <v>280000</v>
          </cell>
          <cell r="E685" t="str">
            <v>AUD</v>
          </cell>
          <cell r="F685" t="str">
            <v>Payroll Administrator</v>
          </cell>
          <cell r="G685" t="str">
            <v>TCR Accum Super</v>
          </cell>
          <cell r="H685" t="str">
            <v>Alinta Limited</v>
          </cell>
          <cell r="I685" t="str">
            <v>11001</v>
          </cell>
          <cell r="J685" t="str">
            <v>Human Resources - HR</v>
          </cell>
        </row>
        <row r="686">
          <cell r="A686" t="str">
            <v>00013172</v>
          </cell>
          <cell r="B686" t="str">
            <v>Amor Maurice</v>
          </cell>
          <cell r="C686" t="str">
            <v>TCR Accum Notational Pkge</v>
          </cell>
          <cell r="D686">
            <v>113400</v>
          </cell>
          <cell r="E686" t="str">
            <v>AUD</v>
          </cell>
          <cell r="F686" t="str">
            <v>Senior Functional Analyst</v>
          </cell>
          <cell r="G686" t="str">
            <v>TCR Accum Super</v>
          </cell>
          <cell r="H686" t="str">
            <v>Alinta Limited</v>
          </cell>
          <cell r="I686" t="str">
            <v>14400</v>
          </cell>
          <cell r="J686" t="str">
            <v>IS MB Support Servs</v>
          </cell>
        </row>
        <row r="687">
          <cell r="A687" t="str">
            <v>00013171</v>
          </cell>
          <cell r="B687" t="str">
            <v>Gorman Wayne</v>
          </cell>
          <cell r="C687" t="str">
            <v>TCR DB Notational Package</v>
          </cell>
          <cell r="D687">
            <v>144509</v>
          </cell>
          <cell r="E687" t="str">
            <v>AUD</v>
          </cell>
          <cell r="F687" t="str">
            <v>Financial Controller AlintaAGL</v>
          </cell>
          <cell r="G687" t="str">
            <v>TCR Accum Super</v>
          </cell>
          <cell r="H687" t="str">
            <v>Alinta Limited</v>
          </cell>
          <cell r="I687" t="str">
            <v>3005</v>
          </cell>
          <cell r="J687" t="str">
            <v>AlintaAGL Financial Support</v>
          </cell>
        </row>
        <row r="688">
          <cell r="A688" t="str">
            <v>00013212</v>
          </cell>
          <cell r="B688" t="str">
            <v>Burger Simone</v>
          </cell>
          <cell r="C688" t="str">
            <v>TCR Accum Notational Pkge</v>
          </cell>
          <cell r="D688">
            <v>114392</v>
          </cell>
          <cell r="E688" t="str">
            <v>AUD</v>
          </cell>
          <cell r="F688" t="str">
            <v>Corporate Accountant</v>
          </cell>
          <cell r="G688" t="str">
            <v>TCR Accum Super</v>
          </cell>
          <cell r="H688" t="str">
            <v>Alinta Limited</v>
          </cell>
          <cell r="I688" t="str">
            <v>13002</v>
          </cell>
          <cell r="J688" t="str">
            <v>FS Group Acctg</v>
          </cell>
        </row>
        <row r="689">
          <cell r="A689" t="str">
            <v>00013205</v>
          </cell>
          <cell r="B689" t="str">
            <v>Ganesan Ananth</v>
          </cell>
          <cell r="C689" t="str">
            <v>TCR Accum Notational Pkge</v>
          </cell>
          <cell r="D689">
            <v>59490</v>
          </cell>
          <cell r="E689" t="str">
            <v>AUD</v>
          </cell>
          <cell r="F689" t="str">
            <v>Business Systems Advisor - Corporate</v>
          </cell>
          <cell r="G689" t="str">
            <v>TCR Accum Super</v>
          </cell>
          <cell r="H689" t="str">
            <v>Alinta Limited</v>
          </cell>
          <cell r="I689" t="str">
            <v>14140</v>
          </cell>
          <cell r="J689" t="str">
            <v>Strategy &amp; Architect</v>
          </cell>
        </row>
        <row r="690">
          <cell r="A690" t="str">
            <v>00013204</v>
          </cell>
          <cell r="B690" t="str">
            <v>Hardess Lee</v>
          </cell>
          <cell r="C690" t="str">
            <v>TCR Accum Notational Pkge</v>
          </cell>
          <cell r="D690">
            <v>86100</v>
          </cell>
          <cell r="E690" t="str">
            <v>AUD</v>
          </cell>
          <cell r="F690" t="str">
            <v>Functional Analyst</v>
          </cell>
          <cell r="G690" t="str">
            <v>TCR Accum Super</v>
          </cell>
          <cell r="H690" t="str">
            <v>Alinta Limited</v>
          </cell>
          <cell r="I690" t="str">
            <v>14300</v>
          </cell>
          <cell r="J690" t="str">
            <v>IS Enterprise Applic</v>
          </cell>
        </row>
        <row r="691">
          <cell r="A691" t="str">
            <v>00013200</v>
          </cell>
          <cell r="B691" t="str">
            <v>Smith Caroline</v>
          </cell>
          <cell r="C691" t="str">
            <v>TCR Accum Notational Pkge</v>
          </cell>
          <cell r="D691">
            <v>123050</v>
          </cell>
          <cell r="E691" t="str">
            <v>AUD</v>
          </cell>
          <cell r="F691" t="str">
            <v>Management Accountant, Multinet</v>
          </cell>
          <cell r="G691" t="str">
            <v>TCR DB Super</v>
          </cell>
          <cell r="H691" t="str">
            <v>Alinta Limited</v>
          </cell>
          <cell r="I691" t="str">
            <v>31469</v>
          </cell>
          <cell r="J691" t="str">
            <v>ANS Comm Fin Service</v>
          </cell>
        </row>
        <row r="692">
          <cell r="A692" t="str">
            <v>00013199</v>
          </cell>
          <cell r="B692" t="str">
            <v>Nguyen Cuc</v>
          </cell>
          <cell r="C692" t="str">
            <v>TCR Accum Notational Pkge</v>
          </cell>
          <cell r="D692">
            <v>78750</v>
          </cell>
          <cell r="E692" t="str">
            <v>AUD</v>
          </cell>
          <cell r="F692" t="str">
            <v>Team Leader Service Delivery</v>
          </cell>
          <cell r="G692" t="str">
            <v>TCR Accum Super</v>
          </cell>
          <cell r="H692" t="str">
            <v>Alinta Asset Management</v>
          </cell>
          <cell r="I692" t="str">
            <v>35370</v>
          </cell>
          <cell r="J692" t="str">
            <v>WA Mgr Mkt Servs</v>
          </cell>
        </row>
        <row r="693">
          <cell r="A693" t="str">
            <v>00013219</v>
          </cell>
          <cell r="B693" t="str">
            <v>Manansala Jose</v>
          </cell>
          <cell r="C693" t="str">
            <v>TCR Reportable</v>
          </cell>
          <cell r="D693">
            <v>60828.409200000002</v>
          </cell>
          <cell r="E693" t="str">
            <v>AUD5</v>
          </cell>
          <cell r="F693" t="str">
            <v>Legal Counsel</v>
          </cell>
          <cell r="G693" t="str">
            <v>TCR Accum Super</v>
          </cell>
          <cell r="H693" t="str">
            <v>Alinta Limited</v>
          </cell>
          <cell r="I693" t="str">
            <v>10200</v>
          </cell>
          <cell r="J693" t="str">
            <v>Gen Counsel &amp; Legal</v>
          </cell>
        </row>
        <row r="694">
          <cell r="A694" t="str">
            <v>00013217</v>
          </cell>
          <cell r="B694" t="str">
            <v>Bugayong Feliciano</v>
          </cell>
          <cell r="C694" t="str">
            <v>TCR Reportable</v>
          </cell>
          <cell r="D694">
            <v>62988.483999999997</v>
          </cell>
          <cell r="E694" t="str">
            <v>AUD5</v>
          </cell>
          <cell r="F694" t="str">
            <v>Chief Finance Officer</v>
          </cell>
          <cell r="G694" t="str">
            <v>TCR Accum Super</v>
          </cell>
          <cell r="H694" t="str">
            <v>Alinta Limited</v>
          </cell>
          <cell r="I694" t="str">
            <v>10502</v>
          </cell>
          <cell r="J694" t="str">
            <v>Strat/Devel - MBO</v>
          </cell>
        </row>
        <row r="695">
          <cell r="A695" t="str">
            <v>00013216</v>
          </cell>
          <cell r="B695" t="str">
            <v>Caponpon Nestor</v>
          </cell>
          <cell r="C695" t="str">
            <v>TCR Reportable</v>
          </cell>
          <cell r="D695">
            <v>60828.409200000002</v>
          </cell>
          <cell r="E695" t="str">
            <v>AUD5</v>
          </cell>
          <cell r="F695" t="str">
            <v>Systems Accountant</v>
          </cell>
          <cell r="G695" t="str">
            <v>TCR Accum Super</v>
          </cell>
          <cell r="H695" t="str">
            <v>Alinta Limited</v>
          </cell>
          <cell r="I695" t="str">
            <v>13004</v>
          </cell>
          <cell r="J695" t="str">
            <v>FS Systems</v>
          </cell>
        </row>
        <row r="696">
          <cell r="A696" t="str">
            <v>00013215</v>
          </cell>
          <cell r="B696" t="str">
            <v>Stockwell Stephen</v>
          </cell>
          <cell r="C696" t="str">
            <v>TCR Accum Notational Pkge</v>
          </cell>
          <cell r="D696">
            <v>165000</v>
          </cell>
          <cell r="E696" t="str">
            <v>AUD</v>
          </cell>
          <cell r="F696" t="str">
            <v>Manager IT Infrastructure</v>
          </cell>
          <cell r="G696" t="str">
            <v>TCR Accum Super</v>
          </cell>
          <cell r="H696" t="str">
            <v>Alinta Limited</v>
          </cell>
          <cell r="I696" t="str">
            <v>14600</v>
          </cell>
          <cell r="J696" t="str">
            <v>IS Infrastructure</v>
          </cell>
        </row>
        <row r="697">
          <cell r="A697" t="str">
            <v>00013214</v>
          </cell>
          <cell r="B697" t="str">
            <v>Egan David</v>
          </cell>
          <cell r="C697" t="str">
            <v>TCR Accum Notational Pkge</v>
          </cell>
          <cell r="D697">
            <v>92750</v>
          </cell>
          <cell r="E697" t="str">
            <v>AUD</v>
          </cell>
          <cell r="F697" t="str">
            <v>Integration Program Manager</v>
          </cell>
          <cell r="G697" t="str">
            <v>TCR Accum Super</v>
          </cell>
          <cell r="H697" t="str">
            <v>Alinta Asset Management</v>
          </cell>
          <cell r="I697" t="str">
            <v>31340</v>
          </cell>
          <cell r="J697" t="str">
            <v>ANS Corp Projects</v>
          </cell>
        </row>
        <row r="698">
          <cell r="A698" t="str">
            <v>00013278</v>
          </cell>
          <cell r="B698" t="str">
            <v>Kelly Brooke</v>
          </cell>
          <cell r="C698" t="str">
            <v>TCR Accum Notational Pkge</v>
          </cell>
          <cell r="D698">
            <v>116600</v>
          </cell>
          <cell r="E698" t="str">
            <v>AUD</v>
          </cell>
          <cell r="F698" t="str">
            <v>Credit Manager</v>
          </cell>
          <cell r="G698" t="str">
            <v>TCR Accum Super</v>
          </cell>
          <cell r="H698" t="str">
            <v>Alinta Limited</v>
          </cell>
          <cell r="I698" t="str">
            <v>31332</v>
          </cell>
          <cell r="J698" t="str">
            <v>Decision Support</v>
          </cell>
        </row>
        <row r="699">
          <cell r="A699" t="str">
            <v>00013272</v>
          </cell>
          <cell r="B699" t="str">
            <v>McCallum John</v>
          </cell>
          <cell r="C699" t="str">
            <v>TCR Accum Notational Pkge</v>
          </cell>
          <cell r="D699">
            <v>140000</v>
          </cell>
          <cell r="E699" t="str">
            <v>AUD</v>
          </cell>
          <cell r="F699" t="str">
            <v>Project Manager - Vic</v>
          </cell>
          <cell r="G699" t="str">
            <v>TCR Accum Super</v>
          </cell>
          <cell r="H699" t="str">
            <v>Alinta Limited</v>
          </cell>
          <cell r="I699" t="str">
            <v>14161</v>
          </cell>
          <cell r="J699" t="str">
            <v>PD - Business Analys</v>
          </cell>
        </row>
        <row r="700">
          <cell r="A700" t="str">
            <v>00013270</v>
          </cell>
          <cell r="B700" t="str">
            <v>Jockov Ted</v>
          </cell>
          <cell r="C700" t="str">
            <v>TCR Reportable</v>
          </cell>
          <cell r="D700">
            <v>56740.080800000003</v>
          </cell>
          <cell r="E700" t="str">
            <v>AUD5</v>
          </cell>
          <cell r="F700" t="str">
            <v>Service Delivery Manager</v>
          </cell>
          <cell r="G700" t="str">
            <v>TCR Accum Super</v>
          </cell>
          <cell r="H700" t="str">
            <v>Alinta Limited</v>
          </cell>
          <cell r="I700" t="str">
            <v>14600</v>
          </cell>
          <cell r="J700" t="str">
            <v>IS Infrastructure</v>
          </cell>
        </row>
        <row r="701">
          <cell r="A701" t="str">
            <v>00013221</v>
          </cell>
          <cell r="B701" t="str">
            <v>Juab Ronaldo</v>
          </cell>
          <cell r="C701" t="str">
            <v>TCR Reportable</v>
          </cell>
          <cell r="D701">
            <v>62988.483999999997</v>
          </cell>
          <cell r="E701" t="str">
            <v>AUD5</v>
          </cell>
          <cell r="F701" t="str">
            <v>Linesman</v>
          </cell>
          <cell r="G701" t="str">
            <v>NPS-EBA / Award VIC</v>
          </cell>
          <cell r="H701" t="str">
            <v>Alinta Asset Management 2</v>
          </cell>
          <cell r="I701" t="str">
            <v>39417</v>
          </cell>
          <cell r="J701" t="str">
            <v>Warnambool</v>
          </cell>
        </row>
        <row r="702">
          <cell r="A702" t="str">
            <v>00013220</v>
          </cell>
          <cell r="B702" t="str">
            <v>Glorioso Rizal</v>
          </cell>
          <cell r="C702" t="str">
            <v>TCR Reportable</v>
          </cell>
          <cell r="D702">
            <v>61753.296439999998</v>
          </cell>
          <cell r="E702" t="str">
            <v>AUD5</v>
          </cell>
          <cell r="F702" t="str">
            <v>Sen. Rotating Equipment Engineer</v>
          </cell>
          <cell r="G702" t="str">
            <v>TCR Accum Super</v>
          </cell>
          <cell r="H702" t="str">
            <v>Monthly Alinta Asset Managemt.</v>
          </cell>
          <cell r="I702" t="str">
            <v>43152</v>
          </cell>
          <cell r="J702" t="str">
            <v>DBP Tech Servs</v>
          </cell>
        </row>
        <row r="703">
          <cell r="A703" t="str">
            <v>00013286</v>
          </cell>
          <cell r="B703" t="str">
            <v>Ercegovic Milena</v>
          </cell>
          <cell r="C703" t="str">
            <v>TCR Accum Notational Pkge</v>
          </cell>
          <cell r="D703">
            <v>59798</v>
          </cell>
          <cell r="E703" t="str">
            <v>AUD</v>
          </cell>
          <cell r="F703" t="str">
            <v>Land Management Officer DBNGP Project</v>
          </cell>
          <cell r="G703" t="str">
            <v>TCR Accum Super</v>
          </cell>
          <cell r="H703" t="str">
            <v>Monthly Alinta Asset Managemt.</v>
          </cell>
          <cell r="I703" t="str">
            <v>43125</v>
          </cell>
          <cell r="J703" t="str">
            <v>DBP Capital Exp Pr</v>
          </cell>
        </row>
        <row r="704">
          <cell r="A704" t="str">
            <v>00013285</v>
          </cell>
          <cell r="B704" t="str">
            <v>D'Souza Anna</v>
          </cell>
          <cell r="C704" t="str">
            <v>TCR Accum Notational Pkge</v>
          </cell>
          <cell r="D704">
            <v>95126</v>
          </cell>
          <cell r="E704" t="str">
            <v>AUD</v>
          </cell>
          <cell r="F704" t="str">
            <v>Training Coordinator - South</v>
          </cell>
          <cell r="G704" t="str">
            <v>NPS-Contract (7.6)AP</v>
          </cell>
          <cell r="H704" t="str">
            <v>Alinta Asset Management 2</v>
          </cell>
          <cell r="I704" t="str">
            <v>39401</v>
          </cell>
          <cell r="J704" t="str">
            <v>Alliance Keysborough</v>
          </cell>
        </row>
        <row r="705">
          <cell r="A705" t="str">
            <v>00013283</v>
          </cell>
          <cell r="B705" t="str">
            <v>Ambatzis George</v>
          </cell>
          <cell r="C705" t="str">
            <v>TCR DB Notational Package</v>
          </cell>
          <cell r="D705">
            <v>89512</v>
          </cell>
          <cell r="E705" t="str">
            <v>AUD</v>
          </cell>
          <cell r="F705" t="str">
            <v>Functional Analyst GIS</v>
          </cell>
          <cell r="G705" t="str">
            <v>TCR Accum Super</v>
          </cell>
          <cell r="H705" t="str">
            <v>Alinta Limited</v>
          </cell>
          <cell r="I705" t="str">
            <v>14202</v>
          </cell>
          <cell r="J705" t="str">
            <v>IS Asset Mgmt (GIS)</v>
          </cell>
        </row>
        <row r="706">
          <cell r="A706" t="str">
            <v>00013282</v>
          </cell>
          <cell r="B706" t="str">
            <v>Jones Brendan</v>
          </cell>
          <cell r="C706" t="str">
            <v>TCR DB Notational Package</v>
          </cell>
          <cell r="D706">
            <v>146949</v>
          </cell>
          <cell r="E706" t="str">
            <v>AUD</v>
          </cell>
          <cell r="F706" t="str">
            <v>Technical Officer - Protection &amp; Control</v>
          </cell>
          <cell r="G706" t="str">
            <v>NPS-EBA / Award VIC</v>
          </cell>
          <cell r="H706" t="str">
            <v>Alinta Asset Management 2</v>
          </cell>
          <cell r="I706" t="str">
            <v>31511</v>
          </cell>
          <cell r="J706" t="str">
            <v>AAM OS ED SS Keysbourough</v>
          </cell>
        </row>
        <row r="707">
          <cell r="A707" t="str">
            <v>00013280</v>
          </cell>
          <cell r="B707" t="str">
            <v>Hamilton Marc</v>
          </cell>
          <cell r="C707" t="str">
            <v>TCR Accum Notational Pkge</v>
          </cell>
          <cell r="D707">
            <v>106723</v>
          </cell>
          <cell r="E707" t="str">
            <v>AUD</v>
          </cell>
          <cell r="F707" t="str">
            <v>Resource Coordination Manager</v>
          </cell>
          <cell r="G707" t="str">
            <v>TCR DB Super</v>
          </cell>
          <cell r="H707" t="str">
            <v>Monthly Alinta Asset Managemt.</v>
          </cell>
          <cell r="I707" t="str">
            <v>35346</v>
          </cell>
          <cell r="J707" t="str">
            <v>Dispatch &amp; Resource</v>
          </cell>
        </row>
        <row r="708">
          <cell r="A708" t="str">
            <v>00013299</v>
          </cell>
          <cell r="B708" t="str">
            <v>Koutsoukos John</v>
          </cell>
          <cell r="C708" t="str">
            <v>TCR Accum Notational Pkge</v>
          </cell>
          <cell r="D708">
            <v>93817</v>
          </cell>
          <cell r="E708" t="str">
            <v>AUD</v>
          </cell>
          <cell r="F708" t="str">
            <v>Glove &amp; Barrier Linesman</v>
          </cell>
          <cell r="G708" t="str">
            <v>NPS-EBA / Award VIC</v>
          </cell>
          <cell r="H708" t="str">
            <v>Alinta Asset Management 2</v>
          </cell>
          <cell r="I708" t="str">
            <v>39417</v>
          </cell>
          <cell r="J708" t="str">
            <v>Warnambool</v>
          </cell>
        </row>
        <row r="709">
          <cell r="A709" t="str">
            <v>00013296</v>
          </cell>
          <cell r="B709" t="str">
            <v>Hutchinson Neville</v>
          </cell>
          <cell r="C709" t="str">
            <v>TCR DB Notational Package</v>
          </cell>
          <cell r="D709">
            <v>116639</v>
          </cell>
          <cell r="E709" t="str">
            <v>AUD</v>
          </cell>
          <cell r="F709" t="str">
            <v>Glove &amp; Barrier Linesman</v>
          </cell>
          <cell r="G709" t="str">
            <v>NPS-EBA / Award VIC</v>
          </cell>
          <cell r="H709" t="str">
            <v>Alinta Asset Management 2</v>
          </cell>
          <cell r="I709" t="str">
            <v>39417</v>
          </cell>
          <cell r="J709" t="str">
            <v>Warnambool</v>
          </cell>
        </row>
        <row r="710">
          <cell r="A710" t="str">
            <v>00013293</v>
          </cell>
          <cell r="B710" t="str">
            <v>Fraser Louise</v>
          </cell>
          <cell r="C710" t="str">
            <v>TCR DB Notational Package</v>
          </cell>
          <cell r="D710">
            <v>70797</v>
          </cell>
          <cell r="E710" t="str">
            <v>AUD</v>
          </cell>
          <cell r="F710" t="str">
            <v>Technical Support Officer</v>
          </cell>
          <cell r="G710" t="str">
            <v>TCR DB Super</v>
          </cell>
          <cell r="H710" t="str">
            <v>Monthly Alinta Asset Managemt.</v>
          </cell>
          <cell r="I710" t="str">
            <v>39424</v>
          </cell>
          <cell r="J710" t="str">
            <v>Alliance -Scheduling</v>
          </cell>
        </row>
        <row r="711">
          <cell r="A711" t="str">
            <v>00013290</v>
          </cell>
          <cell r="B711" t="str">
            <v>Cook Ian</v>
          </cell>
          <cell r="C711" t="str">
            <v>TCR DB Notational Package</v>
          </cell>
          <cell r="D711">
            <v>78793</v>
          </cell>
          <cell r="E711" t="str">
            <v>AUD</v>
          </cell>
          <cell r="F711" t="str">
            <v>Management Accountant</v>
          </cell>
          <cell r="G711" t="str">
            <v>TCR Accum Super</v>
          </cell>
          <cell r="H711" t="str">
            <v>Alinta Limited</v>
          </cell>
          <cell r="I711" t="str">
            <v>3005</v>
          </cell>
          <cell r="J711" t="str">
            <v>AlintaAGL Financial Support</v>
          </cell>
        </row>
        <row r="712">
          <cell r="A712" t="str">
            <v>00013287</v>
          </cell>
          <cell r="B712" t="str">
            <v>Caratti Stephen</v>
          </cell>
          <cell r="C712" t="str">
            <v>TCR DB Notational Package</v>
          </cell>
          <cell r="D712">
            <v>89594</v>
          </cell>
          <cell r="E712" t="str">
            <v>AUD</v>
          </cell>
          <cell r="F712" t="str">
            <v>Executive Assistant AIH</v>
          </cell>
          <cell r="G712" t="str">
            <v>TCR Accum Super</v>
          </cell>
          <cell r="H712" t="str">
            <v>Alinta Limited</v>
          </cell>
          <cell r="I712" t="str">
            <v>13000</v>
          </cell>
          <cell r="J712" t="str">
            <v>FS GFC</v>
          </cell>
        </row>
        <row r="713">
          <cell r="A713" t="str">
            <v>00013312</v>
          </cell>
          <cell r="B713" t="str">
            <v>Riali Soultana</v>
          </cell>
          <cell r="C713" t="str">
            <v>TCR Accum Notational Pkge</v>
          </cell>
          <cell r="D713">
            <v>101386</v>
          </cell>
          <cell r="E713" t="str">
            <v>AUD</v>
          </cell>
          <cell r="F713" t="str">
            <v>Manager Pipeline Marketing Operations</v>
          </cell>
          <cell r="G713" t="str">
            <v>TCR Accum Super</v>
          </cell>
          <cell r="H713" t="str">
            <v>Alinta Limited</v>
          </cell>
          <cell r="I713" t="str">
            <v>7221</v>
          </cell>
          <cell r="J713" t="str">
            <v>AMS EGP Pipeline Marketing 40</v>
          </cell>
        </row>
        <row r="714">
          <cell r="A714" t="str">
            <v>00013310</v>
          </cell>
          <cell r="B714" t="str">
            <v>Sperlungo Frank</v>
          </cell>
          <cell r="C714" t="str">
            <v>TCR DB Notational Package</v>
          </cell>
          <cell r="D714">
            <v>80708</v>
          </cell>
          <cell r="E714" t="str">
            <v>AUD</v>
          </cell>
          <cell r="F714" t="str">
            <v>Manager Pipeline Marketing Operations</v>
          </cell>
          <cell r="G714" t="str">
            <v>TCR Accum Super</v>
          </cell>
          <cell r="H714" t="str">
            <v>Alinta Limited</v>
          </cell>
          <cell r="I714" t="str">
            <v>7221</v>
          </cell>
          <cell r="J714" t="str">
            <v>AMS EGP Pipeline Marketing 40</v>
          </cell>
        </row>
        <row r="715">
          <cell r="A715" t="str">
            <v>00013309</v>
          </cell>
          <cell r="B715" t="str">
            <v>Sibio Frank</v>
          </cell>
          <cell r="C715" t="str">
            <v>TCR DB Notational Package</v>
          </cell>
          <cell r="D715">
            <v>76457</v>
          </cell>
          <cell r="E715" t="str">
            <v>AUD</v>
          </cell>
          <cell r="F715" t="str">
            <v>Manager Pipeline Marketing Operations</v>
          </cell>
          <cell r="G715" t="str">
            <v>TCR Accum Super</v>
          </cell>
          <cell r="H715" t="str">
            <v>Alinta Limited</v>
          </cell>
          <cell r="I715" t="str">
            <v>7221</v>
          </cell>
          <cell r="J715" t="str">
            <v>AMS EGP Pipeline Marketing 40</v>
          </cell>
        </row>
        <row r="716">
          <cell r="A716" t="str">
            <v>00013304</v>
          </cell>
          <cell r="B716" t="str">
            <v>Moore Ian</v>
          </cell>
          <cell r="C716" t="str">
            <v>TCR DB Notational Package</v>
          </cell>
          <cell r="D716">
            <v>65625</v>
          </cell>
          <cell r="E716" t="str">
            <v>AUD</v>
          </cell>
          <cell r="F716" t="str">
            <v>Glove &amp; Barrier Linesman</v>
          </cell>
          <cell r="G716" t="str">
            <v>NPS-EBA / Award VIC</v>
          </cell>
          <cell r="H716" t="str">
            <v>Alinta Asset Management 2</v>
          </cell>
          <cell r="I716" t="str">
            <v>39417</v>
          </cell>
          <cell r="J716" t="str">
            <v>Warnambool</v>
          </cell>
        </row>
        <row r="717">
          <cell r="A717" t="str">
            <v>00013303</v>
          </cell>
          <cell r="B717" t="str">
            <v>Meates Neville</v>
          </cell>
          <cell r="C717" t="str">
            <v>TCR DB Notational Package</v>
          </cell>
          <cell r="D717">
            <v>98240</v>
          </cell>
          <cell r="E717" t="str">
            <v>AUD</v>
          </cell>
          <cell r="F717" t="str">
            <v>Fitter Gr 5</v>
          </cell>
          <cell r="G717" t="str">
            <v>NPS-EBA / Award VIC</v>
          </cell>
          <cell r="H717" t="str">
            <v>Alinta Asset Management 2</v>
          </cell>
          <cell r="I717" t="str">
            <v>31510</v>
          </cell>
          <cell r="J717" t="str">
            <v>AAM OS ED SS Maintenance</v>
          </cell>
        </row>
        <row r="718">
          <cell r="A718" t="str">
            <v>00013364</v>
          </cell>
          <cell r="B718" t="str">
            <v>Demosthenous Andrew</v>
          </cell>
          <cell r="C718" t="str">
            <v>TCR Accum Notational Pkge</v>
          </cell>
          <cell r="D718">
            <v>85588</v>
          </cell>
          <cell r="E718" t="str">
            <v>AUD</v>
          </cell>
          <cell r="F718" t="str">
            <v>Functional Analyst - SAP</v>
          </cell>
          <cell r="G718" t="str">
            <v>TCR Accum Super</v>
          </cell>
          <cell r="H718" t="str">
            <v>Alinta Limited</v>
          </cell>
          <cell r="I718" t="str">
            <v>14300</v>
          </cell>
          <cell r="J718" t="str">
            <v>IS Enterprise Applic</v>
          </cell>
        </row>
        <row r="719">
          <cell r="A719" t="str">
            <v>00013354</v>
          </cell>
          <cell r="B719" t="str">
            <v>Berkery Christopher</v>
          </cell>
          <cell r="C719" t="str">
            <v>TCR DB Notational Package</v>
          </cell>
          <cell r="D719">
            <v>105026</v>
          </cell>
          <cell r="E719" t="str">
            <v>AUD</v>
          </cell>
          <cell r="F719" t="str">
            <v>Manager Operations Coordination</v>
          </cell>
          <cell r="G719" t="str">
            <v>TCR Accum Super</v>
          </cell>
          <cell r="H719" t="str">
            <v>Monthly Alinta Asset Managemt.</v>
          </cell>
          <cell r="I719" t="str">
            <v>35400</v>
          </cell>
          <cell r="J719" t="str">
            <v>Gas Transmission</v>
          </cell>
        </row>
        <row r="720">
          <cell r="A720" t="str">
            <v>00013350</v>
          </cell>
          <cell r="B720" t="str">
            <v>Doherty Drew</v>
          </cell>
          <cell r="C720" t="str">
            <v>TCR DB Notational Package</v>
          </cell>
          <cell r="D720">
            <v>108630</v>
          </cell>
          <cell r="E720" t="str">
            <v>AUD</v>
          </cell>
          <cell r="F720" t="str">
            <v>Electricity Measurement Services Manager</v>
          </cell>
          <cell r="G720" t="str">
            <v>TCR DB Super</v>
          </cell>
          <cell r="H720" t="str">
            <v>Monthly Alinta Asset Managemt.</v>
          </cell>
          <cell r="I720" t="str">
            <v>33302</v>
          </cell>
          <cell r="J720" t="str">
            <v>Market Services</v>
          </cell>
        </row>
        <row r="721">
          <cell r="A721" t="str">
            <v>00013323</v>
          </cell>
          <cell r="B721" t="str">
            <v>Polifrone Aldo</v>
          </cell>
          <cell r="C721" t="str">
            <v>TCR DB Notational Package</v>
          </cell>
          <cell r="D721">
            <v>108630</v>
          </cell>
          <cell r="E721" t="str">
            <v>AUD</v>
          </cell>
          <cell r="F721" t="str">
            <v>Revenue Pricing Analyst</v>
          </cell>
          <cell r="G721" t="str">
            <v>TCR Accum Super</v>
          </cell>
          <cell r="H721" t="str">
            <v>Alinta Limited</v>
          </cell>
          <cell r="I721" t="str">
            <v>33303</v>
          </cell>
          <cell r="J721" t="str">
            <v>Revenue Management</v>
          </cell>
        </row>
        <row r="722">
          <cell r="A722" t="str">
            <v>00013317</v>
          </cell>
          <cell r="B722" t="str">
            <v>Blight Graham</v>
          </cell>
          <cell r="C722" t="str">
            <v>TCR DB Notational Package</v>
          </cell>
          <cell r="D722">
            <v>96627</v>
          </cell>
          <cell r="E722" t="str">
            <v>AUD</v>
          </cell>
          <cell r="F722" t="str">
            <v>General Manager Power Projects</v>
          </cell>
          <cell r="G722" t="str">
            <v>TCR Accum Super</v>
          </cell>
          <cell r="H722" t="str">
            <v>Alinta Limited</v>
          </cell>
          <cell r="I722" t="str">
            <v>10122</v>
          </cell>
          <cell r="J722" t="str">
            <v>Exec APS GM</v>
          </cell>
        </row>
        <row r="723">
          <cell r="A723" t="str">
            <v>00013376</v>
          </cell>
          <cell r="B723" t="str">
            <v>Ruck Kevin</v>
          </cell>
          <cell r="C723" t="str">
            <v>TCR Accum Notational Pkge</v>
          </cell>
          <cell r="D723">
            <v>67672</v>
          </cell>
          <cell r="E723" t="str">
            <v>AUD</v>
          </cell>
          <cell r="F723" t="str">
            <v>O&amp;M Technician - IT GT Specialist</v>
          </cell>
          <cell r="G723" t="str">
            <v>TCR Accum Super</v>
          </cell>
          <cell r="H723" t="str">
            <v>Alinta Energy Pty Ltd</v>
          </cell>
          <cell r="I723" t="str">
            <v>45200</v>
          </cell>
          <cell r="J723" t="str">
            <v>AE Ops/Mnt Port Hed</v>
          </cell>
        </row>
        <row r="724">
          <cell r="A724" t="str">
            <v>00013375</v>
          </cell>
          <cell r="B724" t="str">
            <v>O'Connor Michael</v>
          </cell>
          <cell r="C724" t="str">
            <v>TCR Accum Notational Pkge</v>
          </cell>
          <cell r="D724">
            <v>118640</v>
          </cell>
          <cell r="E724" t="str">
            <v>AUD</v>
          </cell>
          <cell r="F724" t="str">
            <v>Bushfire Mitigation Coordinator</v>
          </cell>
          <cell r="G724" t="str">
            <v>TCR DB Super</v>
          </cell>
          <cell r="H724" t="str">
            <v>Monthly Alinta Asset Managemt.</v>
          </cell>
          <cell r="I724" t="str">
            <v>37302</v>
          </cell>
          <cell r="J724" t="str">
            <v>Elec Asset Mgt</v>
          </cell>
        </row>
        <row r="725">
          <cell r="A725" t="str">
            <v>00013373</v>
          </cell>
          <cell r="B725" t="str">
            <v>McMahon Craig</v>
          </cell>
          <cell r="C725" t="str">
            <v>TCR DB Notational Package</v>
          </cell>
          <cell r="D725">
            <v>104532</v>
          </cell>
          <cell r="E725" t="str">
            <v>AUD</v>
          </cell>
          <cell r="F725" t="str">
            <v>Financial Accountant</v>
          </cell>
          <cell r="G725" t="str">
            <v>TCR Accum Super</v>
          </cell>
          <cell r="H725" t="str">
            <v>Alinta Limited</v>
          </cell>
          <cell r="I725" t="str">
            <v>31469</v>
          </cell>
          <cell r="J725" t="str">
            <v>ANS Comm Fin Service</v>
          </cell>
        </row>
        <row r="726">
          <cell r="A726" t="str">
            <v>00013367</v>
          </cell>
          <cell r="B726" t="str">
            <v>Hong Richard</v>
          </cell>
          <cell r="C726" t="str">
            <v>TCR Accum Notational Pkge</v>
          </cell>
          <cell r="D726">
            <v>121472</v>
          </cell>
          <cell r="E726" t="str">
            <v>AUD</v>
          </cell>
          <cell r="F726" t="str">
            <v>Senior Financial Analyst</v>
          </cell>
          <cell r="G726" t="str">
            <v>TCR Accum Super</v>
          </cell>
          <cell r="H726" t="str">
            <v>Alinta Limited</v>
          </cell>
          <cell r="I726" t="str">
            <v>12400</v>
          </cell>
          <cell r="J726" t="str">
            <v>Investment Analysis</v>
          </cell>
        </row>
        <row r="727">
          <cell r="A727" t="str">
            <v>00013365</v>
          </cell>
          <cell r="B727" t="str">
            <v>Colgrave Philip</v>
          </cell>
          <cell r="C727" t="str">
            <v>TCR Accum Notational Pkge</v>
          </cell>
          <cell r="D727">
            <v>85693</v>
          </cell>
          <cell r="E727" t="str">
            <v>AUD</v>
          </cell>
          <cell r="F727" t="str">
            <v>Operations &amp; Maintenance Technician</v>
          </cell>
          <cell r="G727" t="str">
            <v>TCR Accum Super</v>
          </cell>
          <cell r="H727" t="str">
            <v>Alinta Energy Pty Ltd</v>
          </cell>
          <cell r="I727" t="str">
            <v>45400</v>
          </cell>
          <cell r="J727" t="str">
            <v>AE Ops&amp;Maint Bairn</v>
          </cell>
        </row>
        <row r="728">
          <cell r="A728" t="str">
            <v>00013394</v>
          </cell>
          <cell r="B728" t="str">
            <v>Zilberg Renata</v>
          </cell>
          <cell r="C728" t="str">
            <v>TCR Accum Notational Pkge</v>
          </cell>
          <cell r="D728">
            <v>108000</v>
          </cell>
          <cell r="E728" t="str">
            <v>AUD</v>
          </cell>
          <cell r="F728" t="str">
            <v>IS Graduate</v>
          </cell>
          <cell r="G728" t="str">
            <v>TCR Accum Super</v>
          </cell>
          <cell r="H728" t="str">
            <v>Alinta Limited</v>
          </cell>
          <cell r="I728" t="str">
            <v>14160</v>
          </cell>
          <cell r="J728" t="str">
            <v>Program Delivery</v>
          </cell>
        </row>
        <row r="729">
          <cell r="A729" t="str">
            <v>00013393</v>
          </cell>
          <cell r="B729" t="str">
            <v>Mableson Cameron</v>
          </cell>
          <cell r="C729" t="str">
            <v>TCR Accum Notational Pkge</v>
          </cell>
          <cell r="D729">
            <v>64200</v>
          </cell>
          <cell r="E729" t="str">
            <v>AUD</v>
          </cell>
          <cell r="F729" t="str">
            <v>Revenue Analyst</v>
          </cell>
          <cell r="G729" t="str">
            <v>TCR Accum Super</v>
          </cell>
          <cell r="H729" t="str">
            <v>Alinta Limited</v>
          </cell>
          <cell r="I729" t="str">
            <v>33303</v>
          </cell>
          <cell r="J729" t="str">
            <v>Revenue Management</v>
          </cell>
        </row>
        <row r="730">
          <cell r="A730" t="str">
            <v>00013386</v>
          </cell>
          <cell r="B730" t="str">
            <v>Divitcos Helen</v>
          </cell>
          <cell r="C730" t="str">
            <v>TCR Accum Notational Pkge</v>
          </cell>
          <cell r="D730">
            <v>124663</v>
          </cell>
          <cell r="E730" t="str">
            <v>AUD</v>
          </cell>
          <cell r="F730" t="str">
            <v>Senior Performance Engineer</v>
          </cell>
          <cell r="G730" t="str">
            <v>TCR Accum Super</v>
          </cell>
          <cell r="H730" t="str">
            <v>Monthly Alinta Asset Managemt.</v>
          </cell>
          <cell r="I730" t="str">
            <v>37304</v>
          </cell>
          <cell r="J730" t="str">
            <v>WA Gas Asset Mgt</v>
          </cell>
        </row>
        <row r="731">
          <cell r="A731" t="str">
            <v>00013381</v>
          </cell>
          <cell r="B731" t="str">
            <v>Fitch Benjamin</v>
          </cell>
          <cell r="C731" t="str">
            <v>TCR Accum Notational Pkge</v>
          </cell>
          <cell r="D731">
            <v>66924</v>
          </cell>
          <cell r="E731" t="str">
            <v>AUD</v>
          </cell>
          <cell r="F731" t="str">
            <v>Legal Counsel - WA</v>
          </cell>
          <cell r="G731" t="str">
            <v>TCR Accum Super</v>
          </cell>
          <cell r="H731" t="str">
            <v>Alinta Limited</v>
          </cell>
          <cell r="I731" t="str">
            <v>10200</v>
          </cell>
          <cell r="J731" t="str">
            <v>Gen Counsel &amp; Legal</v>
          </cell>
        </row>
        <row r="732">
          <cell r="A732" t="str">
            <v>00013377</v>
          </cell>
          <cell r="B732" t="str">
            <v>Nelson Ben</v>
          </cell>
          <cell r="C732" t="str">
            <v>TCR Accum Notational Pkge</v>
          </cell>
          <cell r="D732">
            <v>67057</v>
          </cell>
          <cell r="E732" t="str">
            <v>AUD</v>
          </cell>
          <cell r="F732" t="str">
            <v>Linesman</v>
          </cell>
          <cell r="G732" t="str">
            <v>NPS-EBA / Award VIC</v>
          </cell>
          <cell r="H732" t="str">
            <v>Alinta Asset Management 2</v>
          </cell>
          <cell r="I732" t="str">
            <v>39417</v>
          </cell>
          <cell r="J732" t="str">
            <v>Warnambool</v>
          </cell>
        </row>
        <row r="733">
          <cell r="A733" t="str">
            <v>00013409</v>
          </cell>
          <cell r="B733" t="str">
            <v>Coleman Kevin</v>
          </cell>
          <cell r="C733" t="str">
            <v>TCR Accum Notational Pkge</v>
          </cell>
          <cell r="D733">
            <v>187000</v>
          </cell>
          <cell r="E733" t="str">
            <v>AUD</v>
          </cell>
          <cell r="F733" t="str">
            <v>Linesman</v>
          </cell>
          <cell r="G733" t="str">
            <v>NPS-EBA / Award VIC</v>
          </cell>
          <cell r="H733" t="str">
            <v>Alinta Asset Management 2</v>
          </cell>
          <cell r="I733" t="str">
            <v>39417</v>
          </cell>
          <cell r="J733" t="str">
            <v>Warnambool</v>
          </cell>
        </row>
        <row r="734">
          <cell r="A734" t="str">
            <v>00013402</v>
          </cell>
          <cell r="B734" t="str">
            <v>Vizcay Carlos</v>
          </cell>
          <cell r="C734" t="str">
            <v>TCR Accum Notational Pkge</v>
          </cell>
          <cell r="D734">
            <v>67828</v>
          </cell>
          <cell r="E734" t="str">
            <v>AUD</v>
          </cell>
          <cell r="F734" t="str">
            <v>Linesman</v>
          </cell>
          <cell r="G734" t="str">
            <v>NPS-EBA / Award VIC</v>
          </cell>
          <cell r="H734" t="str">
            <v>Alinta Asset Management 2</v>
          </cell>
          <cell r="I734" t="str">
            <v>39417</v>
          </cell>
          <cell r="J734" t="str">
            <v>Warnambool</v>
          </cell>
        </row>
        <row r="735">
          <cell r="A735" t="str">
            <v>00013399</v>
          </cell>
          <cell r="B735" t="str">
            <v>Bragilevsky Alex</v>
          </cell>
          <cell r="C735" t="str">
            <v>TCR Accum Notational Pkge</v>
          </cell>
          <cell r="D735">
            <v>59490</v>
          </cell>
          <cell r="E735" t="str">
            <v>AUD</v>
          </cell>
          <cell r="F735" t="str">
            <v>Linesman</v>
          </cell>
          <cell r="G735" t="str">
            <v>NPS-EBA / Award VIC</v>
          </cell>
          <cell r="H735" t="str">
            <v>Alinta Asset Management 2</v>
          </cell>
          <cell r="I735" t="str">
            <v>39417</v>
          </cell>
          <cell r="J735" t="str">
            <v>Warnambool</v>
          </cell>
        </row>
        <row r="736">
          <cell r="A736" t="str">
            <v>00013398</v>
          </cell>
          <cell r="B736" t="str">
            <v>Lai Ho Ming</v>
          </cell>
          <cell r="C736" t="str">
            <v>TCR Accum Notational Pkge</v>
          </cell>
          <cell r="D736">
            <v>59490</v>
          </cell>
          <cell r="E736" t="str">
            <v>AUD</v>
          </cell>
          <cell r="F736" t="str">
            <v>Linesman</v>
          </cell>
          <cell r="G736" t="str">
            <v>NPS-EBA / Award VIC</v>
          </cell>
          <cell r="H736" t="str">
            <v>Alinta Asset Management 2</v>
          </cell>
          <cell r="I736" t="str">
            <v>39417</v>
          </cell>
          <cell r="J736" t="str">
            <v>Warnambool</v>
          </cell>
        </row>
        <row r="737">
          <cell r="A737" t="str">
            <v>00013397</v>
          </cell>
          <cell r="B737" t="str">
            <v>De Silva Rosanne</v>
          </cell>
          <cell r="C737" t="str">
            <v>TCR Accum Notational Pkge</v>
          </cell>
          <cell r="D737">
            <v>59490</v>
          </cell>
          <cell r="E737" t="str">
            <v>AUD</v>
          </cell>
          <cell r="F737" t="str">
            <v>Electrical Fitter</v>
          </cell>
          <cell r="G737" t="str">
            <v>NPS-EBA / Award VIC</v>
          </cell>
          <cell r="H737" t="str">
            <v>Alinta Asset Management 2</v>
          </cell>
          <cell r="I737" t="str">
            <v>31515</v>
          </cell>
          <cell r="J737" t="str">
            <v>AAM OS ED SS Sunshine</v>
          </cell>
        </row>
        <row r="738">
          <cell r="A738" t="str">
            <v>00013420</v>
          </cell>
          <cell r="B738" t="str">
            <v>Scotchbrook Justin</v>
          </cell>
          <cell r="C738" t="str">
            <v>TCR Accum Notational Pkge</v>
          </cell>
          <cell r="D738">
            <v>133750</v>
          </cell>
          <cell r="E738" t="str">
            <v>AUD</v>
          </cell>
          <cell r="F738" t="str">
            <v>Manager Finance Improvement</v>
          </cell>
          <cell r="G738" t="str">
            <v>TCR Accum Super</v>
          </cell>
          <cell r="H738" t="str">
            <v>Alinta Limited</v>
          </cell>
          <cell r="I738" t="str">
            <v>12900</v>
          </cell>
          <cell r="J738" t="str">
            <v>Finance Improvement</v>
          </cell>
        </row>
        <row r="739">
          <cell r="A739" t="str">
            <v>00013419</v>
          </cell>
          <cell r="B739" t="str">
            <v>Hitchiner Jason</v>
          </cell>
          <cell r="C739" t="str">
            <v>TCR Reportable</v>
          </cell>
          <cell r="D739">
            <v>35209.9</v>
          </cell>
          <cell r="E739" t="str">
            <v>AUD</v>
          </cell>
          <cell r="F739" t="str">
            <v>Senior Taxation Adviser</v>
          </cell>
          <cell r="G739" t="str">
            <v>TCR Accum Super</v>
          </cell>
          <cell r="H739" t="str">
            <v>Alinta Limited</v>
          </cell>
          <cell r="I739" t="str">
            <v>12800</v>
          </cell>
          <cell r="J739" t="str">
            <v>Group Taxation</v>
          </cell>
        </row>
        <row r="740">
          <cell r="A740" t="str">
            <v>00013416</v>
          </cell>
          <cell r="B740" t="str">
            <v>Papageorgiou Dimitrios</v>
          </cell>
          <cell r="C740" t="str">
            <v>TCR Accum Notational Pkge</v>
          </cell>
          <cell r="D740">
            <v>176550</v>
          </cell>
          <cell r="E740" t="str">
            <v>AUD</v>
          </cell>
          <cell r="F740" t="str">
            <v>Team Leader Mech &amp; General</v>
          </cell>
          <cell r="G740" t="str">
            <v>TCR Accum Super</v>
          </cell>
          <cell r="H740" t="str">
            <v>Alinta Energy Pty Ltd</v>
          </cell>
          <cell r="I740" t="str">
            <v>45200</v>
          </cell>
          <cell r="J740" t="str">
            <v>AE Ops/Mnt Port Hed</v>
          </cell>
        </row>
        <row r="741">
          <cell r="A741" t="str">
            <v>00013415</v>
          </cell>
          <cell r="B741" t="str">
            <v>Saw Rachael</v>
          </cell>
          <cell r="C741" t="str">
            <v>TCR Accum Notational Pkge</v>
          </cell>
          <cell r="D741">
            <v>59490</v>
          </cell>
          <cell r="E741" t="str">
            <v>AUD</v>
          </cell>
          <cell r="F741" t="str">
            <v>Senior Functional Analyst - SAP Logistic</v>
          </cell>
          <cell r="G741" t="str">
            <v>TCR DB Super</v>
          </cell>
          <cell r="H741" t="str">
            <v>Alinta Limited</v>
          </cell>
          <cell r="I741" t="str">
            <v>14202</v>
          </cell>
          <cell r="J741" t="str">
            <v>IS Asset Mgmt (GIS)</v>
          </cell>
        </row>
        <row r="742">
          <cell r="A742" t="str">
            <v>00013410</v>
          </cell>
          <cell r="B742" t="str">
            <v>Maloney Adam</v>
          </cell>
          <cell r="C742" t="str">
            <v>TCR Accum Notational Pkge</v>
          </cell>
          <cell r="D742">
            <v>59490</v>
          </cell>
          <cell r="E742" t="str">
            <v>AUD</v>
          </cell>
          <cell r="F742" t="str">
            <v>Project Delivery Officer</v>
          </cell>
          <cell r="G742" t="str">
            <v>TCR DB Super</v>
          </cell>
          <cell r="H742" t="str">
            <v>Monthly Alinta Asset Managemt.</v>
          </cell>
          <cell r="I742" t="str">
            <v>39005</v>
          </cell>
          <cell r="J742" t="str">
            <v>Project Support</v>
          </cell>
        </row>
        <row r="743">
          <cell r="A743" t="str">
            <v>00013428</v>
          </cell>
          <cell r="B743" t="str">
            <v>Willey Christoper</v>
          </cell>
          <cell r="C743" t="str">
            <v>TCR Reportable</v>
          </cell>
          <cell r="D743">
            <v>35209.9</v>
          </cell>
          <cell r="E743" t="str">
            <v>AUD</v>
          </cell>
          <cell r="F743" t="str">
            <v>Metering Engineer</v>
          </cell>
          <cell r="G743" t="str">
            <v>TCR Accum Super</v>
          </cell>
          <cell r="H743" t="str">
            <v>Alinta Asset Management</v>
          </cell>
          <cell r="I743" t="str">
            <v>31466</v>
          </cell>
          <cell r="J743" t="str">
            <v>AAM BS Gas Measureme</v>
          </cell>
        </row>
        <row r="744">
          <cell r="A744" t="str">
            <v>00013424</v>
          </cell>
          <cell r="B744" t="str">
            <v>Feng Hao-Ying</v>
          </cell>
          <cell r="C744" t="str">
            <v>TCR Accum Notational Pkge</v>
          </cell>
          <cell r="D744">
            <v>57750</v>
          </cell>
          <cell r="E744" t="str">
            <v>AUD</v>
          </cell>
          <cell r="F744" t="str">
            <v>Dispatch Systems Support Officer</v>
          </cell>
          <cell r="G744" t="str">
            <v>TCR Accum Super</v>
          </cell>
          <cell r="H744" t="str">
            <v>Monthly Alinta Asset Managemt.</v>
          </cell>
          <cell r="I744" t="str">
            <v>35346</v>
          </cell>
          <cell r="J744" t="str">
            <v>Dispatch &amp; Resource</v>
          </cell>
        </row>
        <row r="745">
          <cell r="A745" t="str">
            <v>00013423</v>
          </cell>
          <cell r="B745" t="str">
            <v>Penman Kim</v>
          </cell>
          <cell r="C745" t="str">
            <v>TCR Accum Notational Pkge</v>
          </cell>
          <cell r="D745">
            <v>93985</v>
          </cell>
          <cell r="E745" t="str">
            <v>AUD</v>
          </cell>
          <cell r="F745" t="str">
            <v>Compliance Supervisor</v>
          </cell>
          <cell r="G745" t="str">
            <v>TCR DB Super</v>
          </cell>
          <cell r="H745" t="str">
            <v>Monthly Alinta Asset Managemt.</v>
          </cell>
          <cell r="I745" t="str">
            <v>39004</v>
          </cell>
          <cell r="J745" t="str">
            <v>Project Delivery</v>
          </cell>
        </row>
        <row r="746">
          <cell r="A746" t="str">
            <v>00013422</v>
          </cell>
          <cell r="B746" t="str">
            <v>Tandy Wayne</v>
          </cell>
          <cell r="C746" t="str">
            <v>TCR Accum Notational Pkge</v>
          </cell>
          <cell r="D746">
            <v>129292</v>
          </cell>
          <cell r="E746" t="str">
            <v>AUD</v>
          </cell>
          <cell r="F746" t="str">
            <v>Design Drafting Officer</v>
          </cell>
          <cell r="G746" t="str">
            <v>TCR DB Super</v>
          </cell>
          <cell r="H746" t="str">
            <v>Alinta Asset Management</v>
          </cell>
          <cell r="I746" t="str">
            <v>31462</v>
          </cell>
          <cell r="J746" t="str">
            <v>AAM BS Drafting &amp; Op</v>
          </cell>
        </row>
        <row r="747">
          <cell r="A747" t="str">
            <v>00013421</v>
          </cell>
          <cell r="B747" t="str">
            <v>Doolan Gregory</v>
          </cell>
          <cell r="C747" t="str">
            <v>TCR DB Notational Package</v>
          </cell>
          <cell r="D747">
            <v>95412</v>
          </cell>
          <cell r="E747" t="str">
            <v>AUD</v>
          </cell>
          <cell r="F747" t="str">
            <v>Project Planner GCAS</v>
          </cell>
          <cell r="G747" t="str">
            <v>GASCOR - MPT/Salary</v>
          </cell>
          <cell r="H747" t="str">
            <v>Alinta Asset Management</v>
          </cell>
          <cell r="I747" t="str">
            <v>31524</v>
          </cell>
          <cell r="J747" t="str">
            <v>AAM OS GD Ext Projec</v>
          </cell>
        </row>
        <row r="748">
          <cell r="A748" t="str">
            <v>00013433</v>
          </cell>
          <cell r="B748" t="str">
            <v>Nguyen Son</v>
          </cell>
          <cell r="C748" t="str">
            <v>TCR Accum Notational Pkge</v>
          </cell>
          <cell r="D748">
            <v>59490</v>
          </cell>
          <cell r="E748" t="str">
            <v>AUD</v>
          </cell>
          <cell r="F748" t="str">
            <v>Contract Manager</v>
          </cell>
          <cell r="G748" t="str">
            <v>TCR DB Super</v>
          </cell>
          <cell r="H748" t="str">
            <v>Alinta Asset Management</v>
          </cell>
          <cell r="I748" t="str">
            <v>36301</v>
          </cell>
          <cell r="J748" t="str">
            <v>Contract Admin</v>
          </cell>
        </row>
        <row r="749">
          <cell r="A749" t="str">
            <v>00013432</v>
          </cell>
          <cell r="B749" t="str">
            <v>To Joey</v>
          </cell>
          <cell r="C749" t="str">
            <v>TCR Accum Notational Pkge</v>
          </cell>
          <cell r="D749">
            <v>59490</v>
          </cell>
          <cell r="E749" t="str">
            <v>AUD</v>
          </cell>
          <cell r="F749" t="str">
            <v>Receivable Works Officer</v>
          </cell>
          <cell r="G749" t="str">
            <v>GASCOR - Award</v>
          </cell>
          <cell r="H749" t="str">
            <v>Alinta Asset Management</v>
          </cell>
          <cell r="I749" t="str">
            <v>33303</v>
          </cell>
          <cell r="J749" t="str">
            <v>Revenue Management</v>
          </cell>
        </row>
        <row r="750">
          <cell r="A750" t="str">
            <v>00013431</v>
          </cell>
          <cell r="B750" t="str">
            <v>Mutch Albert</v>
          </cell>
          <cell r="C750" t="str">
            <v>TCR Accum Notational Pkge</v>
          </cell>
          <cell r="D750">
            <v>90000</v>
          </cell>
          <cell r="E750" t="str">
            <v>AUD</v>
          </cell>
          <cell r="F750" t="str">
            <v>Metering Engineer</v>
          </cell>
          <cell r="G750" t="str">
            <v>TCR DB Super</v>
          </cell>
          <cell r="H750" t="str">
            <v>Alinta Asset Management</v>
          </cell>
          <cell r="I750" t="str">
            <v>31466</v>
          </cell>
          <cell r="J750" t="str">
            <v>AAM BS Gas Measureme</v>
          </cell>
        </row>
        <row r="751">
          <cell r="A751" t="str">
            <v>00013430</v>
          </cell>
          <cell r="B751" t="str">
            <v>Langley Daniel</v>
          </cell>
          <cell r="C751" t="str">
            <v>TCR Reportable</v>
          </cell>
          <cell r="D751">
            <v>35209.9</v>
          </cell>
          <cell r="E751" t="str">
            <v>AUD</v>
          </cell>
          <cell r="F751" t="str">
            <v>Resource Coordinator</v>
          </cell>
          <cell r="G751" t="str">
            <v>GASCOR - MPT/Salary</v>
          </cell>
          <cell r="H751" t="str">
            <v>Alinta Asset Management</v>
          </cell>
          <cell r="I751" t="str">
            <v>35346</v>
          </cell>
          <cell r="J751" t="str">
            <v>Dispatch &amp; Resource</v>
          </cell>
        </row>
        <row r="752">
          <cell r="A752" t="str">
            <v>00013429</v>
          </cell>
          <cell r="B752" t="str">
            <v>Clarke Trent</v>
          </cell>
          <cell r="C752" t="str">
            <v>TCR Reportable</v>
          </cell>
          <cell r="D752">
            <v>35209.9</v>
          </cell>
          <cell r="E752" t="str">
            <v>AUD</v>
          </cell>
          <cell r="F752" t="str">
            <v>Senior Planning Engineer</v>
          </cell>
          <cell r="G752" t="str">
            <v>TCR Accum Super</v>
          </cell>
          <cell r="H752" t="str">
            <v>Monthly Alinta Asset Managemt.</v>
          </cell>
          <cell r="I752" t="str">
            <v>35360</v>
          </cell>
          <cell r="J752" t="str">
            <v>Gas Asset Mgt</v>
          </cell>
        </row>
        <row r="753">
          <cell r="A753" t="str">
            <v>00013439</v>
          </cell>
          <cell r="B753" t="str">
            <v>Kenny Andrew</v>
          </cell>
          <cell r="C753" t="str">
            <v>TCR Accum Notational Pkge</v>
          </cell>
          <cell r="D753">
            <v>59490</v>
          </cell>
          <cell r="E753" t="str">
            <v>AUD</v>
          </cell>
          <cell r="F753" t="str">
            <v>Resource Coordinator</v>
          </cell>
          <cell r="G753" t="str">
            <v>GASCOR - MPT/Salary</v>
          </cell>
          <cell r="H753" t="str">
            <v>Alinta Asset Management</v>
          </cell>
          <cell r="I753" t="str">
            <v>35346</v>
          </cell>
          <cell r="J753" t="str">
            <v>Dispatch &amp; Resource</v>
          </cell>
        </row>
        <row r="754">
          <cell r="A754" t="str">
            <v>00013438</v>
          </cell>
          <cell r="B754" t="str">
            <v>McConnell Matthew</v>
          </cell>
          <cell r="C754" t="str">
            <v>TCR Reportable</v>
          </cell>
          <cell r="D754">
            <v>31019.263599999998</v>
          </cell>
          <cell r="E754" t="str">
            <v>AUD5</v>
          </cell>
          <cell r="F754" t="str">
            <v>Performance &amp; Compliance Analyst</v>
          </cell>
          <cell r="G754" t="str">
            <v>GASCOR - MPT/Salary</v>
          </cell>
          <cell r="H754" t="str">
            <v>Alinta Asset Management</v>
          </cell>
          <cell r="I754" t="str">
            <v>36306</v>
          </cell>
          <cell r="J754" t="str">
            <v>Operational Complian</v>
          </cell>
        </row>
        <row r="755">
          <cell r="A755" t="str">
            <v>00013437</v>
          </cell>
          <cell r="B755" t="str">
            <v>Sachchithananthan Nirooshan</v>
          </cell>
          <cell r="C755" t="str">
            <v>TCR Accum Notational Pkge</v>
          </cell>
          <cell r="D755">
            <v>59490</v>
          </cell>
          <cell r="E755" t="str">
            <v>AUD</v>
          </cell>
          <cell r="F755" t="str">
            <v>Maintenance Delivery Officer</v>
          </cell>
          <cell r="G755" t="str">
            <v>TCR DB Super</v>
          </cell>
          <cell r="H755" t="str">
            <v>Monthly Alinta Asset Managemt.</v>
          </cell>
          <cell r="I755" t="str">
            <v>39004</v>
          </cell>
          <cell r="J755" t="str">
            <v>Project Delivery</v>
          </cell>
        </row>
        <row r="756">
          <cell r="A756" t="str">
            <v>00013435</v>
          </cell>
          <cell r="B756" t="str">
            <v>Drummond David</v>
          </cell>
          <cell r="C756" t="str">
            <v>TCR Accum Notational Pkge</v>
          </cell>
          <cell r="D756">
            <v>177375</v>
          </cell>
          <cell r="E756" t="str">
            <v>AUD</v>
          </cell>
          <cell r="F756" t="str">
            <v>Works Management Officer</v>
          </cell>
          <cell r="G756" t="str">
            <v>TCR DB Super</v>
          </cell>
          <cell r="H756" t="str">
            <v>Monthly Alinta Asset Managemt.</v>
          </cell>
          <cell r="I756" t="str">
            <v>39004</v>
          </cell>
          <cell r="J756" t="str">
            <v>Project Delivery</v>
          </cell>
        </row>
        <row r="757">
          <cell r="A757" t="str">
            <v>00013434</v>
          </cell>
          <cell r="B757" t="str">
            <v>Cotas Edel</v>
          </cell>
          <cell r="C757" t="str">
            <v>TCR Reportable</v>
          </cell>
          <cell r="D757">
            <v>62988.483999999997</v>
          </cell>
          <cell r="E757" t="str">
            <v>AUD5</v>
          </cell>
          <cell r="F757" t="str">
            <v>Marketing and Project Assistant</v>
          </cell>
          <cell r="G757" t="str">
            <v>GASCOR - MPT/Salary</v>
          </cell>
          <cell r="H757" t="str">
            <v>Alinta Asset Management</v>
          </cell>
          <cell r="I757" t="str">
            <v>31524</v>
          </cell>
          <cell r="J757" t="str">
            <v>AAM OS GD Ext Projec</v>
          </cell>
        </row>
        <row r="758">
          <cell r="A758" t="str">
            <v>00013463</v>
          </cell>
          <cell r="B758" t="str">
            <v>McPherson Peter</v>
          </cell>
          <cell r="C758" t="str">
            <v>TCR Accum Notational Pkge</v>
          </cell>
          <cell r="D758">
            <v>134400</v>
          </cell>
          <cell r="E758" t="str">
            <v>AUD</v>
          </cell>
          <cell r="F758" t="str">
            <v>Dispatch Systems Support Officer</v>
          </cell>
          <cell r="G758" t="str">
            <v>GASCOR - MPT/Salary</v>
          </cell>
          <cell r="H758" t="str">
            <v>Alinta Asset Management</v>
          </cell>
          <cell r="I758" t="str">
            <v>35346</v>
          </cell>
          <cell r="J758" t="str">
            <v>Dispatch &amp; Resource</v>
          </cell>
        </row>
        <row r="759">
          <cell r="A759" t="str">
            <v>00013445</v>
          </cell>
          <cell r="B759" t="str">
            <v>Manapsal Harold</v>
          </cell>
          <cell r="C759" t="str">
            <v>TCR Reportable</v>
          </cell>
          <cell r="D759">
            <v>62988.483999999997</v>
          </cell>
          <cell r="E759" t="str">
            <v>AUD5</v>
          </cell>
          <cell r="F759" t="str">
            <v>Resource Coordinator</v>
          </cell>
          <cell r="G759" t="str">
            <v>GASCOR - MPT/Salary</v>
          </cell>
          <cell r="H759" t="str">
            <v>Alinta Asset Management</v>
          </cell>
          <cell r="I759" t="str">
            <v>35346</v>
          </cell>
          <cell r="J759" t="str">
            <v>Dispatch &amp; Resource</v>
          </cell>
        </row>
        <row r="760">
          <cell r="A760" t="str">
            <v>00013442</v>
          </cell>
          <cell r="B760" t="str">
            <v>Oliva Jerome</v>
          </cell>
          <cell r="C760" t="str">
            <v>TCR Reportable</v>
          </cell>
          <cell r="D760">
            <v>56740.080800000003</v>
          </cell>
          <cell r="E760" t="str">
            <v>AUD5</v>
          </cell>
          <cell r="F760" t="str">
            <v>Subdivision Officer</v>
          </cell>
          <cell r="G760" t="str">
            <v>GASCOR - Award</v>
          </cell>
          <cell r="H760" t="str">
            <v>Alinta Asset Management</v>
          </cell>
          <cell r="I760" t="str">
            <v>31463</v>
          </cell>
          <cell r="J760" t="str">
            <v>AAM BS Regulatory Re</v>
          </cell>
        </row>
        <row r="761">
          <cell r="A761" t="str">
            <v>00013441</v>
          </cell>
          <cell r="B761" t="str">
            <v>Sanchez Rolando</v>
          </cell>
          <cell r="C761" t="str">
            <v>TCR Reportable</v>
          </cell>
          <cell r="D761">
            <v>56740.080800000003</v>
          </cell>
          <cell r="E761" t="str">
            <v>AUD5</v>
          </cell>
          <cell r="F761" t="str">
            <v>Contract Manager</v>
          </cell>
          <cell r="G761" t="str">
            <v>TCR DB Super</v>
          </cell>
          <cell r="H761" t="str">
            <v>Alinta Asset Management</v>
          </cell>
          <cell r="I761" t="str">
            <v>36301</v>
          </cell>
          <cell r="J761" t="str">
            <v>Contract Admin</v>
          </cell>
        </row>
        <row r="762">
          <cell r="A762" t="str">
            <v>00013440</v>
          </cell>
          <cell r="B762" t="str">
            <v>Beckett Christopher</v>
          </cell>
          <cell r="C762" t="str">
            <v>TCR Accum Notational Pkge</v>
          </cell>
          <cell r="D762">
            <v>59490</v>
          </cell>
          <cell r="E762" t="str">
            <v>AUD</v>
          </cell>
          <cell r="F762" t="str">
            <v>Project Delivery Officer</v>
          </cell>
          <cell r="G762" t="str">
            <v>TCR DB Super</v>
          </cell>
          <cell r="H762" t="str">
            <v>Monthly Alinta Asset Managemt.</v>
          </cell>
          <cell r="I762" t="str">
            <v>39005</v>
          </cell>
          <cell r="J762" t="str">
            <v>Project Support</v>
          </cell>
        </row>
        <row r="763">
          <cell r="A763" t="str">
            <v>00013484</v>
          </cell>
          <cell r="B763" t="str">
            <v>Dowson Andrew</v>
          </cell>
          <cell r="C763" t="str">
            <v>TCR Reportable</v>
          </cell>
          <cell r="D763">
            <v>49139.859600000003</v>
          </cell>
          <cell r="E763" t="str">
            <v>AUD5</v>
          </cell>
          <cell r="F763" t="str">
            <v>Project Delivery Manager</v>
          </cell>
          <cell r="G763" t="str">
            <v>TCR Accum Super</v>
          </cell>
          <cell r="H763" t="str">
            <v>Monthly Alinta Asset Managemt.</v>
          </cell>
          <cell r="I763" t="str">
            <v>39004</v>
          </cell>
          <cell r="J763" t="str">
            <v>Project Delivery</v>
          </cell>
        </row>
        <row r="764">
          <cell r="A764" t="str">
            <v>00013482</v>
          </cell>
          <cell r="B764" t="str">
            <v>Anderson Ross</v>
          </cell>
          <cell r="C764" t="str">
            <v>TCR Reportable</v>
          </cell>
          <cell r="D764">
            <v>56740.080800000003</v>
          </cell>
          <cell r="E764" t="str">
            <v>AUD5</v>
          </cell>
          <cell r="F764" t="str">
            <v>Technical Support Officer - MOCS</v>
          </cell>
          <cell r="G764" t="str">
            <v>GASCOR - Award</v>
          </cell>
          <cell r="H764" t="str">
            <v>Alinta Asset Management</v>
          </cell>
          <cell r="I764" t="str">
            <v>31463</v>
          </cell>
          <cell r="J764" t="str">
            <v>AAM BS Regulatory Re</v>
          </cell>
        </row>
        <row r="765">
          <cell r="A765" t="str">
            <v>00013480</v>
          </cell>
          <cell r="B765" t="str">
            <v>Commins Douglas</v>
          </cell>
          <cell r="C765" t="str">
            <v>TCR Reportable</v>
          </cell>
          <cell r="D765">
            <v>56740.080800000003</v>
          </cell>
          <cell r="E765" t="str">
            <v>AUD5</v>
          </cell>
          <cell r="F765" t="str">
            <v>Project Planner</v>
          </cell>
          <cell r="G765" t="str">
            <v>GASCOR - MPT/Salary</v>
          </cell>
          <cell r="H765" t="str">
            <v>Alinta Asset Management</v>
          </cell>
          <cell r="I765" t="str">
            <v>39005</v>
          </cell>
          <cell r="J765" t="str">
            <v>Project Support</v>
          </cell>
        </row>
        <row r="766">
          <cell r="A766" t="str">
            <v>00013479</v>
          </cell>
          <cell r="B766" t="str">
            <v>Appleby Jeanette</v>
          </cell>
          <cell r="C766" t="str">
            <v>TCR Accum Notational Pkge</v>
          </cell>
          <cell r="D766">
            <v>73640</v>
          </cell>
          <cell r="E766" t="str">
            <v>AUD</v>
          </cell>
          <cell r="F766" t="str">
            <v>Maintenance Delivery Officer</v>
          </cell>
          <cell r="G766" t="str">
            <v>GASCOR - Award</v>
          </cell>
          <cell r="H766" t="str">
            <v>Alinta Asset Management</v>
          </cell>
          <cell r="I766" t="str">
            <v>39004</v>
          </cell>
          <cell r="J766" t="str">
            <v>Project Delivery</v>
          </cell>
        </row>
        <row r="767">
          <cell r="A767" t="str">
            <v>00013475</v>
          </cell>
          <cell r="B767" t="str">
            <v>McLean Brett</v>
          </cell>
          <cell r="C767" t="str">
            <v>TCR Accum Notational Pkge</v>
          </cell>
          <cell r="D767">
            <v>160500</v>
          </cell>
          <cell r="E767" t="str">
            <v>AUD</v>
          </cell>
          <cell r="F767" t="str">
            <v>Senior Planning Engineer</v>
          </cell>
          <cell r="G767" t="str">
            <v>GASCOR - MPT/Salary</v>
          </cell>
          <cell r="H767" t="str">
            <v>Alinta Asset Management</v>
          </cell>
          <cell r="I767" t="str">
            <v>35360</v>
          </cell>
          <cell r="J767" t="str">
            <v>Gas Asset Mgt</v>
          </cell>
        </row>
        <row r="768">
          <cell r="A768" t="str">
            <v>00013493</v>
          </cell>
          <cell r="B768" t="str">
            <v>Russell Christopher</v>
          </cell>
          <cell r="C768" t="str">
            <v>TCR Reportable</v>
          </cell>
          <cell r="D768">
            <v>31019.263599999998</v>
          </cell>
          <cell r="E768" t="str">
            <v>AUD5</v>
          </cell>
          <cell r="F768" t="str">
            <v>Project Planner</v>
          </cell>
          <cell r="G768" t="str">
            <v>TCR DB Super</v>
          </cell>
          <cell r="H768" t="str">
            <v>Alinta Asset Management</v>
          </cell>
          <cell r="I768" t="str">
            <v>39412</v>
          </cell>
          <cell r="J768" t="str">
            <v>Project Planning Nth</v>
          </cell>
        </row>
        <row r="769">
          <cell r="A769" t="str">
            <v>00013492</v>
          </cell>
          <cell r="B769" t="str">
            <v>Royle Steven</v>
          </cell>
          <cell r="C769" t="str">
            <v>TCR Reportable</v>
          </cell>
          <cell r="D769">
            <v>23547.139200000001</v>
          </cell>
          <cell r="E769" t="str">
            <v>AUD5</v>
          </cell>
          <cell r="F769" t="str">
            <v>System Controller</v>
          </cell>
          <cell r="G769" t="str">
            <v>MPT</v>
          </cell>
          <cell r="H769" t="str">
            <v>Alinta Asset Management</v>
          </cell>
          <cell r="I769" t="str">
            <v>35345</v>
          </cell>
          <cell r="J769" t="str">
            <v>Mgr Network Control</v>
          </cell>
        </row>
        <row r="770">
          <cell r="A770" t="str">
            <v>00013487</v>
          </cell>
          <cell r="B770" t="str">
            <v>Dunford Neil</v>
          </cell>
          <cell r="C770" t="str">
            <v>TCR Accum Notational Pkge</v>
          </cell>
          <cell r="D770">
            <v>73140</v>
          </cell>
          <cell r="E770" t="str">
            <v>AUD</v>
          </cell>
          <cell r="F770" t="str">
            <v>Dispatch Systems Support Coordinator</v>
          </cell>
          <cell r="G770" t="str">
            <v>MPT</v>
          </cell>
          <cell r="H770" t="str">
            <v>Alinta Asset Management</v>
          </cell>
          <cell r="I770" t="str">
            <v>35346</v>
          </cell>
          <cell r="J770" t="str">
            <v>Dispatch &amp; Resource</v>
          </cell>
        </row>
        <row r="771">
          <cell r="A771" t="str">
            <v>00013486</v>
          </cell>
          <cell r="B771" t="str">
            <v>Drougas Stephen</v>
          </cell>
          <cell r="C771" t="str">
            <v>TCR Reportable</v>
          </cell>
          <cell r="D771">
            <v>31019.263599999998</v>
          </cell>
          <cell r="E771" t="str">
            <v>AUD5</v>
          </cell>
          <cell r="F771" t="str">
            <v>Operations Controller Mornington</v>
          </cell>
          <cell r="G771" t="str">
            <v>TCR DB Super</v>
          </cell>
          <cell r="H771" t="str">
            <v>Alinta Asset Management</v>
          </cell>
          <cell r="I771" t="str">
            <v>39404</v>
          </cell>
          <cell r="J771" t="str">
            <v>Alliance - Mornington</v>
          </cell>
        </row>
        <row r="772">
          <cell r="A772" t="str">
            <v>00013485</v>
          </cell>
          <cell r="B772" t="str">
            <v>Randall Steve</v>
          </cell>
          <cell r="C772" t="str">
            <v>TCR Reportable</v>
          </cell>
          <cell r="D772">
            <v>31019.263599999998</v>
          </cell>
          <cell r="E772" t="str">
            <v>AUD5</v>
          </cell>
          <cell r="F772" t="str">
            <v>Tender Manager</v>
          </cell>
          <cell r="G772" t="str">
            <v>MPT</v>
          </cell>
          <cell r="H772" t="str">
            <v>Alinta Asset Management</v>
          </cell>
          <cell r="I772" t="str">
            <v>31495</v>
          </cell>
          <cell r="J772" t="str">
            <v>AAM OS ED EW Customer</v>
          </cell>
        </row>
        <row r="773">
          <cell r="A773" t="str">
            <v>00013510</v>
          </cell>
          <cell r="B773" t="str">
            <v>Swaid Ali</v>
          </cell>
          <cell r="C773" t="str">
            <v>TCR Accum Notational Pkge</v>
          </cell>
          <cell r="D773">
            <v>59490</v>
          </cell>
          <cell r="E773" t="str">
            <v>AUD</v>
          </cell>
          <cell r="F773" t="str">
            <v>Contract Coordinator</v>
          </cell>
          <cell r="G773" t="str">
            <v>MPT</v>
          </cell>
          <cell r="H773" t="str">
            <v>Alinta Asset Management</v>
          </cell>
          <cell r="I773" t="str">
            <v>31496</v>
          </cell>
          <cell r="J773" t="str">
            <v>AAM OS ED EW Prog &amp;</v>
          </cell>
        </row>
        <row r="774">
          <cell r="A774" t="str">
            <v>00013509</v>
          </cell>
          <cell r="B774" t="str">
            <v>Steinmann Rolf</v>
          </cell>
          <cell r="C774" t="str">
            <v>TCR Accum Notational Pkge</v>
          </cell>
          <cell r="D774">
            <v>164800</v>
          </cell>
          <cell r="E774" t="str">
            <v>AUD</v>
          </cell>
          <cell r="F774" t="str">
            <v>System Controller</v>
          </cell>
          <cell r="G774" t="str">
            <v>MPT</v>
          </cell>
          <cell r="H774" t="str">
            <v>Alinta Asset Management</v>
          </cell>
          <cell r="I774" t="str">
            <v>35345</v>
          </cell>
          <cell r="J774" t="str">
            <v>Mgr Network Control</v>
          </cell>
        </row>
        <row r="775">
          <cell r="A775" t="str">
            <v>00013508</v>
          </cell>
          <cell r="B775" t="str">
            <v>Mott Laurence</v>
          </cell>
          <cell r="C775" t="str">
            <v>TCR Accum Notational Pkge</v>
          </cell>
          <cell r="D775">
            <v>176000</v>
          </cell>
          <cell r="E775" t="str">
            <v>AUD</v>
          </cell>
          <cell r="F775" t="str">
            <v>Design Draftsperson</v>
          </cell>
          <cell r="G775" t="str">
            <v>MPT</v>
          </cell>
          <cell r="H775" t="str">
            <v>Alinta Asset Management</v>
          </cell>
          <cell r="I775" t="str">
            <v>39411</v>
          </cell>
          <cell r="J775" t="str">
            <v>Electrical Design</v>
          </cell>
        </row>
        <row r="776">
          <cell r="A776" t="str">
            <v>00013504</v>
          </cell>
          <cell r="B776" t="str">
            <v>Innes Sharney</v>
          </cell>
          <cell r="C776" t="str">
            <v>TCR Accum Notational Pkge</v>
          </cell>
          <cell r="D776">
            <v>147150</v>
          </cell>
          <cell r="E776" t="str">
            <v>AUD</v>
          </cell>
          <cell r="F776" t="str">
            <v>DMS GIS Coordinator</v>
          </cell>
          <cell r="G776" t="str">
            <v>MPT</v>
          </cell>
          <cell r="H776" t="str">
            <v>Alinta Asset Management</v>
          </cell>
          <cell r="I776" t="str">
            <v>35351</v>
          </cell>
          <cell r="J776" t="str">
            <v>GIS/Drafting</v>
          </cell>
        </row>
        <row r="777">
          <cell r="A777" t="str">
            <v>00013495</v>
          </cell>
          <cell r="B777" t="str">
            <v>Monckton Cory</v>
          </cell>
          <cell r="C777" t="str">
            <v>TCR Reportable</v>
          </cell>
          <cell r="D777">
            <v>32014.564399999999</v>
          </cell>
          <cell r="E777" t="str">
            <v>AUD5</v>
          </cell>
          <cell r="F777" t="str">
            <v>Site Administration Officer</v>
          </cell>
          <cell r="G777" t="str">
            <v>MPT</v>
          </cell>
          <cell r="H777" t="str">
            <v>Alinta Asset Management</v>
          </cell>
          <cell r="I777" t="str">
            <v>39404</v>
          </cell>
          <cell r="J777" t="str">
            <v>Alliance - Mornington</v>
          </cell>
        </row>
        <row r="778">
          <cell r="A778" t="str">
            <v>00013536</v>
          </cell>
          <cell r="B778" t="str">
            <v>Johnson Rebecca</v>
          </cell>
          <cell r="C778" t="str">
            <v>TCR Accum Notational Pkge</v>
          </cell>
          <cell r="D778">
            <v>60900</v>
          </cell>
          <cell r="E778" t="str">
            <v>AUD</v>
          </cell>
          <cell r="F778" t="str">
            <v>Resource Coordinator</v>
          </cell>
          <cell r="G778" t="str">
            <v>MPT</v>
          </cell>
          <cell r="H778" t="str">
            <v>Alinta Asset Management</v>
          </cell>
          <cell r="I778" t="str">
            <v>35346</v>
          </cell>
          <cell r="J778" t="str">
            <v>Dispatch &amp; Resource</v>
          </cell>
        </row>
        <row r="779">
          <cell r="A779" t="str">
            <v>00013516</v>
          </cell>
          <cell r="B779" t="str">
            <v>Seddon Paul</v>
          </cell>
          <cell r="C779" t="str">
            <v>TCR Reportable</v>
          </cell>
          <cell r="D779">
            <v>67149.362800000003</v>
          </cell>
          <cell r="E779" t="str">
            <v>AUD5</v>
          </cell>
          <cell r="F779" t="str">
            <v>Network Coordination Manager (Act)</v>
          </cell>
          <cell r="G779" t="str">
            <v>MPT</v>
          </cell>
          <cell r="H779" t="str">
            <v>Alinta Asset Management</v>
          </cell>
          <cell r="I779" t="str">
            <v>35345</v>
          </cell>
          <cell r="J779" t="str">
            <v>Mgr Network Control</v>
          </cell>
        </row>
        <row r="780">
          <cell r="A780" t="str">
            <v>00013515</v>
          </cell>
          <cell r="B780" t="str">
            <v>Billstein Annie</v>
          </cell>
          <cell r="C780" t="str">
            <v>TCR Accum Notational Pkge</v>
          </cell>
          <cell r="D780">
            <v>75495</v>
          </cell>
          <cell r="E780" t="str">
            <v>AUD</v>
          </cell>
          <cell r="F780" t="str">
            <v>Procurement Officer</v>
          </cell>
          <cell r="G780" t="str">
            <v>MPT</v>
          </cell>
          <cell r="H780" t="str">
            <v>Alinta Asset Management</v>
          </cell>
          <cell r="I780" t="str">
            <v>35388</v>
          </cell>
          <cell r="J780" t="str">
            <v>AAM Bus Serv  - Comm</v>
          </cell>
        </row>
        <row r="781">
          <cell r="A781" t="str">
            <v>00013514</v>
          </cell>
          <cell r="B781" t="str">
            <v>Clark Sarah</v>
          </cell>
          <cell r="C781" t="str">
            <v>TCR Accum Notational Pkge</v>
          </cell>
          <cell r="D781">
            <v>115500</v>
          </cell>
          <cell r="E781" t="str">
            <v>AUD</v>
          </cell>
          <cell r="F781" t="str">
            <v>System Controller</v>
          </cell>
          <cell r="G781" t="str">
            <v>MPT</v>
          </cell>
          <cell r="H781" t="str">
            <v>Alinta Asset Management</v>
          </cell>
          <cell r="I781" t="str">
            <v>35345</v>
          </cell>
          <cell r="J781" t="str">
            <v>Mgr Network Control</v>
          </cell>
        </row>
        <row r="782">
          <cell r="A782" t="str">
            <v>00013511</v>
          </cell>
          <cell r="B782" t="str">
            <v>Wrigley David</v>
          </cell>
          <cell r="C782" t="str">
            <v>TCR Accum Notational Pkge</v>
          </cell>
          <cell r="D782">
            <v>171200</v>
          </cell>
          <cell r="E782" t="str">
            <v>AUD</v>
          </cell>
          <cell r="F782" t="str">
            <v>Resource Coordinator</v>
          </cell>
          <cell r="G782" t="str">
            <v>MPT</v>
          </cell>
          <cell r="H782" t="str">
            <v>Alinta Asset Management</v>
          </cell>
          <cell r="I782" t="str">
            <v>35346</v>
          </cell>
          <cell r="J782" t="str">
            <v>Dispatch &amp; Resource</v>
          </cell>
        </row>
        <row r="783">
          <cell r="A783" t="str">
            <v>00013555</v>
          </cell>
          <cell r="B783" t="str">
            <v>Mulligan Katrina</v>
          </cell>
          <cell r="C783" t="str">
            <v>TCR Accum Notational Pkge</v>
          </cell>
          <cell r="D783">
            <v>72150</v>
          </cell>
          <cell r="E783" t="str">
            <v>AUD</v>
          </cell>
          <cell r="F783" t="str">
            <v>Resource Coordinator</v>
          </cell>
          <cell r="G783" t="str">
            <v>MPT</v>
          </cell>
          <cell r="H783" t="str">
            <v>Alinta Asset Management</v>
          </cell>
          <cell r="I783" t="str">
            <v>35346</v>
          </cell>
          <cell r="J783" t="str">
            <v>Dispatch &amp; Resource</v>
          </cell>
        </row>
        <row r="784">
          <cell r="A784" t="str">
            <v>00013551</v>
          </cell>
          <cell r="B784" t="str">
            <v>Lightfoot Lisa</v>
          </cell>
          <cell r="C784" t="str">
            <v>TCR Accum Notational Pkge</v>
          </cell>
          <cell r="D784">
            <v>99360</v>
          </cell>
          <cell r="E784" t="str">
            <v>AUD</v>
          </cell>
          <cell r="F784" t="str">
            <v>System Controller</v>
          </cell>
          <cell r="G784" t="str">
            <v>MPT</v>
          </cell>
          <cell r="H784" t="str">
            <v>Alinta Asset Management</v>
          </cell>
          <cell r="I784" t="str">
            <v>35345</v>
          </cell>
          <cell r="J784" t="str">
            <v>Mgr Network Control</v>
          </cell>
        </row>
        <row r="785">
          <cell r="A785" t="str">
            <v>00013547</v>
          </cell>
          <cell r="B785" t="str">
            <v>Blakeley Peter</v>
          </cell>
          <cell r="C785" t="str">
            <v>TCR Reportable</v>
          </cell>
          <cell r="D785">
            <v>55627.735800000002</v>
          </cell>
          <cell r="E785" t="str">
            <v>AUD5</v>
          </cell>
          <cell r="F785" t="str">
            <v>Resource Coordinator</v>
          </cell>
          <cell r="G785" t="str">
            <v>MPT</v>
          </cell>
          <cell r="H785" t="str">
            <v>Alinta Asset Management</v>
          </cell>
          <cell r="I785" t="str">
            <v>35346</v>
          </cell>
          <cell r="J785" t="str">
            <v>Dispatch &amp; Resource</v>
          </cell>
        </row>
        <row r="786">
          <cell r="A786" t="str">
            <v>00013539</v>
          </cell>
          <cell r="B786" t="str">
            <v>Cribb Anthony</v>
          </cell>
          <cell r="C786" t="str">
            <v>TCR Accum Notational Pkge</v>
          </cell>
          <cell r="D786">
            <v>214791</v>
          </cell>
          <cell r="E786" t="str">
            <v>AUD</v>
          </cell>
          <cell r="F786" t="str">
            <v>System Controller</v>
          </cell>
          <cell r="G786" t="str">
            <v>MPT</v>
          </cell>
          <cell r="H786" t="str">
            <v>Alinta Asset Management</v>
          </cell>
          <cell r="I786" t="str">
            <v>35345</v>
          </cell>
          <cell r="J786" t="str">
            <v>Mgr Network Control</v>
          </cell>
        </row>
        <row r="787">
          <cell r="A787" t="str">
            <v>00013537</v>
          </cell>
          <cell r="B787" t="str">
            <v>Cooper Mark</v>
          </cell>
          <cell r="C787" t="str">
            <v>TCR Accum Notational Pkge</v>
          </cell>
          <cell r="D787">
            <v>219996</v>
          </cell>
          <cell r="E787" t="str">
            <v>AUD</v>
          </cell>
          <cell r="F787" t="str">
            <v>System Controller</v>
          </cell>
          <cell r="G787" t="str">
            <v>MPT</v>
          </cell>
          <cell r="H787" t="str">
            <v>Alinta Asset Management</v>
          </cell>
          <cell r="I787" t="str">
            <v>35345</v>
          </cell>
          <cell r="J787" t="str">
            <v>Mgr Network Control</v>
          </cell>
        </row>
        <row r="788">
          <cell r="A788" t="str">
            <v>00013574</v>
          </cell>
          <cell r="B788" t="str">
            <v>Pavlidis Maria</v>
          </cell>
          <cell r="C788" t="str">
            <v>TCR Accum Notational Pkge</v>
          </cell>
          <cell r="D788">
            <v>80660</v>
          </cell>
          <cell r="E788" t="str">
            <v>AUD</v>
          </cell>
          <cell r="F788" t="str">
            <v>Resource Coordinator</v>
          </cell>
          <cell r="G788" t="str">
            <v>MPT</v>
          </cell>
          <cell r="H788" t="str">
            <v>Alinta Asset Management</v>
          </cell>
          <cell r="I788" t="str">
            <v>35346</v>
          </cell>
          <cell r="J788" t="str">
            <v>Dispatch &amp; Resource</v>
          </cell>
        </row>
        <row r="789">
          <cell r="A789" t="str">
            <v>00013573</v>
          </cell>
          <cell r="B789" t="str">
            <v>Stavridis Dimitrios</v>
          </cell>
          <cell r="C789" t="str">
            <v>TCR Accum Notational Pkge</v>
          </cell>
          <cell r="D789">
            <v>64703</v>
          </cell>
          <cell r="E789" t="str">
            <v>AUD</v>
          </cell>
          <cell r="F789" t="str">
            <v>Control Centre Planner</v>
          </cell>
          <cell r="G789" t="str">
            <v>MPT</v>
          </cell>
          <cell r="H789" t="str">
            <v>Alinta Asset Management</v>
          </cell>
          <cell r="I789" t="str">
            <v>35345</v>
          </cell>
          <cell r="J789" t="str">
            <v>Mgr Network Control</v>
          </cell>
        </row>
        <row r="790">
          <cell r="A790" t="str">
            <v>00013567</v>
          </cell>
          <cell r="B790" t="str">
            <v>Barker Thomas</v>
          </cell>
          <cell r="C790" t="str">
            <v>TCR Accum Notational Pkge</v>
          </cell>
          <cell r="D790">
            <v>174900</v>
          </cell>
          <cell r="E790" t="str">
            <v>AUD</v>
          </cell>
          <cell r="F790" t="str">
            <v>Field Practices Officer</v>
          </cell>
          <cell r="G790" t="str">
            <v>EEEE - Ex SECV Wk/Mt</v>
          </cell>
          <cell r="H790" t="str">
            <v>Alinta Asset Management</v>
          </cell>
          <cell r="I790" t="str">
            <v>39500</v>
          </cell>
          <cell r="J790" t="str">
            <v>Manager Field Practi</v>
          </cell>
        </row>
        <row r="791">
          <cell r="A791" t="str">
            <v>00013564</v>
          </cell>
          <cell r="B791" t="str">
            <v>Depuit Adrian</v>
          </cell>
          <cell r="C791" t="str">
            <v>TCR Reportable</v>
          </cell>
          <cell r="D791">
            <v>62988.483999999997</v>
          </cell>
          <cell r="E791" t="str">
            <v>AUD5</v>
          </cell>
          <cell r="F791" t="str">
            <v>Connections Policy Officer</v>
          </cell>
          <cell r="G791" t="str">
            <v>MPT</v>
          </cell>
          <cell r="H791" t="str">
            <v>Alinta Asset Management</v>
          </cell>
          <cell r="I791" t="str">
            <v>39500</v>
          </cell>
          <cell r="J791" t="str">
            <v>Manager Field Practi</v>
          </cell>
        </row>
        <row r="792">
          <cell r="A792" t="str">
            <v>00013563</v>
          </cell>
          <cell r="B792" t="str">
            <v>Patterson Gary</v>
          </cell>
          <cell r="C792" t="str">
            <v>TCR Reportable</v>
          </cell>
          <cell r="D792">
            <v>65832.975470000005</v>
          </cell>
          <cell r="E792" t="str">
            <v>AUD5</v>
          </cell>
          <cell r="F792" t="str">
            <v>Subdivisions Officer</v>
          </cell>
          <cell r="G792" t="str">
            <v>MPT</v>
          </cell>
          <cell r="H792" t="str">
            <v>Alinta Asset Management</v>
          </cell>
          <cell r="I792" t="str">
            <v>31463</v>
          </cell>
          <cell r="J792" t="str">
            <v>AAM BS Regulatory Re</v>
          </cell>
        </row>
        <row r="793">
          <cell r="A793" t="str">
            <v>00013585</v>
          </cell>
          <cell r="B793" t="str">
            <v>Stonehouse Colin</v>
          </cell>
          <cell r="C793" t="str">
            <v>TCR Accum Notational Pkge</v>
          </cell>
          <cell r="D793">
            <v>214947</v>
          </cell>
          <cell r="E793" t="str">
            <v>AUD</v>
          </cell>
          <cell r="F793" t="str">
            <v>Management Accountant</v>
          </cell>
          <cell r="G793" t="str">
            <v>MPT</v>
          </cell>
          <cell r="H793" t="str">
            <v>Alinta Asset Management</v>
          </cell>
          <cell r="I793" t="str">
            <v>31330</v>
          </cell>
          <cell r="J793" t="str">
            <v>Financial Controller</v>
          </cell>
        </row>
        <row r="794">
          <cell r="A794" t="str">
            <v>00013579</v>
          </cell>
          <cell r="B794" t="str">
            <v>Buckingham Mary</v>
          </cell>
          <cell r="C794" t="str">
            <v>TCR Accum Notational Pkge</v>
          </cell>
          <cell r="D794">
            <v>68250</v>
          </cell>
          <cell r="E794" t="str">
            <v>AUD</v>
          </cell>
          <cell r="F794" t="str">
            <v>System Contoller</v>
          </cell>
          <cell r="G794" t="str">
            <v>MPT</v>
          </cell>
          <cell r="H794" t="str">
            <v>Alinta Asset Management</v>
          </cell>
          <cell r="I794" t="str">
            <v>35345</v>
          </cell>
          <cell r="J794" t="str">
            <v>Mgr Network Control</v>
          </cell>
        </row>
        <row r="795">
          <cell r="A795" t="str">
            <v>00013578</v>
          </cell>
          <cell r="B795" t="str">
            <v>McDonald Anthony</v>
          </cell>
          <cell r="C795" t="str">
            <v>TCR Accum Notational Pkge</v>
          </cell>
          <cell r="D795">
            <v>92088</v>
          </cell>
          <cell r="E795" t="str">
            <v>AUD</v>
          </cell>
          <cell r="F795" t="str">
            <v>System Controller</v>
          </cell>
          <cell r="G795" t="str">
            <v>MPT</v>
          </cell>
          <cell r="H795" t="str">
            <v>Alinta Asset Management</v>
          </cell>
          <cell r="I795" t="str">
            <v>35345</v>
          </cell>
          <cell r="J795" t="str">
            <v>Mgr Network Control</v>
          </cell>
        </row>
        <row r="796">
          <cell r="A796" t="str">
            <v>00013577</v>
          </cell>
          <cell r="B796" t="str">
            <v>Bowles Bradley</v>
          </cell>
          <cell r="C796" t="str">
            <v>TCR Accum Notational Pkge</v>
          </cell>
          <cell r="D796">
            <v>104325</v>
          </cell>
          <cell r="E796" t="str">
            <v>AUD</v>
          </cell>
          <cell r="F796" t="str">
            <v>Resource Coordinator</v>
          </cell>
          <cell r="G796" t="str">
            <v>MPT</v>
          </cell>
          <cell r="H796" t="str">
            <v>Alinta Asset Management</v>
          </cell>
          <cell r="I796" t="str">
            <v>35346</v>
          </cell>
          <cell r="J796" t="str">
            <v>Dispatch &amp; Resource</v>
          </cell>
        </row>
        <row r="797">
          <cell r="A797" t="str">
            <v>00013575</v>
          </cell>
          <cell r="B797" t="str">
            <v>Frey Garon</v>
          </cell>
          <cell r="C797" t="str">
            <v>TCR Reportable</v>
          </cell>
          <cell r="D797">
            <v>56740.080800000003</v>
          </cell>
          <cell r="E797" t="str">
            <v>AUD5</v>
          </cell>
          <cell r="F797" t="str">
            <v>Operations Controller Burwood</v>
          </cell>
          <cell r="G797" t="str">
            <v>TCR DB Super</v>
          </cell>
          <cell r="H797" t="str">
            <v>Alinta Asset Management</v>
          </cell>
          <cell r="I797" t="str">
            <v>39403</v>
          </cell>
          <cell r="J797" t="str">
            <v>Alliance - Burwood</v>
          </cell>
        </row>
        <row r="798">
          <cell r="A798" t="str">
            <v>00013592</v>
          </cell>
          <cell r="B798" t="str">
            <v>Moore Daryl</v>
          </cell>
          <cell r="C798" t="str">
            <v>TCR DB Notational Package</v>
          </cell>
          <cell r="D798">
            <v>83293</v>
          </cell>
          <cell r="E798" t="str">
            <v>AUD</v>
          </cell>
          <cell r="F798" t="str">
            <v>Contract Coordinator</v>
          </cell>
          <cell r="G798" t="str">
            <v>MPT</v>
          </cell>
          <cell r="H798" t="str">
            <v>Alinta Asset Management</v>
          </cell>
          <cell r="I798" t="str">
            <v>31496</v>
          </cell>
          <cell r="J798" t="str">
            <v>AAM OS ED EW Prog &amp;</v>
          </cell>
        </row>
        <row r="799">
          <cell r="A799" t="str">
            <v>00013591</v>
          </cell>
          <cell r="B799" t="str">
            <v>Tziokas George</v>
          </cell>
          <cell r="C799" t="str">
            <v>TCR Accum Notational Pkge</v>
          </cell>
          <cell r="D799">
            <v>118867</v>
          </cell>
          <cell r="E799" t="str">
            <v>AUD</v>
          </cell>
          <cell r="F799" t="str">
            <v>Resource Coordinator</v>
          </cell>
          <cell r="G799" t="str">
            <v>MPT</v>
          </cell>
          <cell r="H799" t="str">
            <v>Alinta Asset Management</v>
          </cell>
          <cell r="I799" t="str">
            <v>35346</v>
          </cell>
          <cell r="J799" t="str">
            <v>Dispatch &amp; Resource</v>
          </cell>
        </row>
        <row r="800">
          <cell r="A800" t="str">
            <v>00013590</v>
          </cell>
          <cell r="B800" t="str">
            <v>Jukes Graeme</v>
          </cell>
          <cell r="C800" t="str">
            <v>TCR DB Notational Package</v>
          </cell>
          <cell r="D800">
            <v>143131</v>
          </cell>
          <cell r="E800" t="str">
            <v>AUD</v>
          </cell>
          <cell r="F800" t="str">
            <v>Business Improvement Coordinator</v>
          </cell>
          <cell r="G800" t="str">
            <v>TCR DB Super</v>
          </cell>
          <cell r="H800" t="str">
            <v>Alinta Asset Management</v>
          </cell>
          <cell r="I800" t="str">
            <v>36306</v>
          </cell>
          <cell r="J800" t="str">
            <v>Operational Complian</v>
          </cell>
        </row>
        <row r="801">
          <cell r="A801" t="str">
            <v>00013587</v>
          </cell>
          <cell r="B801" t="str">
            <v>Randle David</v>
          </cell>
          <cell r="C801" t="str">
            <v>TCR Accum Notational Pkge</v>
          </cell>
          <cell r="D801">
            <v>164698</v>
          </cell>
          <cell r="E801" t="str">
            <v>AUD</v>
          </cell>
          <cell r="F801" t="str">
            <v>System Controller</v>
          </cell>
          <cell r="G801" t="str">
            <v>MPT</v>
          </cell>
          <cell r="H801" t="str">
            <v>Alinta Asset Management</v>
          </cell>
          <cell r="I801" t="str">
            <v>35345</v>
          </cell>
          <cell r="J801" t="str">
            <v>Mgr Network Control</v>
          </cell>
        </row>
        <row r="802">
          <cell r="A802" t="str">
            <v>00013586</v>
          </cell>
          <cell r="B802" t="str">
            <v>Gower Paul</v>
          </cell>
          <cell r="C802" t="str">
            <v>TCR Accum Notational Pkge</v>
          </cell>
          <cell r="D802">
            <v>188691</v>
          </cell>
          <cell r="E802" t="str">
            <v>AUD</v>
          </cell>
          <cell r="F802" t="str">
            <v>Mail Officer</v>
          </cell>
          <cell r="G802" t="str">
            <v>MPT</v>
          </cell>
          <cell r="H802" t="str">
            <v>Alinta Asset Management</v>
          </cell>
          <cell r="I802" t="str">
            <v>31340</v>
          </cell>
          <cell r="J802" t="str">
            <v>ANS Corp Projects</v>
          </cell>
        </row>
        <row r="803">
          <cell r="A803" t="str">
            <v>00013597</v>
          </cell>
          <cell r="B803" t="str">
            <v>Castricum Eric</v>
          </cell>
          <cell r="C803" t="str">
            <v>TCR DB Notational Package</v>
          </cell>
          <cell r="D803">
            <v>104058</v>
          </cell>
          <cell r="E803" t="str">
            <v>AUD</v>
          </cell>
          <cell r="F803" t="str">
            <v>DMS Administrator</v>
          </cell>
          <cell r="G803" t="str">
            <v>EEEE - Ex SECV Wk/Mt</v>
          </cell>
          <cell r="H803" t="str">
            <v>Alinta Asset Management</v>
          </cell>
          <cell r="I803" t="str">
            <v>35352</v>
          </cell>
          <cell r="J803" t="str">
            <v>DMS Support</v>
          </cell>
        </row>
        <row r="804">
          <cell r="A804" t="str">
            <v>00013596</v>
          </cell>
          <cell r="B804" t="str">
            <v>Stewart Andrew</v>
          </cell>
          <cell r="C804" t="str">
            <v>TCR DB Notational Package</v>
          </cell>
          <cell r="D804">
            <v>138000</v>
          </cell>
          <cell r="E804" t="str">
            <v>AUD</v>
          </cell>
          <cell r="F804" t="str">
            <v>Works Management Officer</v>
          </cell>
          <cell r="G804" t="str">
            <v>MPT</v>
          </cell>
          <cell r="H804" t="str">
            <v>Alinta Asset Management</v>
          </cell>
          <cell r="I804" t="str">
            <v>39402</v>
          </cell>
          <cell r="J804" t="str">
            <v>Alliance - Moorabbin</v>
          </cell>
        </row>
        <row r="805">
          <cell r="A805" t="str">
            <v>00013595</v>
          </cell>
          <cell r="B805" t="str">
            <v>Bracegirdle Paul</v>
          </cell>
          <cell r="C805" t="str">
            <v>TCR DB Notational Package</v>
          </cell>
          <cell r="D805">
            <v>87066</v>
          </cell>
          <cell r="E805" t="str">
            <v>AUD</v>
          </cell>
          <cell r="F805" t="str">
            <v>HV Customer Manager</v>
          </cell>
          <cell r="G805" t="str">
            <v>MPT</v>
          </cell>
          <cell r="H805" t="str">
            <v>Alinta Asset Management</v>
          </cell>
          <cell r="I805" t="str">
            <v>31503</v>
          </cell>
          <cell r="J805" t="str">
            <v>AAM OS ED EA Project</v>
          </cell>
        </row>
        <row r="806">
          <cell r="A806" t="str">
            <v>00013594</v>
          </cell>
          <cell r="B806" t="str">
            <v>Waldron Timothy</v>
          </cell>
          <cell r="C806" t="str">
            <v>TCR DB Notational Package</v>
          </cell>
          <cell r="D806">
            <v>85714</v>
          </cell>
          <cell r="E806" t="str">
            <v>AUD</v>
          </cell>
          <cell r="F806" t="str">
            <v>DMS Administrator</v>
          </cell>
          <cell r="G806" t="str">
            <v>MPT</v>
          </cell>
          <cell r="H806" t="str">
            <v>Alinta Asset Management</v>
          </cell>
          <cell r="I806" t="str">
            <v>35352</v>
          </cell>
          <cell r="J806" t="str">
            <v>DMS Support</v>
          </cell>
        </row>
        <row r="807">
          <cell r="A807" t="str">
            <v>00013593</v>
          </cell>
          <cell r="B807" t="str">
            <v>Trew Bruce</v>
          </cell>
          <cell r="C807" t="str">
            <v>TCR DB Notational Package</v>
          </cell>
          <cell r="D807">
            <v>104058</v>
          </cell>
          <cell r="E807" t="str">
            <v>AUD</v>
          </cell>
          <cell r="F807" t="str">
            <v>Resource Coordinator</v>
          </cell>
          <cell r="G807" t="str">
            <v>MPT</v>
          </cell>
          <cell r="H807" t="str">
            <v>Alinta Asset Management</v>
          </cell>
          <cell r="I807" t="str">
            <v>35346</v>
          </cell>
          <cell r="J807" t="str">
            <v>Dispatch &amp; Resource</v>
          </cell>
        </row>
        <row r="808">
          <cell r="A808" t="str">
            <v>00013604</v>
          </cell>
          <cell r="B808" t="str">
            <v>Le Page Morris</v>
          </cell>
          <cell r="C808" t="str">
            <v>TCR Accum Notational Pkge</v>
          </cell>
          <cell r="D808">
            <v>82648</v>
          </cell>
          <cell r="E808" t="str">
            <v>AUD</v>
          </cell>
          <cell r="F808" t="str">
            <v>ZSS Project Engineer</v>
          </cell>
          <cell r="G808" t="str">
            <v>MPT</v>
          </cell>
          <cell r="H808" t="str">
            <v>Alinta Asset Management</v>
          </cell>
          <cell r="I808" t="str">
            <v>31503</v>
          </cell>
          <cell r="J808" t="str">
            <v>AAM OS ED EA Project</v>
          </cell>
        </row>
        <row r="809">
          <cell r="A809" t="str">
            <v>00013602</v>
          </cell>
          <cell r="B809" t="str">
            <v>Frost Colin</v>
          </cell>
          <cell r="C809" t="str">
            <v>TCR Accum Notational Pkge</v>
          </cell>
          <cell r="D809">
            <v>134602</v>
          </cell>
          <cell r="E809" t="str">
            <v>AUD</v>
          </cell>
          <cell r="F809" t="str">
            <v>Project Planner</v>
          </cell>
          <cell r="G809" t="str">
            <v>TCR Accum Super</v>
          </cell>
          <cell r="H809" t="str">
            <v>Alinta Asset Management</v>
          </cell>
          <cell r="I809" t="str">
            <v>39412</v>
          </cell>
          <cell r="J809" t="str">
            <v>Project Planning Nth</v>
          </cell>
        </row>
        <row r="810">
          <cell r="A810" t="str">
            <v>00013600</v>
          </cell>
          <cell r="B810" t="str">
            <v>Berenato Mark</v>
          </cell>
          <cell r="C810" t="str">
            <v>TCR Accum Notational Pkge</v>
          </cell>
          <cell r="D810">
            <v>82358</v>
          </cell>
          <cell r="E810" t="str">
            <v>AUD</v>
          </cell>
          <cell r="F810" t="str">
            <v>Project Planner</v>
          </cell>
          <cell r="G810" t="str">
            <v>TCR Accum Super</v>
          </cell>
          <cell r="H810" t="str">
            <v>Monthly Alinta Asset Managemt.</v>
          </cell>
          <cell r="I810" t="str">
            <v>39412</v>
          </cell>
          <cell r="J810" t="str">
            <v>Project Planning North Elec</v>
          </cell>
        </row>
        <row r="811">
          <cell r="A811" t="str">
            <v>00013599</v>
          </cell>
          <cell r="B811" t="str">
            <v>Dean John</v>
          </cell>
          <cell r="C811" t="str">
            <v>TCR Accum Notational Pkge</v>
          </cell>
          <cell r="D811">
            <v>87308</v>
          </cell>
          <cell r="E811" t="str">
            <v>AUD</v>
          </cell>
          <cell r="F811" t="str">
            <v>Project Engineer Sub Transmission</v>
          </cell>
          <cell r="G811" t="str">
            <v>MPT</v>
          </cell>
          <cell r="H811" t="str">
            <v>Alinta Asset Management</v>
          </cell>
          <cell r="I811" t="str">
            <v>39411</v>
          </cell>
          <cell r="J811" t="str">
            <v>Electrical Design</v>
          </cell>
        </row>
        <row r="812">
          <cell r="A812" t="str">
            <v>00013598</v>
          </cell>
          <cell r="B812" t="str">
            <v>Doyle Robert</v>
          </cell>
          <cell r="C812" t="str">
            <v>TCR Accum Notational Pkge</v>
          </cell>
          <cell r="D812">
            <v>93860</v>
          </cell>
          <cell r="E812" t="str">
            <v>AUD</v>
          </cell>
          <cell r="F812" t="str">
            <v>Senior Electrical Design Engineer</v>
          </cell>
          <cell r="G812" t="str">
            <v>TCR Accum Super</v>
          </cell>
          <cell r="H812" t="str">
            <v>Monthly Alinta Asset Managemt.</v>
          </cell>
          <cell r="I812" t="str">
            <v>39411</v>
          </cell>
          <cell r="J812" t="str">
            <v>Electrical Design</v>
          </cell>
        </row>
        <row r="813">
          <cell r="A813" t="str">
            <v>00013609</v>
          </cell>
          <cell r="B813" t="str">
            <v>Jones Warren</v>
          </cell>
          <cell r="C813" t="str">
            <v>TCR Accum Notational Pkge</v>
          </cell>
          <cell r="D813">
            <v>130423</v>
          </cell>
          <cell r="E813" t="str">
            <v>AUD</v>
          </cell>
          <cell r="F813" t="str">
            <v>Site Administration Officer</v>
          </cell>
          <cell r="G813" t="str">
            <v>MPT</v>
          </cell>
          <cell r="H813" t="str">
            <v>Alinta Asset Management</v>
          </cell>
          <cell r="I813" t="str">
            <v>39403</v>
          </cell>
          <cell r="J813" t="str">
            <v>Alliance - Burwood</v>
          </cell>
        </row>
        <row r="814">
          <cell r="A814" t="str">
            <v>00013608</v>
          </cell>
          <cell r="B814" t="str">
            <v>Box Gregory</v>
          </cell>
          <cell r="C814" t="str">
            <v>TCR Accum Notational Pkge</v>
          </cell>
          <cell r="D814">
            <v>127171</v>
          </cell>
          <cell r="E814" t="str">
            <v>AUD</v>
          </cell>
          <cell r="F814" t="str">
            <v>Gas Controller</v>
          </cell>
          <cell r="G814" t="str">
            <v>MPT</v>
          </cell>
          <cell r="H814" t="str">
            <v>Alinta Asset Management</v>
          </cell>
          <cell r="I814" t="str">
            <v>35345</v>
          </cell>
          <cell r="J814" t="str">
            <v>Mgr Network Control</v>
          </cell>
        </row>
        <row r="815">
          <cell r="A815" t="str">
            <v>00013607</v>
          </cell>
          <cell r="B815" t="str">
            <v>Van Leeuwen Colin</v>
          </cell>
          <cell r="C815" t="str">
            <v>TCR Accum Notational Pkge</v>
          </cell>
          <cell r="D815">
            <v>89102</v>
          </cell>
          <cell r="E815" t="str">
            <v>AUD</v>
          </cell>
          <cell r="F815" t="str">
            <v>Resource Coordinator</v>
          </cell>
          <cell r="G815" t="str">
            <v>MPT</v>
          </cell>
          <cell r="H815" t="str">
            <v>Alinta Asset Management</v>
          </cell>
          <cell r="I815" t="str">
            <v>35346</v>
          </cell>
          <cell r="J815" t="str">
            <v>Dispatch &amp; Resource</v>
          </cell>
        </row>
        <row r="816">
          <cell r="A816" t="str">
            <v>00013606</v>
          </cell>
          <cell r="B816" t="str">
            <v>Crawford Graeme</v>
          </cell>
          <cell r="C816" t="str">
            <v>TCR Accum Notational Pkge</v>
          </cell>
          <cell r="D816">
            <v>95850</v>
          </cell>
          <cell r="E816" t="str">
            <v>AUD</v>
          </cell>
          <cell r="F816" t="str">
            <v>Control Centre Planner</v>
          </cell>
          <cell r="G816" t="str">
            <v>MPT</v>
          </cell>
          <cell r="H816" t="str">
            <v>Alinta Asset Management</v>
          </cell>
          <cell r="I816" t="str">
            <v>35345</v>
          </cell>
          <cell r="J816" t="str">
            <v>Mgr Network Control</v>
          </cell>
        </row>
        <row r="817">
          <cell r="A817" t="str">
            <v>00013605</v>
          </cell>
          <cell r="B817" t="str">
            <v>Polland Manousos</v>
          </cell>
          <cell r="C817" t="str">
            <v>TCR Accum Notational Pkge</v>
          </cell>
          <cell r="D817">
            <v>89582</v>
          </cell>
          <cell r="E817" t="str">
            <v>AUD</v>
          </cell>
          <cell r="F817" t="str">
            <v>System Controller</v>
          </cell>
          <cell r="G817" t="str">
            <v>MPT</v>
          </cell>
          <cell r="H817" t="str">
            <v>Alinta Asset Management</v>
          </cell>
          <cell r="I817" t="str">
            <v>35345</v>
          </cell>
          <cell r="J817" t="str">
            <v>Mgr Network Control</v>
          </cell>
        </row>
        <row r="818">
          <cell r="A818" t="str">
            <v>00013614</v>
          </cell>
          <cell r="B818" t="str">
            <v>Tossell David</v>
          </cell>
          <cell r="C818" t="str">
            <v>TCR Accum Notational Pkge</v>
          </cell>
          <cell r="D818">
            <v>135705</v>
          </cell>
          <cell r="E818" t="str">
            <v>AUD</v>
          </cell>
          <cell r="F818" t="str">
            <v>Project Planner</v>
          </cell>
          <cell r="G818" t="str">
            <v>TCR DB Super</v>
          </cell>
          <cell r="H818" t="str">
            <v>Alinta Asset Management</v>
          </cell>
          <cell r="I818" t="str">
            <v>39413</v>
          </cell>
          <cell r="J818" t="str">
            <v>Project Planning Sth</v>
          </cell>
        </row>
        <row r="819">
          <cell r="A819" t="str">
            <v>00013613</v>
          </cell>
          <cell r="B819" t="str">
            <v>Rennie Brian</v>
          </cell>
          <cell r="C819" t="str">
            <v>TCR Accum Notational Pkge</v>
          </cell>
          <cell r="D819">
            <v>89955</v>
          </cell>
          <cell r="E819" t="str">
            <v>AUD</v>
          </cell>
          <cell r="F819" t="str">
            <v>Senior Design Analyst</v>
          </cell>
          <cell r="G819" t="str">
            <v>TCR Accum Super</v>
          </cell>
          <cell r="H819" t="str">
            <v>Alinta Asset Management</v>
          </cell>
          <cell r="I819" t="str">
            <v>14203</v>
          </cell>
          <cell r="J819" t="str">
            <v>IS Tech Solutions</v>
          </cell>
        </row>
        <row r="820">
          <cell r="A820" t="str">
            <v>00013612</v>
          </cell>
          <cell r="B820" t="str">
            <v>McCann Steven</v>
          </cell>
          <cell r="C820" t="str">
            <v>TCR Accum Notational Pkge</v>
          </cell>
          <cell r="D820">
            <v>95327</v>
          </cell>
          <cell r="E820" t="str">
            <v>AUD</v>
          </cell>
          <cell r="F820" t="str">
            <v>Project Planner</v>
          </cell>
          <cell r="G820" t="str">
            <v>TCR Accum Super</v>
          </cell>
          <cell r="H820" t="str">
            <v>Alinta Asset Management</v>
          </cell>
          <cell r="I820" t="str">
            <v>39413</v>
          </cell>
          <cell r="J820" t="str">
            <v>Project Planning Sth</v>
          </cell>
        </row>
        <row r="821">
          <cell r="A821" t="str">
            <v>00013611</v>
          </cell>
          <cell r="B821" t="str">
            <v>Guthrie Michael</v>
          </cell>
          <cell r="C821" t="str">
            <v>TCR Accum Notational Pkge</v>
          </cell>
          <cell r="D821">
            <v>90444</v>
          </cell>
          <cell r="E821" t="str">
            <v>AUD</v>
          </cell>
          <cell r="F821" t="str">
            <v>Project Planner</v>
          </cell>
          <cell r="G821" t="str">
            <v>TCR Accum Super</v>
          </cell>
          <cell r="H821" t="str">
            <v>Alinta Asset Management</v>
          </cell>
          <cell r="I821" t="str">
            <v>39412</v>
          </cell>
          <cell r="J821" t="str">
            <v>Project Planning Nth</v>
          </cell>
        </row>
        <row r="822">
          <cell r="A822" t="str">
            <v>00013610</v>
          </cell>
          <cell r="B822" t="str">
            <v>Hawke Bradford</v>
          </cell>
          <cell r="C822" t="str">
            <v>TCR Accum Notational Pkge</v>
          </cell>
          <cell r="D822">
            <v>90444</v>
          </cell>
          <cell r="E822" t="str">
            <v>AUD</v>
          </cell>
          <cell r="F822" t="str">
            <v>Resource Coordinator</v>
          </cell>
          <cell r="G822" t="str">
            <v>MPT</v>
          </cell>
          <cell r="H822" t="str">
            <v>Alinta Asset Management</v>
          </cell>
          <cell r="I822" t="str">
            <v>35346</v>
          </cell>
          <cell r="J822" t="str">
            <v>Dispatch &amp; Resource</v>
          </cell>
        </row>
        <row r="823">
          <cell r="A823" t="str">
            <v>00013619</v>
          </cell>
          <cell r="B823" t="str">
            <v>Van den Elst Bernardus</v>
          </cell>
          <cell r="C823" t="str">
            <v>TCR Accum Notational Pkge</v>
          </cell>
          <cell r="D823">
            <v>102802</v>
          </cell>
          <cell r="E823" t="str">
            <v>AUD</v>
          </cell>
          <cell r="F823" t="str">
            <v>Resource Coordinator</v>
          </cell>
          <cell r="G823" t="str">
            <v>MPT</v>
          </cell>
          <cell r="H823" t="str">
            <v>Alinta Asset Management</v>
          </cell>
          <cell r="I823" t="str">
            <v>35346</v>
          </cell>
          <cell r="J823" t="str">
            <v>Dispatch &amp; Resource</v>
          </cell>
        </row>
        <row r="824">
          <cell r="A824" t="str">
            <v>00013618</v>
          </cell>
          <cell r="B824" t="str">
            <v>Cowell Leslie</v>
          </cell>
          <cell r="C824" t="str">
            <v>TCR Accum Notational Pkge</v>
          </cell>
          <cell r="D824">
            <v>66552</v>
          </cell>
          <cell r="E824" t="str">
            <v>AUD</v>
          </cell>
          <cell r="F824" t="str">
            <v>Trainee Project Planner</v>
          </cell>
          <cell r="G824" t="str">
            <v>TCR Accum Super</v>
          </cell>
          <cell r="H824" t="str">
            <v>Monthly Alinta Asset Managemt.</v>
          </cell>
          <cell r="I824" t="str">
            <v>39413</v>
          </cell>
          <cell r="J824" t="str">
            <v>Project Planning Sth</v>
          </cell>
        </row>
        <row r="825">
          <cell r="A825" t="str">
            <v>00013617</v>
          </cell>
          <cell r="B825" t="str">
            <v>Knox Martin</v>
          </cell>
          <cell r="C825" t="str">
            <v>TCR Accum Notational Pkge</v>
          </cell>
          <cell r="D825">
            <v>119973</v>
          </cell>
          <cell r="E825" t="str">
            <v>AUD</v>
          </cell>
          <cell r="F825" t="str">
            <v>Alliance Scheduler</v>
          </cell>
          <cell r="G825" t="str">
            <v>MPT</v>
          </cell>
          <cell r="H825" t="str">
            <v>Alinta Asset Management</v>
          </cell>
          <cell r="I825" t="str">
            <v>31498</v>
          </cell>
          <cell r="J825" t="str">
            <v>AAM OS ED EW Schedul</v>
          </cell>
        </row>
        <row r="826">
          <cell r="A826" t="str">
            <v>00013616</v>
          </cell>
          <cell r="B826" t="str">
            <v>Willshire Barrie</v>
          </cell>
          <cell r="C826" t="str">
            <v>TCR Accum Notational Pkge</v>
          </cell>
          <cell r="D826">
            <v>68917</v>
          </cell>
          <cell r="E826" t="str">
            <v>AUD</v>
          </cell>
          <cell r="F826" t="str">
            <v>Basis/Security Administrator - SAP</v>
          </cell>
          <cell r="G826" t="str">
            <v>TCR Accum Super</v>
          </cell>
          <cell r="H826" t="str">
            <v>Alinta Limited</v>
          </cell>
          <cell r="I826" t="str">
            <v>14300</v>
          </cell>
          <cell r="J826" t="str">
            <v>IS Enterprise Applic</v>
          </cell>
        </row>
        <row r="827">
          <cell r="A827" t="str">
            <v>00013615</v>
          </cell>
          <cell r="B827" t="str">
            <v>Caines Shawn</v>
          </cell>
          <cell r="C827" t="str">
            <v>TCR Accum Notational Pkge</v>
          </cell>
          <cell r="D827">
            <v>93132</v>
          </cell>
          <cell r="E827" t="str">
            <v>AUD</v>
          </cell>
          <cell r="F827" t="str">
            <v>Technical Compliance Analyst</v>
          </cell>
          <cell r="G827" t="str">
            <v>TCR Accum Super</v>
          </cell>
          <cell r="H827" t="str">
            <v>Alinta Asset Management</v>
          </cell>
          <cell r="I827" t="str">
            <v>31396</v>
          </cell>
          <cell r="J827" t="str">
            <v>AAM AS TC West</v>
          </cell>
        </row>
        <row r="828">
          <cell r="A828" t="str">
            <v>00013624</v>
          </cell>
          <cell r="B828" t="str">
            <v>Pearson Joy</v>
          </cell>
          <cell r="C828" t="str">
            <v>TCR Accum Notational Pkge</v>
          </cell>
          <cell r="D828">
            <v>73484</v>
          </cell>
          <cell r="E828" t="str">
            <v>AUD</v>
          </cell>
          <cell r="F828" t="str">
            <v>Service Delivery Coordinator</v>
          </cell>
          <cell r="G828" t="str">
            <v>TCR Accum Super</v>
          </cell>
          <cell r="H828" t="str">
            <v>Alinta Limited</v>
          </cell>
          <cell r="I828" t="str">
            <v>14600</v>
          </cell>
          <cell r="J828" t="str">
            <v>IS Infrastructure</v>
          </cell>
        </row>
        <row r="829">
          <cell r="A829" t="str">
            <v>00013623</v>
          </cell>
          <cell r="B829" t="str">
            <v>Braun John</v>
          </cell>
          <cell r="C829" t="str">
            <v>TCR Accum Notational Pkge</v>
          </cell>
          <cell r="D829">
            <v>57045</v>
          </cell>
          <cell r="E829" t="str">
            <v>AUD</v>
          </cell>
          <cell r="F829" t="str">
            <v>Graduate</v>
          </cell>
          <cell r="G829" t="str">
            <v>TCR Accum Super</v>
          </cell>
          <cell r="H829" t="str">
            <v>Alinta Limited</v>
          </cell>
          <cell r="I829" t="str">
            <v>13001</v>
          </cell>
          <cell r="J829" t="str">
            <v>Finance Graduates</v>
          </cell>
        </row>
        <row r="830">
          <cell r="A830" t="str">
            <v>00013622</v>
          </cell>
          <cell r="B830" t="str">
            <v>Anthony Damon</v>
          </cell>
          <cell r="C830" t="str">
            <v>TCR Accum Notational Pkge</v>
          </cell>
          <cell r="D830">
            <v>89965</v>
          </cell>
          <cell r="E830" t="str">
            <v>AUD</v>
          </cell>
          <cell r="F830" t="str">
            <v>Graduate</v>
          </cell>
          <cell r="G830" t="str">
            <v>TCR Accum Super</v>
          </cell>
          <cell r="H830" t="str">
            <v>Alinta Limited</v>
          </cell>
          <cell r="I830" t="str">
            <v>13001</v>
          </cell>
          <cell r="J830" t="str">
            <v>Finance Graduates</v>
          </cell>
        </row>
        <row r="831">
          <cell r="A831" t="str">
            <v>00013621</v>
          </cell>
          <cell r="B831" t="str">
            <v>Ornsby Allan</v>
          </cell>
          <cell r="C831" t="str">
            <v>TCR Accum Notational Pkge</v>
          </cell>
          <cell r="D831">
            <v>90341</v>
          </cell>
          <cell r="E831" t="str">
            <v>AUD</v>
          </cell>
          <cell r="F831" t="str">
            <v>Graduate Accountant</v>
          </cell>
          <cell r="G831" t="str">
            <v>TCR Accum Super</v>
          </cell>
          <cell r="H831" t="str">
            <v>Alinta Limited</v>
          </cell>
          <cell r="I831" t="str">
            <v>13001</v>
          </cell>
          <cell r="J831" t="str">
            <v>Finance Graduates</v>
          </cell>
        </row>
        <row r="832">
          <cell r="A832" t="str">
            <v>00013620</v>
          </cell>
          <cell r="B832" t="str">
            <v>Davidson Ian</v>
          </cell>
          <cell r="C832" t="str">
            <v>TCR Accum Notational Pkge</v>
          </cell>
          <cell r="D832">
            <v>57878</v>
          </cell>
          <cell r="E832" t="str">
            <v>AUD</v>
          </cell>
          <cell r="F832" t="str">
            <v>Thermal Power Plant Operator</v>
          </cell>
          <cell r="G832" t="str">
            <v>TCR Accum Super</v>
          </cell>
          <cell r="H832" t="str">
            <v>Alinta Energy Pty Ltd</v>
          </cell>
          <cell r="I832" t="str">
            <v>45500</v>
          </cell>
          <cell r="J832" t="str">
            <v>AE Ops&amp;Mnt Bell Bay</v>
          </cell>
        </row>
        <row r="833">
          <cell r="A833" t="str">
            <v>00013630</v>
          </cell>
          <cell r="B833" t="str">
            <v>Zombos Maria</v>
          </cell>
          <cell r="C833" t="str">
            <v>TCR Accum Notational Pkge</v>
          </cell>
          <cell r="D833">
            <v>73000</v>
          </cell>
          <cell r="E833" t="str">
            <v>AUD</v>
          </cell>
          <cell r="F833" t="str">
            <v>Project Director</v>
          </cell>
          <cell r="G833" t="str">
            <v>TCR Accum Super</v>
          </cell>
          <cell r="H833" t="str">
            <v>Alinta Energy Pty Ltd</v>
          </cell>
          <cell r="I833" t="str">
            <v>45110</v>
          </cell>
          <cell r="J833" t="str">
            <v>AE Technical Serv</v>
          </cell>
        </row>
        <row r="834">
          <cell r="A834" t="str">
            <v>00013629</v>
          </cell>
          <cell r="B834" t="str">
            <v>Connell Christopher</v>
          </cell>
          <cell r="C834" t="str">
            <v>TCR Accum Notational Pkge</v>
          </cell>
          <cell r="D834">
            <v>146923</v>
          </cell>
          <cell r="E834" t="str">
            <v>AUD</v>
          </cell>
          <cell r="F834" t="str">
            <v>Graduate Engineer</v>
          </cell>
          <cell r="G834" t="str">
            <v>TCR Accum Super</v>
          </cell>
          <cell r="H834" t="str">
            <v>Monthly Alinta Asset Managemt.</v>
          </cell>
          <cell r="I834" t="str">
            <v>43152</v>
          </cell>
          <cell r="J834" t="str">
            <v>DBP Tech Servs</v>
          </cell>
        </row>
        <row r="835">
          <cell r="A835" t="str">
            <v>00013627</v>
          </cell>
          <cell r="B835" t="str">
            <v>Robinson Steven</v>
          </cell>
          <cell r="C835" t="str">
            <v>TCR Accum Notational Pkge</v>
          </cell>
          <cell r="D835">
            <v>82645</v>
          </cell>
          <cell r="E835" t="str">
            <v>AUD</v>
          </cell>
          <cell r="F835" t="str">
            <v>Graduate Engineer</v>
          </cell>
          <cell r="G835" t="str">
            <v>TCR Accum Super</v>
          </cell>
          <cell r="H835" t="str">
            <v>Alinta Asset Management</v>
          </cell>
          <cell r="I835" t="str">
            <v>35413</v>
          </cell>
          <cell r="J835" t="str">
            <v>Engineering</v>
          </cell>
        </row>
        <row r="836">
          <cell r="A836" t="str">
            <v>00013626</v>
          </cell>
          <cell r="B836" t="str">
            <v>Benson Matthew</v>
          </cell>
          <cell r="C836" t="str">
            <v>TCR Accum Notational Pkge</v>
          </cell>
          <cell r="D836">
            <v>103390</v>
          </cell>
          <cell r="E836" t="str">
            <v>AUD</v>
          </cell>
          <cell r="F836" t="str">
            <v>Project Manager</v>
          </cell>
          <cell r="G836" t="str">
            <v>TCR Accum Super</v>
          </cell>
          <cell r="H836" t="str">
            <v>Alinta Asset Management</v>
          </cell>
          <cell r="I836" t="str">
            <v>35318</v>
          </cell>
          <cell r="J836" t="str">
            <v>Mgr Gas Distribution</v>
          </cell>
        </row>
        <row r="837">
          <cell r="A837" t="str">
            <v>00013625</v>
          </cell>
          <cell r="B837" t="str">
            <v>Thomas Mark</v>
          </cell>
          <cell r="C837" t="str">
            <v>TCR Accum Notational Pkge</v>
          </cell>
          <cell r="D837">
            <v>71853</v>
          </cell>
          <cell r="E837" t="str">
            <v>AUD</v>
          </cell>
          <cell r="F837" t="str">
            <v>Apprentice Lineworker</v>
          </cell>
          <cell r="G837" t="str">
            <v>Apprentice Lineworke</v>
          </cell>
          <cell r="H837" t="str">
            <v>United Energy Ltd.</v>
          </cell>
          <cell r="I837" t="str">
            <v>39404</v>
          </cell>
          <cell r="J837" t="str">
            <v>Alliance - Mornington</v>
          </cell>
        </row>
        <row r="838">
          <cell r="A838" t="str">
            <v>00013637</v>
          </cell>
          <cell r="B838" t="str">
            <v>Bishop Louise</v>
          </cell>
          <cell r="C838" t="str">
            <v>TCR Accum Notational Pkge</v>
          </cell>
          <cell r="D838">
            <v>63580</v>
          </cell>
          <cell r="E838" t="str">
            <v>AUD</v>
          </cell>
          <cell r="F838" t="str">
            <v>Manager Asset Owner Interface</v>
          </cell>
          <cell r="G838" t="str">
            <v>TCR Accum Super</v>
          </cell>
          <cell r="H838" t="str">
            <v>Alinta Limited</v>
          </cell>
          <cell r="I838" t="str">
            <v>10800</v>
          </cell>
          <cell r="J838" t="str">
            <v>Energy Investments</v>
          </cell>
        </row>
        <row r="839">
          <cell r="A839" t="str">
            <v>00013636</v>
          </cell>
          <cell r="B839" t="str">
            <v>Teesdale Elizabeth</v>
          </cell>
          <cell r="C839" t="str">
            <v>TCR Accum Notational Pkge</v>
          </cell>
          <cell r="D839">
            <v>53755</v>
          </cell>
          <cell r="E839" t="str">
            <v>AUD</v>
          </cell>
          <cell r="F839" t="str">
            <v>Functional Analyst - SAP Logistics</v>
          </cell>
          <cell r="G839" t="str">
            <v>TCR DB Super</v>
          </cell>
          <cell r="H839" t="str">
            <v>Alinta Limited</v>
          </cell>
          <cell r="I839" t="str">
            <v>14202</v>
          </cell>
          <cell r="J839" t="str">
            <v>IS Asset Mgmt (GIS)</v>
          </cell>
        </row>
        <row r="840">
          <cell r="A840" t="str">
            <v>00013634</v>
          </cell>
          <cell r="B840" t="str">
            <v>Manns William</v>
          </cell>
          <cell r="C840" t="str">
            <v>TCR Accum Notational Pkge</v>
          </cell>
          <cell r="D840">
            <v>75101</v>
          </cell>
          <cell r="E840" t="str">
            <v>AUD</v>
          </cell>
          <cell r="F840" t="str">
            <v>Senior Analyst Programmer SAP ABAP/4</v>
          </cell>
          <cell r="G840" t="str">
            <v>TCR Accum Super</v>
          </cell>
          <cell r="H840" t="str">
            <v>Alinta Limited</v>
          </cell>
          <cell r="I840" t="str">
            <v>14300</v>
          </cell>
          <cell r="J840" t="str">
            <v>IS Enterprise Applic</v>
          </cell>
        </row>
        <row r="841">
          <cell r="A841" t="str">
            <v>00013633</v>
          </cell>
          <cell r="B841" t="str">
            <v>Morton James</v>
          </cell>
          <cell r="C841" t="str">
            <v>TCR Accum Notational Pkge</v>
          </cell>
          <cell r="D841">
            <v>95190</v>
          </cell>
          <cell r="E841" t="str">
            <v>AUD</v>
          </cell>
          <cell r="F841" t="str">
            <v>Functional Analyst - SAP MM</v>
          </cell>
          <cell r="G841" t="str">
            <v>TCR Accum Super</v>
          </cell>
          <cell r="H841" t="str">
            <v>Alinta Limited</v>
          </cell>
          <cell r="I841" t="str">
            <v>14300</v>
          </cell>
          <cell r="J841" t="str">
            <v>IS Enterprise Applic</v>
          </cell>
        </row>
        <row r="842">
          <cell r="A842" t="str">
            <v>00013631</v>
          </cell>
          <cell r="B842" t="str">
            <v>Baird Alison</v>
          </cell>
          <cell r="C842" t="str">
            <v>TCR Accum Notational Pkge</v>
          </cell>
          <cell r="D842">
            <v>84151</v>
          </cell>
          <cell r="E842" t="str">
            <v>AUD</v>
          </cell>
          <cell r="F842" t="str">
            <v>Systems Analyst</v>
          </cell>
          <cell r="G842" t="str">
            <v>TCR Accum Super</v>
          </cell>
          <cell r="H842" t="str">
            <v>Alinta Limited</v>
          </cell>
          <cell r="I842" t="str">
            <v>14400</v>
          </cell>
          <cell r="J842" t="str">
            <v>IS MB Support Servs</v>
          </cell>
        </row>
        <row r="843">
          <cell r="A843" t="str">
            <v>00013642</v>
          </cell>
          <cell r="B843" t="str">
            <v>Murphy David</v>
          </cell>
          <cell r="C843" t="str">
            <v>TCR Accum Notational Pkge</v>
          </cell>
          <cell r="D843">
            <v>67600</v>
          </cell>
          <cell r="E843" t="str">
            <v>AUD</v>
          </cell>
          <cell r="F843" t="str">
            <v>Apprentice Lineworker</v>
          </cell>
          <cell r="G843" t="str">
            <v>Apprentice Lineworke</v>
          </cell>
          <cell r="H843" t="str">
            <v>United Energy Ltd.</v>
          </cell>
          <cell r="I843" t="str">
            <v>39403</v>
          </cell>
          <cell r="J843" t="str">
            <v>Alliance - Burwood</v>
          </cell>
        </row>
        <row r="844">
          <cell r="A844" t="str">
            <v>00013641</v>
          </cell>
          <cell r="B844" t="str">
            <v>Stone Brett</v>
          </cell>
          <cell r="C844" t="str">
            <v>TCR Accum Notational Pkge</v>
          </cell>
          <cell r="D844">
            <v>86399</v>
          </cell>
          <cell r="E844" t="str">
            <v>AUD</v>
          </cell>
          <cell r="F844" t="str">
            <v>Apprentice Lineworker</v>
          </cell>
          <cell r="G844" t="str">
            <v>Apprentice Lineworke</v>
          </cell>
          <cell r="H844" t="str">
            <v>United Energy Ltd.</v>
          </cell>
          <cell r="I844" t="str">
            <v>39403</v>
          </cell>
          <cell r="J844" t="str">
            <v>Alliance - Burwood</v>
          </cell>
        </row>
        <row r="845">
          <cell r="A845" t="str">
            <v>00013640</v>
          </cell>
          <cell r="B845" t="str">
            <v>Allen Sara</v>
          </cell>
          <cell r="C845" t="str">
            <v>TCR Accum Notational Pkge</v>
          </cell>
          <cell r="D845">
            <v>59863</v>
          </cell>
          <cell r="E845" t="str">
            <v>AUD</v>
          </cell>
          <cell r="F845" t="str">
            <v>Apprentice Lineworker</v>
          </cell>
          <cell r="G845" t="str">
            <v>Apprentice Lineworke</v>
          </cell>
          <cell r="H845" t="str">
            <v>United Energy Ltd.</v>
          </cell>
          <cell r="I845" t="str">
            <v>39402</v>
          </cell>
          <cell r="J845" t="str">
            <v>Alliance - Moorabbin</v>
          </cell>
        </row>
        <row r="846">
          <cell r="A846" t="str">
            <v>00013639</v>
          </cell>
          <cell r="B846" t="str">
            <v>Lamin Richard</v>
          </cell>
          <cell r="C846" t="str">
            <v>TCR Accum Notational Pkge</v>
          </cell>
          <cell r="D846">
            <v>86021</v>
          </cell>
          <cell r="E846" t="str">
            <v>AUD</v>
          </cell>
          <cell r="F846" t="str">
            <v>Project Construction Supervisor</v>
          </cell>
          <cell r="G846" t="str">
            <v>TCR Accum Super</v>
          </cell>
          <cell r="H846" t="str">
            <v>Alinta Asset Management</v>
          </cell>
          <cell r="I846" t="str">
            <v>31530</v>
          </cell>
          <cell r="J846" t="str">
            <v>AAM OW GT Ops Interf</v>
          </cell>
        </row>
        <row r="847">
          <cell r="A847" t="str">
            <v>00013638</v>
          </cell>
          <cell r="B847" t="str">
            <v>Hammond Terrence</v>
          </cell>
          <cell r="C847" t="str">
            <v>TCR Accum Notational Pkge</v>
          </cell>
          <cell r="D847">
            <v>75815</v>
          </cell>
          <cell r="E847" t="str">
            <v>AUD</v>
          </cell>
          <cell r="F847" t="str">
            <v>Graduate Engineer</v>
          </cell>
          <cell r="G847" t="str">
            <v>TCR Accum Super</v>
          </cell>
          <cell r="H847" t="str">
            <v>Alinta Asset Management</v>
          </cell>
          <cell r="I847" t="str">
            <v>31304</v>
          </cell>
          <cell r="J847" t="str">
            <v>HR - Graduate Engine</v>
          </cell>
        </row>
        <row r="848">
          <cell r="A848" t="str">
            <v>00013647</v>
          </cell>
          <cell r="B848" t="str">
            <v>Jensen Michael</v>
          </cell>
          <cell r="C848" t="str">
            <v>TCR Accum Notational Pkge</v>
          </cell>
          <cell r="D848">
            <v>82648</v>
          </cell>
          <cell r="E848" t="str">
            <v>AUD</v>
          </cell>
          <cell r="F848" t="str">
            <v>Graduate Engineer</v>
          </cell>
          <cell r="G848" t="str">
            <v>TCR Accum Super</v>
          </cell>
          <cell r="H848" t="str">
            <v>Alinta Asset Management</v>
          </cell>
          <cell r="I848" t="str">
            <v>39413</v>
          </cell>
          <cell r="J848" t="str">
            <v>Project Planning Sth</v>
          </cell>
        </row>
        <row r="849">
          <cell r="A849" t="str">
            <v>00013646</v>
          </cell>
          <cell r="B849" t="str">
            <v>Norris Garry</v>
          </cell>
          <cell r="C849" t="str">
            <v>TCR Accum Notational Pkge</v>
          </cell>
          <cell r="D849">
            <v>90083</v>
          </cell>
          <cell r="E849" t="str">
            <v>AUD</v>
          </cell>
          <cell r="F849" t="str">
            <v>Linesman</v>
          </cell>
          <cell r="G849" t="str">
            <v>NPS-EBA / Award VIC</v>
          </cell>
          <cell r="H849" t="str">
            <v>Alinta Asset Management 2</v>
          </cell>
          <cell r="I849" t="str">
            <v>39007</v>
          </cell>
          <cell r="J849" t="str">
            <v>Alliance</v>
          </cell>
        </row>
        <row r="850">
          <cell r="A850" t="str">
            <v>00013645</v>
          </cell>
          <cell r="B850" t="str">
            <v>Whitaker Gregory</v>
          </cell>
          <cell r="C850" t="str">
            <v>TCR Accum Notational Pkge</v>
          </cell>
          <cell r="D850">
            <v>91658</v>
          </cell>
          <cell r="E850" t="str">
            <v>AUD</v>
          </cell>
          <cell r="F850" t="str">
            <v>Group Manager HSEQ</v>
          </cell>
          <cell r="G850" t="str">
            <v>TCR Accum Super</v>
          </cell>
          <cell r="H850" t="str">
            <v>Alinta Limited</v>
          </cell>
          <cell r="I850" t="str">
            <v>11002</v>
          </cell>
          <cell r="J850" t="str">
            <v>HR - Health &amp; Safety</v>
          </cell>
        </row>
        <row r="851">
          <cell r="A851" t="str">
            <v>00013644</v>
          </cell>
          <cell r="B851" t="str">
            <v>Taylor Paul</v>
          </cell>
          <cell r="C851" t="str">
            <v>TCR Accum Notational Pkge</v>
          </cell>
          <cell r="D851">
            <v>84200</v>
          </cell>
          <cell r="E851" t="str">
            <v>AUD</v>
          </cell>
          <cell r="F851" t="str">
            <v>Graduate Engineer</v>
          </cell>
          <cell r="G851" t="str">
            <v>TCR Accum Super</v>
          </cell>
          <cell r="H851" t="str">
            <v>Alinta Asset Management</v>
          </cell>
          <cell r="I851" t="str">
            <v>31304</v>
          </cell>
          <cell r="J851" t="str">
            <v>HR - Graduate Engine</v>
          </cell>
        </row>
        <row r="852">
          <cell r="A852" t="str">
            <v>00013643</v>
          </cell>
          <cell r="B852" t="str">
            <v>Williams Robert</v>
          </cell>
          <cell r="C852" t="str">
            <v>TCR Accum Notational Pkge</v>
          </cell>
          <cell r="D852">
            <v>90305</v>
          </cell>
          <cell r="E852" t="str">
            <v>AUD</v>
          </cell>
          <cell r="F852" t="str">
            <v>Apprentice</v>
          </cell>
          <cell r="G852" t="str">
            <v>NPS-EBA / Award VIC</v>
          </cell>
          <cell r="H852" t="str">
            <v>Alinta Asset Management 2</v>
          </cell>
          <cell r="I852" t="str">
            <v>39417</v>
          </cell>
          <cell r="J852" t="str">
            <v>Warnambool</v>
          </cell>
        </row>
        <row r="853">
          <cell r="A853" t="str">
            <v>00013653</v>
          </cell>
          <cell r="B853" t="str">
            <v>Gander Michael</v>
          </cell>
          <cell r="C853" t="str">
            <v>TCR Accum Notational Pkge</v>
          </cell>
          <cell r="D853">
            <v>101882</v>
          </cell>
          <cell r="E853" t="str">
            <v>AUD</v>
          </cell>
          <cell r="F853" t="str">
            <v>Graduate Engineer</v>
          </cell>
          <cell r="G853" t="str">
            <v>TCR Accum Super</v>
          </cell>
          <cell r="H853" t="str">
            <v>Alinta Asset Management</v>
          </cell>
          <cell r="I853" t="str">
            <v>35413</v>
          </cell>
          <cell r="J853" t="str">
            <v>Engineering</v>
          </cell>
        </row>
        <row r="854">
          <cell r="A854" t="str">
            <v>00013652</v>
          </cell>
          <cell r="B854" t="str">
            <v>Puljak John</v>
          </cell>
          <cell r="C854" t="str">
            <v>TCR Accum Notational Pkge</v>
          </cell>
          <cell r="D854">
            <v>65755</v>
          </cell>
          <cell r="E854" t="str">
            <v>AUD</v>
          </cell>
          <cell r="F854" t="str">
            <v>Graduate Engineer</v>
          </cell>
          <cell r="G854" t="str">
            <v>TCR Accum Super</v>
          </cell>
          <cell r="H854" t="str">
            <v>Alinta Asset Management</v>
          </cell>
          <cell r="I854" t="str">
            <v>31304</v>
          </cell>
          <cell r="J854" t="str">
            <v>HR - Graduate Engine</v>
          </cell>
        </row>
        <row r="855">
          <cell r="A855" t="str">
            <v>00013651</v>
          </cell>
          <cell r="B855" t="str">
            <v>Barnfield Mark</v>
          </cell>
          <cell r="C855" t="str">
            <v>TCR Accum Notational Pkge</v>
          </cell>
          <cell r="D855">
            <v>89266</v>
          </cell>
          <cell r="E855" t="str">
            <v>AUD</v>
          </cell>
          <cell r="F855" t="str">
            <v>Linesman</v>
          </cell>
          <cell r="G855" t="str">
            <v>NPS-EBA / Award VIC</v>
          </cell>
          <cell r="H855" t="str">
            <v>Alinta Asset Management 2</v>
          </cell>
          <cell r="I855" t="str">
            <v>31457</v>
          </cell>
          <cell r="J855" t="str">
            <v>AAM OW Elect Electrical</v>
          </cell>
        </row>
        <row r="856">
          <cell r="A856" t="str">
            <v>00013650</v>
          </cell>
          <cell r="B856" t="str">
            <v>Gale Brett</v>
          </cell>
          <cell r="C856" t="str">
            <v>TCR Accum Notational Pkge</v>
          </cell>
          <cell r="D856">
            <v>71275</v>
          </cell>
          <cell r="E856" t="str">
            <v>AUD</v>
          </cell>
          <cell r="F856" t="str">
            <v>Linesman</v>
          </cell>
          <cell r="G856" t="str">
            <v>NPS-EBA / Award VIC</v>
          </cell>
          <cell r="H856" t="str">
            <v>Alinta Asset Management 2</v>
          </cell>
          <cell r="I856" t="str">
            <v>31457</v>
          </cell>
          <cell r="J856" t="str">
            <v>AAM OW Elect Electrical</v>
          </cell>
        </row>
        <row r="857">
          <cell r="A857" t="str">
            <v>00013648</v>
          </cell>
          <cell r="B857" t="str">
            <v>Bryzenski Simon</v>
          </cell>
          <cell r="C857" t="str">
            <v>TCR Accum Notational Pkge</v>
          </cell>
          <cell r="D857">
            <v>75183</v>
          </cell>
          <cell r="E857" t="str">
            <v>AUD</v>
          </cell>
          <cell r="F857" t="str">
            <v>Linesman</v>
          </cell>
          <cell r="G857" t="str">
            <v>NPS-EBA / Award VIC</v>
          </cell>
          <cell r="H857" t="str">
            <v>Alinta Asset Management 2</v>
          </cell>
          <cell r="I857" t="str">
            <v>39007</v>
          </cell>
          <cell r="J857" t="str">
            <v>Alliance</v>
          </cell>
        </row>
        <row r="858">
          <cell r="A858" t="str">
            <v>00013658</v>
          </cell>
          <cell r="B858" t="str">
            <v>Harriss Jason</v>
          </cell>
          <cell r="C858" t="str">
            <v>TCR Accum Notational Pkge</v>
          </cell>
          <cell r="D858">
            <v>80799</v>
          </cell>
          <cell r="E858" t="str">
            <v>AUD</v>
          </cell>
          <cell r="F858" t="str">
            <v>Desktop &amp; Telco Manager</v>
          </cell>
          <cell r="G858" t="str">
            <v>TCR Accum Super</v>
          </cell>
          <cell r="H858" t="str">
            <v>Alinta Limited</v>
          </cell>
          <cell r="I858" t="str">
            <v>14600</v>
          </cell>
          <cell r="J858" t="str">
            <v>IS Infrastructure</v>
          </cell>
        </row>
        <row r="859">
          <cell r="A859" t="str">
            <v>00013657</v>
          </cell>
          <cell r="B859" t="str">
            <v>Bonnici Steven</v>
          </cell>
          <cell r="C859" t="str">
            <v>TCR Accum Notational Pkge</v>
          </cell>
          <cell r="D859">
            <v>92958</v>
          </cell>
          <cell r="E859" t="str">
            <v>AUD</v>
          </cell>
          <cell r="F859" t="str">
            <v>IT Strategist</v>
          </cell>
          <cell r="G859" t="str">
            <v>TCR Accum Super</v>
          </cell>
          <cell r="H859" t="str">
            <v>Alinta Limited</v>
          </cell>
          <cell r="I859" t="str">
            <v>14140</v>
          </cell>
          <cell r="J859" t="str">
            <v>Strategy &amp; Architect</v>
          </cell>
        </row>
        <row r="860">
          <cell r="A860" t="str">
            <v>00013656</v>
          </cell>
          <cell r="B860" t="str">
            <v>Haagensen Darren</v>
          </cell>
          <cell r="C860" t="str">
            <v>TCR Accum Notational Pkge</v>
          </cell>
          <cell r="D860">
            <v>88829</v>
          </cell>
          <cell r="E860" t="str">
            <v>AUD</v>
          </cell>
          <cell r="F860" t="str">
            <v>Land Management Officer</v>
          </cell>
          <cell r="G860" t="str">
            <v>TCR Accum Super</v>
          </cell>
          <cell r="H860" t="str">
            <v>Alinta Asset Management</v>
          </cell>
          <cell r="I860" t="str">
            <v>43150</v>
          </cell>
          <cell r="J860" t="str">
            <v>Mgr DBP Operations</v>
          </cell>
        </row>
        <row r="861">
          <cell r="A861" t="str">
            <v>00013655</v>
          </cell>
          <cell r="B861" t="str">
            <v>Geusher Besim</v>
          </cell>
          <cell r="C861" t="str">
            <v>TCR Accum Notational Pkge</v>
          </cell>
          <cell r="D861">
            <v>93796</v>
          </cell>
          <cell r="E861" t="str">
            <v>AUD</v>
          </cell>
          <cell r="F861" t="str">
            <v>Tester</v>
          </cell>
          <cell r="G861" t="str">
            <v>NPS-EBA / Award VIC</v>
          </cell>
          <cell r="H861" t="str">
            <v>Alinta Asset Management 2</v>
          </cell>
          <cell r="I861" t="str">
            <v>39007</v>
          </cell>
          <cell r="J861" t="str">
            <v>Alliance</v>
          </cell>
        </row>
        <row r="862">
          <cell r="A862" t="str">
            <v>00013654</v>
          </cell>
          <cell r="B862" t="str">
            <v>Stapleton Dean</v>
          </cell>
          <cell r="C862" t="str">
            <v>TCR Accum Notational Pkge</v>
          </cell>
          <cell r="D862">
            <v>88714</v>
          </cell>
          <cell r="E862" t="str">
            <v>AUD</v>
          </cell>
          <cell r="F862" t="str">
            <v>Tester</v>
          </cell>
          <cell r="G862" t="str">
            <v>NPS-EBA / Award VIC</v>
          </cell>
          <cell r="H862" t="str">
            <v>Alinta Asset Management 2</v>
          </cell>
          <cell r="I862" t="str">
            <v>39007</v>
          </cell>
          <cell r="J862" t="str">
            <v>Alliance</v>
          </cell>
        </row>
        <row r="863">
          <cell r="A863" t="str">
            <v>00013663</v>
          </cell>
          <cell r="B863" t="str">
            <v>Armstrong Julie</v>
          </cell>
          <cell r="C863" t="str">
            <v>TCR Accum Notational Pkge</v>
          </cell>
          <cell r="D863">
            <v>59429</v>
          </cell>
          <cell r="E863" t="str">
            <v>AUD</v>
          </cell>
          <cell r="F863" t="str">
            <v>Cable Installer</v>
          </cell>
          <cell r="G863" t="str">
            <v>NPS-EBA / Award VIC</v>
          </cell>
          <cell r="H863" t="str">
            <v>Alinta Asset Management 2</v>
          </cell>
          <cell r="I863" t="str">
            <v>31506</v>
          </cell>
          <cell r="J863" t="str">
            <v>AAM OS ED CS Keysborough</v>
          </cell>
        </row>
        <row r="864">
          <cell r="A864" t="str">
            <v>00013662</v>
          </cell>
          <cell r="B864" t="str">
            <v>Taylor Wayne</v>
          </cell>
          <cell r="C864" t="str">
            <v>TCR Accum Notational Pkge</v>
          </cell>
          <cell r="D864">
            <v>74996</v>
          </cell>
          <cell r="E864" t="str">
            <v>AUD</v>
          </cell>
          <cell r="F864" t="str">
            <v>Apprentice</v>
          </cell>
          <cell r="G864" t="str">
            <v>NPS-EBA / Award VIC</v>
          </cell>
          <cell r="H864" t="str">
            <v>Alinta Asset Management 2</v>
          </cell>
          <cell r="I864" t="str">
            <v>39007</v>
          </cell>
          <cell r="J864" t="str">
            <v>Alliance</v>
          </cell>
        </row>
        <row r="865">
          <cell r="A865" t="str">
            <v>00013661</v>
          </cell>
          <cell r="B865" t="str">
            <v>Coleborn Gregory</v>
          </cell>
          <cell r="C865" t="str">
            <v>TCR Accum Notational Pkge</v>
          </cell>
          <cell r="D865">
            <v>83833</v>
          </cell>
          <cell r="E865" t="str">
            <v>AUD</v>
          </cell>
          <cell r="F865" t="str">
            <v>Apprentice</v>
          </cell>
          <cell r="G865" t="str">
            <v>NPS-EBA / Award VIC</v>
          </cell>
          <cell r="H865" t="str">
            <v>Alinta Asset Management 2</v>
          </cell>
          <cell r="I865" t="str">
            <v>39007</v>
          </cell>
          <cell r="J865" t="str">
            <v>Alliance</v>
          </cell>
        </row>
        <row r="866">
          <cell r="A866" t="str">
            <v>00013660</v>
          </cell>
          <cell r="B866" t="str">
            <v>Procter Brendan</v>
          </cell>
          <cell r="C866" t="str">
            <v>TCR Accum Notational Pkge</v>
          </cell>
          <cell r="D866">
            <v>107497</v>
          </cell>
          <cell r="E866" t="str">
            <v>AUD</v>
          </cell>
          <cell r="F866" t="str">
            <v>GIS Coordinator</v>
          </cell>
          <cell r="G866" t="str">
            <v>TCR Accum Super</v>
          </cell>
          <cell r="H866" t="str">
            <v>Alinta Asset Management</v>
          </cell>
          <cell r="I866" t="str">
            <v>35404</v>
          </cell>
          <cell r="J866" t="str">
            <v>E&amp;TS Manager</v>
          </cell>
        </row>
        <row r="867">
          <cell r="A867" t="str">
            <v>00013659</v>
          </cell>
          <cell r="B867" t="str">
            <v>Lovell Gregory</v>
          </cell>
          <cell r="C867" t="str">
            <v>TCR Accum Notational Pkge</v>
          </cell>
          <cell r="D867">
            <v>82269</v>
          </cell>
          <cell r="E867" t="str">
            <v>AUD</v>
          </cell>
          <cell r="F867" t="str">
            <v>Apprentice</v>
          </cell>
          <cell r="G867" t="str">
            <v>NPS-EBA / Award VIC</v>
          </cell>
          <cell r="H867" t="str">
            <v>Alinta Asset Management 2</v>
          </cell>
          <cell r="I867" t="str">
            <v>31507</v>
          </cell>
          <cell r="J867" t="str">
            <v>AAM OS ED CS Test</v>
          </cell>
        </row>
        <row r="868">
          <cell r="A868" t="str">
            <v>00013668</v>
          </cell>
          <cell r="B868" t="str">
            <v>Nelson Kenneth</v>
          </cell>
          <cell r="C868" t="str">
            <v>TCR Accum Notational Pkge</v>
          </cell>
          <cell r="D868">
            <v>93457</v>
          </cell>
          <cell r="E868" t="str">
            <v>AUD</v>
          </cell>
          <cell r="F868" t="str">
            <v>Apprentice</v>
          </cell>
          <cell r="G868" t="str">
            <v>NPS-EBA / Award VIC</v>
          </cell>
          <cell r="H868" t="str">
            <v>Alinta Asset Management 2</v>
          </cell>
          <cell r="I868" t="str">
            <v>31509</v>
          </cell>
          <cell r="J868" t="str">
            <v>AAM OS ED SS Keysbourough</v>
          </cell>
        </row>
        <row r="869">
          <cell r="A869" t="str">
            <v>00013667</v>
          </cell>
          <cell r="B869" t="str">
            <v>Ibell Johnathan</v>
          </cell>
          <cell r="C869" t="str">
            <v>TCR Accum Notational Pkge</v>
          </cell>
          <cell r="D869">
            <v>103305</v>
          </cell>
          <cell r="E869" t="str">
            <v>AUD</v>
          </cell>
          <cell r="F869" t="str">
            <v>Trainee Prot/Cable Tester</v>
          </cell>
          <cell r="G869" t="str">
            <v>NPS-EBA / Award VIC</v>
          </cell>
          <cell r="H869" t="str">
            <v>Alinta Asset Management 2</v>
          </cell>
          <cell r="I869" t="str">
            <v>31511</v>
          </cell>
          <cell r="J869" t="str">
            <v>AAM OS ED SS Keysbourough</v>
          </cell>
        </row>
        <row r="870">
          <cell r="A870" t="str">
            <v>00013666</v>
          </cell>
          <cell r="B870" t="str">
            <v>Kumar Rohit</v>
          </cell>
          <cell r="C870" t="str">
            <v>TCR Accum Notational Pkge</v>
          </cell>
          <cell r="D870">
            <v>81260</v>
          </cell>
          <cell r="E870" t="str">
            <v>AUD</v>
          </cell>
          <cell r="F870" t="str">
            <v>Trainee Prot/Cable Tester</v>
          </cell>
          <cell r="G870" t="str">
            <v>NPS-EBA / Award VIC</v>
          </cell>
          <cell r="H870" t="str">
            <v>Alinta Asset Management 2</v>
          </cell>
          <cell r="I870" t="str">
            <v>31506</v>
          </cell>
          <cell r="J870" t="str">
            <v>AAM OS ED CS Keysborough</v>
          </cell>
        </row>
        <row r="871">
          <cell r="A871" t="str">
            <v>00013665</v>
          </cell>
          <cell r="B871" t="str">
            <v>Borek Hans</v>
          </cell>
          <cell r="C871" t="str">
            <v>TCR Accum Notational Pkge</v>
          </cell>
          <cell r="D871">
            <v>123860</v>
          </cell>
          <cell r="E871" t="str">
            <v>AUD</v>
          </cell>
          <cell r="F871" t="str">
            <v>Program Office</v>
          </cell>
          <cell r="G871" t="str">
            <v>TCR Accum Super</v>
          </cell>
          <cell r="H871" t="str">
            <v>Alinta Limited</v>
          </cell>
          <cell r="I871" t="str">
            <v>14160</v>
          </cell>
          <cell r="J871" t="str">
            <v>Program Delivery</v>
          </cell>
        </row>
        <row r="872">
          <cell r="A872" t="str">
            <v>00013664</v>
          </cell>
          <cell r="B872" t="str">
            <v>Casteller Angela</v>
          </cell>
          <cell r="C872" t="str">
            <v>TCR Accum Notational Pkge</v>
          </cell>
          <cell r="D872">
            <v>54250</v>
          </cell>
          <cell r="E872" t="str">
            <v>AUD</v>
          </cell>
          <cell r="F872" t="str">
            <v>Manager Planning Projects</v>
          </cell>
          <cell r="G872" t="str">
            <v>TCR Accum Super</v>
          </cell>
          <cell r="H872" t="str">
            <v>Alinta Energy Pty Ltd</v>
          </cell>
          <cell r="I872" t="str">
            <v>45110</v>
          </cell>
          <cell r="J872" t="str">
            <v>AE Technical Serv</v>
          </cell>
        </row>
        <row r="873">
          <cell r="A873" t="str">
            <v>00013674</v>
          </cell>
          <cell r="B873" t="str">
            <v>Maher Luke</v>
          </cell>
          <cell r="C873" t="str">
            <v>TCR Accum Notational Pkge</v>
          </cell>
          <cell r="D873">
            <v>46847</v>
          </cell>
          <cell r="E873" t="str">
            <v>AUD</v>
          </cell>
          <cell r="F873" t="str">
            <v>Project Manager</v>
          </cell>
          <cell r="G873" t="str">
            <v>TCR Accum Super</v>
          </cell>
          <cell r="H873" t="str">
            <v>Alinta Energy Pty Ltd</v>
          </cell>
          <cell r="I873" t="str">
            <v>45110</v>
          </cell>
          <cell r="J873" t="str">
            <v>AE Technical Serv</v>
          </cell>
        </row>
        <row r="874">
          <cell r="A874" t="str">
            <v>00013673</v>
          </cell>
          <cell r="B874" t="str">
            <v>Arnaud Paul</v>
          </cell>
          <cell r="C874" t="str">
            <v>TCR Accum Notational Pkge</v>
          </cell>
          <cell r="D874">
            <v>80366</v>
          </cell>
          <cell r="E874" t="str">
            <v>AUD</v>
          </cell>
          <cell r="F874" t="str">
            <v>Graduate Engineer</v>
          </cell>
          <cell r="G874" t="str">
            <v>TCR Accum Super</v>
          </cell>
          <cell r="H874" t="str">
            <v>Monthly Alinta Asset Managemt.</v>
          </cell>
          <cell r="I874" t="str">
            <v>43152</v>
          </cell>
          <cell r="J874" t="str">
            <v>DBP Tech Servs</v>
          </cell>
        </row>
        <row r="875">
          <cell r="A875" t="str">
            <v>00013672</v>
          </cell>
          <cell r="B875" t="str">
            <v>Polatsidis John</v>
          </cell>
          <cell r="C875" t="str">
            <v>TCR Accum Notational Pkge</v>
          </cell>
          <cell r="D875">
            <v>77000</v>
          </cell>
          <cell r="E875" t="str">
            <v>AUD</v>
          </cell>
          <cell r="F875" t="str">
            <v>Financial Controller Alinta Energy</v>
          </cell>
          <cell r="G875" t="str">
            <v>TCR Accum Super</v>
          </cell>
          <cell r="H875" t="str">
            <v>Alinta Limited</v>
          </cell>
          <cell r="I875" t="str">
            <v>45030</v>
          </cell>
          <cell r="J875" t="str">
            <v>AE Finance &amp; Admin</v>
          </cell>
        </row>
        <row r="876">
          <cell r="A876" t="str">
            <v>00013671</v>
          </cell>
          <cell r="B876" t="str">
            <v>Vulic Nick</v>
          </cell>
          <cell r="C876" t="str">
            <v>TCR Accum Notational Pkge</v>
          </cell>
          <cell r="D876">
            <v>82711</v>
          </cell>
          <cell r="E876" t="str">
            <v>AUD</v>
          </cell>
          <cell r="F876" t="str">
            <v>Management Accountant</v>
          </cell>
          <cell r="G876" t="str">
            <v>TCR Accum Super</v>
          </cell>
          <cell r="H876" t="str">
            <v>Alinta Limited</v>
          </cell>
          <cell r="I876" t="str">
            <v>13002</v>
          </cell>
          <cell r="J876" t="str">
            <v>FS Group Acctg</v>
          </cell>
        </row>
        <row r="877">
          <cell r="A877" t="str">
            <v>00013669</v>
          </cell>
          <cell r="B877" t="str">
            <v>Lamprecht John</v>
          </cell>
          <cell r="C877" t="str">
            <v>TCR Accum Notational Pkge</v>
          </cell>
          <cell r="D877">
            <v>89013</v>
          </cell>
          <cell r="E877" t="str">
            <v>AUD</v>
          </cell>
          <cell r="F877" t="str">
            <v>Pipeline Controller</v>
          </cell>
          <cell r="G877" t="str">
            <v>TCR Accum Super</v>
          </cell>
          <cell r="H877" t="str">
            <v>Monthly Alinta Asset Managemt.</v>
          </cell>
          <cell r="I877" t="str">
            <v>35406</v>
          </cell>
          <cell r="J877" t="str">
            <v>Control Centre 35</v>
          </cell>
        </row>
        <row r="878">
          <cell r="A878" t="str">
            <v>00013679</v>
          </cell>
          <cell r="B878" t="str">
            <v>Halfweeg Terrance</v>
          </cell>
          <cell r="C878" t="str">
            <v>TCR Accum Notational Pkge</v>
          </cell>
          <cell r="D878">
            <v>104212</v>
          </cell>
          <cell r="E878" t="str">
            <v>AUD</v>
          </cell>
          <cell r="F878" t="str">
            <v>Linesman</v>
          </cell>
          <cell r="G878" t="str">
            <v>NPS-EBA / Award VIC</v>
          </cell>
          <cell r="H878" t="str">
            <v>Alinta Asset Management 2</v>
          </cell>
          <cell r="I878" t="str">
            <v>39417</v>
          </cell>
          <cell r="J878" t="str">
            <v>Warnambool</v>
          </cell>
        </row>
        <row r="879">
          <cell r="A879" t="str">
            <v>00013678</v>
          </cell>
          <cell r="B879" t="str">
            <v>Smith James</v>
          </cell>
          <cell r="C879" t="str">
            <v>TCR Accum Notational Pkge</v>
          </cell>
          <cell r="D879">
            <v>163133</v>
          </cell>
          <cell r="E879" t="str">
            <v>AUD</v>
          </cell>
          <cell r="F879" t="str">
            <v>Administration Assistant</v>
          </cell>
          <cell r="G879" t="str">
            <v>TCR Accum Super</v>
          </cell>
          <cell r="H879" t="str">
            <v>Alinta Limited</v>
          </cell>
          <cell r="I879" t="str">
            <v>13501</v>
          </cell>
          <cell r="J879" t="str">
            <v>BS Corp Office Admin</v>
          </cell>
        </row>
        <row r="880">
          <cell r="A880" t="str">
            <v>00013677</v>
          </cell>
          <cell r="B880" t="str">
            <v>Kandasamy Dinesh</v>
          </cell>
          <cell r="C880" t="str">
            <v>TCR Accum Notational Pkge</v>
          </cell>
          <cell r="D880">
            <v>66924</v>
          </cell>
          <cell r="E880" t="str">
            <v>AUD</v>
          </cell>
          <cell r="F880" t="str">
            <v>Manager Commercial &amp; Project Development</v>
          </cell>
          <cell r="G880" t="str">
            <v>TCR Accum Super</v>
          </cell>
          <cell r="H880" t="str">
            <v>DBNGP WA Nominees Pty Ltd</v>
          </cell>
          <cell r="I880" t="str">
            <v>505360</v>
          </cell>
          <cell r="J880" t="str">
            <v>DBP Administration</v>
          </cell>
        </row>
        <row r="881">
          <cell r="A881" t="str">
            <v>00013676</v>
          </cell>
          <cell r="B881" t="str">
            <v>MacTaggart Timothy</v>
          </cell>
          <cell r="C881" t="str">
            <v>TCR Accum Notational Pkge</v>
          </cell>
          <cell r="D881">
            <v>135000</v>
          </cell>
          <cell r="E881" t="str">
            <v>AUD</v>
          </cell>
          <cell r="F881" t="str">
            <v>Mgr Regulatory &amp; Legal / Comp Secretary</v>
          </cell>
          <cell r="G881" t="str">
            <v>TCR Accum Super</v>
          </cell>
          <cell r="H881" t="str">
            <v>DBNGP WA Nominees Pty Ltd</v>
          </cell>
          <cell r="I881" t="str">
            <v>505360</v>
          </cell>
          <cell r="J881" t="str">
            <v>DBP Administration</v>
          </cell>
        </row>
        <row r="882">
          <cell r="A882" t="str">
            <v>00013675</v>
          </cell>
          <cell r="B882" t="str">
            <v>Krammer Hans</v>
          </cell>
          <cell r="C882" t="str">
            <v>TCR Accum Notational Pkge</v>
          </cell>
          <cell r="D882">
            <v>89716</v>
          </cell>
          <cell r="E882" t="str">
            <v>AUD</v>
          </cell>
          <cell r="F882" t="str">
            <v>Electrical Fitter</v>
          </cell>
          <cell r="G882" t="str">
            <v>NPS-EBA / Award VIC</v>
          </cell>
          <cell r="H882" t="str">
            <v>Alinta Asset Management 2</v>
          </cell>
          <cell r="I882" t="str">
            <v>31510</v>
          </cell>
          <cell r="J882" t="str">
            <v>AAM OS ED SS Maintenance</v>
          </cell>
        </row>
        <row r="883">
          <cell r="A883" t="str">
            <v>00013684</v>
          </cell>
          <cell r="B883" t="str">
            <v>Coppen David</v>
          </cell>
          <cell r="C883" t="str">
            <v>TCR Accum Notational Pkge</v>
          </cell>
          <cell r="D883">
            <v>85345</v>
          </cell>
          <cell r="E883" t="str">
            <v>AUD</v>
          </cell>
          <cell r="F883" t="str">
            <v>Contracts Specialist</v>
          </cell>
          <cell r="G883" t="str">
            <v>TCR Accum Super</v>
          </cell>
          <cell r="H883" t="str">
            <v>Alinta Limited</v>
          </cell>
          <cell r="I883" t="str">
            <v>14120</v>
          </cell>
          <cell r="J883" t="str">
            <v>Strategic Sourcing &amp;</v>
          </cell>
        </row>
        <row r="884">
          <cell r="A884" t="str">
            <v>00013683</v>
          </cell>
          <cell r="B884" t="str">
            <v>Drabble Peter</v>
          </cell>
          <cell r="C884" t="str">
            <v>TCR Accum Notational Pkge</v>
          </cell>
          <cell r="D884">
            <v>84465</v>
          </cell>
          <cell r="E884" t="str">
            <v>AUD</v>
          </cell>
          <cell r="F884" t="str">
            <v>Works Program Analyst</v>
          </cell>
          <cell r="G884" t="str">
            <v>TCR Accum Super</v>
          </cell>
          <cell r="H884" t="str">
            <v>Alinta Asset Management</v>
          </cell>
          <cell r="I884" t="str">
            <v>36305</v>
          </cell>
          <cell r="J884" t="str">
            <v>Program Mgt</v>
          </cell>
        </row>
        <row r="885">
          <cell r="A885" t="str">
            <v>00013682</v>
          </cell>
          <cell r="B885" t="str">
            <v>Foster Mark</v>
          </cell>
          <cell r="C885" t="str">
            <v>TCR Accum Notational Pkge</v>
          </cell>
          <cell r="D885">
            <v>66465</v>
          </cell>
          <cell r="E885" t="str">
            <v>AUD</v>
          </cell>
          <cell r="F885" t="str">
            <v>Team Leader</v>
          </cell>
          <cell r="G885" t="str">
            <v>NPS-EBA / Award VIC</v>
          </cell>
          <cell r="H885" t="str">
            <v>Alinta Asset Management 2</v>
          </cell>
          <cell r="I885" t="str">
            <v>31515</v>
          </cell>
          <cell r="J885" t="str">
            <v>AAM OS ED SS Sunshine</v>
          </cell>
        </row>
        <row r="886">
          <cell r="A886" t="str">
            <v>00013681</v>
          </cell>
          <cell r="B886" t="str">
            <v>Drust Rodney</v>
          </cell>
          <cell r="C886" t="str">
            <v>TCR Accum Notational Pkge</v>
          </cell>
          <cell r="D886">
            <v>79221</v>
          </cell>
          <cell r="E886" t="str">
            <v>AUD</v>
          </cell>
          <cell r="F886" t="str">
            <v>Electrical Fitter</v>
          </cell>
          <cell r="G886" t="str">
            <v>NPS-EBA / Award VIC</v>
          </cell>
          <cell r="H886" t="str">
            <v>Alinta Asset Management 2</v>
          </cell>
          <cell r="I886" t="str">
            <v>31514</v>
          </cell>
          <cell r="J886" t="str">
            <v>AAM OS ED SS Tasmani</v>
          </cell>
        </row>
        <row r="887">
          <cell r="A887" t="str">
            <v>00013680</v>
          </cell>
          <cell r="B887" t="str">
            <v>Saunders William</v>
          </cell>
          <cell r="C887" t="str">
            <v>TCR Accum Notational Pkge</v>
          </cell>
          <cell r="D887">
            <v>85345</v>
          </cell>
          <cell r="E887" t="str">
            <v>AUD</v>
          </cell>
          <cell r="F887" t="str">
            <v>Contracts Manager</v>
          </cell>
          <cell r="G887" t="str">
            <v>TCR Accum Super</v>
          </cell>
          <cell r="H887" t="str">
            <v>Alinta Energy Pty Ltd</v>
          </cell>
          <cell r="I887" t="str">
            <v>45110</v>
          </cell>
          <cell r="J887" t="str">
            <v>AE Technical Serv</v>
          </cell>
        </row>
        <row r="888">
          <cell r="A888" t="str">
            <v>00013690</v>
          </cell>
          <cell r="B888" t="str">
            <v>Bennett Robert</v>
          </cell>
          <cell r="C888" t="str">
            <v>TCR Accum Notational Pkge</v>
          </cell>
          <cell r="D888">
            <v>84217</v>
          </cell>
          <cell r="E888" t="str">
            <v>AUD</v>
          </cell>
          <cell r="F888" t="str">
            <v>Protection Engineer</v>
          </cell>
          <cell r="G888" t="str">
            <v>TCR Accum Super</v>
          </cell>
          <cell r="H888" t="str">
            <v>Alinta Asset Management</v>
          </cell>
          <cell r="I888" t="str">
            <v>31399</v>
          </cell>
          <cell r="J888" t="str">
            <v>AAM AS ETS Protectio</v>
          </cell>
        </row>
        <row r="889">
          <cell r="A889" t="str">
            <v>00013689</v>
          </cell>
          <cell r="B889" t="str">
            <v>Boujos Philip</v>
          </cell>
          <cell r="C889" t="str">
            <v>TCR Accum Notational Pkge</v>
          </cell>
          <cell r="D889">
            <v>100605</v>
          </cell>
          <cell r="E889" t="str">
            <v>AUD</v>
          </cell>
          <cell r="F889" t="str">
            <v>Property Services Coordinator</v>
          </cell>
          <cell r="G889" t="str">
            <v>TCR Accum Super</v>
          </cell>
          <cell r="H889" t="str">
            <v>Alinta Limited</v>
          </cell>
          <cell r="I889" t="str">
            <v>31464</v>
          </cell>
          <cell r="J889" t="str">
            <v>AAM BS Property &amp; Fl</v>
          </cell>
        </row>
        <row r="890">
          <cell r="A890" t="str">
            <v>00013688</v>
          </cell>
          <cell r="B890" t="str">
            <v>Cocker Michael</v>
          </cell>
          <cell r="C890" t="str">
            <v>TCR Accum Notational Pkge</v>
          </cell>
          <cell r="D890">
            <v>82120</v>
          </cell>
          <cell r="E890" t="str">
            <v>AUD</v>
          </cell>
          <cell r="F890" t="str">
            <v>Electrical Fitter</v>
          </cell>
          <cell r="G890" t="str">
            <v>NPS-EBA / Award VIC</v>
          </cell>
          <cell r="H890" t="str">
            <v>Alinta Asset Management 2</v>
          </cell>
          <cell r="I890" t="str">
            <v>31514</v>
          </cell>
          <cell r="J890" t="str">
            <v>AAM OS ED SS Tasmani</v>
          </cell>
        </row>
        <row r="891">
          <cell r="A891" t="str">
            <v>00013687</v>
          </cell>
          <cell r="B891" t="str">
            <v>Brown Cyril</v>
          </cell>
          <cell r="C891" t="str">
            <v>TCR Accum Notational Pkge</v>
          </cell>
          <cell r="D891">
            <v>85542</v>
          </cell>
          <cell r="E891" t="str">
            <v>AUD</v>
          </cell>
          <cell r="F891" t="str">
            <v>Senior Management Accountant</v>
          </cell>
          <cell r="G891" t="str">
            <v>TCR Accum Super</v>
          </cell>
          <cell r="H891" t="str">
            <v>Alinta Limited</v>
          </cell>
          <cell r="I891" t="str">
            <v>45030</v>
          </cell>
          <cell r="J891" t="str">
            <v>AE Finance &amp; Admin</v>
          </cell>
        </row>
        <row r="892">
          <cell r="A892" t="str">
            <v>00013685</v>
          </cell>
          <cell r="B892" t="str">
            <v>Lancaster Linton</v>
          </cell>
          <cell r="C892" t="str">
            <v>TCR Accum Notational Pkge</v>
          </cell>
          <cell r="D892">
            <v>35446</v>
          </cell>
          <cell r="E892" t="str">
            <v>AUD</v>
          </cell>
          <cell r="F892" t="str">
            <v>Reliability Specialist Rotating Equipt</v>
          </cell>
          <cell r="G892" t="str">
            <v>TCR Accum Super</v>
          </cell>
          <cell r="H892" t="str">
            <v>Monthly Alinta Asset Managemt.</v>
          </cell>
          <cell r="I892" t="str">
            <v>43152</v>
          </cell>
          <cell r="J892" t="str">
            <v>DBP Tech Servs</v>
          </cell>
        </row>
        <row r="893">
          <cell r="A893" t="str">
            <v>00013695</v>
          </cell>
          <cell r="B893" t="str">
            <v>Edwards Robert</v>
          </cell>
          <cell r="C893" t="str">
            <v>TCR Accum Notational Pkge</v>
          </cell>
          <cell r="D893">
            <v>100298</v>
          </cell>
          <cell r="E893" t="str">
            <v>AUD</v>
          </cell>
          <cell r="F893" t="str">
            <v>Works Management Officer</v>
          </cell>
          <cell r="G893" t="str">
            <v>TCR Accum Super</v>
          </cell>
          <cell r="H893" t="str">
            <v>Monthly Alinta Asset Managemt.</v>
          </cell>
          <cell r="I893" t="str">
            <v>39004</v>
          </cell>
          <cell r="J893" t="str">
            <v>Project Delivery</v>
          </cell>
        </row>
        <row r="894">
          <cell r="A894" t="str">
            <v>00013694</v>
          </cell>
          <cell r="B894" t="str">
            <v>Woods Terry</v>
          </cell>
          <cell r="C894" t="str">
            <v>TCR Accum Notational Pkge</v>
          </cell>
          <cell r="D894">
            <v>107977</v>
          </cell>
          <cell r="E894" t="str">
            <v>AUD</v>
          </cell>
          <cell r="F894" t="str">
            <v>General Manager Power Development &amp; Comm</v>
          </cell>
          <cell r="G894" t="str">
            <v>TCR Accum Super</v>
          </cell>
          <cell r="H894" t="str">
            <v>Alinta Energy Pty Ltd</v>
          </cell>
          <cell r="I894" t="str">
            <v>45050</v>
          </cell>
          <cell r="J894" t="str">
            <v>AE Comm &amp; Dev</v>
          </cell>
        </row>
        <row r="895">
          <cell r="A895" t="str">
            <v>00013693</v>
          </cell>
          <cell r="B895" t="str">
            <v>Watt David</v>
          </cell>
          <cell r="C895" t="str">
            <v>TCR Accum Notational Pkge</v>
          </cell>
          <cell r="D895">
            <v>86378</v>
          </cell>
          <cell r="E895" t="str">
            <v>AUD</v>
          </cell>
          <cell r="F895" t="str">
            <v>Manager Engineering</v>
          </cell>
          <cell r="G895" t="str">
            <v>TCR Accum Super</v>
          </cell>
          <cell r="H895" t="str">
            <v>Alinta Energy Pty Ltd</v>
          </cell>
          <cell r="I895" t="str">
            <v>45110</v>
          </cell>
          <cell r="J895" t="str">
            <v>AE Technical Serv</v>
          </cell>
        </row>
        <row r="896">
          <cell r="A896" t="str">
            <v>00013692</v>
          </cell>
          <cell r="B896" t="str">
            <v>Vuletic David</v>
          </cell>
          <cell r="C896" t="str">
            <v>TCR Accum Notational Pkge</v>
          </cell>
          <cell r="D896">
            <v>85542</v>
          </cell>
          <cell r="E896" t="str">
            <v>AUD</v>
          </cell>
          <cell r="F896" t="str">
            <v>Commercial Manager</v>
          </cell>
          <cell r="G896" t="str">
            <v>TCR Accum Super</v>
          </cell>
          <cell r="H896" t="str">
            <v>Alinta Energy Pty Ltd</v>
          </cell>
          <cell r="I896" t="str">
            <v>45050</v>
          </cell>
          <cell r="J896" t="str">
            <v>AE Comm &amp; Dev</v>
          </cell>
        </row>
        <row r="897">
          <cell r="A897" t="str">
            <v>00013691</v>
          </cell>
          <cell r="B897" t="str">
            <v>Larkins Donna</v>
          </cell>
          <cell r="C897" t="str">
            <v>TCR Accum Notational Pkge</v>
          </cell>
          <cell r="D897">
            <v>61302</v>
          </cell>
          <cell r="E897" t="str">
            <v>AUD</v>
          </cell>
          <cell r="F897" t="str">
            <v>Elc Integration Special Projects Manager</v>
          </cell>
          <cell r="G897" t="str">
            <v>TCR DB Super</v>
          </cell>
          <cell r="H897" t="str">
            <v>Monthly Alinta Asset Managemt.</v>
          </cell>
          <cell r="I897" t="e">
            <v>#N/A</v>
          </cell>
          <cell r="J897" t="e">
            <v>#N/A</v>
          </cell>
        </row>
        <row r="898">
          <cell r="A898" t="str">
            <v>00013702</v>
          </cell>
          <cell r="B898" t="str">
            <v>McWilliams Garry</v>
          </cell>
          <cell r="C898" t="str">
            <v>TCR Accum Notational Pkge</v>
          </cell>
          <cell r="D898">
            <v>105295</v>
          </cell>
          <cell r="E898" t="str">
            <v>AUD</v>
          </cell>
          <cell r="F898" t="str">
            <v>Electricity Activity Manager</v>
          </cell>
          <cell r="G898" t="str">
            <v>TCR Accum Super</v>
          </cell>
          <cell r="H898" t="str">
            <v>Monthly Alinta Asset Managemt.</v>
          </cell>
          <cell r="I898" t="str">
            <v>39413</v>
          </cell>
          <cell r="J898" t="str">
            <v>Project Planning Sth</v>
          </cell>
        </row>
        <row r="899">
          <cell r="A899" t="str">
            <v>00013701</v>
          </cell>
          <cell r="B899" t="str">
            <v>Macfeate Frederick</v>
          </cell>
          <cell r="C899" t="str">
            <v>TCR Accum Notational Pkge</v>
          </cell>
          <cell r="D899">
            <v>104212</v>
          </cell>
          <cell r="E899" t="str">
            <v>AUD</v>
          </cell>
          <cell r="F899" t="str">
            <v>Project Planner</v>
          </cell>
          <cell r="G899" t="str">
            <v>TCR DB Super</v>
          </cell>
          <cell r="H899" t="str">
            <v>Monthly Alinta Asset Managemt.</v>
          </cell>
          <cell r="I899" t="str">
            <v>39413</v>
          </cell>
          <cell r="J899" t="str">
            <v>Project Planning Sth</v>
          </cell>
        </row>
        <row r="900">
          <cell r="A900" t="str">
            <v>00013699</v>
          </cell>
          <cell r="B900" t="str">
            <v>Sandes Michael</v>
          </cell>
          <cell r="C900" t="str">
            <v>TCR Accum Notational Pkge</v>
          </cell>
          <cell r="D900">
            <v>82802</v>
          </cell>
          <cell r="E900" t="str">
            <v>AUD</v>
          </cell>
          <cell r="F900" t="str">
            <v>Electrical Activities Team Leader South</v>
          </cell>
          <cell r="G900" t="str">
            <v>TCR DB Super</v>
          </cell>
          <cell r="H900" t="str">
            <v>Monthly Alinta Asset Managemt.</v>
          </cell>
          <cell r="I900" t="str">
            <v>39413</v>
          </cell>
          <cell r="J900" t="str">
            <v>Project Planning Sth</v>
          </cell>
        </row>
        <row r="901">
          <cell r="A901" t="str">
            <v>00013698</v>
          </cell>
          <cell r="B901" t="str">
            <v>Medcraft Warren</v>
          </cell>
          <cell r="C901" t="str">
            <v>TCR Accum Notational Pkge</v>
          </cell>
          <cell r="D901">
            <v>85239</v>
          </cell>
          <cell r="E901" t="str">
            <v>AUD</v>
          </cell>
          <cell r="F901" t="str">
            <v>Project Manager</v>
          </cell>
          <cell r="G901" t="str">
            <v>TCR DB Super</v>
          </cell>
          <cell r="H901" t="str">
            <v>Monthly Alinta Asset Managemt.</v>
          </cell>
          <cell r="I901" t="str">
            <v>31503</v>
          </cell>
          <cell r="J901" t="str">
            <v>AAM OS ED EA Project</v>
          </cell>
        </row>
        <row r="902">
          <cell r="A902" t="str">
            <v>00013696</v>
          </cell>
          <cell r="B902" t="str">
            <v>Baetsen Huburt</v>
          </cell>
          <cell r="C902" t="str">
            <v>TCR Accum Notational Pkge</v>
          </cell>
          <cell r="D902">
            <v>88968</v>
          </cell>
          <cell r="E902" t="str">
            <v>AUD</v>
          </cell>
          <cell r="F902" t="str">
            <v>Project Coordinator</v>
          </cell>
          <cell r="G902" t="str">
            <v>TCR DB Super</v>
          </cell>
          <cell r="H902" t="str">
            <v>Monthly Alinta Asset Managemt.</v>
          </cell>
          <cell r="I902" t="str">
            <v>39414</v>
          </cell>
          <cell r="J902" t="str">
            <v>New Connections</v>
          </cell>
        </row>
        <row r="903">
          <cell r="A903" t="str">
            <v>00013707</v>
          </cell>
          <cell r="B903" t="str">
            <v>Kerrison Gavin</v>
          </cell>
          <cell r="C903" t="str">
            <v>TCR Accum Notational Pkge</v>
          </cell>
          <cell r="D903">
            <v>89394</v>
          </cell>
          <cell r="E903" t="str">
            <v>AUD</v>
          </cell>
          <cell r="F903" t="str">
            <v>Operations Manager - WA</v>
          </cell>
          <cell r="G903" t="str">
            <v>TCR DB Super</v>
          </cell>
          <cell r="H903" t="str">
            <v>Monthly Alinta Asset Managemt.</v>
          </cell>
          <cell r="I903" t="str">
            <v>31542</v>
          </cell>
          <cell r="J903" t="str">
            <v>AAM OW Elec Overhead</v>
          </cell>
        </row>
        <row r="904">
          <cell r="A904" t="str">
            <v>00013706</v>
          </cell>
          <cell r="B904" t="str">
            <v>Kaehler Brendon</v>
          </cell>
          <cell r="C904" t="str">
            <v>TCR Accum Notational Pkge</v>
          </cell>
          <cell r="D904">
            <v>85542</v>
          </cell>
          <cell r="E904" t="str">
            <v>AUD</v>
          </cell>
          <cell r="F904" t="str">
            <v>Electrical Activities Team Leader Cent.</v>
          </cell>
          <cell r="G904" t="str">
            <v>TCR DB Super</v>
          </cell>
          <cell r="H904" t="str">
            <v>Monthly Alinta Asset Managemt.</v>
          </cell>
          <cell r="I904" t="str">
            <v>39412</v>
          </cell>
          <cell r="J904" t="str">
            <v>Project Planning Nth</v>
          </cell>
        </row>
        <row r="905">
          <cell r="A905" t="str">
            <v>00013705</v>
          </cell>
          <cell r="B905" t="str">
            <v>Jackson Gary</v>
          </cell>
          <cell r="C905" t="str">
            <v>TCR Accum Notational Pkge</v>
          </cell>
          <cell r="D905">
            <v>87746</v>
          </cell>
          <cell r="E905" t="str">
            <v>AUD</v>
          </cell>
          <cell r="F905" t="str">
            <v>Distribution Projects Engineer</v>
          </cell>
          <cell r="G905" t="str">
            <v>TCR Accum Super</v>
          </cell>
          <cell r="H905" t="str">
            <v>Monthly Alinta Asset Managemt.</v>
          </cell>
          <cell r="I905" t="str">
            <v>31503</v>
          </cell>
          <cell r="J905" t="str">
            <v>AAM OS ED EA Project</v>
          </cell>
        </row>
        <row r="906">
          <cell r="A906" t="str">
            <v>00013704</v>
          </cell>
          <cell r="B906" t="str">
            <v>Scott Richard</v>
          </cell>
          <cell r="C906" t="str">
            <v>TCR Accum Notational Pkge</v>
          </cell>
          <cell r="D906">
            <v>87274</v>
          </cell>
          <cell r="E906" t="str">
            <v>AUD</v>
          </cell>
          <cell r="F906" t="str">
            <v>Project Planner</v>
          </cell>
          <cell r="G906" t="str">
            <v>TCR Accum Super</v>
          </cell>
          <cell r="H906" t="str">
            <v>Monthly Alinta Asset Managemt.</v>
          </cell>
          <cell r="I906" t="str">
            <v>39413</v>
          </cell>
          <cell r="J906" t="str">
            <v>Project Planning Sth</v>
          </cell>
        </row>
        <row r="907">
          <cell r="A907" t="str">
            <v>00013703</v>
          </cell>
          <cell r="B907" t="str">
            <v>Saville David</v>
          </cell>
          <cell r="C907" t="str">
            <v>TCR Accum Notational Pkge</v>
          </cell>
          <cell r="D907">
            <v>119957</v>
          </cell>
          <cell r="E907" t="str">
            <v>AUD</v>
          </cell>
          <cell r="F907" t="str">
            <v>Asset Coordinator</v>
          </cell>
          <cell r="G907" t="str">
            <v>TCR Accum Super</v>
          </cell>
          <cell r="H907" t="str">
            <v>Monthly Alinta Asset Managemt.</v>
          </cell>
          <cell r="I907" t="str">
            <v>39412</v>
          </cell>
          <cell r="J907" t="str">
            <v>Project Planning Nth</v>
          </cell>
        </row>
        <row r="908">
          <cell r="A908" t="str">
            <v>00013712</v>
          </cell>
          <cell r="B908" t="str">
            <v>Curran Paul</v>
          </cell>
          <cell r="C908" t="str">
            <v>TCR Accum Notational Pkge</v>
          </cell>
          <cell r="D908">
            <v>104212</v>
          </cell>
          <cell r="E908" t="str">
            <v>AUD</v>
          </cell>
          <cell r="F908" t="str">
            <v>Business Development</v>
          </cell>
          <cell r="G908" t="str">
            <v>TCR Accum Super</v>
          </cell>
          <cell r="H908" t="str">
            <v>Monthly Alinta Asset Managemt.</v>
          </cell>
          <cell r="I908" t="str">
            <v>31495</v>
          </cell>
          <cell r="J908" t="str">
            <v>AAM OS ED EW Custome</v>
          </cell>
        </row>
        <row r="909">
          <cell r="A909" t="str">
            <v>00013711</v>
          </cell>
          <cell r="B909" t="str">
            <v>Widdison Kenneth</v>
          </cell>
          <cell r="C909" t="str">
            <v>TCR Accum Notational Pkge</v>
          </cell>
          <cell r="D909">
            <v>83407</v>
          </cell>
          <cell r="E909" t="str">
            <v>AUD</v>
          </cell>
          <cell r="F909" t="str">
            <v>Team Leader Maintenance</v>
          </cell>
          <cell r="G909" t="str">
            <v>TCR Accum Super + LL</v>
          </cell>
          <cell r="H909" t="str">
            <v>Monthly Alinta Asset Managemt.</v>
          </cell>
          <cell r="I909" t="str">
            <v>31510</v>
          </cell>
          <cell r="J909" t="str">
            <v>AAM OS ED SS Maintenance</v>
          </cell>
        </row>
        <row r="910">
          <cell r="A910" t="str">
            <v>00013710</v>
          </cell>
          <cell r="B910" t="str">
            <v>Hynes Andrew</v>
          </cell>
          <cell r="C910" t="str">
            <v>TCR Accum Notational Pkge</v>
          </cell>
          <cell r="D910">
            <v>99275</v>
          </cell>
          <cell r="E910" t="str">
            <v>AUD</v>
          </cell>
          <cell r="F910" t="str">
            <v>Project Manager</v>
          </cell>
          <cell r="G910" t="str">
            <v>TCR Accum Super + LL</v>
          </cell>
          <cell r="H910" t="str">
            <v>Monthly Alinta Asset Managemt.</v>
          </cell>
          <cell r="I910" t="str">
            <v>31506</v>
          </cell>
          <cell r="J910" t="str">
            <v>AAM OS ED CS Keysborough</v>
          </cell>
        </row>
        <row r="911">
          <cell r="A911" t="str">
            <v>00013709</v>
          </cell>
          <cell r="B911" t="str">
            <v>Hill Percival</v>
          </cell>
          <cell r="C911" t="str">
            <v>TCR Accum Notational Pkge</v>
          </cell>
          <cell r="D911">
            <v>83597</v>
          </cell>
          <cell r="E911" t="str">
            <v>AUD</v>
          </cell>
          <cell r="F911" t="str">
            <v>Field Delivery Superintendent Projects</v>
          </cell>
          <cell r="G911" t="str">
            <v>TCR Accum Super + LL</v>
          </cell>
          <cell r="H911" t="str">
            <v>Monthly Alinta Asset Managemt.</v>
          </cell>
          <cell r="I911" t="str">
            <v>39001</v>
          </cell>
          <cell r="J911" t="str">
            <v>Field Delivery</v>
          </cell>
        </row>
        <row r="912">
          <cell r="A912" t="str">
            <v>00013708</v>
          </cell>
          <cell r="B912" t="str">
            <v>Lapham Brett</v>
          </cell>
          <cell r="C912" t="str">
            <v>TCR Accum Notational Pkge</v>
          </cell>
          <cell r="D912">
            <v>101380</v>
          </cell>
          <cell r="E912" t="str">
            <v>AUD</v>
          </cell>
          <cell r="F912" t="str">
            <v>Field Practices Officer</v>
          </cell>
          <cell r="G912" t="str">
            <v>TCR Accum Super</v>
          </cell>
          <cell r="H912" t="str">
            <v>Monthly Alinta Asset Managemt.</v>
          </cell>
          <cell r="I912" t="str">
            <v>39500</v>
          </cell>
          <cell r="J912" t="str">
            <v>Manager Field Practi</v>
          </cell>
        </row>
        <row r="913">
          <cell r="A913" t="str">
            <v>00013717</v>
          </cell>
          <cell r="B913" t="str">
            <v>Crombie Jason</v>
          </cell>
          <cell r="C913" t="str">
            <v>TCR Accum Notational Pkge</v>
          </cell>
          <cell r="D913">
            <v>57225</v>
          </cell>
          <cell r="E913" t="str">
            <v>AUD</v>
          </cell>
          <cell r="F913" t="str">
            <v>Substations Services Manager</v>
          </cell>
          <cell r="G913" t="str">
            <v>TCR Accum Super + LL</v>
          </cell>
          <cell r="H913" t="str">
            <v>Monthly Alinta Asset Managemt.</v>
          </cell>
          <cell r="I913" t="str">
            <v>31508</v>
          </cell>
          <cell r="J913" t="str">
            <v>AAM OS ED SS Keysbourough</v>
          </cell>
        </row>
        <row r="914">
          <cell r="A914" t="str">
            <v>00013716</v>
          </cell>
          <cell r="B914" t="str">
            <v>Bartley Stanley</v>
          </cell>
          <cell r="C914" t="str">
            <v>TCR Accum Notational Pkge</v>
          </cell>
          <cell r="D914">
            <v>107791</v>
          </cell>
          <cell r="E914" t="str">
            <v>AUD</v>
          </cell>
          <cell r="F914" t="str">
            <v>Cable Services Group Manager</v>
          </cell>
          <cell r="G914" t="str">
            <v>TCR Accum Super + LL</v>
          </cell>
          <cell r="H914" t="str">
            <v>Monthly Alinta Asset Managemt.</v>
          </cell>
          <cell r="I914" t="str">
            <v>39406</v>
          </cell>
          <cell r="J914" t="str">
            <v>Cable Services Group</v>
          </cell>
        </row>
        <row r="915">
          <cell r="A915" t="str">
            <v>00013715</v>
          </cell>
          <cell r="B915" t="str">
            <v>Lundgren Brian</v>
          </cell>
          <cell r="C915" t="str">
            <v>TCR Accum Notational Pkge</v>
          </cell>
          <cell r="D915">
            <v>79385</v>
          </cell>
          <cell r="E915" t="str">
            <v>AUD</v>
          </cell>
          <cell r="F915" t="str">
            <v>Team Leader - Keysborough</v>
          </cell>
          <cell r="G915" t="str">
            <v>TCR Accum Super + LL</v>
          </cell>
          <cell r="H915" t="str">
            <v>Monthly Alinta Asset Managemt.</v>
          </cell>
          <cell r="I915" t="str">
            <v>31506</v>
          </cell>
          <cell r="J915" t="str">
            <v>AAM OS ED CS Keysborough</v>
          </cell>
        </row>
        <row r="916">
          <cell r="A916" t="str">
            <v>00013714</v>
          </cell>
          <cell r="B916" t="str">
            <v>Wasley Robert</v>
          </cell>
          <cell r="C916" t="str">
            <v>TCR Accum Notational Pkge</v>
          </cell>
          <cell r="D916">
            <v>97071</v>
          </cell>
          <cell r="E916" t="str">
            <v>AUD</v>
          </cell>
          <cell r="F916" t="str">
            <v>Team Leader - Keysborough</v>
          </cell>
          <cell r="G916" t="str">
            <v>TCR Accum Super + LL</v>
          </cell>
          <cell r="H916" t="str">
            <v>Monthly Alinta Asset Managemt.</v>
          </cell>
          <cell r="I916" t="str">
            <v>31506</v>
          </cell>
          <cell r="J916" t="str">
            <v>AAM OS ED CS Keysborough</v>
          </cell>
        </row>
        <row r="917">
          <cell r="A917" t="str">
            <v>00013713</v>
          </cell>
          <cell r="B917" t="str">
            <v>Holt Jeffrey</v>
          </cell>
          <cell r="C917" t="str">
            <v>TCR Accum Notational Pkge</v>
          </cell>
          <cell r="D917">
            <v>84465</v>
          </cell>
          <cell r="E917" t="str">
            <v>AUD</v>
          </cell>
          <cell r="F917" t="str">
            <v>Project Manager</v>
          </cell>
          <cell r="G917" t="str">
            <v>TCR Accum Super + LL</v>
          </cell>
          <cell r="H917" t="str">
            <v>Monthly Alinta Asset Managemt.</v>
          </cell>
          <cell r="I917" t="str">
            <v>31503</v>
          </cell>
          <cell r="J917" t="str">
            <v>AAM OS ED EA Project</v>
          </cell>
        </row>
        <row r="918">
          <cell r="A918" t="str">
            <v>00013722</v>
          </cell>
          <cell r="B918" t="str">
            <v>Hughes Gordon</v>
          </cell>
          <cell r="C918" t="str">
            <v>TCR Accum Notational Pkge</v>
          </cell>
          <cell r="D918">
            <v>98384</v>
          </cell>
          <cell r="E918" t="str">
            <v>AUD</v>
          </cell>
          <cell r="F918" t="str">
            <v>Zone Substation Planner</v>
          </cell>
          <cell r="G918" t="str">
            <v>TCR Accum Super + LL</v>
          </cell>
          <cell r="H918" t="str">
            <v>Monthly Alinta Asset Managemt.</v>
          </cell>
          <cell r="I918" t="str">
            <v>39424</v>
          </cell>
          <cell r="J918" t="str">
            <v>Alliance Scheduling</v>
          </cell>
        </row>
        <row r="919">
          <cell r="A919" t="str">
            <v>00013721</v>
          </cell>
          <cell r="B919" t="str">
            <v>Fanderlinden Gary</v>
          </cell>
          <cell r="C919" t="str">
            <v>TCR Accum Notational Pkge</v>
          </cell>
          <cell r="D919">
            <v>68725</v>
          </cell>
          <cell r="E919" t="str">
            <v>AUD</v>
          </cell>
          <cell r="F919" t="str">
            <v>Tasmania, Substations Operations Manager</v>
          </cell>
          <cell r="G919" t="str">
            <v>TCR Accum Super + LL</v>
          </cell>
          <cell r="H919" t="str">
            <v>Monthly Alinta Asset Managemt.</v>
          </cell>
          <cell r="I919" t="str">
            <v>31514</v>
          </cell>
          <cell r="J919" t="str">
            <v>AAM OS ED SS Tasmani</v>
          </cell>
        </row>
        <row r="920">
          <cell r="A920" t="str">
            <v>00013720</v>
          </cell>
          <cell r="B920" t="str">
            <v>Bennet Lyle</v>
          </cell>
          <cell r="C920" t="str">
            <v>TCR Accum Notational Pkge</v>
          </cell>
          <cell r="D920">
            <v>72018</v>
          </cell>
          <cell r="E920" t="str">
            <v>AUD</v>
          </cell>
          <cell r="F920" t="str">
            <v>Team Leader - Sunshine</v>
          </cell>
          <cell r="G920" t="str">
            <v>TCR Accum Super + LL</v>
          </cell>
          <cell r="H920" t="str">
            <v>Monthly Alinta Asset Managemt.</v>
          </cell>
          <cell r="I920" t="str">
            <v>31505</v>
          </cell>
          <cell r="J920" t="str">
            <v>AAM OS ED CS Sunshine</v>
          </cell>
        </row>
        <row r="921">
          <cell r="A921" t="str">
            <v>00013719</v>
          </cell>
          <cell r="B921" t="str">
            <v>Corker Devan</v>
          </cell>
          <cell r="C921" t="str">
            <v>TCR Accum Notational Pkge</v>
          </cell>
          <cell r="D921">
            <v>87330</v>
          </cell>
          <cell r="E921" t="str">
            <v>AUD</v>
          </cell>
          <cell r="F921" t="str">
            <v>Estimator</v>
          </cell>
          <cell r="G921" t="str">
            <v>TCR Accum Super + LL</v>
          </cell>
          <cell r="H921" t="str">
            <v>Monthly Alinta Asset Managemt.</v>
          </cell>
          <cell r="I921" t="str">
            <v>31495</v>
          </cell>
          <cell r="J921" t="str">
            <v>AAM OS ED EW Customer</v>
          </cell>
        </row>
        <row r="922">
          <cell r="A922" t="str">
            <v>00013718</v>
          </cell>
          <cell r="B922" t="str">
            <v>Birch Phillip</v>
          </cell>
          <cell r="C922" t="str">
            <v>TCR Accum Notational Pkge</v>
          </cell>
          <cell r="D922">
            <v>46847</v>
          </cell>
          <cell r="E922" t="str">
            <v>AUD</v>
          </cell>
          <cell r="F922" t="str">
            <v>Team Leader External Works</v>
          </cell>
          <cell r="G922" t="str">
            <v>TCR Accum Super + LL</v>
          </cell>
          <cell r="H922" t="str">
            <v>Monthly Alinta Asset Managemt.</v>
          </cell>
          <cell r="I922" t="str">
            <v>31523</v>
          </cell>
          <cell r="J922" t="str">
            <v>AAM OS ED OS Externa</v>
          </cell>
        </row>
        <row r="923">
          <cell r="A923" t="str">
            <v>00013729</v>
          </cell>
          <cell r="B923" t="str">
            <v>Burke James</v>
          </cell>
          <cell r="C923" t="str">
            <v>TCR Accum Notational Pkge</v>
          </cell>
          <cell r="D923">
            <v>76625</v>
          </cell>
          <cell r="E923" t="str">
            <v>AUD</v>
          </cell>
          <cell r="F923" t="str">
            <v>Logistics Coordinator</v>
          </cell>
          <cell r="G923" t="str">
            <v>TCR Accum Super + LL</v>
          </cell>
          <cell r="H923" t="str">
            <v>Monthly Alinta Asset Managemt.</v>
          </cell>
          <cell r="I923" t="str">
            <v>39414</v>
          </cell>
          <cell r="J923" t="str">
            <v>New Connections</v>
          </cell>
        </row>
        <row r="924">
          <cell r="A924" t="str">
            <v>00013727</v>
          </cell>
          <cell r="B924" t="str">
            <v>Williams Mark</v>
          </cell>
          <cell r="C924" t="str">
            <v>TCR Accum Notational Pkge</v>
          </cell>
          <cell r="D924">
            <v>113313</v>
          </cell>
          <cell r="E924" t="str">
            <v>AUD</v>
          </cell>
          <cell r="F924" t="str">
            <v>Keysborough Operations Controller</v>
          </cell>
          <cell r="G924" t="str">
            <v>TCR Accum Super</v>
          </cell>
          <cell r="H924" t="str">
            <v>Monthly Alinta Asset Managemt.</v>
          </cell>
          <cell r="I924" t="str">
            <v>39001</v>
          </cell>
          <cell r="J924" t="str">
            <v>Field Delivery</v>
          </cell>
        </row>
        <row r="925">
          <cell r="A925" t="str">
            <v>00013725</v>
          </cell>
          <cell r="B925" t="str">
            <v>Muharemovic Husein</v>
          </cell>
          <cell r="C925" t="str">
            <v>TCR Accum Notational Pkge</v>
          </cell>
          <cell r="D925">
            <v>115000</v>
          </cell>
          <cell r="E925" t="str">
            <v>AUD</v>
          </cell>
          <cell r="F925" t="str">
            <v>Logistics Officer</v>
          </cell>
          <cell r="G925" t="str">
            <v>TCR Accum Super + LL</v>
          </cell>
          <cell r="H925" t="str">
            <v>Monthly Alinta Asset Managemt.</v>
          </cell>
          <cell r="I925" t="str">
            <v>39414</v>
          </cell>
          <cell r="J925" t="str">
            <v>New Connections</v>
          </cell>
        </row>
        <row r="926">
          <cell r="A926" t="str">
            <v>00013724</v>
          </cell>
          <cell r="B926" t="str">
            <v>McDonald Sara</v>
          </cell>
          <cell r="C926" t="str">
            <v>TCR Accum Notational Pkge</v>
          </cell>
          <cell r="D926">
            <v>73813</v>
          </cell>
          <cell r="E926" t="str">
            <v>AUD</v>
          </cell>
          <cell r="F926" t="str">
            <v>Team Leader - Keysborough</v>
          </cell>
          <cell r="G926" t="str">
            <v>TCR Accum Super + LL</v>
          </cell>
          <cell r="H926" t="str">
            <v>Monthly Alinta Asset Managemt.</v>
          </cell>
          <cell r="I926" t="str">
            <v>31506</v>
          </cell>
          <cell r="J926" t="str">
            <v>AAM OS ED CS Keysborough</v>
          </cell>
        </row>
        <row r="927">
          <cell r="A927" t="str">
            <v>00013723</v>
          </cell>
          <cell r="B927" t="str">
            <v>Jones Anthony David</v>
          </cell>
          <cell r="C927" t="str">
            <v>TCR Accum Notational Pkge</v>
          </cell>
          <cell r="D927">
            <v>80162</v>
          </cell>
          <cell r="E927" t="str">
            <v>AUD</v>
          </cell>
          <cell r="F927" t="str">
            <v>Project Manager</v>
          </cell>
          <cell r="G927" t="str">
            <v>TCR Accum Super + LL</v>
          </cell>
          <cell r="H927" t="str">
            <v>Monthly Alinta Asset Managemt.</v>
          </cell>
          <cell r="I927" t="str">
            <v>31503</v>
          </cell>
          <cell r="J927" t="str">
            <v>AAM OS ED EA Project</v>
          </cell>
        </row>
        <row r="928">
          <cell r="A928" t="str">
            <v>00013736</v>
          </cell>
          <cell r="B928" t="str">
            <v>Whiteaker Mark</v>
          </cell>
          <cell r="C928" t="str">
            <v>TCR Accum Notational Pkge</v>
          </cell>
          <cell r="D928">
            <v>83842</v>
          </cell>
          <cell r="E928" t="str">
            <v>AUD</v>
          </cell>
          <cell r="F928" t="str">
            <v>Logistics Officer</v>
          </cell>
          <cell r="G928" t="str">
            <v>TCR Accum Super + LL</v>
          </cell>
          <cell r="H928" t="str">
            <v>Monthly Alinta Asset Managemt.</v>
          </cell>
          <cell r="I928" t="str">
            <v>31523</v>
          </cell>
          <cell r="J928" t="str">
            <v>AAM OS ED OS Externa</v>
          </cell>
        </row>
        <row r="929">
          <cell r="A929" t="str">
            <v>00013734</v>
          </cell>
          <cell r="B929" t="str">
            <v>Slapar Gary</v>
          </cell>
          <cell r="C929" t="str">
            <v>TCR DB Notational Package</v>
          </cell>
          <cell r="D929">
            <v>82672</v>
          </cell>
          <cell r="E929" t="str">
            <v>AUD</v>
          </cell>
          <cell r="F929" t="str">
            <v>Design Draftsperson</v>
          </cell>
          <cell r="G929" t="str">
            <v>TCR Accum Super</v>
          </cell>
          <cell r="H929" t="str">
            <v>Monthly Alinta Asset Managemt.</v>
          </cell>
          <cell r="I929" t="str">
            <v>39411</v>
          </cell>
          <cell r="J929" t="str">
            <v>Electrical Design</v>
          </cell>
        </row>
        <row r="930">
          <cell r="A930" t="str">
            <v>00013733</v>
          </cell>
          <cell r="B930" t="str">
            <v>Ward Graeme</v>
          </cell>
          <cell r="C930" t="str">
            <v>TCR Accum Notational Pkge</v>
          </cell>
          <cell r="D930">
            <v>80366</v>
          </cell>
          <cell r="E930" t="str">
            <v>AUD</v>
          </cell>
          <cell r="F930" t="str">
            <v>Estimator</v>
          </cell>
          <cell r="G930" t="str">
            <v>TCR Accum Super + LL</v>
          </cell>
          <cell r="H930" t="str">
            <v>Monthly Alinta Asset Managemt.</v>
          </cell>
          <cell r="I930" t="str">
            <v>31495</v>
          </cell>
          <cell r="J930" t="str">
            <v>AAM OS ED EW Custome</v>
          </cell>
        </row>
        <row r="931">
          <cell r="A931" t="str">
            <v>00013732</v>
          </cell>
          <cell r="B931" t="str">
            <v>Devries Ernie</v>
          </cell>
          <cell r="C931" t="str">
            <v>TCR Accum Notational Pkge</v>
          </cell>
          <cell r="D931">
            <v>103399</v>
          </cell>
          <cell r="E931" t="str">
            <v>AUD</v>
          </cell>
          <cell r="F931" t="str">
            <v>Customer Interface Team Leader</v>
          </cell>
          <cell r="G931" t="str">
            <v>TCR Accum Super + LL</v>
          </cell>
          <cell r="H931" t="str">
            <v>Monthly Alinta Asset Managemt.</v>
          </cell>
          <cell r="I931" t="str">
            <v>31495</v>
          </cell>
          <cell r="J931" t="str">
            <v>AAM OS ED EW Customer</v>
          </cell>
        </row>
        <row r="932">
          <cell r="A932" t="str">
            <v>00013731</v>
          </cell>
          <cell r="B932" t="str">
            <v>Deane Russell</v>
          </cell>
          <cell r="C932" t="str">
            <v>TCR Accum Notational Pkge</v>
          </cell>
          <cell r="D932">
            <v>83842</v>
          </cell>
          <cell r="E932" t="str">
            <v>AUD</v>
          </cell>
          <cell r="F932" t="str">
            <v>Team Leader Dist Construction</v>
          </cell>
          <cell r="G932" t="str">
            <v>TCR Accum Super + LL</v>
          </cell>
          <cell r="H932" t="str">
            <v>Monthly Alinta Asset Managemt.</v>
          </cell>
          <cell r="I932" t="str">
            <v>31509</v>
          </cell>
          <cell r="J932" t="str">
            <v>AAM OS ED SS Keysbourough</v>
          </cell>
        </row>
        <row r="933">
          <cell r="A933" t="str">
            <v>00013741</v>
          </cell>
          <cell r="B933" t="str">
            <v>D'Olimpio Mark</v>
          </cell>
          <cell r="C933" t="str">
            <v>TCR Accum Notational Pkge</v>
          </cell>
          <cell r="D933">
            <v>81876</v>
          </cell>
          <cell r="E933" t="str">
            <v>AUD</v>
          </cell>
          <cell r="F933" t="str">
            <v>Business Development Manager</v>
          </cell>
          <cell r="G933" t="str">
            <v>TCR Accum Super</v>
          </cell>
          <cell r="H933" t="str">
            <v>Monthly Alinta Asset Managemt.</v>
          </cell>
          <cell r="I933" t="str">
            <v>31307</v>
          </cell>
          <cell r="J933" t="str">
            <v>Business Strategy</v>
          </cell>
        </row>
        <row r="934">
          <cell r="A934" t="str">
            <v>00013740</v>
          </cell>
          <cell r="B934" t="str">
            <v>Zhou Jian Zhong</v>
          </cell>
          <cell r="C934" t="str">
            <v>TCR Accum Notational Pkge</v>
          </cell>
          <cell r="D934">
            <v>84510</v>
          </cell>
          <cell r="E934" t="str">
            <v>AUD</v>
          </cell>
          <cell r="F934" t="str">
            <v>Project Methodology Analyst</v>
          </cell>
          <cell r="G934" t="str">
            <v>TCR Accum Super</v>
          </cell>
          <cell r="H934" t="str">
            <v>Monthly Alinta Asset Managemt.</v>
          </cell>
          <cell r="I934" t="str">
            <v>31340</v>
          </cell>
          <cell r="J934" t="str">
            <v>ANS Corp Projects</v>
          </cell>
        </row>
        <row r="935">
          <cell r="A935" t="str">
            <v>00013739</v>
          </cell>
          <cell r="B935" t="str">
            <v>Leotta Santo</v>
          </cell>
          <cell r="C935" t="str">
            <v>TCR Accum Notational Pkge</v>
          </cell>
          <cell r="D935">
            <v>78053</v>
          </cell>
          <cell r="E935" t="str">
            <v>AUD</v>
          </cell>
          <cell r="F935" t="str">
            <v>Team Leader New Connections</v>
          </cell>
          <cell r="G935" t="str">
            <v>TCR Accum Super</v>
          </cell>
          <cell r="H935" t="str">
            <v>Monthly Alinta Asset Managemt.</v>
          </cell>
          <cell r="I935" t="str">
            <v>31497</v>
          </cell>
          <cell r="J935" t="str">
            <v>AAM OS ED EW AEN New</v>
          </cell>
        </row>
        <row r="936">
          <cell r="A936" t="str">
            <v>00013738</v>
          </cell>
          <cell r="B936" t="str">
            <v>Tran Tuong</v>
          </cell>
          <cell r="C936" t="str">
            <v>TCR Accum Notational Pkge</v>
          </cell>
          <cell r="D936">
            <v>68308</v>
          </cell>
          <cell r="E936" t="str">
            <v>AUD</v>
          </cell>
          <cell r="F936" t="str">
            <v>Sales Manager</v>
          </cell>
          <cell r="G936" t="str">
            <v>TCR Accum Super</v>
          </cell>
          <cell r="H936" t="str">
            <v>Monthly Alinta Asset Managemt.</v>
          </cell>
          <cell r="I936" t="str">
            <v>39417</v>
          </cell>
          <cell r="J936" t="str">
            <v>Warnambool</v>
          </cell>
        </row>
        <row r="937">
          <cell r="A937" t="str">
            <v>00013737</v>
          </cell>
          <cell r="B937" t="str">
            <v>Kennedy Ide</v>
          </cell>
          <cell r="C937" t="str">
            <v>TCR Accum Notational Pkge</v>
          </cell>
          <cell r="D937">
            <v>60659</v>
          </cell>
          <cell r="E937" t="str">
            <v>AUD</v>
          </cell>
          <cell r="F937" t="str">
            <v>Field Practices Officer</v>
          </cell>
          <cell r="G937" t="str">
            <v>TCR Accum Super + LL</v>
          </cell>
          <cell r="H937" t="str">
            <v>Monthly Alinta Asset Managemt.</v>
          </cell>
          <cell r="I937" t="str">
            <v>39500</v>
          </cell>
          <cell r="J937" t="str">
            <v>Manager Field Practi</v>
          </cell>
        </row>
        <row r="938">
          <cell r="A938" t="str">
            <v>00013748</v>
          </cell>
          <cell r="B938" t="str">
            <v>Kotsopulos Tom</v>
          </cell>
          <cell r="C938" t="str">
            <v>TCR Accum Notational Pkge</v>
          </cell>
          <cell r="D938">
            <v>53371</v>
          </cell>
          <cell r="E938" t="str">
            <v>AUD</v>
          </cell>
          <cell r="F938" t="str">
            <v>New Connections Officer</v>
          </cell>
          <cell r="G938" t="str">
            <v>TCR Accum Super</v>
          </cell>
          <cell r="H938" t="str">
            <v>Monthly Alinta Asset Managemt.</v>
          </cell>
          <cell r="I938" t="str">
            <v>31497</v>
          </cell>
          <cell r="J938" t="str">
            <v>AAM OS ED EW AEN New</v>
          </cell>
        </row>
        <row r="939">
          <cell r="A939" t="str">
            <v>00013747</v>
          </cell>
          <cell r="B939" t="str">
            <v>Jie Kim-Sung</v>
          </cell>
          <cell r="C939" t="str">
            <v>TCR Accum Notational Pkge</v>
          </cell>
          <cell r="D939">
            <v>60803</v>
          </cell>
          <cell r="E939" t="str">
            <v>AUD</v>
          </cell>
          <cell r="F939" t="str">
            <v>Project Administration Officer</v>
          </cell>
          <cell r="G939" t="str">
            <v>TCR Accum Super</v>
          </cell>
          <cell r="H939" t="str">
            <v>Monthly Alinta Asset Managemt.</v>
          </cell>
          <cell r="I939" t="str">
            <v>31514</v>
          </cell>
          <cell r="J939" t="str">
            <v>AAM OS ED SS Tasmani</v>
          </cell>
        </row>
        <row r="940">
          <cell r="A940" t="str">
            <v>00013744</v>
          </cell>
          <cell r="B940" t="str">
            <v>Williams Brian</v>
          </cell>
          <cell r="C940" t="str">
            <v>TCR Accum Notational Pkge</v>
          </cell>
          <cell r="D940">
            <v>63085</v>
          </cell>
          <cell r="E940" t="str">
            <v>AUD</v>
          </cell>
          <cell r="F940" t="str">
            <v>Pipeline Operator</v>
          </cell>
          <cell r="G940" t="str">
            <v>TCR Accum Super</v>
          </cell>
          <cell r="H940" t="str">
            <v>Monthly Alinta Asset Managemt.</v>
          </cell>
          <cell r="I940" t="str">
            <v>35416</v>
          </cell>
          <cell r="J940" t="str">
            <v>Field Manager TGP</v>
          </cell>
        </row>
        <row r="941">
          <cell r="A941" t="str">
            <v>00013743</v>
          </cell>
          <cell r="B941" t="str">
            <v>Kemmerer David</v>
          </cell>
          <cell r="C941" t="str">
            <v>TCR Accum Notational Pkge</v>
          </cell>
          <cell r="D941">
            <v>81876</v>
          </cell>
          <cell r="E941" t="str">
            <v>AUD</v>
          </cell>
          <cell r="F941" t="str">
            <v>Team Leader Vic Facilities</v>
          </cell>
          <cell r="G941" t="str">
            <v>TCR Accum Super</v>
          </cell>
          <cell r="H941" t="str">
            <v>Monthly Alinta Asset Managemt.</v>
          </cell>
          <cell r="I941" t="str">
            <v>35414</v>
          </cell>
          <cell r="J941" t="str">
            <v>Field Manager EGP</v>
          </cell>
        </row>
        <row r="942">
          <cell r="A942" t="str">
            <v>00013742</v>
          </cell>
          <cell r="B942" t="str">
            <v>Winnell Timothy</v>
          </cell>
          <cell r="C942" t="str">
            <v>TCR Accum Notational Pkge</v>
          </cell>
          <cell r="D942">
            <v>91847</v>
          </cell>
          <cell r="E942" t="str">
            <v>AUD</v>
          </cell>
          <cell r="F942" t="str">
            <v>Office Coordinator</v>
          </cell>
          <cell r="G942" t="str">
            <v>TCR Accum Super</v>
          </cell>
          <cell r="H942" t="str">
            <v>Monthly Alinta Asset Managemt.</v>
          </cell>
          <cell r="I942" t="str">
            <v>35415</v>
          </cell>
          <cell r="J942" t="str">
            <v>Field Manager QGP</v>
          </cell>
        </row>
        <row r="943">
          <cell r="A943" t="str">
            <v>00013753</v>
          </cell>
          <cell r="B943" t="str">
            <v>James Mark</v>
          </cell>
          <cell r="C943" t="str">
            <v>TCR Accum Notational Pkge</v>
          </cell>
          <cell r="D943">
            <v>129672</v>
          </cell>
          <cell r="E943" t="str">
            <v>AUD</v>
          </cell>
          <cell r="F943" t="str">
            <v>Field Maintenance Officer</v>
          </cell>
          <cell r="G943" t="str">
            <v>TCR Accum Super</v>
          </cell>
          <cell r="H943" t="str">
            <v>Monthly Alinta Asset Managemt.</v>
          </cell>
          <cell r="I943" t="str">
            <v>31529</v>
          </cell>
          <cell r="J943" t="str">
            <v>AAM OW GT Meter Stat</v>
          </cell>
        </row>
        <row r="944">
          <cell r="A944" t="str">
            <v>00013752</v>
          </cell>
          <cell r="B944" t="str">
            <v>Northan Chad</v>
          </cell>
          <cell r="C944" t="str">
            <v>TCR Accum Notational Pkge</v>
          </cell>
          <cell r="D944">
            <v>81089</v>
          </cell>
          <cell r="E944" t="str">
            <v>AUD</v>
          </cell>
          <cell r="F944" t="str">
            <v>Pipeline Operator</v>
          </cell>
          <cell r="G944" t="str">
            <v>TCR Accum Super</v>
          </cell>
          <cell r="H944" t="str">
            <v>Monthly Alinta Asset Managemt.</v>
          </cell>
          <cell r="I944" t="str">
            <v>35414</v>
          </cell>
          <cell r="J944" t="str">
            <v>Field Manager EGP</v>
          </cell>
        </row>
        <row r="945">
          <cell r="A945" t="str">
            <v>00013751</v>
          </cell>
          <cell r="B945" t="str">
            <v>Jackson Michael</v>
          </cell>
          <cell r="C945" t="str">
            <v>TCR Accum Notational Pkge</v>
          </cell>
          <cell r="D945">
            <v>61787</v>
          </cell>
          <cell r="E945" t="str">
            <v>AUD</v>
          </cell>
          <cell r="F945" t="str">
            <v>Planning Coordinator</v>
          </cell>
          <cell r="G945" t="str">
            <v>TCR Accum Super</v>
          </cell>
          <cell r="H945" t="str">
            <v>Monthly Alinta Asset Managemt.</v>
          </cell>
          <cell r="I945" t="str">
            <v>35416</v>
          </cell>
          <cell r="J945" t="str">
            <v>Field Manager TGP</v>
          </cell>
        </row>
        <row r="946">
          <cell r="A946" t="str">
            <v>00013750</v>
          </cell>
          <cell r="B946" t="str">
            <v>Bender Michael</v>
          </cell>
          <cell r="C946" t="str">
            <v>TCR Accum Notational Pkge</v>
          </cell>
          <cell r="D946">
            <v>82005</v>
          </cell>
          <cell r="E946" t="str">
            <v>AUD</v>
          </cell>
          <cell r="F946" t="str">
            <v>Pipeline Operator / Technician</v>
          </cell>
          <cell r="G946" t="str">
            <v>TCR Accum Super</v>
          </cell>
          <cell r="H946" t="str">
            <v>Monthly Alinta Asset Managemt.</v>
          </cell>
          <cell r="I946" t="str">
            <v>35416</v>
          </cell>
          <cell r="J946" t="str">
            <v>Field Manager TGP</v>
          </cell>
        </row>
        <row r="947">
          <cell r="A947" t="str">
            <v>00013749</v>
          </cell>
          <cell r="B947" t="str">
            <v>Stewart Matthew</v>
          </cell>
          <cell r="C947" t="str">
            <v>TCR Accum Notational Pkge</v>
          </cell>
          <cell r="D947">
            <v>48600</v>
          </cell>
          <cell r="E947" t="str">
            <v>AUD</v>
          </cell>
          <cell r="F947" t="str">
            <v>Maintenance Planner</v>
          </cell>
          <cell r="G947" t="str">
            <v>TCR Accum Super</v>
          </cell>
          <cell r="H947" t="str">
            <v>Monthly Alinta Asset Managemt.</v>
          </cell>
          <cell r="I947" t="str">
            <v>35414</v>
          </cell>
          <cell r="J947" t="str">
            <v>Field Manager EGP</v>
          </cell>
        </row>
        <row r="948">
          <cell r="A948" t="str">
            <v>00013758</v>
          </cell>
          <cell r="B948" t="str">
            <v>Philpott Craig</v>
          </cell>
          <cell r="C948" t="str">
            <v>TCR Accum Notational Pkge</v>
          </cell>
          <cell r="D948">
            <v>100997</v>
          </cell>
          <cell r="E948" t="str">
            <v>AUD</v>
          </cell>
          <cell r="F948" t="str">
            <v>Planning Coordinator</v>
          </cell>
          <cell r="G948" t="str">
            <v>TCR Accum Super</v>
          </cell>
          <cell r="H948" t="str">
            <v>Monthly Alinta Asset Managemt.</v>
          </cell>
          <cell r="I948" t="str">
            <v>35415</v>
          </cell>
          <cell r="J948" t="str">
            <v>Field Manager QGP</v>
          </cell>
        </row>
        <row r="949">
          <cell r="A949" t="str">
            <v>00013757</v>
          </cell>
          <cell r="B949" t="str">
            <v>Dusting Kevin</v>
          </cell>
          <cell r="C949" t="str">
            <v>TCR Accum Notational Pkge</v>
          </cell>
          <cell r="D949">
            <v>85000</v>
          </cell>
          <cell r="E949" t="str">
            <v>AUD</v>
          </cell>
          <cell r="F949" t="str">
            <v>Pipeline Operator / Technician</v>
          </cell>
          <cell r="G949" t="str">
            <v>TCR Accum Super</v>
          </cell>
          <cell r="H949" t="str">
            <v>Monthly Alinta Asset Managemt.</v>
          </cell>
          <cell r="I949" t="str">
            <v>35415</v>
          </cell>
          <cell r="J949" t="str">
            <v>Field Manager QGP</v>
          </cell>
        </row>
        <row r="950">
          <cell r="A950" t="str">
            <v>00013756</v>
          </cell>
          <cell r="B950" t="str">
            <v>Larson John</v>
          </cell>
          <cell r="C950" t="str">
            <v>TCR Accum Notational Pkge</v>
          </cell>
          <cell r="D950">
            <v>88922</v>
          </cell>
          <cell r="E950" t="str">
            <v>AUD</v>
          </cell>
          <cell r="F950" t="str">
            <v>Pipeline Operator</v>
          </cell>
          <cell r="G950" t="str">
            <v>TCR Accum Super</v>
          </cell>
          <cell r="H950" t="str">
            <v>Monthly Alinta Asset Managemt.</v>
          </cell>
          <cell r="I950" t="str">
            <v>35415</v>
          </cell>
          <cell r="J950" t="str">
            <v>Field Manager QGP</v>
          </cell>
        </row>
        <row r="951">
          <cell r="A951" t="str">
            <v>00013755</v>
          </cell>
          <cell r="B951" t="str">
            <v>Quabba Damien</v>
          </cell>
          <cell r="C951" t="str">
            <v>TCR Accum Notational Pkge</v>
          </cell>
          <cell r="D951">
            <v>82005</v>
          </cell>
          <cell r="E951" t="str">
            <v>AUD</v>
          </cell>
          <cell r="F951" t="str">
            <v>Pipeline Operator</v>
          </cell>
          <cell r="G951" t="str">
            <v>TCR Accum Super</v>
          </cell>
          <cell r="H951" t="str">
            <v>Monthly Alinta Asset Managemt.</v>
          </cell>
          <cell r="I951" t="str">
            <v>35414</v>
          </cell>
          <cell r="J951" t="str">
            <v>Field Manager EGP</v>
          </cell>
        </row>
        <row r="952">
          <cell r="A952" t="str">
            <v>00013754</v>
          </cell>
          <cell r="B952" t="str">
            <v>Hutchinson Paul</v>
          </cell>
          <cell r="C952" t="str">
            <v>TCR Accum Notational Pkge</v>
          </cell>
          <cell r="D952">
            <v>84000</v>
          </cell>
          <cell r="E952" t="str">
            <v>AUD</v>
          </cell>
          <cell r="F952" t="str">
            <v>Pipeline Operator / Technician</v>
          </cell>
          <cell r="G952" t="str">
            <v>TCR Accum Super</v>
          </cell>
          <cell r="H952" t="str">
            <v>Monthly Alinta Asset Managemt.</v>
          </cell>
          <cell r="I952" t="str">
            <v>35414</v>
          </cell>
          <cell r="J952" t="str">
            <v>Field Manager EGP</v>
          </cell>
        </row>
        <row r="953">
          <cell r="A953" t="str">
            <v>00013768</v>
          </cell>
          <cell r="B953" t="str">
            <v>Dai Xuemei</v>
          </cell>
          <cell r="C953" t="str">
            <v>TCR Accum Notational Pkge</v>
          </cell>
          <cell r="D953">
            <v>80878</v>
          </cell>
          <cell r="E953" t="str">
            <v>AUD</v>
          </cell>
          <cell r="F953" t="str">
            <v>Pipeline Operator</v>
          </cell>
          <cell r="G953" t="str">
            <v>TCR Accum Super</v>
          </cell>
          <cell r="H953" t="str">
            <v>Monthly Alinta Asset Managemt.</v>
          </cell>
          <cell r="I953" t="str">
            <v>35414</v>
          </cell>
          <cell r="J953" t="str">
            <v>Field Manager EGP</v>
          </cell>
        </row>
        <row r="954">
          <cell r="A954" t="str">
            <v>00013765</v>
          </cell>
          <cell r="B954" t="str">
            <v>Read Allanah</v>
          </cell>
          <cell r="C954" t="str">
            <v>TCR Accum Notational Pkge</v>
          </cell>
          <cell r="D954">
            <v>47925</v>
          </cell>
          <cell r="E954" t="str">
            <v>AUD</v>
          </cell>
          <cell r="F954" t="str">
            <v>Field Manager EGP</v>
          </cell>
          <cell r="G954" t="str">
            <v>TCR Accum Super</v>
          </cell>
          <cell r="H954" t="str">
            <v>Monthly Alinta Asset Managemt.</v>
          </cell>
          <cell r="I954" t="str">
            <v>35414</v>
          </cell>
          <cell r="J954" t="str">
            <v>Field Manager EGP</v>
          </cell>
        </row>
        <row r="955">
          <cell r="A955" t="str">
            <v>00013763</v>
          </cell>
          <cell r="B955" t="str">
            <v>Clapton Graham</v>
          </cell>
          <cell r="C955" t="str">
            <v>TCR Accum Notational Pkge</v>
          </cell>
          <cell r="D955">
            <v>81641</v>
          </cell>
          <cell r="E955" t="str">
            <v>AUD</v>
          </cell>
          <cell r="F955" t="str">
            <v>Pipeline Operator / Technician</v>
          </cell>
          <cell r="G955" t="str">
            <v>TCR Accum Super</v>
          </cell>
          <cell r="H955" t="str">
            <v>Monthly Alinta Asset Managemt.</v>
          </cell>
          <cell r="I955" t="str">
            <v>35414</v>
          </cell>
          <cell r="J955" t="str">
            <v>Field Manager EGP</v>
          </cell>
        </row>
        <row r="956">
          <cell r="A956" t="str">
            <v>00013761</v>
          </cell>
          <cell r="B956" t="str">
            <v>Halikias Steven</v>
          </cell>
          <cell r="C956" t="str">
            <v>TCR Accum Notational Pkge</v>
          </cell>
          <cell r="D956">
            <v>125904</v>
          </cell>
          <cell r="E956" t="str">
            <v>AUD</v>
          </cell>
          <cell r="F956" t="str">
            <v>Pipeline Operator / Technician</v>
          </cell>
          <cell r="G956" t="str">
            <v>TCR Accum Super</v>
          </cell>
          <cell r="H956" t="str">
            <v>Monthly Alinta Asset Managemt.</v>
          </cell>
          <cell r="I956" t="str">
            <v>35414</v>
          </cell>
          <cell r="J956" t="str">
            <v>Field Manager EGP</v>
          </cell>
        </row>
        <row r="957">
          <cell r="A957" t="str">
            <v>00013759</v>
          </cell>
          <cell r="B957" t="str">
            <v>Armstrong Melissa</v>
          </cell>
          <cell r="C957" t="str">
            <v>TCR DB Notational Package</v>
          </cell>
          <cell r="D957">
            <v>68407</v>
          </cell>
          <cell r="E957" t="str">
            <v>AUD</v>
          </cell>
          <cell r="F957" t="str">
            <v>Pipeline Operator / Technician</v>
          </cell>
          <cell r="G957" t="str">
            <v>TCR Accum Super</v>
          </cell>
          <cell r="H957" t="str">
            <v>Monthly Alinta Asset Managemt.</v>
          </cell>
          <cell r="I957" t="str">
            <v>35414</v>
          </cell>
          <cell r="J957" t="str">
            <v>Field Manager EGP</v>
          </cell>
        </row>
        <row r="958">
          <cell r="A958" t="str">
            <v>00013773</v>
          </cell>
          <cell r="B958" t="str">
            <v>Villella Maree</v>
          </cell>
          <cell r="C958" t="str">
            <v>TCR Accum Notational Pkge</v>
          </cell>
          <cell r="D958">
            <v>51450</v>
          </cell>
          <cell r="E958" t="str">
            <v>AUD</v>
          </cell>
          <cell r="F958" t="str">
            <v>Pipeline Operator / Technician</v>
          </cell>
          <cell r="G958" t="str">
            <v>TCR Accum Super</v>
          </cell>
          <cell r="H958" t="str">
            <v>Monthly Alinta Asset Managemt.</v>
          </cell>
          <cell r="I958" t="str">
            <v>35414</v>
          </cell>
          <cell r="J958" t="str">
            <v>Field Manager EGP</v>
          </cell>
        </row>
        <row r="959">
          <cell r="A959" t="str">
            <v>00013772</v>
          </cell>
          <cell r="B959" t="str">
            <v>Swyer Ian</v>
          </cell>
          <cell r="C959" t="str">
            <v>TCR Accum Notational Pkge</v>
          </cell>
          <cell r="D959">
            <v>63547</v>
          </cell>
          <cell r="E959" t="str">
            <v>AUD</v>
          </cell>
          <cell r="F959" t="str">
            <v>Pipeline Operator / Technician</v>
          </cell>
          <cell r="G959" t="str">
            <v>TCR Accum Super</v>
          </cell>
          <cell r="H959" t="str">
            <v>Monthly Alinta Asset Managemt.</v>
          </cell>
          <cell r="I959" t="str">
            <v>35416</v>
          </cell>
          <cell r="J959" t="str">
            <v>Field Manager TGP</v>
          </cell>
        </row>
        <row r="960">
          <cell r="A960" t="str">
            <v>00013771</v>
          </cell>
          <cell r="B960" t="str">
            <v>Chambers Brendon</v>
          </cell>
          <cell r="C960" t="str">
            <v>TCR Accum Notational Pkge</v>
          </cell>
          <cell r="D960">
            <v>98209</v>
          </cell>
          <cell r="E960" t="str">
            <v>AUD</v>
          </cell>
          <cell r="F960" t="str">
            <v>Pipeline Operator / Technician</v>
          </cell>
          <cell r="G960" t="str">
            <v>TCR Accum Super</v>
          </cell>
          <cell r="H960" t="str">
            <v>Monthly Alinta Asset Managemt.</v>
          </cell>
          <cell r="I960" t="str">
            <v>35416</v>
          </cell>
          <cell r="J960" t="str">
            <v>Field Manager TGP</v>
          </cell>
        </row>
        <row r="961">
          <cell r="A961" t="str">
            <v>00013770</v>
          </cell>
          <cell r="B961" t="str">
            <v>Bryce Antony</v>
          </cell>
          <cell r="C961" t="str">
            <v>TCR Accum Notational Pkge</v>
          </cell>
          <cell r="D961">
            <v>72420</v>
          </cell>
          <cell r="E961" t="str">
            <v>AUD</v>
          </cell>
          <cell r="F961" t="str">
            <v>Field Manager TGP</v>
          </cell>
          <cell r="G961" t="str">
            <v>TCR Accum Super</v>
          </cell>
          <cell r="H961" t="str">
            <v>Monthly Alinta Asset Managemt.</v>
          </cell>
          <cell r="I961" t="str">
            <v>35416</v>
          </cell>
          <cell r="J961" t="str">
            <v>Field Manager TGP</v>
          </cell>
        </row>
        <row r="962">
          <cell r="A962" t="str">
            <v>00013769</v>
          </cell>
          <cell r="B962" t="str">
            <v>Hughan Brian</v>
          </cell>
          <cell r="C962" t="str">
            <v>TCR Accum Notational Pkge</v>
          </cell>
          <cell r="D962">
            <v>69651</v>
          </cell>
          <cell r="E962" t="str">
            <v>AUD</v>
          </cell>
          <cell r="F962" t="str">
            <v>Pipeline Operator / Technician</v>
          </cell>
          <cell r="G962" t="str">
            <v>TCR Accum Super</v>
          </cell>
          <cell r="H962" t="str">
            <v>Monthly Alinta Asset Managemt.</v>
          </cell>
          <cell r="I962" t="str">
            <v>35415</v>
          </cell>
          <cell r="J962" t="str">
            <v>Field Manager QGP</v>
          </cell>
        </row>
        <row r="963">
          <cell r="A963" t="str">
            <v>00013779</v>
          </cell>
          <cell r="B963" t="str">
            <v>Colbert Ken</v>
          </cell>
          <cell r="C963" t="str">
            <v>TCR Accum Notational Pkge</v>
          </cell>
          <cell r="D963">
            <v>92389</v>
          </cell>
          <cell r="E963" t="str">
            <v>AUD</v>
          </cell>
          <cell r="F963" t="str">
            <v>Pipeline Operator</v>
          </cell>
          <cell r="G963" t="str">
            <v>TCR Accum Super</v>
          </cell>
          <cell r="H963" t="str">
            <v>Monthly Alinta Asset Managemt.</v>
          </cell>
          <cell r="I963" t="str">
            <v>35414</v>
          </cell>
          <cell r="J963" t="str">
            <v>Field Manager EGP</v>
          </cell>
        </row>
        <row r="964">
          <cell r="A964" t="str">
            <v>00013778</v>
          </cell>
          <cell r="B964" t="str">
            <v>Walters Ian</v>
          </cell>
          <cell r="C964" t="str">
            <v>TCR Accum Notational Pkge</v>
          </cell>
          <cell r="D964">
            <v>95048</v>
          </cell>
          <cell r="E964" t="str">
            <v>AUD</v>
          </cell>
          <cell r="F964" t="str">
            <v>Business Support Officer</v>
          </cell>
          <cell r="G964" t="str">
            <v>TCR Accum Super</v>
          </cell>
          <cell r="H964" t="str">
            <v>Monthly Alinta Asset Managemt.</v>
          </cell>
          <cell r="I964" t="str">
            <v>35414</v>
          </cell>
          <cell r="J964" t="str">
            <v>Field Manager EGP</v>
          </cell>
        </row>
        <row r="965">
          <cell r="A965" t="str">
            <v>00013777</v>
          </cell>
          <cell r="B965" t="str">
            <v>Thompson Alan</v>
          </cell>
          <cell r="C965" t="str">
            <v>TCR Accum Notational Pkge</v>
          </cell>
          <cell r="D965">
            <v>81195</v>
          </cell>
          <cell r="E965" t="str">
            <v>AUD</v>
          </cell>
          <cell r="F965" t="str">
            <v>Business Support Officer</v>
          </cell>
          <cell r="G965" t="str">
            <v>TCR Accum Super</v>
          </cell>
          <cell r="H965" t="str">
            <v>Monthly Alinta Asset Managemt.</v>
          </cell>
          <cell r="I965" t="str">
            <v>35416</v>
          </cell>
          <cell r="J965" t="str">
            <v>Field Manager TGP</v>
          </cell>
        </row>
        <row r="966">
          <cell r="A966" t="str">
            <v>00013776</v>
          </cell>
          <cell r="B966" t="str">
            <v>Price John</v>
          </cell>
          <cell r="C966" t="str">
            <v>TCR Accum Notational Pkge</v>
          </cell>
          <cell r="D966">
            <v>79180</v>
          </cell>
          <cell r="E966" t="str">
            <v>AUD</v>
          </cell>
          <cell r="F966" t="str">
            <v>Senior Pipeline Integrity Engineer</v>
          </cell>
          <cell r="G966" t="str">
            <v>TCR Accum Super</v>
          </cell>
          <cell r="H966" t="str">
            <v>Monthly Alinta Asset Managemt.</v>
          </cell>
          <cell r="I966" t="str">
            <v>35413</v>
          </cell>
          <cell r="J966" t="str">
            <v>Engineering</v>
          </cell>
        </row>
        <row r="967">
          <cell r="A967" t="str">
            <v>00013774</v>
          </cell>
          <cell r="B967" t="str">
            <v>McKenzie Penelope</v>
          </cell>
          <cell r="C967" t="str">
            <v>TCR Accum Notational Pkge</v>
          </cell>
          <cell r="D967">
            <v>83345</v>
          </cell>
          <cell r="E967" t="str">
            <v>AUD</v>
          </cell>
          <cell r="F967" t="str">
            <v>Systems Engineer</v>
          </cell>
          <cell r="G967" t="str">
            <v>TCR Accum Super</v>
          </cell>
          <cell r="H967" t="str">
            <v>Monthly Alinta Asset Managemt.</v>
          </cell>
          <cell r="I967" t="str">
            <v>31443</v>
          </cell>
          <cell r="J967" t="str">
            <v xml:space="preserve">AAM OS OSP Data Engineering </v>
          </cell>
        </row>
        <row r="968">
          <cell r="A968" t="str">
            <v>00013784</v>
          </cell>
          <cell r="B968" t="str">
            <v>Stevens Robert</v>
          </cell>
          <cell r="C968" t="str">
            <v>TCR Accum Notational Pkge</v>
          </cell>
          <cell r="D968">
            <v>96300</v>
          </cell>
          <cell r="E968" t="str">
            <v>AUD</v>
          </cell>
          <cell r="F968" t="str">
            <v>Field Manager QGP</v>
          </cell>
          <cell r="G968" t="str">
            <v>TCR Accum Super</v>
          </cell>
          <cell r="H968" t="str">
            <v>Monthly Alinta Asset Managemt.</v>
          </cell>
          <cell r="I968" t="str">
            <v>35403</v>
          </cell>
          <cell r="J968" t="str">
            <v>Lands</v>
          </cell>
        </row>
        <row r="969">
          <cell r="A969" t="str">
            <v>00013784</v>
          </cell>
          <cell r="B969" t="str">
            <v>Stevens Robert</v>
          </cell>
          <cell r="C969" t="str">
            <v>TCR Reportable</v>
          </cell>
          <cell r="D969">
            <v>96300</v>
          </cell>
          <cell r="E969" t="str">
            <v>AUD</v>
          </cell>
          <cell r="F969" t="str">
            <v>SCADA Administrator</v>
          </cell>
          <cell r="G969" t="str">
            <v>TCR Accum Super</v>
          </cell>
          <cell r="H969" t="str">
            <v>Monthly Alinta Asset Managemt.</v>
          </cell>
          <cell r="I969" t="str">
            <v>35352</v>
          </cell>
          <cell r="J969" t="str">
            <v>DMS Support</v>
          </cell>
        </row>
        <row r="970">
          <cell r="A970" t="str">
            <v>00013783</v>
          </cell>
          <cell r="B970" t="str">
            <v>Cooper Jason</v>
          </cell>
          <cell r="C970" t="str">
            <v>TCR Accum Notational Pkge</v>
          </cell>
          <cell r="D970">
            <v>69960</v>
          </cell>
          <cell r="E970" t="str">
            <v>AUD</v>
          </cell>
          <cell r="F970" t="str">
            <v>Project Manager</v>
          </cell>
          <cell r="G970" t="str">
            <v>TCR Accum Super</v>
          </cell>
          <cell r="H970" t="str">
            <v>Monthly Alinta Asset Managemt.</v>
          </cell>
          <cell r="I970" t="str">
            <v>31514</v>
          </cell>
          <cell r="J970" t="str">
            <v>AAM OS ED SS Tasmani</v>
          </cell>
        </row>
        <row r="971">
          <cell r="A971" t="str">
            <v>00013782</v>
          </cell>
          <cell r="B971" t="str">
            <v>Osredkar Frank</v>
          </cell>
          <cell r="C971" t="str">
            <v>TCR Accum Notational Pkge</v>
          </cell>
          <cell r="D971">
            <v>64200</v>
          </cell>
          <cell r="E971" t="str">
            <v>AUD</v>
          </cell>
          <cell r="F971" t="str">
            <v>Project Planner</v>
          </cell>
          <cell r="G971" t="str">
            <v>TCR Accum Super</v>
          </cell>
          <cell r="H971" t="str">
            <v>Monthly Alinta Asset Managemt.</v>
          </cell>
          <cell r="I971" t="str">
            <v>39413</v>
          </cell>
          <cell r="J971" t="str">
            <v>Project Planning Sth</v>
          </cell>
        </row>
        <row r="972">
          <cell r="A972" t="str">
            <v>00013781</v>
          </cell>
          <cell r="B972" t="str">
            <v>Clarke Royce</v>
          </cell>
          <cell r="C972" t="str">
            <v>TCR Accum Notational Pkge</v>
          </cell>
          <cell r="D972">
            <v>69630</v>
          </cell>
          <cell r="E972" t="str">
            <v>AUD</v>
          </cell>
          <cell r="F972" t="str">
            <v>Project Planner</v>
          </cell>
          <cell r="G972" t="str">
            <v>TCR Accum Super</v>
          </cell>
          <cell r="H972" t="str">
            <v>Monthly Alinta Asset Managemt.</v>
          </cell>
          <cell r="I972" t="str">
            <v>39412</v>
          </cell>
          <cell r="J972" t="str">
            <v>Project Planning Nth</v>
          </cell>
        </row>
        <row r="973">
          <cell r="A973" t="str">
            <v>00013780</v>
          </cell>
          <cell r="B973" t="str">
            <v>Mantini Nunzio</v>
          </cell>
          <cell r="C973" t="str">
            <v>TCR Accum Notational Pkge</v>
          </cell>
          <cell r="D973">
            <v>108216</v>
          </cell>
          <cell r="E973" t="str">
            <v>AUD</v>
          </cell>
          <cell r="F973" t="str">
            <v>Project Planner</v>
          </cell>
          <cell r="G973" t="str">
            <v>TCR Accum Super</v>
          </cell>
          <cell r="H973" t="str">
            <v>Monthly Alinta Asset Managemt.</v>
          </cell>
          <cell r="I973" t="str">
            <v>39412</v>
          </cell>
          <cell r="J973" t="str">
            <v>Project Planning Nth</v>
          </cell>
        </row>
        <row r="974">
          <cell r="A974" t="str">
            <v>00013803</v>
          </cell>
          <cell r="B974" t="str">
            <v>Dore Graham</v>
          </cell>
          <cell r="C974" t="str">
            <v>TCR Accum Notational Pkge</v>
          </cell>
          <cell r="D974">
            <v>72791</v>
          </cell>
          <cell r="E974" t="str">
            <v>AUD</v>
          </cell>
          <cell r="F974" t="str">
            <v>Trainee Project Planner</v>
          </cell>
          <cell r="G974" t="str">
            <v>TCR Accum Super</v>
          </cell>
          <cell r="H974" t="str">
            <v>Monthly Alinta Asset Managemt.</v>
          </cell>
          <cell r="I974" t="str">
            <v>39412</v>
          </cell>
          <cell r="J974" t="str">
            <v>Project Planning Nth</v>
          </cell>
        </row>
        <row r="975">
          <cell r="A975" t="str">
            <v>00013800</v>
          </cell>
          <cell r="B975" t="str">
            <v>Luhrs Tracey</v>
          </cell>
          <cell r="C975" t="str">
            <v>TCR Accum Notational Pkge</v>
          </cell>
          <cell r="D975">
            <v>45814</v>
          </cell>
          <cell r="E975" t="str">
            <v>AUD</v>
          </cell>
          <cell r="F975" t="str">
            <v>Supervisor</v>
          </cell>
          <cell r="G975" t="str">
            <v>TCR Accum Super</v>
          </cell>
          <cell r="H975" t="str">
            <v>Monthly Alinta Asset Managemt.</v>
          </cell>
          <cell r="I975" t="str">
            <v>39001</v>
          </cell>
          <cell r="J975" t="str">
            <v>Field Delivery</v>
          </cell>
        </row>
        <row r="976">
          <cell r="A976" t="str">
            <v>00013788</v>
          </cell>
          <cell r="B976" t="str">
            <v>Franklin Karen</v>
          </cell>
          <cell r="C976" t="str">
            <v>TCR Accum Notational Pkge</v>
          </cell>
          <cell r="D976">
            <v>59265</v>
          </cell>
          <cell r="E976" t="str">
            <v>AUD</v>
          </cell>
          <cell r="F976" t="str">
            <v>Project Manager EGP Expansion</v>
          </cell>
          <cell r="G976" t="str">
            <v>TCR Accum Super</v>
          </cell>
          <cell r="H976" t="str">
            <v>Monthly Alinta Asset Managemt.</v>
          </cell>
          <cell r="I976" t="str">
            <v>31445</v>
          </cell>
          <cell r="J976" t="str">
            <v>AAM OS GT EGP Expans</v>
          </cell>
        </row>
        <row r="977">
          <cell r="A977" t="str">
            <v>00013787</v>
          </cell>
          <cell r="B977" t="str">
            <v>Flower Adam</v>
          </cell>
          <cell r="C977" t="str">
            <v>TCR Accum Notational Pkge</v>
          </cell>
          <cell r="D977">
            <v>36809</v>
          </cell>
          <cell r="E977" t="str">
            <v>AUD</v>
          </cell>
          <cell r="F977" t="str">
            <v>Project Planner</v>
          </cell>
          <cell r="G977" t="str">
            <v>TCR Accum Super</v>
          </cell>
          <cell r="H977" t="str">
            <v>Monthly Alinta Asset Managemt.</v>
          </cell>
          <cell r="I977" t="str">
            <v>39413</v>
          </cell>
          <cell r="J977" t="str">
            <v>Project Planning Sth</v>
          </cell>
        </row>
        <row r="978">
          <cell r="A978" t="str">
            <v>00013785</v>
          </cell>
          <cell r="B978" t="str">
            <v>Fowler Damien</v>
          </cell>
          <cell r="C978" t="str">
            <v>TCR Accum Notational Pkge</v>
          </cell>
          <cell r="D978">
            <v>67310</v>
          </cell>
          <cell r="E978" t="str">
            <v>AUD</v>
          </cell>
          <cell r="F978" t="str">
            <v>Maintenance Manager</v>
          </cell>
          <cell r="G978" t="str">
            <v>TCR Accum Super</v>
          </cell>
          <cell r="H978" t="str">
            <v>Monthly Alinta Asset Managemt.</v>
          </cell>
          <cell r="I978" t="str">
            <v>43166</v>
          </cell>
          <cell r="J978" t="str">
            <v>Gas Trans (W) Mainte</v>
          </cell>
        </row>
        <row r="979">
          <cell r="A979" t="str">
            <v>00013853</v>
          </cell>
          <cell r="B979" t="str">
            <v>Gonsalvez Marlene</v>
          </cell>
          <cell r="C979" t="str">
            <v>TCR DB Notational Package</v>
          </cell>
          <cell r="D979">
            <v>66255</v>
          </cell>
          <cell r="E979" t="str">
            <v>AUD</v>
          </cell>
          <cell r="F979" t="str">
            <v>Instrument/Electrical Project Officer</v>
          </cell>
          <cell r="G979" t="str">
            <v>TCR Accum Super</v>
          </cell>
          <cell r="H979" t="str">
            <v>Monthly Alinta Asset Managemt.</v>
          </cell>
          <cell r="I979" t="str">
            <v>31530</v>
          </cell>
          <cell r="J979" t="str">
            <v>AAM OW GT Ops Interf</v>
          </cell>
        </row>
        <row r="980">
          <cell r="A980" t="str">
            <v>00013820</v>
          </cell>
          <cell r="B980" t="str">
            <v>Gruezo Rodolfo</v>
          </cell>
          <cell r="C980" t="str">
            <v>TCR Reportable</v>
          </cell>
          <cell r="D980">
            <v>62988.483999999997</v>
          </cell>
          <cell r="E980" t="str">
            <v>AUD5</v>
          </cell>
          <cell r="F980" t="str">
            <v>Field Maintenance Officer</v>
          </cell>
          <cell r="G980" t="str">
            <v>TCR Accum Super</v>
          </cell>
          <cell r="H980" t="str">
            <v>Monthly Alinta Asset Managemt.</v>
          </cell>
          <cell r="I980" t="str">
            <v>43171</v>
          </cell>
          <cell r="J980" t="str">
            <v>Gas Trans (W) Compre</v>
          </cell>
        </row>
        <row r="981">
          <cell r="A981" t="str">
            <v>00013812</v>
          </cell>
          <cell r="B981" t="str">
            <v>Moon Justin</v>
          </cell>
          <cell r="C981" t="str">
            <v>TCR Accum Notational Pkge</v>
          </cell>
          <cell r="D981">
            <v>78810</v>
          </cell>
          <cell r="E981" t="str">
            <v>AUD</v>
          </cell>
          <cell r="F981" t="str">
            <v>Field Maintenance Officer</v>
          </cell>
          <cell r="G981" t="str">
            <v>TCR Accum Super</v>
          </cell>
          <cell r="H981" t="str">
            <v>Monthly Alinta Asset Managemt.</v>
          </cell>
          <cell r="I981" t="str">
            <v>43172</v>
          </cell>
          <cell r="J981" t="str">
            <v>Gas Trans (W) Pipeli</v>
          </cell>
        </row>
        <row r="982">
          <cell r="A982" t="str">
            <v>00013808</v>
          </cell>
          <cell r="B982" t="str">
            <v>Reardon Shaun</v>
          </cell>
          <cell r="C982" t="str">
            <v>TCR Accum Notational Pkge</v>
          </cell>
          <cell r="D982">
            <v>218000</v>
          </cell>
          <cell r="E982" t="str">
            <v>AUD</v>
          </cell>
          <cell r="F982" t="str">
            <v>Pipeline Operator</v>
          </cell>
          <cell r="G982" t="str">
            <v>TCR Accum Super</v>
          </cell>
          <cell r="H982" t="str">
            <v>Monthly Alinta Asset Managemt.</v>
          </cell>
          <cell r="I982" t="str">
            <v>35415</v>
          </cell>
          <cell r="J982" t="str">
            <v>Field Manager QGP</v>
          </cell>
        </row>
        <row r="983">
          <cell r="A983" t="str">
            <v>00013806</v>
          </cell>
          <cell r="B983" t="str">
            <v>van Weel John</v>
          </cell>
          <cell r="C983" t="str">
            <v>TCR DB Notational Package</v>
          </cell>
          <cell r="D983">
            <v>176518</v>
          </cell>
          <cell r="E983" t="str">
            <v>AUD</v>
          </cell>
          <cell r="F983" t="str">
            <v>Field Maintenance Officer</v>
          </cell>
          <cell r="G983" t="str">
            <v>TCR Accum Super</v>
          </cell>
          <cell r="H983" t="str">
            <v>Monthly Alinta Asset Managemt.</v>
          </cell>
          <cell r="I983" t="str">
            <v>43171</v>
          </cell>
          <cell r="J983" t="str">
            <v>Gas Trans (W) Compre</v>
          </cell>
        </row>
        <row r="984">
          <cell r="A984" t="str">
            <v>00013866</v>
          </cell>
          <cell r="B984" t="str">
            <v>Thompson Paul</v>
          </cell>
          <cell r="C984" t="str">
            <v>TCR Accum Notational Pkge</v>
          </cell>
          <cell r="D984">
            <v>79616</v>
          </cell>
          <cell r="E984" t="str">
            <v>AUD</v>
          </cell>
          <cell r="F984" t="str">
            <v>Field Maintenance Officer</v>
          </cell>
          <cell r="G984" t="str">
            <v>TCR Accum Super</v>
          </cell>
          <cell r="H984" t="str">
            <v>Monthly Alinta Asset Managemt.</v>
          </cell>
          <cell r="I984" t="str">
            <v>43172</v>
          </cell>
          <cell r="J984" t="str">
            <v>Gas Trans (W) Pipeli</v>
          </cell>
        </row>
        <row r="985">
          <cell r="A985" t="str">
            <v>00013864</v>
          </cell>
          <cell r="B985" t="str">
            <v>Lamden Kimberley</v>
          </cell>
          <cell r="C985" t="str">
            <v>TCR Accum Notational Pkge</v>
          </cell>
          <cell r="D985">
            <v>86000</v>
          </cell>
          <cell r="E985" t="str">
            <v>AUD</v>
          </cell>
          <cell r="F985" t="str">
            <v>Trainee Project Planning</v>
          </cell>
          <cell r="G985" t="str">
            <v>TCR Accum Super</v>
          </cell>
          <cell r="H985" t="str">
            <v>Monthly Alinta Asset Managemt.</v>
          </cell>
          <cell r="I985" t="str">
            <v>39413</v>
          </cell>
          <cell r="J985" t="str">
            <v>Project Planning Sth</v>
          </cell>
        </row>
        <row r="986">
          <cell r="A986" t="str">
            <v>00013857</v>
          </cell>
          <cell r="B986" t="str">
            <v>Esguerra Noel</v>
          </cell>
          <cell r="C986" t="str">
            <v>TCR Reportable</v>
          </cell>
          <cell r="D986">
            <v>62988.483999999997</v>
          </cell>
          <cell r="E986" t="str">
            <v>AUD5</v>
          </cell>
          <cell r="F986" t="str">
            <v>Field Maintenance Officer</v>
          </cell>
          <cell r="G986" t="str">
            <v>TCR Accum Super</v>
          </cell>
          <cell r="H986" t="str">
            <v>Monthly Alinta Asset Managemt.</v>
          </cell>
          <cell r="I986" t="str">
            <v>43171</v>
          </cell>
          <cell r="J986" t="str">
            <v>Gas Trans (W) Compre</v>
          </cell>
        </row>
        <row r="987">
          <cell r="A987" t="str">
            <v>00013856</v>
          </cell>
          <cell r="B987" t="str">
            <v>Barletta Worid</v>
          </cell>
          <cell r="C987" t="str">
            <v>TCR Reportable</v>
          </cell>
          <cell r="D987">
            <v>62988.483999999997</v>
          </cell>
          <cell r="E987" t="str">
            <v>AUD5</v>
          </cell>
          <cell r="F987" t="str">
            <v>Field Maintenance Officer</v>
          </cell>
          <cell r="G987" t="str">
            <v>TCR Accum Super</v>
          </cell>
          <cell r="H987" t="str">
            <v>Monthly Alinta Asset Managemt.</v>
          </cell>
          <cell r="I987" t="str">
            <v>31529</v>
          </cell>
          <cell r="J987" t="str">
            <v>AAM OW GT Meter Stat</v>
          </cell>
        </row>
        <row r="988">
          <cell r="A988" t="str">
            <v>00013854</v>
          </cell>
          <cell r="B988" t="str">
            <v>Dabal Mark</v>
          </cell>
          <cell r="C988" t="str">
            <v>TCR Accum Notational Pkge</v>
          </cell>
          <cell r="D988">
            <v>116600</v>
          </cell>
          <cell r="E988" t="str">
            <v>AUD</v>
          </cell>
          <cell r="F988" t="str">
            <v>Maintenance Superintendent</v>
          </cell>
          <cell r="G988" t="str">
            <v>TCR Accum Super</v>
          </cell>
          <cell r="H988" t="str">
            <v>Monthly Alinta Asset Managemt.</v>
          </cell>
          <cell r="I988" t="str">
            <v>43172</v>
          </cell>
          <cell r="J988" t="str">
            <v>Gas Trans (W) Pipeli</v>
          </cell>
        </row>
        <row r="989">
          <cell r="A989" t="str">
            <v>00013881</v>
          </cell>
          <cell r="B989" t="str">
            <v>Dennis Fiona</v>
          </cell>
          <cell r="C989" t="str">
            <v>TCR Accum Notational Pkge</v>
          </cell>
          <cell r="D989">
            <v>64461</v>
          </cell>
          <cell r="E989" t="str">
            <v>AUD</v>
          </cell>
          <cell r="F989" t="str">
            <v>Field Maintenance Officer</v>
          </cell>
          <cell r="G989" t="str">
            <v>TCR Accum Super</v>
          </cell>
          <cell r="H989" t="str">
            <v>Monthly Alinta Asset Managemt.</v>
          </cell>
          <cell r="I989" t="str">
            <v>43172</v>
          </cell>
          <cell r="J989" t="str">
            <v>Gas Trans (W) Pipeli</v>
          </cell>
        </row>
        <row r="990">
          <cell r="A990" t="str">
            <v>00013880</v>
          </cell>
          <cell r="B990" t="str">
            <v>Dack Garry</v>
          </cell>
          <cell r="C990" t="str">
            <v>TCR Accum Notational Pkge</v>
          </cell>
          <cell r="D990">
            <v>104325</v>
          </cell>
          <cell r="E990" t="str">
            <v>AUD</v>
          </cell>
          <cell r="F990" t="str">
            <v>Maintenance Scheduler</v>
          </cell>
          <cell r="G990" t="str">
            <v>TCR Accum Super</v>
          </cell>
          <cell r="H990" t="str">
            <v>Monthly Alinta Asset Managemt.</v>
          </cell>
          <cell r="I990" t="str">
            <v>43172</v>
          </cell>
          <cell r="J990" t="str">
            <v>Gas Trans (W) Pipeli</v>
          </cell>
        </row>
        <row r="991">
          <cell r="A991" t="str">
            <v>00013879</v>
          </cell>
          <cell r="B991" t="str">
            <v>O'Brien Richard</v>
          </cell>
          <cell r="C991" t="str">
            <v>TCR Accum Notational Pkge</v>
          </cell>
          <cell r="D991">
            <v>110250</v>
          </cell>
          <cell r="E991" t="str">
            <v>AUD</v>
          </cell>
          <cell r="F991" t="str">
            <v>Field Maintenance Officer</v>
          </cell>
          <cell r="G991" t="str">
            <v>TCR Accum Super</v>
          </cell>
          <cell r="H991" t="str">
            <v>Monthly Alinta Asset Managemt.</v>
          </cell>
          <cell r="I991" t="str">
            <v>43171</v>
          </cell>
          <cell r="J991" t="str">
            <v>Gas Trans (W) Compre</v>
          </cell>
        </row>
        <row r="992">
          <cell r="A992" t="str">
            <v>00013878</v>
          </cell>
          <cell r="B992" t="str">
            <v>Sikalias Voula</v>
          </cell>
          <cell r="C992" t="str">
            <v>TCR Accum Notational Pkge</v>
          </cell>
          <cell r="D992">
            <v>48760</v>
          </cell>
          <cell r="E992" t="str">
            <v>AUD</v>
          </cell>
          <cell r="F992" t="str">
            <v>Field Maintenance Officer</v>
          </cell>
          <cell r="G992" t="str">
            <v>TCR Accum Super</v>
          </cell>
          <cell r="H992" t="str">
            <v>Monthly Alinta Asset Managemt.</v>
          </cell>
          <cell r="I992" t="str">
            <v>43172</v>
          </cell>
          <cell r="J992" t="str">
            <v>Gas Trans (W) Pipeli</v>
          </cell>
        </row>
        <row r="993">
          <cell r="A993" t="str">
            <v>00013867</v>
          </cell>
          <cell r="B993" t="str">
            <v>Fazio Mark</v>
          </cell>
          <cell r="C993" t="str">
            <v>TCR Accum Notational Pkge</v>
          </cell>
          <cell r="D993">
            <v>79616</v>
          </cell>
          <cell r="E993" t="str">
            <v>AUD</v>
          </cell>
          <cell r="F993" t="str">
            <v>Rotating Plant Mechanic. Project Officer</v>
          </cell>
          <cell r="G993" t="str">
            <v>TCR Accum Super</v>
          </cell>
          <cell r="H993" t="str">
            <v>Monthly Alinta Asset Managemt.</v>
          </cell>
          <cell r="I993" t="str">
            <v>31530</v>
          </cell>
          <cell r="J993" t="str">
            <v>AAM OW GT Ops Interf</v>
          </cell>
        </row>
        <row r="994">
          <cell r="A994" t="str">
            <v>00013890</v>
          </cell>
          <cell r="B994" t="str">
            <v>Fookstov Alexander</v>
          </cell>
          <cell r="C994" t="str">
            <v>TCR Accum Notational Pkge</v>
          </cell>
          <cell r="D994">
            <v>110775</v>
          </cell>
          <cell r="E994" t="str">
            <v>AUD</v>
          </cell>
          <cell r="F994" t="str">
            <v>Field Technical Service</v>
          </cell>
          <cell r="G994" t="str">
            <v>TCR Accum Super</v>
          </cell>
          <cell r="H994" t="str">
            <v>Monthly Alinta Asset Managemt.</v>
          </cell>
          <cell r="I994" t="str">
            <v>43169</v>
          </cell>
          <cell r="J994" t="str">
            <v>GasTrans(W)FieldTech</v>
          </cell>
        </row>
        <row r="995">
          <cell r="A995" t="str">
            <v>00013889</v>
          </cell>
          <cell r="B995" t="str">
            <v>Howie Nathan</v>
          </cell>
          <cell r="C995" t="str">
            <v>TCR Accum Notational Pkge</v>
          </cell>
          <cell r="D995">
            <v>65740</v>
          </cell>
          <cell r="E995" t="str">
            <v>AUD</v>
          </cell>
          <cell r="F995" t="str">
            <v>Field Maintenance Officer</v>
          </cell>
          <cell r="G995" t="str">
            <v>TCR Accum Super</v>
          </cell>
          <cell r="H995" t="str">
            <v>Monthly Alinta Asset Managemt.</v>
          </cell>
          <cell r="I995" t="str">
            <v>43172</v>
          </cell>
          <cell r="J995" t="str">
            <v>Gas Trans (W) Pipeli</v>
          </cell>
        </row>
        <row r="996">
          <cell r="A996" t="str">
            <v>00013886</v>
          </cell>
          <cell r="B996" t="str">
            <v>Sheffield Aaron</v>
          </cell>
          <cell r="C996" t="str">
            <v>TCR Accum Notational Pkge</v>
          </cell>
          <cell r="D996">
            <v>102240</v>
          </cell>
          <cell r="E996" t="str">
            <v>AUD</v>
          </cell>
          <cell r="F996" t="str">
            <v>Field Maintenance Officer</v>
          </cell>
          <cell r="G996" t="str">
            <v>TCR Accum Super</v>
          </cell>
          <cell r="H996" t="str">
            <v>Monthly Alinta Asset Managemt.</v>
          </cell>
          <cell r="I996" t="str">
            <v>43171</v>
          </cell>
          <cell r="J996" t="str">
            <v>Gas Trans (W) Compre</v>
          </cell>
        </row>
        <row r="997">
          <cell r="A997" t="str">
            <v>00013885</v>
          </cell>
          <cell r="B997" t="str">
            <v>Greene Andrew</v>
          </cell>
          <cell r="C997" t="str">
            <v>TCR Accum Notational Pkge</v>
          </cell>
          <cell r="D997">
            <v>59400</v>
          </cell>
          <cell r="E997" t="str">
            <v>AUD</v>
          </cell>
          <cell r="F997" t="str">
            <v>Field Maintenance Officer</v>
          </cell>
          <cell r="G997" t="str">
            <v>TCR Accum Super</v>
          </cell>
          <cell r="H997" t="str">
            <v>Monthly Alinta Asset Managemt.</v>
          </cell>
          <cell r="I997" t="str">
            <v>31529</v>
          </cell>
          <cell r="J997" t="str">
            <v>AAM OW GT Meter Stat</v>
          </cell>
        </row>
        <row r="998">
          <cell r="A998" t="str">
            <v>00013883</v>
          </cell>
          <cell r="B998" t="str">
            <v>Jones Margaret</v>
          </cell>
          <cell r="C998" t="str">
            <v>TCR Accum Notational Pkge</v>
          </cell>
          <cell r="D998">
            <v>139100</v>
          </cell>
          <cell r="E998" t="str">
            <v>AUD</v>
          </cell>
          <cell r="F998" t="str">
            <v>Field Technical Service</v>
          </cell>
          <cell r="G998" t="str">
            <v>TCR Accum Super</v>
          </cell>
          <cell r="H998" t="str">
            <v>Monthly Alinta Asset Managemt.</v>
          </cell>
          <cell r="I998" t="str">
            <v>43169</v>
          </cell>
          <cell r="J998" t="str">
            <v>GasTrans(W)FieldTech</v>
          </cell>
        </row>
        <row r="999">
          <cell r="A999" t="str">
            <v>00013912</v>
          </cell>
          <cell r="B999" t="str">
            <v>Kickert Vanessa</v>
          </cell>
          <cell r="C999" t="str">
            <v>TCR Accum Notational Pkge</v>
          </cell>
          <cell r="D999">
            <v>55148</v>
          </cell>
          <cell r="E999" t="str">
            <v>AUD</v>
          </cell>
          <cell r="F999" t="str">
            <v>Field Technical Service</v>
          </cell>
          <cell r="G999" t="str">
            <v>TCR Accum Super</v>
          </cell>
          <cell r="H999" t="str">
            <v>Monthly Alinta Asset Managemt.</v>
          </cell>
          <cell r="I999" t="str">
            <v>43169</v>
          </cell>
          <cell r="J999" t="str">
            <v>GasTrans(W)FieldTech</v>
          </cell>
        </row>
        <row r="1000">
          <cell r="A1000" t="str">
            <v>00013908</v>
          </cell>
          <cell r="B1000" t="str">
            <v>Panesar Gursharan</v>
          </cell>
          <cell r="C1000" t="str">
            <v>TCR Accum Notational Pkge</v>
          </cell>
          <cell r="D1000">
            <v>53400</v>
          </cell>
          <cell r="E1000" t="str">
            <v>AUD</v>
          </cell>
          <cell r="F1000" t="str">
            <v>Superintendent Field Technical Services</v>
          </cell>
          <cell r="G1000" t="str">
            <v>TCR Accum Super</v>
          </cell>
          <cell r="H1000" t="str">
            <v>Monthly Alinta Asset Managemt.</v>
          </cell>
          <cell r="I1000" t="str">
            <v>43169</v>
          </cell>
          <cell r="J1000" t="str">
            <v>GasTrans(W)FieldTech</v>
          </cell>
        </row>
        <row r="1001">
          <cell r="A1001" t="str">
            <v>00013903</v>
          </cell>
          <cell r="B1001" t="str">
            <v>Roberts Sarah</v>
          </cell>
          <cell r="C1001" t="str">
            <v>TCR Accum Notational Pkge</v>
          </cell>
          <cell r="D1001">
            <v>120000</v>
          </cell>
          <cell r="E1001" t="str">
            <v>AUD</v>
          </cell>
          <cell r="F1001" t="str">
            <v>Field Maintenance Officer</v>
          </cell>
          <cell r="G1001" t="str">
            <v>TCR Accum Super</v>
          </cell>
          <cell r="H1001" t="str">
            <v>Monthly Alinta Asset Managemt.</v>
          </cell>
          <cell r="I1001" t="str">
            <v>31529</v>
          </cell>
          <cell r="J1001" t="str">
            <v>AAM OW GT Meter Stat</v>
          </cell>
        </row>
        <row r="1002">
          <cell r="A1002" t="str">
            <v>00013901</v>
          </cell>
          <cell r="B1002" t="str">
            <v>Miller Phillip</v>
          </cell>
          <cell r="C1002" t="str">
            <v>TCR Accum Notational Pkge</v>
          </cell>
          <cell r="D1002">
            <v>86655</v>
          </cell>
          <cell r="E1002" t="str">
            <v>AUD</v>
          </cell>
          <cell r="F1002" t="str">
            <v>Field Maintenance Officer</v>
          </cell>
          <cell r="G1002" t="str">
            <v>TCR Accum Super</v>
          </cell>
          <cell r="H1002" t="str">
            <v>Monthly Alinta Asset Managemt.</v>
          </cell>
          <cell r="I1002" t="str">
            <v>43172</v>
          </cell>
          <cell r="J1002" t="str">
            <v>Gas Trans (W) Pipeli</v>
          </cell>
        </row>
        <row r="1003">
          <cell r="A1003" t="str">
            <v>00013891</v>
          </cell>
          <cell r="B1003" t="str">
            <v>Morfea Melissa</v>
          </cell>
          <cell r="C1003" t="str">
            <v>TCR Accum Notational Pkge</v>
          </cell>
          <cell r="D1003">
            <v>88200</v>
          </cell>
          <cell r="E1003" t="str">
            <v>AUD</v>
          </cell>
          <cell r="F1003" t="str">
            <v>Field Maintenance Officer</v>
          </cell>
          <cell r="G1003" t="str">
            <v>TCR Accum Super</v>
          </cell>
          <cell r="H1003" t="str">
            <v>Monthly Alinta Asset Managemt.</v>
          </cell>
          <cell r="I1003" t="str">
            <v>43171</v>
          </cell>
          <cell r="J1003" t="str">
            <v>Gas Trans (W) Compre</v>
          </cell>
        </row>
        <row r="1004">
          <cell r="A1004" t="str">
            <v>00013931</v>
          </cell>
          <cell r="B1004" t="str">
            <v>Akers David</v>
          </cell>
          <cell r="C1004" t="str">
            <v>TCR Accum Notational Pkge</v>
          </cell>
          <cell r="D1004">
            <v>60420</v>
          </cell>
          <cell r="E1004" t="str">
            <v>AUD</v>
          </cell>
          <cell r="F1004" t="str">
            <v>Field Maintenance Officer</v>
          </cell>
          <cell r="G1004" t="str">
            <v>TCR Accum Super</v>
          </cell>
          <cell r="H1004" t="str">
            <v>Monthly Alinta Asset Managemt.</v>
          </cell>
          <cell r="I1004" t="str">
            <v>43172</v>
          </cell>
          <cell r="J1004" t="str">
            <v>Gas Trans (W) Pipeli</v>
          </cell>
        </row>
        <row r="1005">
          <cell r="A1005" t="str">
            <v>00013928</v>
          </cell>
          <cell r="B1005" t="str">
            <v>Struckmann John</v>
          </cell>
          <cell r="C1005" t="str">
            <v>TCR Accum Notational Pkge</v>
          </cell>
          <cell r="D1005">
            <v>91000</v>
          </cell>
          <cell r="E1005" t="str">
            <v>AUD</v>
          </cell>
          <cell r="F1005" t="str">
            <v>Field Technical Service</v>
          </cell>
          <cell r="G1005" t="str">
            <v>TCR Accum Super</v>
          </cell>
          <cell r="H1005" t="str">
            <v>Monthly Alinta Asset Managemt.</v>
          </cell>
          <cell r="I1005" t="str">
            <v>43169</v>
          </cell>
          <cell r="J1005" t="str">
            <v>GasTrans(W)FieldTech</v>
          </cell>
        </row>
        <row r="1006">
          <cell r="A1006" t="str">
            <v>00013927</v>
          </cell>
          <cell r="B1006" t="str">
            <v>Seet Len</v>
          </cell>
          <cell r="C1006" t="str">
            <v>TCR Accum Notational Pkge</v>
          </cell>
          <cell r="D1006">
            <v>97283</v>
          </cell>
          <cell r="E1006" t="str">
            <v>AUD</v>
          </cell>
          <cell r="F1006" t="str">
            <v>Field Maintenance Officer</v>
          </cell>
          <cell r="G1006" t="str">
            <v>TCR Accum Super</v>
          </cell>
          <cell r="H1006" t="str">
            <v>Monthly Alinta Asset Managemt.</v>
          </cell>
          <cell r="I1006" t="str">
            <v>43171</v>
          </cell>
          <cell r="J1006" t="str">
            <v>Gas Trans (W) Compre</v>
          </cell>
        </row>
        <row r="1007">
          <cell r="A1007" t="str">
            <v>00013923</v>
          </cell>
          <cell r="B1007" t="str">
            <v>Kirkby Emma</v>
          </cell>
          <cell r="C1007" t="str">
            <v>TCR Accum Notational Pkge</v>
          </cell>
          <cell r="D1007">
            <v>150000</v>
          </cell>
          <cell r="E1007" t="str">
            <v>AUD</v>
          </cell>
          <cell r="F1007" t="str">
            <v>Maintenance Superintendent</v>
          </cell>
          <cell r="G1007" t="str">
            <v>TCR Accum Super</v>
          </cell>
          <cell r="H1007" t="str">
            <v>Monthly Alinta Asset Managemt.</v>
          </cell>
          <cell r="I1007" t="str">
            <v>31529</v>
          </cell>
          <cell r="J1007" t="str">
            <v>AAM OW GT Meter Stat</v>
          </cell>
        </row>
        <row r="1008">
          <cell r="A1008" t="str">
            <v>00013914</v>
          </cell>
          <cell r="B1008" t="str">
            <v>Crosbie Carissa</v>
          </cell>
          <cell r="C1008" t="str">
            <v>TCR Accum Notational Pkge</v>
          </cell>
          <cell r="D1008">
            <v>92868</v>
          </cell>
          <cell r="E1008" t="str">
            <v>AUD</v>
          </cell>
          <cell r="F1008" t="str">
            <v>Field Maintenance Officer</v>
          </cell>
          <cell r="G1008" t="str">
            <v>TCR Accum Super</v>
          </cell>
          <cell r="H1008" t="str">
            <v>Monthly Alinta Asset Managemt.</v>
          </cell>
          <cell r="I1008" t="str">
            <v>43172</v>
          </cell>
          <cell r="J1008" t="str">
            <v>Gas Trans (W) Pipeli</v>
          </cell>
        </row>
        <row r="1009">
          <cell r="A1009" t="str">
            <v>00013952</v>
          </cell>
          <cell r="B1009" t="str">
            <v>Bliss Jodie</v>
          </cell>
          <cell r="C1009" t="str">
            <v>TCR Accum Notational Pkge</v>
          </cell>
          <cell r="D1009">
            <v>91005</v>
          </cell>
          <cell r="E1009" t="str">
            <v>AUD</v>
          </cell>
          <cell r="F1009" t="str">
            <v>Field Technical Service</v>
          </cell>
          <cell r="G1009" t="str">
            <v>TCR Accum Super</v>
          </cell>
          <cell r="H1009" t="str">
            <v>Monthly Alinta Asset Managemt.</v>
          </cell>
          <cell r="I1009" t="str">
            <v>43169</v>
          </cell>
          <cell r="J1009" t="str">
            <v>GasTrans(W)FieldTech</v>
          </cell>
        </row>
        <row r="1010">
          <cell r="A1010" t="str">
            <v>00013950</v>
          </cell>
          <cell r="B1010" t="str">
            <v>Day Vicki</v>
          </cell>
          <cell r="C1010" t="str">
            <v>TCR Accum Notational Pkge</v>
          </cell>
          <cell r="D1010">
            <v>54268</v>
          </cell>
          <cell r="E1010" t="str">
            <v>AUD</v>
          </cell>
          <cell r="F1010" t="str">
            <v>Field Maintenance Officer</v>
          </cell>
          <cell r="G1010" t="str">
            <v>TCR Accum Super</v>
          </cell>
          <cell r="H1010" t="str">
            <v>Monthly Alinta Asset Managemt.</v>
          </cell>
          <cell r="I1010" t="str">
            <v>43171</v>
          </cell>
          <cell r="J1010" t="str">
            <v>Gas Trans (W) Compre</v>
          </cell>
        </row>
        <row r="1011">
          <cell r="A1011" t="str">
            <v>00013949</v>
          </cell>
          <cell r="B1011" t="str">
            <v>Brand Shane</v>
          </cell>
          <cell r="C1011" t="str">
            <v>TCR Accum Notational Pkge</v>
          </cell>
          <cell r="D1011">
            <v>88387</v>
          </cell>
          <cell r="E1011" t="str">
            <v>AUD</v>
          </cell>
          <cell r="F1011" t="str">
            <v>Field Technical Service</v>
          </cell>
          <cell r="G1011" t="str">
            <v>TCR Accum Super</v>
          </cell>
          <cell r="H1011" t="str">
            <v>Monthly Alinta Asset Managemt.</v>
          </cell>
          <cell r="I1011" t="str">
            <v>43169</v>
          </cell>
          <cell r="J1011" t="str">
            <v>GasTrans(W)FieldTech</v>
          </cell>
        </row>
        <row r="1012">
          <cell r="A1012" t="str">
            <v>00013943</v>
          </cell>
          <cell r="B1012" t="str">
            <v>Attewell Grant</v>
          </cell>
          <cell r="C1012" t="str">
            <v>TCR Accum Notational Pkge</v>
          </cell>
          <cell r="D1012">
            <v>89289</v>
          </cell>
          <cell r="E1012" t="str">
            <v>AUD</v>
          </cell>
          <cell r="F1012" t="str">
            <v>Field Maintenance Officer</v>
          </cell>
          <cell r="G1012" t="str">
            <v>TCR Accum Super</v>
          </cell>
          <cell r="H1012" t="str">
            <v>Monthly Alinta Asset Managemt.</v>
          </cell>
          <cell r="I1012" t="str">
            <v>31529</v>
          </cell>
          <cell r="J1012" t="str">
            <v>AAM OW GT Meter Stat</v>
          </cell>
        </row>
        <row r="1013">
          <cell r="A1013" t="str">
            <v>00013934</v>
          </cell>
          <cell r="B1013" t="str">
            <v>Davis Sarah</v>
          </cell>
          <cell r="C1013" t="str">
            <v>TCR Accum Notational Pkge</v>
          </cell>
          <cell r="D1013">
            <v>104500</v>
          </cell>
          <cell r="E1013" t="str">
            <v>AUD</v>
          </cell>
          <cell r="F1013" t="str">
            <v>Field Technical Service</v>
          </cell>
          <cell r="G1013" t="str">
            <v>TCR Accum Super</v>
          </cell>
          <cell r="H1013" t="str">
            <v>Monthly Alinta Asset Managemt.</v>
          </cell>
          <cell r="I1013" t="str">
            <v>43169</v>
          </cell>
          <cell r="J1013" t="str">
            <v>GasTrans(W)FieldTech</v>
          </cell>
        </row>
        <row r="1014">
          <cell r="A1014" t="str">
            <v>00013969</v>
          </cell>
          <cell r="B1014" t="str">
            <v>Shah Jignesh</v>
          </cell>
          <cell r="C1014" t="str">
            <v>TCR Accum Notational Pkge</v>
          </cell>
          <cell r="D1014">
            <v>113218</v>
          </cell>
          <cell r="E1014" t="str">
            <v>AUD</v>
          </cell>
          <cell r="F1014" t="str">
            <v>Field Practices Officer</v>
          </cell>
          <cell r="G1014" t="str">
            <v>TCR Accum Super</v>
          </cell>
          <cell r="H1014" t="str">
            <v>Monthly Alinta Asset Managemt.</v>
          </cell>
          <cell r="I1014" t="str">
            <v>39500</v>
          </cell>
          <cell r="J1014" t="str">
            <v>Manager Field Practi</v>
          </cell>
        </row>
        <row r="1015">
          <cell r="A1015" t="str">
            <v>00013968</v>
          </cell>
          <cell r="B1015" t="str">
            <v>Volf David</v>
          </cell>
          <cell r="C1015" t="str">
            <v>TCR Accum Notational Pkge</v>
          </cell>
          <cell r="D1015">
            <v>117700</v>
          </cell>
          <cell r="E1015" t="str">
            <v>AUD</v>
          </cell>
          <cell r="F1015" t="str">
            <v>Trainee Project Planner</v>
          </cell>
          <cell r="G1015" t="str">
            <v>TCR Accum Super</v>
          </cell>
          <cell r="H1015" t="str">
            <v>Monthly Alinta Asset Managemt.</v>
          </cell>
          <cell r="I1015" t="str">
            <v>39413</v>
          </cell>
          <cell r="J1015" t="str">
            <v>Project Planning Sth</v>
          </cell>
        </row>
        <row r="1016">
          <cell r="A1016" t="str">
            <v>00013966</v>
          </cell>
          <cell r="B1016" t="str">
            <v>Fox Lyndell</v>
          </cell>
          <cell r="C1016" t="str">
            <v>TCR Accum Notational Pkge</v>
          </cell>
          <cell r="D1016">
            <v>58000</v>
          </cell>
          <cell r="E1016" t="str">
            <v>AUD</v>
          </cell>
          <cell r="F1016" t="str">
            <v>Field Maintenance Officer</v>
          </cell>
          <cell r="G1016" t="str">
            <v>TCR Accum Super</v>
          </cell>
          <cell r="H1016" t="str">
            <v>Monthly Alinta Asset Managemt.</v>
          </cell>
          <cell r="I1016" t="str">
            <v>43172</v>
          </cell>
          <cell r="J1016" t="str">
            <v>Gas Trans (W) Pipeli</v>
          </cell>
        </row>
        <row r="1017">
          <cell r="A1017" t="str">
            <v>00013954</v>
          </cell>
          <cell r="B1017" t="str">
            <v>Jameson Avril</v>
          </cell>
          <cell r="C1017" t="str">
            <v>TCR Accum Notational Pkge</v>
          </cell>
          <cell r="D1017">
            <v>69651</v>
          </cell>
          <cell r="E1017" t="str">
            <v>AUD</v>
          </cell>
          <cell r="F1017" t="str">
            <v>Supply Officer</v>
          </cell>
          <cell r="G1017" t="str">
            <v>TCR Accum Super</v>
          </cell>
          <cell r="H1017" t="str">
            <v>Monthly Alinta Asset Managemt.</v>
          </cell>
          <cell r="I1017" t="str">
            <v>43168</v>
          </cell>
          <cell r="J1017" t="str">
            <v>GasTrans(W)FieldServ</v>
          </cell>
        </row>
        <row r="1018">
          <cell r="A1018" t="str">
            <v>00013953</v>
          </cell>
          <cell r="B1018" t="str">
            <v>Zerko Renee</v>
          </cell>
          <cell r="C1018" t="str">
            <v>TCR Accum Notational Pkge</v>
          </cell>
          <cell r="D1018">
            <v>60375</v>
          </cell>
          <cell r="E1018" t="str">
            <v>AUD</v>
          </cell>
          <cell r="F1018" t="str">
            <v>Contracts Administration</v>
          </cell>
          <cell r="G1018" t="str">
            <v>TCR Accum Super</v>
          </cell>
          <cell r="H1018" t="str">
            <v>Monthly Alinta Asset Managemt.</v>
          </cell>
          <cell r="I1018" t="str">
            <v>43168</v>
          </cell>
          <cell r="J1018" t="str">
            <v>GasTrans(W)FieldServ</v>
          </cell>
        </row>
        <row r="1019">
          <cell r="A1019" t="str">
            <v>00013975</v>
          </cell>
          <cell r="B1019" t="str">
            <v>Smith Peter</v>
          </cell>
          <cell r="C1019" t="str">
            <v>TCR Accum Notational Pkge</v>
          </cell>
          <cell r="D1019">
            <v>130000</v>
          </cell>
          <cell r="E1019" t="str">
            <v>AUD</v>
          </cell>
          <cell r="F1019" t="str">
            <v>Superintendent Minor Projects</v>
          </cell>
          <cell r="G1019" t="str">
            <v>TCR Accum Super</v>
          </cell>
          <cell r="H1019" t="str">
            <v>Monthly Alinta Asset Managemt.</v>
          </cell>
          <cell r="I1019" t="str">
            <v>43166</v>
          </cell>
          <cell r="J1019" t="str">
            <v>Gas Trans (W) Mainte</v>
          </cell>
        </row>
        <row r="1020">
          <cell r="A1020" t="str">
            <v>00013974</v>
          </cell>
          <cell r="B1020" t="str">
            <v>Groenewald Jaco</v>
          </cell>
          <cell r="C1020" t="str">
            <v>TCR Accum Notational Pkge</v>
          </cell>
          <cell r="D1020">
            <v>91560</v>
          </cell>
          <cell r="E1020" t="str">
            <v>AUD</v>
          </cell>
          <cell r="F1020" t="str">
            <v>Planner</v>
          </cell>
          <cell r="G1020" t="str">
            <v>TCR Accum Super</v>
          </cell>
          <cell r="H1020" t="str">
            <v>Monthly Alinta Asset Managemt.</v>
          </cell>
          <cell r="I1020" t="str">
            <v>43167</v>
          </cell>
          <cell r="J1020" t="str">
            <v>Gas Trans (W) Planni</v>
          </cell>
        </row>
        <row r="1021">
          <cell r="A1021" t="str">
            <v>00013973</v>
          </cell>
          <cell r="B1021" t="str">
            <v>Gannon Mathew</v>
          </cell>
          <cell r="C1021" t="str">
            <v>TCR Accum Notational Pkge</v>
          </cell>
          <cell r="D1021">
            <v>88423</v>
          </cell>
          <cell r="E1021" t="str">
            <v>AUD</v>
          </cell>
          <cell r="F1021" t="str">
            <v>Administrator Maintenance</v>
          </cell>
          <cell r="G1021" t="str">
            <v>TCR Accum Super</v>
          </cell>
          <cell r="H1021" t="str">
            <v>Monthly Alinta Asset Managemt.</v>
          </cell>
          <cell r="I1021" t="str">
            <v>43171</v>
          </cell>
          <cell r="J1021" t="str">
            <v>Gas Trans (W) Compre</v>
          </cell>
        </row>
        <row r="1022">
          <cell r="A1022" t="str">
            <v>00013971</v>
          </cell>
          <cell r="B1022" t="str">
            <v>Menon Jayan</v>
          </cell>
          <cell r="C1022" t="str">
            <v>TCR Accum Notational Pkge</v>
          </cell>
          <cell r="D1022">
            <v>97746</v>
          </cell>
          <cell r="E1022" t="str">
            <v>AUD</v>
          </cell>
          <cell r="F1022" t="str">
            <v>Maintenance Planning Superintendent</v>
          </cell>
          <cell r="G1022" t="str">
            <v>TCR Accum Super</v>
          </cell>
          <cell r="H1022" t="str">
            <v>Monthly Alinta Asset Managemt.</v>
          </cell>
          <cell r="I1022" t="str">
            <v>43171</v>
          </cell>
          <cell r="J1022" t="str">
            <v>Gas Trans (W) Compre</v>
          </cell>
        </row>
        <row r="1023">
          <cell r="A1023" t="str">
            <v>00013970</v>
          </cell>
          <cell r="B1023" t="str">
            <v>MacCormick Kenneth</v>
          </cell>
          <cell r="C1023" t="str">
            <v>TCR Accum Notational Pkge</v>
          </cell>
          <cell r="D1023">
            <v>169600</v>
          </cell>
          <cell r="E1023" t="str">
            <v>AUD</v>
          </cell>
          <cell r="F1023" t="str">
            <v>Field Services Superintendent</v>
          </cell>
          <cell r="G1023" t="str">
            <v>TCR Accum Super</v>
          </cell>
          <cell r="H1023" t="str">
            <v>Monthly Alinta Asset Managemt.</v>
          </cell>
          <cell r="I1023" t="str">
            <v>43168</v>
          </cell>
          <cell r="J1023" t="str">
            <v>GasTrans(W)FieldServ</v>
          </cell>
        </row>
        <row r="1024">
          <cell r="A1024" t="str">
            <v>00013998</v>
          </cell>
          <cell r="B1024" t="str">
            <v>Garg Sumit</v>
          </cell>
          <cell r="C1024" t="str">
            <v>TCR Accum Notational Pkge</v>
          </cell>
          <cell r="D1024">
            <v>70000</v>
          </cell>
          <cell r="E1024" t="str">
            <v>AUD</v>
          </cell>
          <cell r="F1024" t="str">
            <v>Design Draftperson</v>
          </cell>
          <cell r="G1024" t="str">
            <v>TCR Accum Super</v>
          </cell>
          <cell r="H1024" t="str">
            <v>Monthly Alinta Asset Managemt.</v>
          </cell>
          <cell r="I1024" t="str">
            <v>39411</v>
          </cell>
          <cell r="J1024" t="str">
            <v>Electrical Design</v>
          </cell>
        </row>
        <row r="1025">
          <cell r="A1025" t="str">
            <v>00013997</v>
          </cell>
          <cell r="B1025" t="str">
            <v>Meyer Lynette</v>
          </cell>
          <cell r="C1025" t="str">
            <v>TCR Accum Notational Pkge</v>
          </cell>
          <cell r="D1025">
            <v>91305</v>
          </cell>
          <cell r="E1025" t="str">
            <v>AUD</v>
          </cell>
          <cell r="F1025" t="str">
            <v>Field Maintenance Officer</v>
          </cell>
          <cell r="G1025" t="str">
            <v>TCR Accum Super</v>
          </cell>
          <cell r="H1025" t="str">
            <v>Monthly Alinta Asset Managemt.</v>
          </cell>
          <cell r="I1025" t="str">
            <v>43171</v>
          </cell>
          <cell r="J1025" t="str">
            <v>Gas Trans (W) Compre</v>
          </cell>
        </row>
        <row r="1026">
          <cell r="A1026" t="str">
            <v>00013987</v>
          </cell>
          <cell r="B1026" t="str">
            <v>Ironside Jennie</v>
          </cell>
          <cell r="C1026" t="str">
            <v>TCR Accum Notational Pkge</v>
          </cell>
          <cell r="D1026">
            <v>77000</v>
          </cell>
          <cell r="E1026" t="str">
            <v>AUD</v>
          </cell>
          <cell r="F1026" t="str">
            <v>Field Technical Service</v>
          </cell>
          <cell r="G1026" t="str">
            <v>TCR Accum Super</v>
          </cell>
          <cell r="H1026" t="str">
            <v>Monthly Alinta Asset Managemt.</v>
          </cell>
          <cell r="I1026" t="str">
            <v>43169</v>
          </cell>
          <cell r="J1026" t="str">
            <v>GasTrans(W)FieldTech</v>
          </cell>
        </row>
        <row r="1027">
          <cell r="A1027" t="str">
            <v>00013980</v>
          </cell>
          <cell r="B1027" t="str">
            <v>Gibson Alan</v>
          </cell>
          <cell r="C1027" t="str">
            <v>TCR Accum Notational Pkge</v>
          </cell>
          <cell r="D1027">
            <v>165000</v>
          </cell>
          <cell r="E1027" t="str">
            <v>AUD</v>
          </cell>
          <cell r="F1027" t="str">
            <v>Asset Coordinator</v>
          </cell>
          <cell r="G1027" t="str">
            <v>TCR Accum Super</v>
          </cell>
          <cell r="H1027" t="str">
            <v>Monthly Alinta Asset Managemt.</v>
          </cell>
          <cell r="I1027" t="str">
            <v>39413</v>
          </cell>
          <cell r="J1027" t="str">
            <v>Project Planning Sth</v>
          </cell>
        </row>
        <row r="1028">
          <cell r="A1028" t="str">
            <v>00013976</v>
          </cell>
          <cell r="B1028" t="str">
            <v>Willis Willow</v>
          </cell>
          <cell r="C1028" t="str">
            <v>TCR Accum Notational Pkge</v>
          </cell>
          <cell r="D1028">
            <v>74130</v>
          </cell>
          <cell r="E1028" t="str">
            <v>AUD</v>
          </cell>
          <cell r="F1028" t="str">
            <v>Team Leader ZSS Construction</v>
          </cell>
          <cell r="G1028" t="str">
            <v>TCR DB Super</v>
          </cell>
          <cell r="H1028" t="str">
            <v>Monthly Alinta Asset Managemt.</v>
          </cell>
          <cell r="I1028" t="str">
            <v>31508</v>
          </cell>
          <cell r="J1028" t="str">
            <v>AAM OS ED SS Keysbourough</v>
          </cell>
        </row>
        <row r="1029">
          <cell r="A1029" t="str">
            <v>00014005</v>
          </cell>
          <cell r="B1029" t="str">
            <v>Fairbairn-Campbell Graeme</v>
          </cell>
          <cell r="C1029" t="str">
            <v>TCR Accum Notational Pkge</v>
          </cell>
          <cell r="D1029">
            <v>79616</v>
          </cell>
          <cell r="E1029" t="str">
            <v>AUD</v>
          </cell>
          <cell r="F1029" t="str">
            <v>Field Maintenance Officer</v>
          </cell>
          <cell r="G1029" t="str">
            <v>TCR Accum Super</v>
          </cell>
          <cell r="H1029" t="str">
            <v>Monthly Alinta Asset Managemt.</v>
          </cell>
          <cell r="I1029" t="str">
            <v>43171</v>
          </cell>
          <cell r="J1029" t="str">
            <v>Gas Trans (W) Compre</v>
          </cell>
        </row>
        <row r="1030">
          <cell r="A1030" t="str">
            <v>00014004</v>
          </cell>
          <cell r="B1030" t="str">
            <v>Wainwright Brendan</v>
          </cell>
          <cell r="C1030" t="str">
            <v>TCR Accum Notational Pkge</v>
          </cell>
          <cell r="D1030">
            <v>45061</v>
          </cell>
          <cell r="E1030" t="str">
            <v>AUD</v>
          </cell>
          <cell r="F1030" t="str">
            <v>Business Support Officer</v>
          </cell>
          <cell r="G1030" t="str">
            <v>TCR Accum Super</v>
          </cell>
          <cell r="H1030" t="str">
            <v>Monthly Alinta Asset Managemt.</v>
          </cell>
          <cell r="I1030" t="str">
            <v>39406</v>
          </cell>
          <cell r="J1030" t="str">
            <v>Cable Services Group</v>
          </cell>
        </row>
        <row r="1031">
          <cell r="A1031" t="str">
            <v>00014003</v>
          </cell>
          <cell r="B1031" t="str">
            <v>Di Stella Nicola</v>
          </cell>
          <cell r="C1031" t="str">
            <v>TCR Accum Notational Pkge</v>
          </cell>
          <cell r="D1031">
            <v>74550</v>
          </cell>
          <cell r="E1031" t="str">
            <v>AUD</v>
          </cell>
          <cell r="F1031" t="str">
            <v>Estimator</v>
          </cell>
          <cell r="G1031" t="str">
            <v>TCR Accum Super</v>
          </cell>
          <cell r="H1031" t="str">
            <v>Monthly Alinta Asset Managemt.</v>
          </cell>
          <cell r="I1031" t="str">
            <v>31495</v>
          </cell>
          <cell r="J1031" t="str">
            <v>AAM OS ED EW Customer</v>
          </cell>
        </row>
        <row r="1032">
          <cell r="A1032" t="str">
            <v>00014002</v>
          </cell>
          <cell r="B1032" t="str">
            <v>Waryszczuk Tony</v>
          </cell>
          <cell r="C1032" t="str">
            <v>TCR Accum Notational Pkge</v>
          </cell>
          <cell r="D1032">
            <v>75970</v>
          </cell>
          <cell r="E1032" t="str">
            <v>AUD</v>
          </cell>
          <cell r="F1032" t="str">
            <v>Field Maintenance Officer</v>
          </cell>
          <cell r="G1032" t="str">
            <v>TCR Accum Super</v>
          </cell>
          <cell r="H1032" t="str">
            <v>Monthly Alinta Asset Managemt.</v>
          </cell>
          <cell r="I1032" t="str">
            <v>43172</v>
          </cell>
          <cell r="J1032" t="str">
            <v>Gas Trans (W) Pipeli</v>
          </cell>
        </row>
        <row r="1033">
          <cell r="A1033" t="str">
            <v>00014001</v>
          </cell>
          <cell r="B1033" t="str">
            <v>Nelson Katrina</v>
          </cell>
          <cell r="C1033" t="str">
            <v>TCR Accum Notational Pkge</v>
          </cell>
          <cell r="D1033">
            <v>169815</v>
          </cell>
          <cell r="E1033" t="str">
            <v>AUD</v>
          </cell>
          <cell r="F1033" t="str">
            <v>Electrical Design Engineer</v>
          </cell>
          <cell r="G1033" t="str">
            <v>TCR Accum Super</v>
          </cell>
          <cell r="H1033" t="str">
            <v>Monthly Alinta Asset Managemt.</v>
          </cell>
          <cell r="I1033" t="str">
            <v>39411</v>
          </cell>
          <cell r="J1033" t="str">
            <v>Electrical Design</v>
          </cell>
        </row>
        <row r="1034">
          <cell r="A1034" t="str">
            <v>00014015</v>
          </cell>
          <cell r="B1034" t="str">
            <v>Carver Tanya</v>
          </cell>
          <cell r="C1034" t="str">
            <v>TCR Accum Notational Pkge</v>
          </cell>
          <cell r="D1034">
            <v>64433</v>
          </cell>
          <cell r="E1034" t="str">
            <v>AUD</v>
          </cell>
          <cell r="F1034" t="str">
            <v>Field Maintenance Officer</v>
          </cell>
          <cell r="G1034" t="str">
            <v>TCR Accum Super</v>
          </cell>
          <cell r="H1034" t="str">
            <v>Monthly Alinta Asset Managemt.</v>
          </cell>
          <cell r="I1034" t="str">
            <v>43171</v>
          </cell>
          <cell r="J1034" t="str">
            <v>Gas Trans (W) Compre</v>
          </cell>
        </row>
        <row r="1035">
          <cell r="A1035" t="str">
            <v>00014014</v>
          </cell>
          <cell r="B1035" t="str">
            <v>Ivulich John</v>
          </cell>
          <cell r="C1035" t="str">
            <v>TCR Accum Notational Pkge</v>
          </cell>
          <cell r="D1035">
            <v>183600</v>
          </cell>
          <cell r="E1035" t="str">
            <v>AUD</v>
          </cell>
          <cell r="F1035" t="str">
            <v>Project Engineer</v>
          </cell>
          <cell r="G1035" t="str">
            <v>TCR Accum Super</v>
          </cell>
          <cell r="H1035" t="str">
            <v>Monthly Alinta Asset Managemt.</v>
          </cell>
          <cell r="I1035" t="str">
            <v>31503</v>
          </cell>
          <cell r="J1035" t="str">
            <v>AAM OS ED EA Project</v>
          </cell>
        </row>
        <row r="1036">
          <cell r="A1036" t="str">
            <v>00014013</v>
          </cell>
          <cell r="B1036" t="str">
            <v>Szczesny Michael</v>
          </cell>
          <cell r="C1036" t="str">
            <v>TCR Accum Notational Pkge</v>
          </cell>
          <cell r="D1036">
            <v>81750</v>
          </cell>
          <cell r="E1036" t="str">
            <v>AUD</v>
          </cell>
          <cell r="F1036" t="str">
            <v>Field Maintenance Officer</v>
          </cell>
          <cell r="G1036" t="str">
            <v>TCR Accum Super</v>
          </cell>
          <cell r="H1036" t="str">
            <v>Monthly Alinta Asset Managemt.</v>
          </cell>
          <cell r="I1036" t="str">
            <v>43171</v>
          </cell>
          <cell r="J1036" t="str">
            <v>Gas Trans (W) Compre</v>
          </cell>
        </row>
        <row r="1037">
          <cell r="A1037" t="str">
            <v>00014012</v>
          </cell>
          <cell r="B1037" t="str">
            <v>O'Brien Rebecca</v>
          </cell>
          <cell r="C1037" t="str">
            <v>TCR Accum Notational Pkge</v>
          </cell>
          <cell r="D1037">
            <v>155000</v>
          </cell>
          <cell r="E1037" t="str">
            <v>AUD</v>
          </cell>
          <cell r="F1037" t="str">
            <v>Project Delivery Officer</v>
          </cell>
          <cell r="G1037" t="str">
            <v>TCR Accum Super</v>
          </cell>
          <cell r="H1037" t="str">
            <v>Monthly Alinta Asset Managemt.</v>
          </cell>
          <cell r="I1037" t="str">
            <v>39001</v>
          </cell>
          <cell r="J1037" t="str">
            <v>Field Delivery</v>
          </cell>
        </row>
        <row r="1038">
          <cell r="A1038" t="str">
            <v>00014007</v>
          </cell>
          <cell r="B1038" t="str">
            <v>Somers David</v>
          </cell>
          <cell r="C1038" t="str">
            <v>TCR Accum Notational Pkge</v>
          </cell>
          <cell r="D1038">
            <v>73840</v>
          </cell>
          <cell r="E1038" t="str">
            <v>AUD</v>
          </cell>
          <cell r="F1038" t="str">
            <v>Project Engineer</v>
          </cell>
          <cell r="G1038" t="str">
            <v>TCR Accum Super</v>
          </cell>
          <cell r="H1038" t="str">
            <v>Monthly Alinta Asset Managemt.</v>
          </cell>
          <cell r="I1038" t="str">
            <v>31503</v>
          </cell>
          <cell r="J1038" t="str">
            <v>AAM OS ED EA Project</v>
          </cell>
        </row>
        <row r="1039">
          <cell r="A1039" t="str">
            <v>00014061</v>
          </cell>
          <cell r="B1039" t="str">
            <v>Fletcher William</v>
          </cell>
          <cell r="C1039" t="str">
            <v>TCR DB Notational Package</v>
          </cell>
          <cell r="D1039">
            <v>186633</v>
          </cell>
          <cell r="E1039" t="str">
            <v>AUD</v>
          </cell>
          <cell r="F1039" t="str">
            <v>Estimator</v>
          </cell>
          <cell r="G1039" t="str">
            <v>TCR Accum Super</v>
          </cell>
          <cell r="H1039" t="str">
            <v>Monthly Alinta Asset Managemt.</v>
          </cell>
          <cell r="I1039" t="str">
            <v>31495</v>
          </cell>
          <cell r="J1039" t="str">
            <v>AAM OS ED EW Custome</v>
          </cell>
        </row>
        <row r="1040">
          <cell r="A1040" t="str">
            <v>00014056</v>
          </cell>
          <cell r="B1040" t="str">
            <v>Mori Jodie</v>
          </cell>
          <cell r="C1040" t="str">
            <v>TCR Accum Notational Pkge</v>
          </cell>
          <cell r="D1040">
            <v>67403</v>
          </cell>
          <cell r="E1040" t="str">
            <v>AUD</v>
          </cell>
          <cell r="F1040" t="str">
            <v>Pipeline Operator</v>
          </cell>
          <cell r="G1040" t="str">
            <v>TCR Accum Super</v>
          </cell>
          <cell r="H1040" t="str">
            <v>Monthly Alinta Asset Managemt.</v>
          </cell>
          <cell r="I1040" t="str">
            <v>35416</v>
          </cell>
          <cell r="J1040" t="str">
            <v>Field Manager TGP</v>
          </cell>
        </row>
        <row r="1041">
          <cell r="A1041" t="str">
            <v>00014051</v>
          </cell>
          <cell r="B1041" t="str">
            <v>Selleck Suzanne</v>
          </cell>
          <cell r="C1041" t="str">
            <v>TCR Accum Notational Pkge</v>
          </cell>
          <cell r="D1041">
            <v>52707</v>
          </cell>
          <cell r="E1041" t="str">
            <v>AUD</v>
          </cell>
          <cell r="F1041" t="str">
            <v>Field Maintenance Officer</v>
          </cell>
          <cell r="G1041" t="str">
            <v>TCR Accum Super</v>
          </cell>
          <cell r="H1041" t="str">
            <v>Monthly Alinta Asset Managemt.</v>
          </cell>
          <cell r="I1041" t="str">
            <v>43169</v>
          </cell>
          <cell r="J1041" t="str">
            <v>GasTrans(W)FieldTech</v>
          </cell>
        </row>
        <row r="1042">
          <cell r="A1042" t="str">
            <v>00014027</v>
          </cell>
          <cell r="B1042" t="str">
            <v>Foster Lisa</v>
          </cell>
          <cell r="C1042" t="str">
            <v>TCR Accum Notational Pkge</v>
          </cell>
          <cell r="D1042">
            <v>76320</v>
          </cell>
          <cell r="E1042" t="str">
            <v>AUD</v>
          </cell>
          <cell r="F1042" t="str">
            <v>Third Party Works Officer</v>
          </cell>
          <cell r="G1042" t="str">
            <v>TCR Accum Super</v>
          </cell>
          <cell r="H1042" t="str">
            <v>Monthly Alinta Asset Managemt.</v>
          </cell>
          <cell r="I1042" t="str">
            <v>43172</v>
          </cell>
          <cell r="J1042" t="str">
            <v>Gas Trans (W) Pipeli</v>
          </cell>
        </row>
        <row r="1043">
          <cell r="A1043" t="str">
            <v>00014026</v>
          </cell>
          <cell r="B1043" t="str">
            <v>Poulos John</v>
          </cell>
          <cell r="C1043" t="str">
            <v>TCR Accum Notational Pkge</v>
          </cell>
          <cell r="D1043">
            <v>50151</v>
          </cell>
          <cell r="E1043" t="str">
            <v>AUD</v>
          </cell>
          <cell r="F1043" t="str">
            <v>Field Maintenance Officer</v>
          </cell>
          <cell r="G1043" t="str">
            <v>TCR Accum Super</v>
          </cell>
          <cell r="H1043" t="str">
            <v>Monthly Alinta Asset Managemt.</v>
          </cell>
          <cell r="I1043" t="str">
            <v>43169</v>
          </cell>
          <cell r="J1043" t="str">
            <v>GasTrans(W)FieldTech</v>
          </cell>
        </row>
        <row r="1044">
          <cell r="A1044" t="str">
            <v>00014103</v>
          </cell>
          <cell r="B1044" t="str">
            <v>Benson Anthony</v>
          </cell>
          <cell r="C1044" t="str">
            <v>TCR Accum Notational Pkge</v>
          </cell>
          <cell r="D1044">
            <v>97283</v>
          </cell>
          <cell r="E1044" t="str">
            <v>AUD</v>
          </cell>
          <cell r="F1044" t="str">
            <v>Electrical Design Team Leader</v>
          </cell>
          <cell r="G1044" t="str">
            <v>TCR Accum Super</v>
          </cell>
          <cell r="H1044" t="str">
            <v>Monthly Alinta Asset Managemt.</v>
          </cell>
          <cell r="I1044" t="str">
            <v>39411</v>
          </cell>
          <cell r="J1044" t="str">
            <v>Electrical Design</v>
          </cell>
        </row>
        <row r="1045">
          <cell r="A1045" t="str">
            <v>00014087</v>
          </cell>
          <cell r="B1045" t="str">
            <v>Sturniolo James</v>
          </cell>
          <cell r="C1045" t="str">
            <v>TCR Accum Notational Pkge</v>
          </cell>
          <cell r="D1045">
            <v>70875</v>
          </cell>
          <cell r="E1045" t="str">
            <v>AUD</v>
          </cell>
          <cell r="F1045" t="str">
            <v>Pipeline Operator / Technician</v>
          </cell>
          <cell r="G1045" t="str">
            <v>TCR Accum Super</v>
          </cell>
          <cell r="H1045" t="str">
            <v>Monthly Alinta Asset Managemt.</v>
          </cell>
          <cell r="I1045" t="str">
            <v>35414</v>
          </cell>
          <cell r="J1045" t="str">
            <v>Field Manager EGP</v>
          </cell>
        </row>
        <row r="1046">
          <cell r="A1046" t="str">
            <v>00014066</v>
          </cell>
          <cell r="B1046" t="str">
            <v>McDonald Christopher</v>
          </cell>
          <cell r="C1046" t="str">
            <v>TCR Accum Notational Pkge</v>
          </cell>
          <cell r="D1046">
            <v>127200</v>
          </cell>
          <cell r="E1046" t="str">
            <v>AUD</v>
          </cell>
          <cell r="F1046" t="str">
            <v>Field Maintenance Officer</v>
          </cell>
          <cell r="G1046" t="str">
            <v>TCR Accum Super</v>
          </cell>
          <cell r="H1046" t="str">
            <v>Monthly Alinta Asset Managemt.</v>
          </cell>
          <cell r="I1046" t="str">
            <v>43171</v>
          </cell>
          <cell r="J1046" t="str">
            <v>Gas Trans (W) Compre</v>
          </cell>
        </row>
        <row r="1047">
          <cell r="A1047" t="str">
            <v>00014064</v>
          </cell>
          <cell r="B1047" t="str">
            <v>Johnston Trevor</v>
          </cell>
          <cell r="C1047" t="str">
            <v>TCR Accum Notational Pkge</v>
          </cell>
          <cell r="D1047">
            <v>157620</v>
          </cell>
          <cell r="E1047" t="str">
            <v>AUD</v>
          </cell>
          <cell r="F1047" t="str">
            <v>Field Maintenance Officer</v>
          </cell>
          <cell r="G1047" t="str">
            <v>TCR Accum Super</v>
          </cell>
          <cell r="H1047" t="str">
            <v>Monthly Alinta Asset Managemt.</v>
          </cell>
          <cell r="I1047" t="str">
            <v>31529</v>
          </cell>
          <cell r="J1047" t="str">
            <v>AAM OW GT Meter Stat</v>
          </cell>
        </row>
        <row r="1048">
          <cell r="A1048" t="str">
            <v>00014063</v>
          </cell>
          <cell r="B1048" t="str">
            <v>Gullotti John</v>
          </cell>
          <cell r="C1048" t="str">
            <v>TCR Accum Notational Pkge</v>
          </cell>
          <cell r="D1048">
            <v>29157</v>
          </cell>
          <cell r="E1048" t="str">
            <v>AUD</v>
          </cell>
          <cell r="F1048" t="str">
            <v>Field Maintenance Officer</v>
          </cell>
          <cell r="G1048" t="str">
            <v>TCR Accum Super</v>
          </cell>
          <cell r="H1048" t="str">
            <v>Monthly Alinta Asset Managemt.</v>
          </cell>
          <cell r="I1048" t="str">
            <v>43172</v>
          </cell>
          <cell r="J1048" t="str">
            <v>Gas Trans (W) Pipeli</v>
          </cell>
        </row>
        <row r="1049">
          <cell r="A1049" t="str">
            <v>00014110</v>
          </cell>
          <cell r="B1049" t="str">
            <v>Ch'ng Jean</v>
          </cell>
          <cell r="C1049" t="str">
            <v>TCR Accum Notational Pkge</v>
          </cell>
          <cell r="D1049">
            <v>71228</v>
          </cell>
          <cell r="E1049" t="str">
            <v>AUD</v>
          </cell>
          <cell r="F1049" t="str">
            <v>Field Technical Service Officer</v>
          </cell>
          <cell r="G1049" t="str">
            <v>TCR Accum Super</v>
          </cell>
          <cell r="H1049" t="str">
            <v>Monthly Alinta Asset Managemt.</v>
          </cell>
          <cell r="I1049" t="str">
            <v>43169</v>
          </cell>
          <cell r="J1049" t="str">
            <v>GasTrans(W)FieldTech</v>
          </cell>
        </row>
        <row r="1050">
          <cell r="A1050" t="str">
            <v>00014109</v>
          </cell>
          <cell r="B1050" t="str">
            <v>Fennessy Peter</v>
          </cell>
          <cell r="C1050" t="str">
            <v>TCR Accum Notational Pkge</v>
          </cell>
          <cell r="D1050">
            <v>200358</v>
          </cell>
          <cell r="E1050" t="str">
            <v>AUD</v>
          </cell>
          <cell r="F1050" t="str">
            <v>Team Leader Operations Planning</v>
          </cell>
          <cell r="G1050" t="str">
            <v>TCR DB Super</v>
          </cell>
          <cell r="H1050" t="str">
            <v>Monthly Alinta Asset Managemt.</v>
          </cell>
          <cell r="I1050" t="str">
            <v>39001</v>
          </cell>
          <cell r="J1050" t="str">
            <v>Field Delivery</v>
          </cell>
        </row>
        <row r="1051">
          <cell r="A1051" t="str">
            <v>00014108</v>
          </cell>
          <cell r="B1051" t="str">
            <v>McDonald John</v>
          </cell>
          <cell r="C1051" t="str">
            <v>TCR Accum Notational Pkge</v>
          </cell>
          <cell r="D1051">
            <v>186180</v>
          </cell>
          <cell r="E1051" t="str">
            <v>AUD</v>
          </cell>
          <cell r="F1051" t="str">
            <v>SCADA Engineering Manager</v>
          </cell>
          <cell r="G1051" t="str">
            <v>TCR Accum Super</v>
          </cell>
          <cell r="H1051" t="str">
            <v>Monthly Alinta Asset Managemt.</v>
          </cell>
          <cell r="I1051" t="str">
            <v>31443</v>
          </cell>
          <cell r="J1051" t="str">
            <v xml:space="preserve">AAM OS OSP Data Engineering </v>
          </cell>
        </row>
        <row r="1052">
          <cell r="A1052" t="str">
            <v>00014105</v>
          </cell>
          <cell r="B1052" t="str">
            <v>Street Judy</v>
          </cell>
          <cell r="C1052" t="str">
            <v>TCR Accum Notational Pkge</v>
          </cell>
          <cell r="D1052">
            <v>57225</v>
          </cell>
          <cell r="E1052" t="str">
            <v>AUD</v>
          </cell>
          <cell r="F1052" t="str">
            <v>Team Leader - Sunshine</v>
          </cell>
          <cell r="G1052" t="str">
            <v>TCR Accum Super</v>
          </cell>
          <cell r="H1052" t="str">
            <v>Monthly Alinta Asset Managemt.</v>
          </cell>
          <cell r="I1052" t="str">
            <v>31505</v>
          </cell>
          <cell r="J1052" t="str">
            <v>AAM OS ED CS Sunshine</v>
          </cell>
        </row>
        <row r="1053">
          <cell r="A1053" t="str">
            <v>00014104</v>
          </cell>
          <cell r="B1053" t="str">
            <v>Barakat Alen</v>
          </cell>
          <cell r="C1053" t="str">
            <v>TCR Accum Notational Pkge</v>
          </cell>
          <cell r="D1053">
            <v>65000</v>
          </cell>
          <cell r="E1053" t="str">
            <v>AUD</v>
          </cell>
          <cell r="F1053" t="str">
            <v>Business Support Officer</v>
          </cell>
          <cell r="G1053" t="str">
            <v>TCR Accum Super</v>
          </cell>
          <cell r="H1053" t="str">
            <v>Monthly Alinta Asset Managemt.</v>
          </cell>
          <cell r="I1053" t="str">
            <v>35414</v>
          </cell>
          <cell r="J1053" t="str">
            <v>Field Manager EGP</v>
          </cell>
        </row>
        <row r="1054">
          <cell r="A1054" t="str">
            <v>00014136</v>
          </cell>
          <cell r="B1054" t="str">
            <v>Powell Kristy</v>
          </cell>
          <cell r="C1054" t="str">
            <v>TCR Accum Notational Pkge</v>
          </cell>
          <cell r="D1054">
            <v>52647</v>
          </cell>
          <cell r="E1054" t="str">
            <v>AUD</v>
          </cell>
          <cell r="F1054" t="str">
            <v>System Engineer</v>
          </cell>
          <cell r="G1054" t="str">
            <v>TCR Accum Super</v>
          </cell>
          <cell r="H1054" t="str">
            <v>Monthly Alinta Asset Managemt.</v>
          </cell>
          <cell r="I1054" t="str">
            <v>31443</v>
          </cell>
          <cell r="J1054" t="str">
            <v xml:space="preserve">AAM OS OSP Data Engineering </v>
          </cell>
        </row>
        <row r="1055">
          <cell r="A1055" t="str">
            <v>00014135</v>
          </cell>
          <cell r="B1055" t="str">
            <v>Day Jessica</v>
          </cell>
          <cell r="C1055" t="str">
            <v>TCR Accum Notational Pkge</v>
          </cell>
          <cell r="D1055">
            <v>52647</v>
          </cell>
          <cell r="E1055" t="str">
            <v>AUD</v>
          </cell>
          <cell r="F1055" t="str">
            <v>Senior Line Design Surveyor</v>
          </cell>
          <cell r="G1055" t="str">
            <v>TCR Accum Super</v>
          </cell>
          <cell r="H1055" t="str">
            <v>Monthly Alinta Asset Managemt.</v>
          </cell>
          <cell r="I1055" t="str">
            <v>39411</v>
          </cell>
          <cell r="J1055" t="str">
            <v>Electrical Design</v>
          </cell>
        </row>
        <row r="1056">
          <cell r="A1056" t="str">
            <v>00014132</v>
          </cell>
          <cell r="B1056" t="str">
            <v>Chin Melinda</v>
          </cell>
          <cell r="C1056" t="str">
            <v>TCR Accum Notational Pkge</v>
          </cell>
          <cell r="D1056">
            <v>96300</v>
          </cell>
          <cell r="E1056" t="str">
            <v>AUD</v>
          </cell>
          <cell r="F1056" t="str">
            <v>Pipeline Operator / Technician</v>
          </cell>
          <cell r="G1056" t="str">
            <v>TCR Accum Super</v>
          </cell>
          <cell r="H1056" t="str">
            <v>Monthly Alinta Asset Managemt.</v>
          </cell>
          <cell r="I1056" t="str">
            <v>35415</v>
          </cell>
          <cell r="J1056" t="str">
            <v>Field Manager QGP</v>
          </cell>
        </row>
        <row r="1057">
          <cell r="A1057" t="str">
            <v>00014123</v>
          </cell>
          <cell r="B1057" t="str">
            <v>Monahan Andrew</v>
          </cell>
          <cell r="C1057" t="str">
            <v>TCR Accum Notational Pkge</v>
          </cell>
          <cell r="D1057">
            <v>116600</v>
          </cell>
          <cell r="E1057" t="str">
            <v>AUD</v>
          </cell>
          <cell r="F1057" t="str">
            <v>Electrical Supervisor</v>
          </cell>
          <cell r="G1057" t="str">
            <v>TCR Accum Super</v>
          </cell>
          <cell r="H1057" t="str">
            <v>Monthly Alinta Asset Managemt.</v>
          </cell>
          <cell r="I1057" t="str">
            <v>31542</v>
          </cell>
          <cell r="J1057" t="str">
            <v>AAM OW Elec Overhead</v>
          </cell>
        </row>
        <row r="1058">
          <cell r="A1058" t="str">
            <v>00014113</v>
          </cell>
          <cell r="B1058" t="str">
            <v>Duncanson Phillip</v>
          </cell>
          <cell r="C1058" t="str">
            <v>TCR Accum Notational Pkge</v>
          </cell>
          <cell r="D1058">
            <v>159000</v>
          </cell>
          <cell r="E1058" t="str">
            <v>AUD</v>
          </cell>
          <cell r="F1058" t="str">
            <v>Line Design Surveyor</v>
          </cell>
          <cell r="G1058" t="str">
            <v>TCR Accum Super</v>
          </cell>
          <cell r="H1058" t="str">
            <v>Monthly Alinta Asset Managemt.</v>
          </cell>
          <cell r="I1058" t="str">
            <v>39411</v>
          </cell>
          <cell r="J1058" t="str">
            <v>Electrical Design</v>
          </cell>
        </row>
        <row r="1059">
          <cell r="A1059" t="str">
            <v>00014159</v>
          </cell>
          <cell r="B1059" t="str">
            <v>Burger Levina</v>
          </cell>
          <cell r="C1059" t="str">
            <v>TCR Accum Notational Pkge</v>
          </cell>
          <cell r="D1059">
            <v>136500</v>
          </cell>
          <cell r="E1059" t="str">
            <v>AUD</v>
          </cell>
          <cell r="F1059" t="str">
            <v>New Connections Officer</v>
          </cell>
          <cell r="G1059" t="str">
            <v>TCR Accum Super</v>
          </cell>
          <cell r="H1059" t="str">
            <v>Monthly Alinta Asset Managemt.</v>
          </cell>
          <cell r="I1059" t="str">
            <v>31497</v>
          </cell>
          <cell r="J1059" t="str">
            <v>AAM OS ED EW AEN New</v>
          </cell>
        </row>
        <row r="1060">
          <cell r="A1060" t="str">
            <v>00014158</v>
          </cell>
          <cell r="B1060" t="str">
            <v>Verjans Thomas</v>
          </cell>
          <cell r="C1060" t="str">
            <v>TCR Accum Notational Pkge</v>
          </cell>
          <cell r="D1060">
            <v>64241</v>
          </cell>
          <cell r="E1060" t="str">
            <v>AUD</v>
          </cell>
          <cell r="F1060" t="str">
            <v>Pipeline Operator / Technician</v>
          </cell>
          <cell r="G1060" t="str">
            <v>TCR Accum Super</v>
          </cell>
          <cell r="H1060" t="str">
            <v>Monthly Alinta Asset Managemt.</v>
          </cell>
          <cell r="I1060" t="str">
            <v>35414</v>
          </cell>
          <cell r="J1060" t="str">
            <v>Field Manager EGP</v>
          </cell>
        </row>
        <row r="1061">
          <cell r="A1061" t="str">
            <v>00014154</v>
          </cell>
          <cell r="B1061" t="str">
            <v>Mlikota Theresa</v>
          </cell>
          <cell r="C1061" t="str">
            <v>TCR Accum Notational Pkge</v>
          </cell>
          <cell r="D1061">
            <v>300000</v>
          </cell>
          <cell r="E1061" t="str">
            <v>AUD</v>
          </cell>
          <cell r="F1061" t="str">
            <v>Field Maintenance Officer</v>
          </cell>
          <cell r="G1061" t="str">
            <v>TCR Accum Super</v>
          </cell>
          <cell r="H1061" t="str">
            <v>Monthly Alinta Asset Managemt.</v>
          </cell>
          <cell r="I1061" t="str">
            <v>43169</v>
          </cell>
          <cell r="J1061" t="str">
            <v>GasTrans(W)FieldTech</v>
          </cell>
        </row>
        <row r="1062">
          <cell r="A1062" t="str">
            <v>00014140</v>
          </cell>
          <cell r="B1062" t="str">
            <v>Wilson Troy</v>
          </cell>
          <cell r="C1062" t="str">
            <v>TCR Accum Notational Pkge</v>
          </cell>
          <cell r="D1062">
            <v>79616</v>
          </cell>
          <cell r="E1062" t="str">
            <v>AUD</v>
          </cell>
          <cell r="F1062" t="str">
            <v>Field Maintenance Officer</v>
          </cell>
          <cell r="G1062" t="str">
            <v>TCR Accum Super</v>
          </cell>
          <cell r="H1062" t="str">
            <v>Monthly Alinta Asset Managemt.</v>
          </cell>
          <cell r="I1062" t="str">
            <v>43171</v>
          </cell>
          <cell r="J1062" t="str">
            <v>Gas Trans (W) Compre</v>
          </cell>
        </row>
        <row r="1063">
          <cell r="A1063" t="str">
            <v>00014138</v>
          </cell>
          <cell r="B1063" t="str">
            <v>Curr Robyn</v>
          </cell>
          <cell r="C1063" t="str">
            <v>TCR Accum Notational Pkge</v>
          </cell>
          <cell r="D1063">
            <v>159750</v>
          </cell>
          <cell r="E1063" t="str">
            <v>AUD</v>
          </cell>
          <cell r="F1063" t="str">
            <v>Construction Superintendent</v>
          </cell>
          <cell r="G1063" t="str">
            <v>TCR Accum Super</v>
          </cell>
          <cell r="H1063" t="str">
            <v>Monthly Alinta Asset Managemt.</v>
          </cell>
          <cell r="I1063" t="str">
            <v>39101</v>
          </cell>
          <cell r="J1063" t="str">
            <v>GDW Management</v>
          </cell>
        </row>
        <row r="1064">
          <cell r="A1064" t="str">
            <v>00014180</v>
          </cell>
          <cell r="B1064" t="str">
            <v>Moore Cheryl</v>
          </cell>
          <cell r="C1064" t="str">
            <v>TCR Accum Notational Pkge</v>
          </cell>
          <cell r="D1064">
            <v>58575</v>
          </cell>
          <cell r="E1064" t="str">
            <v>AUD</v>
          </cell>
          <cell r="F1064" t="str">
            <v>Maintenance Delivery Superintendent</v>
          </cell>
          <cell r="G1064" t="str">
            <v>TCR Accum Super</v>
          </cell>
          <cell r="H1064" t="str">
            <v>Monthly Alinta Asset Managemt.</v>
          </cell>
          <cell r="I1064" t="str">
            <v>39001</v>
          </cell>
          <cell r="J1064" t="str">
            <v>Field Delivery</v>
          </cell>
        </row>
        <row r="1065">
          <cell r="A1065" t="str">
            <v>00014179</v>
          </cell>
          <cell r="B1065" t="str">
            <v>Bharadwaj Shilpa</v>
          </cell>
          <cell r="C1065" t="str">
            <v>TCR Accum Notational Pkge</v>
          </cell>
          <cell r="D1065">
            <v>63000</v>
          </cell>
          <cell r="E1065" t="str">
            <v>AUD</v>
          </cell>
          <cell r="F1065" t="str">
            <v>Superintendent Innovation &amp; Growth</v>
          </cell>
          <cell r="G1065" t="str">
            <v>TCR Accum Super</v>
          </cell>
          <cell r="H1065" t="str">
            <v>Monthly Alinta Asset Managemt.</v>
          </cell>
          <cell r="I1065" t="str">
            <v>31525</v>
          </cell>
          <cell r="J1065" t="str">
            <v>AAM OS GD Growth Opp</v>
          </cell>
        </row>
        <row r="1066">
          <cell r="A1066" t="str">
            <v>00014175</v>
          </cell>
          <cell r="B1066" t="str">
            <v>Redmond Catherine</v>
          </cell>
          <cell r="C1066" t="str">
            <v>TCR Accum Notational Pkge</v>
          </cell>
          <cell r="D1066">
            <v>80115</v>
          </cell>
          <cell r="E1066" t="str">
            <v>AUD</v>
          </cell>
          <cell r="F1066" t="str">
            <v>Pipeline Operator / Technician</v>
          </cell>
          <cell r="G1066" t="str">
            <v>TCR Accum Super</v>
          </cell>
          <cell r="H1066" t="str">
            <v>Monthly Alinta Asset Managemt.</v>
          </cell>
          <cell r="I1066" t="str">
            <v>35415</v>
          </cell>
          <cell r="J1066" t="str">
            <v>Field Manager QGP</v>
          </cell>
        </row>
        <row r="1067">
          <cell r="A1067" t="str">
            <v>00014174</v>
          </cell>
          <cell r="B1067" t="str">
            <v>Cumming Zane</v>
          </cell>
          <cell r="C1067" t="str">
            <v>TCR Accum Notational Pkge</v>
          </cell>
          <cell r="D1067">
            <v>79616</v>
          </cell>
          <cell r="E1067" t="str">
            <v>AUD</v>
          </cell>
          <cell r="F1067" t="str">
            <v>Pipeline Operator</v>
          </cell>
          <cell r="G1067" t="str">
            <v>TCR Accum Super</v>
          </cell>
          <cell r="H1067" t="str">
            <v>Monthly Alinta Asset Managemt.</v>
          </cell>
          <cell r="I1067" t="str">
            <v>35416</v>
          </cell>
          <cell r="J1067" t="str">
            <v>Field Manager TGP</v>
          </cell>
        </row>
        <row r="1068">
          <cell r="A1068" t="str">
            <v>00014168</v>
          </cell>
          <cell r="B1068" t="str">
            <v>Impey Rohan</v>
          </cell>
          <cell r="C1068" t="str">
            <v>TCR Accum Notational Pkge</v>
          </cell>
          <cell r="D1068">
            <v>56855</v>
          </cell>
          <cell r="E1068" t="str">
            <v>AUD</v>
          </cell>
          <cell r="F1068" t="str">
            <v>Pipeline Operator / Technician</v>
          </cell>
          <cell r="G1068" t="str">
            <v>TCR Accum Super</v>
          </cell>
          <cell r="H1068" t="str">
            <v>Monthly Alinta Asset Managemt.</v>
          </cell>
          <cell r="I1068" t="str">
            <v>35415</v>
          </cell>
          <cell r="J1068" t="str">
            <v>Field Manager QGP</v>
          </cell>
        </row>
        <row r="1069">
          <cell r="A1069" t="str">
            <v>00014197</v>
          </cell>
          <cell r="B1069" t="str">
            <v>Jovanovic Damir</v>
          </cell>
          <cell r="C1069" t="str">
            <v>TCR Accum Notational Pkge</v>
          </cell>
          <cell r="D1069">
            <v>55814</v>
          </cell>
          <cell r="E1069" t="str">
            <v>AUD</v>
          </cell>
          <cell r="F1069" t="str">
            <v>Retail Planning &amp; Prod Mgr (Alliance)</v>
          </cell>
          <cell r="G1069" t="str">
            <v>TCR Accum Super</v>
          </cell>
          <cell r="H1069" t="str">
            <v>Monthly Alinta Asset Managemt.</v>
          </cell>
          <cell r="I1069" t="str">
            <v>39005</v>
          </cell>
          <cell r="J1069" t="str">
            <v>Project Support</v>
          </cell>
        </row>
        <row r="1070">
          <cell r="A1070" t="str">
            <v>00014195</v>
          </cell>
          <cell r="B1070" t="str">
            <v>Vriend Adriaan</v>
          </cell>
          <cell r="C1070" t="str">
            <v>TCR Accum Notational Pkge</v>
          </cell>
          <cell r="D1070">
            <v>66780</v>
          </cell>
          <cell r="E1070" t="str">
            <v>AUD</v>
          </cell>
          <cell r="F1070" t="str">
            <v>Pipeline Operator</v>
          </cell>
          <cell r="G1070" t="str">
            <v>TCR Accum Super</v>
          </cell>
          <cell r="H1070" t="str">
            <v>Monthly Alinta Asset Managemt.</v>
          </cell>
          <cell r="I1070" t="str">
            <v>35415</v>
          </cell>
          <cell r="J1070" t="str">
            <v>Field Manager QGP</v>
          </cell>
        </row>
        <row r="1071">
          <cell r="A1071" t="str">
            <v>00014191</v>
          </cell>
          <cell r="B1071" t="str">
            <v>Gagliardi Domenic</v>
          </cell>
          <cell r="C1071" t="str">
            <v>TCR Accum Notational Pkge</v>
          </cell>
          <cell r="D1071">
            <v>99319</v>
          </cell>
          <cell r="E1071" t="str">
            <v>AUD</v>
          </cell>
          <cell r="F1071" t="str">
            <v>Trainee Project Planner</v>
          </cell>
          <cell r="G1071" t="str">
            <v>TCR Accum Super</v>
          </cell>
          <cell r="H1071" t="str">
            <v>Monthly Alinta Asset Managemt.</v>
          </cell>
          <cell r="I1071" t="str">
            <v>39412</v>
          </cell>
          <cell r="J1071" t="str">
            <v>Project Planning Nth</v>
          </cell>
        </row>
        <row r="1072">
          <cell r="A1072" t="str">
            <v>00014190</v>
          </cell>
          <cell r="B1072" t="str">
            <v>Symmons David</v>
          </cell>
          <cell r="C1072" t="str">
            <v>TCR Accum Notational Pkge</v>
          </cell>
          <cell r="D1072">
            <v>71900</v>
          </cell>
          <cell r="E1072" t="str">
            <v>AUD</v>
          </cell>
          <cell r="F1072" t="str">
            <v>Technical Support Officer</v>
          </cell>
          <cell r="G1072" t="str">
            <v>TCR Accum Super</v>
          </cell>
          <cell r="H1072" t="str">
            <v>Monthly Alinta Asset Managemt.</v>
          </cell>
          <cell r="I1072" t="str">
            <v>39424</v>
          </cell>
          <cell r="J1072" t="str">
            <v>Alliance -Scheduling</v>
          </cell>
        </row>
        <row r="1073">
          <cell r="A1073" t="str">
            <v>00014186</v>
          </cell>
          <cell r="B1073" t="str">
            <v>Bantrouhas Nicholas</v>
          </cell>
          <cell r="C1073" t="str">
            <v>TCR Accum Notational Pkge</v>
          </cell>
          <cell r="D1073">
            <v>136500</v>
          </cell>
          <cell r="E1073" t="str">
            <v>AUD</v>
          </cell>
          <cell r="F1073" t="str">
            <v>Business Support Officer</v>
          </cell>
          <cell r="G1073" t="str">
            <v>TCR Accum Super</v>
          </cell>
          <cell r="H1073" t="str">
            <v>Monthly Alinta Asset Managemt.</v>
          </cell>
          <cell r="I1073" t="str">
            <v>31523</v>
          </cell>
          <cell r="J1073" t="str">
            <v>AAM OS ED OS Externa</v>
          </cell>
        </row>
        <row r="1074">
          <cell r="A1074" t="str">
            <v>00014208</v>
          </cell>
          <cell r="B1074" t="str">
            <v>Caldwell Trenton</v>
          </cell>
          <cell r="C1074" t="str">
            <v>TCR Accum Notational Pkge</v>
          </cell>
          <cell r="D1074">
            <v>53135</v>
          </cell>
          <cell r="E1074" t="str">
            <v>AUD</v>
          </cell>
          <cell r="F1074" t="str">
            <v>Project Coordinator</v>
          </cell>
          <cell r="G1074" t="str">
            <v>TCR Accum Super</v>
          </cell>
          <cell r="H1074" t="str">
            <v>Monthly Alinta Asset Managemt.</v>
          </cell>
          <cell r="I1074" t="str">
            <v>31457</v>
          </cell>
          <cell r="J1074" t="str">
            <v>AAM OW Elect Electrical</v>
          </cell>
        </row>
        <row r="1075">
          <cell r="A1075" t="str">
            <v>00014207</v>
          </cell>
          <cell r="B1075" t="str">
            <v>Williamson Graeme</v>
          </cell>
          <cell r="C1075" t="str">
            <v>TCR Accum Notational Pkge</v>
          </cell>
          <cell r="D1075">
            <v>195000</v>
          </cell>
          <cell r="E1075" t="str">
            <v>AUD</v>
          </cell>
          <cell r="F1075" t="str">
            <v>Manager Gas Transmission</v>
          </cell>
          <cell r="G1075" t="str">
            <v>TCR DB Super</v>
          </cell>
          <cell r="H1075" t="str">
            <v>Monthly Alinta Asset Managemt.</v>
          </cell>
          <cell r="I1075" t="str">
            <v>35400</v>
          </cell>
          <cell r="J1075" t="str">
            <v>Gas Transmission</v>
          </cell>
        </row>
        <row r="1076">
          <cell r="A1076" t="str">
            <v>00014206</v>
          </cell>
          <cell r="B1076" t="str">
            <v>Parsons Helen</v>
          </cell>
          <cell r="C1076" t="str">
            <v>TCR Accum Notational Pkge</v>
          </cell>
          <cell r="D1076">
            <v>82000</v>
          </cell>
          <cell r="E1076" t="str">
            <v>AUD</v>
          </cell>
          <cell r="F1076" t="str">
            <v>Group Manager Owner Interface (UEDH/MGH)</v>
          </cell>
          <cell r="G1076" t="str">
            <v>TCR Accum Super</v>
          </cell>
          <cell r="H1076" t="str">
            <v>Alinta Limited</v>
          </cell>
          <cell r="I1076" t="str">
            <v>10800</v>
          </cell>
          <cell r="J1076" t="str">
            <v>Energy Investments</v>
          </cell>
        </row>
        <row r="1077">
          <cell r="A1077" t="str">
            <v>00014201</v>
          </cell>
          <cell r="B1077" t="str">
            <v>Richards Mark</v>
          </cell>
          <cell r="C1077" t="str">
            <v>TCR Accum Notational Pkge</v>
          </cell>
          <cell r="D1077">
            <v>118002</v>
          </cell>
          <cell r="E1077" t="str">
            <v>AUD</v>
          </cell>
          <cell r="F1077" t="str">
            <v>SCADA Administrator</v>
          </cell>
          <cell r="G1077" t="str">
            <v>TCR Accum Super</v>
          </cell>
          <cell r="H1077" t="str">
            <v>Alinta Asset Management</v>
          </cell>
          <cell r="I1077" t="str">
            <v>35352</v>
          </cell>
          <cell r="J1077" t="str">
            <v>DMS Support</v>
          </cell>
        </row>
        <row r="1078">
          <cell r="A1078" t="str">
            <v>00014198</v>
          </cell>
          <cell r="B1078" t="str">
            <v>Donovan Patrick</v>
          </cell>
          <cell r="C1078" t="str">
            <v>TCR Accum Notational Pkge</v>
          </cell>
          <cell r="D1078">
            <v>175000</v>
          </cell>
          <cell r="E1078" t="str">
            <v>AUD</v>
          </cell>
          <cell r="F1078" t="str">
            <v>Field Officer</v>
          </cell>
          <cell r="G1078" t="str">
            <v>NPS-EBA / Award VIC</v>
          </cell>
          <cell r="H1078" t="str">
            <v>Alinta Asset Management 2</v>
          </cell>
          <cell r="I1078" t="str">
            <v>31542</v>
          </cell>
          <cell r="J1078" t="str">
            <v>AAM OW Elec Overhead</v>
          </cell>
        </row>
        <row r="1079">
          <cell r="A1079" t="str">
            <v>00014222</v>
          </cell>
          <cell r="B1079" t="str">
            <v>White Kenneth</v>
          </cell>
          <cell r="C1079" t="str">
            <v>TCR Accum Notational Pkge</v>
          </cell>
          <cell r="D1079">
            <v>150000</v>
          </cell>
          <cell r="E1079" t="str">
            <v>AUD</v>
          </cell>
          <cell r="F1079" t="str">
            <v>Field Officer</v>
          </cell>
          <cell r="G1079" t="str">
            <v>NPS-EBA / Award VIC</v>
          </cell>
          <cell r="H1079" t="str">
            <v>Alinta Asset Management 2</v>
          </cell>
          <cell r="I1079" t="str">
            <v>31542</v>
          </cell>
          <cell r="J1079" t="str">
            <v>AAM OW Elec Overhead</v>
          </cell>
        </row>
        <row r="1080">
          <cell r="A1080" t="str">
            <v>00014218</v>
          </cell>
          <cell r="B1080" t="str">
            <v>Fitzgerald Christopher</v>
          </cell>
          <cell r="C1080" t="str">
            <v>TCR Reportable</v>
          </cell>
          <cell r="D1080">
            <v>49139.859600000003</v>
          </cell>
          <cell r="E1080" t="str">
            <v>AUD5</v>
          </cell>
          <cell r="F1080" t="str">
            <v>Attendent</v>
          </cell>
          <cell r="G1080" t="str">
            <v>NZ Base Salary</v>
          </cell>
          <cell r="H1080" t="str">
            <v>Alinta Energy (NZ) Pty Ltd</v>
          </cell>
          <cell r="I1080" t="str">
            <v>46100</v>
          </cell>
          <cell r="J1080" t="str">
            <v>AE NZ Ops &amp; Maint</v>
          </cell>
        </row>
        <row r="1081">
          <cell r="A1081" t="str">
            <v>00014217</v>
          </cell>
          <cell r="B1081" t="str">
            <v>Smith Peter John</v>
          </cell>
          <cell r="C1081" t="str">
            <v>TCR Reportable</v>
          </cell>
          <cell r="D1081">
            <v>51227.383999999998</v>
          </cell>
          <cell r="E1081" t="str">
            <v>AUD5</v>
          </cell>
          <cell r="F1081" t="str">
            <v>Shift Supervisor</v>
          </cell>
          <cell r="G1081" t="str">
            <v>NZ Base Salary</v>
          </cell>
          <cell r="H1081" t="str">
            <v>Alinta Energy (NZ) Pty Ltd</v>
          </cell>
          <cell r="I1081" t="str">
            <v>46100</v>
          </cell>
          <cell r="J1081" t="str">
            <v>AE NZ Ops &amp; Maint</v>
          </cell>
        </row>
        <row r="1082">
          <cell r="A1082" t="str">
            <v>00014210</v>
          </cell>
          <cell r="B1082" t="str">
            <v>Tchung Annie Lay</v>
          </cell>
          <cell r="C1082" t="str">
            <v>TCR Accum Notational Pkge</v>
          </cell>
          <cell r="D1082">
            <v>53135</v>
          </cell>
          <cell r="E1082" t="str">
            <v>AUD</v>
          </cell>
          <cell r="F1082" t="str">
            <v>Shift Supervisor</v>
          </cell>
          <cell r="G1082" t="str">
            <v>NZ Base Salary</v>
          </cell>
          <cell r="H1082" t="str">
            <v>Alinta Energy (NZ) Pty Ltd</v>
          </cell>
          <cell r="I1082" t="str">
            <v>46100</v>
          </cell>
          <cell r="J1082" t="str">
            <v>AE NZ Ops &amp; Maint</v>
          </cell>
        </row>
        <row r="1083">
          <cell r="A1083" t="str">
            <v>00014209</v>
          </cell>
          <cell r="B1083" t="str">
            <v>Canterford Angela</v>
          </cell>
          <cell r="C1083" t="str">
            <v>TCR Accum Notational Pkge</v>
          </cell>
          <cell r="D1083">
            <v>53135</v>
          </cell>
          <cell r="E1083" t="str">
            <v>AUD</v>
          </cell>
          <cell r="F1083" t="str">
            <v>Panel Operator</v>
          </cell>
          <cell r="G1083" t="str">
            <v>NZ Base Salary</v>
          </cell>
          <cell r="H1083" t="str">
            <v>Alinta Energy (NZ) Pty Ltd</v>
          </cell>
          <cell r="I1083" t="str">
            <v>46100</v>
          </cell>
          <cell r="J1083" t="str">
            <v>AE NZ Ops &amp; Maint</v>
          </cell>
        </row>
        <row r="1084">
          <cell r="A1084" t="str">
            <v>00014261</v>
          </cell>
          <cell r="B1084" t="str">
            <v>Lukis Helen</v>
          </cell>
          <cell r="C1084" t="str">
            <v>TCR Accum Notational Pkge</v>
          </cell>
          <cell r="D1084">
            <v>85000</v>
          </cell>
          <cell r="E1084" t="str">
            <v>AUD</v>
          </cell>
          <cell r="F1084" t="str">
            <v>Panel Operator</v>
          </cell>
          <cell r="G1084" t="str">
            <v>NZ Base Salary</v>
          </cell>
          <cell r="H1084" t="str">
            <v>Alinta Energy (NZ) Pty Ltd</v>
          </cell>
          <cell r="I1084" t="str">
            <v>46100</v>
          </cell>
          <cell r="J1084" t="str">
            <v>AE NZ Ops &amp; Maint</v>
          </cell>
        </row>
        <row r="1085">
          <cell r="A1085" t="str">
            <v>00014249</v>
          </cell>
          <cell r="B1085" t="str">
            <v>Topham Peter</v>
          </cell>
          <cell r="C1085" t="str">
            <v>TCR Accum Notational Pkge</v>
          </cell>
          <cell r="D1085">
            <v>90050</v>
          </cell>
          <cell r="E1085" t="str">
            <v>AUD</v>
          </cell>
          <cell r="F1085" t="str">
            <v>Maintenance Manager</v>
          </cell>
          <cell r="G1085" t="str">
            <v>NZ Base Salary</v>
          </cell>
          <cell r="H1085" t="str">
            <v>Alinta Energy (NZ) Pty Ltd</v>
          </cell>
          <cell r="I1085" t="str">
            <v>46110</v>
          </cell>
          <cell r="J1085" t="str">
            <v>AE NZ Mech Maint</v>
          </cell>
        </row>
        <row r="1086">
          <cell r="A1086" t="str">
            <v>00014241</v>
          </cell>
          <cell r="B1086" t="str">
            <v>Doyle Mary</v>
          </cell>
          <cell r="C1086" t="str">
            <v>TCR Accum Notational Pkge</v>
          </cell>
          <cell r="D1086">
            <v>100000</v>
          </cell>
          <cell r="E1086" t="str">
            <v>AUD</v>
          </cell>
          <cell r="F1086" t="str">
            <v>Shift Supervisor</v>
          </cell>
          <cell r="G1086" t="str">
            <v>NZ Base Salary</v>
          </cell>
          <cell r="H1086" t="str">
            <v>Alinta Energy (NZ) Pty Ltd</v>
          </cell>
          <cell r="I1086" t="str">
            <v>46100</v>
          </cell>
          <cell r="J1086" t="str">
            <v>AE NZ Ops &amp; Maint</v>
          </cell>
        </row>
        <row r="1087">
          <cell r="A1087" t="str">
            <v>00014232</v>
          </cell>
          <cell r="B1087" t="str">
            <v>Mihailidis Chris</v>
          </cell>
          <cell r="C1087" t="str">
            <v>TCR Accum Notational Pkge</v>
          </cell>
          <cell r="D1087">
            <v>105176</v>
          </cell>
          <cell r="E1087" t="str">
            <v>AUD</v>
          </cell>
          <cell r="F1087" t="str">
            <v>Panel Operator</v>
          </cell>
          <cell r="G1087" t="str">
            <v>NZ Base Salary</v>
          </cell>
          <cell r="H1087" t="str">
            <v>Alinta Energy (NZ) Pty Ltd</v>
          </cell>
          <cell r="I1087" t="str">
            <v>46100</v>
          </cell>
          <cell r="J1087" t="str">
            <v>AE NZ Ops &amp; Maint</v>
          </cell>
        </row>
        <row r="1088">
          <cell r="A1088" t="str">
            <v>00014231</v>
          </cell>
          <cell r="B1088" t="str">
            <v>Solias Louis</v>
          </cell>
          <cell r="C1088" t="str">
            <v>TCR Accum Notational Pkge</v>
          </cell>
          <cell r="D1088">
            <v>115500</v>
          </cell>
          <cell r="E1088" t="str">
            <v>AUD</v>
          </cell>
          <cell r="F1088" t="str">
            <v>Attendent</v>
          </cell>
          <cell r="G1088" t="str">
            <v>NZ Base Salary</v>
          </cell>
          <cell r="H1088" t="str">
            <v>Alinta Energy (NZ) Pty Ltd</v>
          </cell>
          <cell r="I1088" t="str">
            <v>46100</v>
          </cell>
          <cell r="J1088" t="str">
            <v>AE NZ Ops &amp; Maint</v>
          </cell>
        </row>
        <row r="1089">
          <cell r="A1089" t="str">
            <v>00014273</v>
          </cell>
          <cell r="B1089" t="str">
            <v>McDonnell Paul</v>
          </cell>
          <cell r="C1089" t="str">
            <v>TCR Accum Notational Pkge</v>
          </cell>
          <cell r="D1089">
            <v>95431</v>
          </cell>
          <cell r="E1089" t="str">
            <v>AUD</v>
          </cell>
          <cell r="F1089" t="str">
            <v>Shift Supervisor</v>
          </cell>
          <cell r="G1089" t="str">
            <v>NZ Base Salary</v>
          </cell>
          <cell r="H1089" t="str">
            <v>Alinta Energy (NZ) Pty Ltd</v>
          </cell>
          <cell r="I1089" t="str">
            <v>46100</v>
          </cell>
          <cell r="J1089" t="str">
            <v>AE NZ Ops &amp; Maint</v>
          </cell>
        </row>
        <row r="1090">
          <cell r="A1090" t="str">
            <v>00014267</v>
          </cell>
          <cell r="B1090" t="str">
            <v>Barton Rebecca</v>
          </cell>
          <cell r="C1090" t="str">
            <v>TCR Accum Notational Pkge</v>
          </cell>
          <cell r="D1090">
            <v>49050</v>
          </cell>
          <cell r="E1090" t="str">
            <v>AUD</v>
          </cell>
          <cell r="F1090" t="str">
            <v>Senior Operations Technician</v>
          </cell>
          <cell r="G1090" t="str">
            <v>NZ Base Salary</v>
          </cell>
          <cell r="H1090" t="str">
            <v>Alinta Energy (NZ) Pty Ltd</v>
          </cell>
          <cell r="I1090" t="str">
            <v>46100</v>
          </cell>
          <cell r="J1090" t="str">
            <v>AE NZ Ops &amp; Maint</v>
          </cell>
        </row>
        <row r="1091">
          <cell r="A1091" t="str">
            <v>00014264</v>
          </cell>
          <cell r="B1091" t="str">
            <v>Curtis Melissa</v>
          </cell>
          <cell r="C1091" t="str">
            <v>TCR Accum Notational Pkge</v>
          </cell>
          <cell r="D1091">
            <v>52000</v>
          </cell>
          <cell r="E1091" t="str">
            <v>AUD</v>
          </cell>
          <cell r="F1091" t="str">
            <v>Attendent</v>
          </cell>
          <cell r="G1091" t="str">
            <v>NZ Base Salary</v>
          </cell>
          <cell r="H1091" t="str">
            <v>Alinta Energy (NZ) Pty Ltd</v>
          </cell>
          <cell r="I1091" t="str">
            <v>46100</v>
          </cell>
          <cell r="J1091" t="str">
            <v>AE NZ Ops &amp; Maint</v>
          </cell>
        </row>
        <row r="1092">
          <cell r="A1092" t="str">
            <v>00014263</v>
          </cell>
          <cell r="B1092" t="str">
            <v>Crawford Monica</v>
          </cell>
          <cell r="C1092" t="str">
            <v>TCR Accum Notational Pkge</v>
          </cell>
          <cell r="D1092">
            <v>75000</v>
          </cell>
          <cell r="E1092" t="str">
            <v>AUD</v>
          </cell>
          <cell r="F1092" t="str">
            <v>Shift Supervisor</v>
          </cell>
          <cell r="G1092" t="str">
            <v>NZ Base Salary</v>
          </cell>
          <cell r="H1092" t="str">
            <v>Alinta Energy (NZ) Pty Ltd</v>
          </cell>
          <cell r="I1092" t="str">
            <v>46100</v>
          </cell>
          <cell r="J1092" t="str">
            <v>AE NZ Ops &amp; Maint</v>
          </cell>
        </row>
        <row r="1093">
          <cell r="A1093" t="str">
            <v>00014262</v>
          </cell>
          <cell r="B1093" t="str">
            <v>McCurry Martin</v>
          </cell>
          <cell r="C1093" t="str">
            <v>TCR Accum Notational Pkge</v>
          </cell>
          <cell r="D1093">
            <v>215000</v>
          </cell>
          <cell r="E1093" t="str">
            <v>AUD</v>
          </cell>
          <cell r="F1093" t="str">
            <v>Operations Manager</v>
          </cell>
          <cell r="G1093" t="str">
            <v>NZ Base Salary</v>
          </cell>
          <cell r="H1093" t="str">
            <v>Alinta Energy (NZ) Pty Ltd</v>
          </cell>
          <cell r="I1093" t="str">
            <v>46100</v>
          </cell>
          <cell r="J1093" t="str">
            <v>AE NZ Ops &amp; Maint</v>
          </cell>
        </row>
        <row r="1094">
          <cell r="A1094" t="str">
            <v>00014283</v>
          </cell>
          <cell r="B1094" t="str">
            <v>Santoso Sandrawatty</v>
          </cell>
          <cell r="C1094" t="str">
            <v>TCR Accum Notational Pkge</v>
          </cell>
          <cell r="D1094">
            <v>75000</v>
          </cell>
          <cell r="E1094" t="str">
            <v>AUD</v>
          </cell>
          <cell r="F1094" t="str">
            <v>Mechanical Technician</v>
          </cell>
          <cell r="G1094" t="str">
            <v>NZ Base Salary</v>
          </cell>
          <cell r="H1094" t="str">
            <v>Alinta Energy (NZ) Pty Ltd</v>
          </cell>
          <cell r="I1094" t="str">
            <v>46110</v>
          </cell>
          <cell r="J1094" t="str">
            <v>AE NZ Mech Maint</v>
          </cell>
        </row>
        <row r="1095">
          <cell r="A1095" t="str">
            <v>00014281</v>
          </cell>
          <cell r="B1095" t="str">
            <v>Bu Zhili</v>
          </cell>
          <cell r="C1095" t="str">
            <v>TCR Accum Notational Pkge</v>
          </cell>
          <cell r="D1095">
            <v>140000</v>
          </cell>
          <cell r="E1095" t="str">
            <v>AUD</v>
          </cell>
          <cell r="F1095" t="str">
            <v>Office Manager</v>
          </cell>
          <cell r="G1095" t="str">
            <v>NZ Base Salary</v>
          </cell>
          <cell r="H1095" t="str">
            <v>Alinta Energy (NZ) Pty Ltd</v>
          </cell>
          <cell r="I1095" t="str">
            <v>46030</v>
          </cell>
          <cell r="J1095" t="str">
            <v>AE NZ Regional G&amp;M</v>
          </cell>
        </row>
        <row r="1096">
          <cell r="A1096" t="str">
            <v>00014276</v>
          </cell>
          <cell r="B1096" t="str">
            <v>Dixon Daryl</v>
          </cell>
          <cell r="C1096" t="str">
            <v>TCR Accum Notational Pkge</v>
          </cell>
          <cell r="D1096">
            <v>157500</v>
          </cell>
          <cell r="E1096" t="str">
            <v>AUD</v>
          </cell>
          <cell r="F1096" t="str">
            <v>Plant Manager Glenbrook Power Station</v>
          </cell>
          <cell r="G1096" t="str">
            <v>NZ Base Salary</v>
          </cell>
          <cell r="H1096" t="str">
            <v>Alinta Energy (NZ) Pty Ltd</v>
          </cell>
          <cell r="I1096" t="str">
            <v>46030</v>
          </cell>
          <cell r="J1096" t="str">
            <v>AE NZ Regional G&amp;M</v>
          </cell>
        </row>
        <row r="1097">
          <cell r="A1097" t="str">
            <v>00014275</v>
          </cell>
          <cell r="B1097" t="str">
            <v>Charville John</v>
          </cell>
          <cell r="C1097" t="str">
            <v>TCR Reportable</v>
          </cell>
          <cell r="D1097">
            <v>49139.859600000003</v>
          </cell>
          <cell r="E1097" t="str">
            <v>AUD5</v>
          </cell>
          <cell r="F1097" t="str">
            <v>Shift Supervisor</v>
          </cell>
          <cell r="G1097" t="str">
            <v>NZ Base Salary</v>
          </cell>
          <cell r="H1097" t="str">
            <v>Alinta Energy (NZ) Pty Ltd</v>
          </cell>
          <cell r="I1097" t="str">
            <v>46100</v>
          </cell>
          <cell r="J1097" t="str">
            <v>AE NZ Ops &amp; Maint</v>
          </cell>
        </row>
        <row r="1098">
          <cell r="A1098" t="str">
            <v>00014274</v>
          </cell>
          <cell r="B1098" t="str">
            <v>Sheehan Mark</v>
          </cell>
          <cell r="C1098" t="str">
            <v>TCR Accum Notational Pkge</v>
          </cell>
          <cell r="D1098">
            <v>210000</v>
          </cell>
          <cell r="E1098" t="str">
            <v>AUD</v>
          </cell>
          <cell r="F1098" t="str">
            <v>Electrical / Instrument Technician</v>
          </cell>
          <cell r="G1098" t="str">
            <v>NZ Base Salary</v>
          </cell>
          <cell r="H1098" t="str">
            <v>Alinta Energy (NZ) Pty Ltd</v>
          </cell>
          <cell r="I1098" t="str">
            <v>46110</v>
          </cell>
          <cell r="J1098" t="str">
            <v>AE NZ Mech Maint</v>
          </cell>
        </row>
        <row r="1099">
          <cell r="A1099" t="str">
            <v>00014296</v>
          </cell>
          <cell r="B1099" t="str">
            <v>Slaughter Karen</v>
          </cell>
          <cell r="C1099" t="str">
            <v>TCR Accum Notational Pkge</v>
          </cell>
          <cell r="D1099">
            <v>42200</v>
          </cell>
          <cell r="E1099" t="str">
            <v>AUD</v>
          </cell>
          <cell r="F1099" t="str">
            <v>Panel Operator</v>
          </cell>
          <cell r="G1099" t="str">
            <v>NZ Base Salary</v>
          </cell>
          <cell r="H1099" t="str">
            <v>Alinta Energy (NZ) Pty Ltd</v>
          </cell>
          <cell r="I1099" t="str">
            <v>46100</v>
          </cell>
          <cell r="J1099" t="str">
            <v>AE NZ Ops &amp; Maint</v>
          </cell>
        </row>
        <row r="1100">
          <cell r="A1100" t="str">
            <v>00014295</v>
          </cell>
          <cell r="B1100" t="str">
            <v>Oro Mark</v>
          </cell>
          <cell r="C1100" t="str">
            <v>TCR Accum Notational Pkge</v>
          </cell>
          <cell r="D1100">
            <v>92700</v>
          </cell>
          <cell r="E1100" t="str">
            <v>AUD</v>
          </cell>
          <cell r="F1100" t="str">
            <v>Attendent</v>
          </cell>
          <cell r="G1100" t="str">
            <v>NZ Base Salary</v>
          </cell>
          <cell r="H1100" t="str">
            <v>Alinta Energy (NZ) Pty Ltd</v>
          </cell>
          <cell r="I1100" t="str">
            <v>46100</v>
          </cell>
          <cell r="J1100" t="str">
            <v>AE NZ Ops &amp; Maint</v>
          </cell>
        </row>
        <row r="1101">
          <cell r="A1101" t="str">
            <v>00014289</v>
          </cell>
          <cell r="B1101" t="str">
            <v>Riley Bradley</v>
          </cell>
          <cell r="C1101" t="str">
            <v>TCR Accum Notational Pkge</v>
          </cell>
          <cell r="D1101">
            <v>98009.5</v>
          </cell>
          <cell r="E1101" t="str">
            <v>AUD</v>
          </cell>
          <cell r="F1101" t="str">
            <v>Accounts Receivable Officer</v>
          </cell>
          <cell r="G1101" t="str">
            <v>TCR DB Super</v>
          </cell>
          <cell r="H1101" t="str">
            <v>Alinta Limited</v>
          </cell>
          <cell r="I1101" t="str">
            <v>33303</v>
          </cell>
          <cell r="J1101" t="str">
            <v>Revenue Management</v>
          </cell>
        </row>
        <row r="1102">
          <cell r="A1102" t="str">
            <v>00014285</v>
          </cell>
          <cell r="B1102" t="str">
            <v>Pang Pui</v>
          </cell>
          <cell r="C1102" t="str">
            <v>TCR Accum Notational Pkge</v>
          </cell>
          <cell r="D1102">
            <v>75998</v>
          </cell>
          <cell r="E1102" t="str">
            <v>AUD</v>
          </cell>
          <cell r="F1102" t="str">
            <v>Technical Design Analyst</v>
          </cell>
          <cell r="G1102" t="str">
            <v>TCR Accum Super</v>
          </cell>
          <cell r="H1102" t="str">
            <v>Alinta Limited</v>
          </cell>
          <cell r="I1102" t="str">
            <v>14203</v>
          </cell>
          <cell r="J1102" t="str">
            <v>IS Tech Solutions</v>
          </cell>
        </row>
        <row r="1103">
          <cell r="A1103" t="str">
            <v>00014284</v>
          </cell>
          <cell r="B1103" t="str">
            <v>Forster Warwick</v>
          </cell>
          <cell r="C1103" t="str">
            <v>TCR Accum Notational Pkge</v>
          </cell>
          <cell r="D1103">
            <v>140000</v>
          </cell>
          <cell r="E1103" t="str">
            <v>AUD</v>
          </cell>
          <cell r="F1103" t="str">
            <v>Linesperson</v>
          </cell>
          <cell r="G1103" t="str">
            <v>NPS-EBA / Award VIC</v>
          </cell>
          <cell r="H1103" t="str">
            <v>Alinta Asset Management 2</v>
          </cell>
          <cell r="I1103" t="str">
            <v>31516</v>
          </cell>
          <cell r="J1103" t="str">
            <v xml:space="preserve">AAM OS ED OS Glove &amp; </v>
          </cell>
        </row>
        <row r="1104">
          <cell r="A1104" t="str">
            <v>00014309</v>
          </cell>
          <cell r="B1104" t="str">
            <v>Beverley Richard</v>
          </cell>
          <cell r="C1104" t="str">
            <v>TCR Accum Notational Pkge</v>
          </cell>
          <cell r="D1104">
            <v>110000</v>
          </cell>
          <cell r="E1104" t="str">
            <v>AUD</v>
          </cell>
          <cell r="F1104" t="str">
            <v>Linesman</v>
          </cell>
          <cell r="G1104" t="str">
            <v>NPS-EBA / Award VIC</v>
          </cell>
          <cell r="H1104" t="str">
            <v>Alinta Asset Management 2</v>
          </cell>
          <cell r="I1104" t="str">
            <v>39007</v>
          </cell>
          <cell r="J1104" t="str">
            <v>Alliance</v>
          </cell>
        </row>
        <row r="1105">
          <cell r="A1105" t="str">
            <v>00014308</v>
          </cell>
          <cell r="B1105" t="str">
            <v>Kilgour Katherine</v>
          </cell>
          <cell r="C1105" t="str">
            <v>TCR Accum Notational Pkge</v>
          </cell>
          <cell r="D1105">
            <v>92650</v>
          </cell>
          <cell r="E1105" t="str">
            <v>AUD</v>
          </cell>
          <cell r="F1105" t="str">
            <v>Management Accountant</v>
          </cell>
          <cell r="G1105" t="str">
            <v>TCR Accum Super</v>
          </cell>
          <cell r="H1105" t="str">
            <v>Alinta Limited</v>
          </cell>
          <cell r="I1105" t="str">
            <v>31332</v>
          </cell>
          <cell r="J1105" t="str">
            <v>Decision Support</v>
          </cell>
        </row>
        <row r="1106">
          <cell r="A1106" t="str">
            <v>00014300</v>
          </cell>
          <cell r="B1106" t="str">
            <v>Nguyen Kim</v>
          </cell>
          <cell r="C1106" t="str">
            <v>TCR Accum Notational Pkge</v>
          </cell>
          <cell r="D1106">
            <v>66924</v>
          </cell>
          <cell r="E1106" t="str">
            <v>AUD</v>
          </cell>
          <cell r="F1106" t="str">
            <v>Field Maintenance Officer</v>
          </cell>
          <cell r="G1106" t="str">
            <v>TCR Accum Super</v>
          </cell>
          <cell r="H1106" t="str">
            <v>Monthly Alinta Asset Managemt.</v>
          </cell>
          <cell r="I1106" t="str">
            <v>43171</v>
          </cell>
          <cell r="J1106" t="str">
            <v>Gas Trans (W) Compre</v>
          </cell>
        </row>
        <row r="1107">
          <cell r="A1107" t="str">
            <v>00014299</v>
          </cell>
          <cell r="B1107" t="str">
            <v>Mohd Noor Shamsuddin</v>
          </cell>
          <cell r="C1107" t="str">
            <v>TCR Accum Notational Pkge</v>
          </cell>
          <cell r="D1107">
            <v>70000</v>
          </cell>
          <cell r="E1107" t="str">
            <v>AUD</v>
          </cell>
          <cell r="F1107" t="str">
            <v>Field Maintenance Officer</v>
          </cell>
          <cell r="G1107" t="str">
            <v>TCR Accum Super</v>
          </cell>
          <cell r="H1107" t="str">
            <v>Monthly Alinta Asset Managemt.</v>
          </cell>
          <cell r="I1107" t="str">
            <v>43169</v>
          </cell>
          <cell r="J1107" t="str">
            <v>GasTrans(W)FieldTech</v>
          </cell>
        </row>
        <row r="1108">
          <cell r="A1108" t="str">
            <v>00014297</v>
          </cell>
          <cell r="B1108" t="str">
            <v>Edwards Diana</v>
          </cell>
          <cell r="C1108" t="str">
            <v>TCR Accum Notational Pkge</v>
          </cell>
          <cell r="D1108">
            <v>70000</v>
          </cell>
          <cell r="E1108" t="str">
            <v>AUD</v>
          </cell>
          <cell r="F1108" t="str">
            <v>Receptionist</v>
          </cell>
          <cell r="G1108" t="str">
            <v>TCR Accum Super</v>
          </cell>
          <cell r="H1108" t="str">
            <v>Alinta Asset Management</v>
          </cell>
          <cell r="I1108" t="str">
            <v>43155</v>
          </cell>
          <cell r="J1108" t="str">
            <v>Mgr Gas Distribution</v>
          </cell>
        </row>
        <row r="1109">
          <cell r="A1109" t="str">
            <v>00014322</v>
          </cell>
          <cell r="B1109" t="str">
            <v>Peniston Helen</v>
          </cell>
          <cell r="C1109" t="str">
            <v>TCR Accum Notational Pkge</v>
          </cell>
          <cell r="D1109">
            <v>80115</v>
          </cell>
          <cell r="E1109" t="str">
            <v>AUD</v>
          </cell>
          <cell r="F1109" t="str">
            <v>Senior HSE Adviser GGT</v>
          </cell>
          <cell r="G1109" t="str">
            <v>TCR Accum Super</v>
          </cell>
          <cell r="H1109" t="str">
            <v>Alinta Limited</v>
          </cell>
          <cell r="I1109" t="str">
            <v>39417</v>
          </cell>
          <cell r="J1109" t="str">
            <v>Warrnambool</v>
          </cell>
        </row>
        <row r="1110">
          <cell r="A1110" t="str">
            <v>00014321</v>
          </cell>
          <cell r="B1110" t="str">
            <v>Mitchell Lesley</v>
          </cell>
          <cell r="C1110" t="str">
            <v>TCR Accum Notational Pkge</v>
          </cell>
          <cell r="D1110">
            <v>70850</v>
          </cell>
          <cell r="E1110" t="str">
            <v>AUD</v>
          </cell>
          <cell r="F1110" t="str">
            <v>Senior Management Accountant</v>
          </cell>
          <cell r="G1110" t="str">
            <v>TCR Accum Super</v>
          </cell>
          <cell r="H1110" t="str">
            <v>Alinta Limited</v>
          </cell>
          <cell r="I1110" t="str">
            <v>45030</v>
          </cell>
          <cell r="J1110" t="str">
            <v>AE Finance &amp; Admin</v>
          </cell>
        </row>
        <row r="1111">
          <cell r="A1111" t="str">
            <v>00014319</v>
          </cell>
          <cell r="B1111" t="str">
            <v>Wee Simon</v>
          </cell>
          <cell r="C1111" t="str">
            <v>TCR Accum Notational Pkge</v>
          </cell>
          <cell r="D1111">
            <v>115000</v>
          </cell>
          <cell r="E1111" t="str">
            <v>AUD</v>
          </cell>
          <cell r="F1111" t="str">
            <v>Customer Service Officer</v>
          </cell>
          <cell r="G1111" t="str">
            <v>TCR Accum Super</v>
          </cell>
          <cell r="H1111" t="str">
            <v>Alinta Asset Management</v>
          </cell>
          <cell r="I1111" t="str">
            <v>43155</v>
          </cell>
          <cell r="J1111" t="str">
            <v>DBP Trans Servs</v>
          </cell>
        </row>
        <row r="1112">
          <cell r="A1112" t="str">
            <v>00014312</v>
          </cell>
          <cell r="B1112" t="str">
            <v>Georgiadis Lucas</v>
          </cell>
          <cell r="C1112" t="str">
            <v>TCR Accum Notational Pkge</v>
          </cell>
          <cell r="D1112">
            <v>84800</v>
          </cell>
          <cell r="E1112" t="str">
            <v>AUD</v>
          </cell>
          <cell r="F1112" t="str">
            <v>Service Compliance Manager</v>
          </cell>
          <cell r="G1112" t="str">
            <v>TCR Accum Super</v>
          </cell>
          <cell r="H1112" t="str">
            <v>Alinta Limited</v>
          </cell>
          <cell r="I1112" t="str">
            <v>14600</v>
          </cell>
          <cell r="J1112" t="str">
            <v>IS Infrastructure</v>
          </cell>
        </row>
        <row r="1113">
          <cell r="A1113" t="str">
            <v>00014311</v>
          </cell>
          <cell r="B1113" t="str">
            <v>Logan Brock</v>
          </cell>
          <cell r="C1113" t="str">
            <v>TCR Accum Notational Pkge</v>
          </cell>
          <cell r="D1113">
            <v>75850</v>
          </cell>
          <cell r="E1113" t="str">
            <v>AUD</v>
          </cell>
          <cell r="F1113" t="str">
            <v>Document Controller</v>
          </cell>
          <cell r="G1113" t="str">
            <v>TCR Accum Super</v>
          </cell>
          <cell r="H1113" t="str">
            <v>Alinta Energy Pty Ltd</v>
          </cell>
          <cell r="I1113" t="str">
            <v>45030</v>
          </cell>
          <cell r="J1113" t="str">
            <v>AE Fin &amp; Admin</v>
          </cell>
        </row>
        <row r="1114">
          <cell r="A1114" t="str">
            <v>00014330</v>
          </cell>
          <cell r="B1114" t="str">
            <v>Burns Luke</v>
          </cell>
          <cell r="C1114" t="str">
            <v>TCR Accum Notational Pkge</v>
          </cell>
          <cell r="D1114">
            <v>87500</v>
          </cell>
          <cell r="E1114" t="str">
            <v>AUD</v>
          </cell>
          <cell r="F1114" t="str">
            <v>O&amp;M Technician</v>
          </cell>
          <cell r="G1114" t="str">
            <v>TCR Accum Super</v>
          </cell>
          <cell r="H1114" t="str">
            <v>Alinta Energy Pty Ltd</v>
          </cell>
          <cell r="I1114" t="str">
            <v>45300</v>
          </cell>
          <cell r="J1114" t="str">
            <v>AE Ops &amp; Mnt Newman</v>
          </cell>
        </row>
        <row r="1115">
          <cell r="A1115" t="str">
            <v>00014329</v>
          </cell>
          <cell r="B1115" t="str">
            <v>Greenway Judd</v>
          </cell>
          <cell r="C1115" t="str">
            <v>TCR Accum Notational Pkge</v>
          </cell>
          <cell r="D1115">
            <v>165000</v>
          </cell>
          <cell r="E1115" t="str">
            <v>AUD</v>
          </cell>
          <cell r="F1115" t="str">
            <v>Internal Auditor</v>
          </cell>
          <cell r="G1115" t="str">
            <v>TCR Accum Super</v>
          </cell>
          <cell r="H1115" t="str">
            <v>Alinta Limited</v>
          </cell>
          <cell r="I1115" t="str">
            <v>12500</v>
          </cell>
          <cell r="J1115" t="str">
            <v>Grp Mgr Risk &amp; Audit</v>
          </cell>
        </row>
        <row r="1116">
          <cell r="A1116" t="str">
            <v>00014328</v>
          </cell>
          <cell r="B1116" t="str">
            <v>Grosvenor Brett</v>
          </cell>
          <cell r="C1116" t="str">
            <v>TCR Accum Notational Pkge</v>
          </cell>
          <cell r="D1116">
            <v>160000</v>
          </cell>
          <cell r="E1116" t="str">
            <v>AUD</v>
          </cell>
          <cell r="F1116" t="str">
            <v>Snr Protection &amp; Control Engineer</v>
          </cell>
          <cell r="G1116" t="str">
            <v>TCR Accum Super</v>
          </cell>
          <cell r="H1116" t="str">
            <v>Monthly Alinta Asset Managemt.</v>
          </cell>
          <cell r="I1116" t="str">
            <v>39411</v>
          </cell>
          <cell r="J1116" t="str">
            <v>Electrical Design</v>
          </cell>
        </row>
        <row r="1117">
          <cell r="A1117" t="str">
            <v>00014326</v>
          </cell>
          <cell r="B1117" t="str">
            <v>Drennan Janet</v>
          </cell>
          <cell r="C1117" t="str">
            <v>TCR Accum Notational Pkge</v>
          </cell>
          <cell r="D1117">
            <v>76300</v>
          </cell>
          <cell r="E1117" t="str">
            <v>AUD</v>
          </cell>
          <cell r="F1117" t="str">
            <v>HR Adviser West</v>
          </cell>
          <cell r="G1117" t="str">
            <v>TCR Accum Super</v>
          </cell>
          <cell r="H1117" t="str">
            <v>Alinta Limited</v>
          </cell>
          <cell r="I1117" t="str">
            <v>11000</v>
          </cell>
          <cell r="J1117" t="str">
            <v>Human Resources</v>
          </cell>
        </row>
        <row r="1118">
          <cell r="A1118" t="str">
            <v>00014324</v>
          </cell>
          <cell r="B1118" t="str">
            <v>Borserini Paul</v>
          </cell>
          <cell r="C1118" t="str">
            <v>TCR Accum Notational Pkge</v>
          </cell>
          <cell r="D1118">
            <v>41667</v>
          </cell>
          <cell r="E1118" t="str">
            <v>AUD</v>
          </cell>
          <cell r="F1118" t="str">
            <v>System Engineer</v>
          </cell>
          <cell r="G1118" t="str">
            <v>TCR Accum Super</v>
          </cell>
          <cell r="H1118" t="str">
            <v>Monthly Alinta Asset Managemt.</v>
          </cell>
          <cell r="I1118" t="str">
            <v>31514</v>
          </cell>
          <cell r="J1118" t="str">
            <v>AAM OS ED SS Tasmani</v>
          </cell>
        </row>
        <row r="1119">
          <cell r="A1119" t="str">
            <v>00014344</v>
          </cell>
          <cell r="B1119" t="str">
            <v>Barallon Julia</v>
          </cell>
          <cell r="C1119" t="str">
            <v>TCR Accum Notational Pkge</v>
          </cell>
          <cell r="D1119">
            <v>53201</v>
          </cell>
          <cell r="E1119" t="str">
            <v>AUD</v>
          </cell>
          <cell r="F1119" t="str">
            <v>HR Manager South</v>
          </cell>
          <cell r="G1119" t="str">
            <v>TCR Accum Super</v>
          </cell>
          <cell r="H1119" t="str">
            <v>Alinta Limited</v>
          </cell>
          <cell r="I1119" t="str">
            <v>11000</v>
          </cell>
          <cell r="J1119" t="str">
            <v>Human Resources</v>
          </cell>
        </row>
        <row r="1120">
          <cell r="A1120" t="str">
            <v>00014343</v>
          </cell>
          <cell r="B1120" t="str">
            <v>Moynihan Sara</v>
          </cell>
          <cell r="C1120" t="str">
            <v>TCR Accum Notational Pkge</v>
          </cell>
          <cell r="D1120">
            <v>50532</v>
          </cell>
          <cell r="E1120" t="str">
            <v>AUD</v>
          </cell>
          <cell r="F1120" t="str">
            <v>Accounts Payable Officer</v>
          </cell>
          <cell r="G1120" t="str">
            <v>TCR Accum Super</v>
          </cell>
          <cell r="H1120" t="str">
            <v>Alinta Limited</v>
          </cell>
          <cell r="I1120" t="str">
            <v>31469</v>
          </cell>
          <cell r="J1120" t="str">
            <v>ANS Comm Fin Service</v>
          </cell>
        </row>
        <row r="1121">
          <cell r="A1121" t="str">
            <v>00014342</v>
          </cell>
          <cell r="B1121" t="str">
            <v>Schmidt Dean</v>
          </cell>
          <cell r="C1121" t="str">
            <v>TCR Accum Notational Pkge</v>
          </cell>
          <cell r="D1121">
            <v>47964</v>
          </cell>
          <cell r="E1121" t="str">
            <v>AUD</v>
          </cell>
          <cell r="F1121" t="str">
            <v>Accounts Payable Officer</v>
          </cell>
          <cell r="G1121" t="str">
            <v>TCR Accum Super</v>
          </cell>
          <cell r="H1121" t="str">
            <v>Alinta Limited</v>
          </cell>
          <cell r="I1121" t="str">
            <v>31469</v>
          </cell>
          <cell r="J1121" t="str">
            <v>ANS Comm Fin Service</v>
          </cell>
        </row>
        <row r="1122">
          <cell r="A1122" t="str">
            <v>00014332</v>
          </cell>
          <cell r="B1122" t="str">
            <v>Lawrence Michael</v>
          </cell>
          <cell r="C1122" t="str">
            <v>TCR Accum Notational Pkge</v>
          </cell>
          <cell r="D1122">
            <v>146300</v>
          </cell>
          <cell r="E1122" t="str">
            <v>AUD</v>
          </cell>
          <cell r="F1122" t="str">
            <v>Corporate Accountant</v>
          </cell>
          <cell r="G1122" t="str">
            <v>TCR Accum Super</v>
          </cell>
          <cell r="H1122" t="str">
            <v>Alinta Limited</v>
          </cell>
          <cell r="I1122" t="str">
            <v>13002</v>
          </cell>
          <cell r="J1122" t="str">
            <v>FS Group Acctg</v>
          </cell>
        </row>
        <row r="1123">
          <cell r="A1123" t="str">
            <v>00014331</v>
          </cell>
          <cell r="B1123" t="str">
            <v>Printz Meaghan</v>
          </cell>
          <cell r="C1123" t="str">
            <v>TCR Accum Notational Pkge</v>
          </cell>
          <cell r="D1123">
            <v>69511</v>
          </cell>
          <cell r="E1123" t="str">
            <v>AUD</v>
          </cell>
          <cell r="F1123" t="str">
            <v>Group Manager Employee Relations</v>
          </cell>
          <cell r="G1123" t="str">
            <v>TCR Accum Super</v>
          </cell>
          <cell r="H1123" t="str">
            <v>Alinta Limited</v>
          </cell>
          <cell r="I1123" t="str">
            <v>11000</v>
          </cell>
          <cell r="J1123" t="str">
            <v>Human Resources</v>
          </cell>
        </row>
        <row r="1124">
          <cell r="A1124" t="str">
            <v>00014349</v>
          </cell>
          <cell r="B1124" t="str">
            <v>Pool Emmanuel</v>
          </cell>
          <cell r="C1124" t="str">
            <v>TCR Accum Notational Pkge</v>
          </cell>
          <cell r="D1124">
            <v>48404</v>
          </cell>
          <cell r="E1124" t="str">
            <v>AUD</v>
          </cell>
          <cell r="F1124" t="str">
            <v>Corporate Accountant</v>
          </cell>
          <cell r="G1124" t="str">
            <v>TCR Accum Super</v>
          </cell>
          <cell r="H1124" t="str">
            <v>Alinta Limited</v>
          </cell>
          <cell r="I1124" t="str">
            <v>13002</v>
          </cell>
          <cell r="J1124" t="str">
            <v>FS Group Acctg</v>
          </cell>
        </row>
        <row r="1125">
          <cell r="A1125" t="str">
            <v>00014348</v>
          </cell>
          <cell r="B1125" t="str">
            <v>Evans Glenn</v>
          </cell>
          <cell r="C1125" t="str">
            <v>TCR Accum Notational Pkge</v>
          </cell>
          <cell r="D1125">
            <v>47463</v>
          </cell>
          <cell r="E1125" t="str">
            <v>AUD</v>
          </cell>
          <cell r="F1125" t="str">
            <v>Financial Accountant</v>
          </cell>
          <cell r="G1125" t="str">
            <v>TCR Accum Super</v>
          </cell>
          <cell r="H1125" t="str">
            <v>Alinta Limited</v>
          </cell>
          <cell r="I1125" t="str">
            <v>43158</v>
          </cell>
          <cell r="J1125" t="str">
            <v>DBP Finance</v>
          </cell>
        </row>
        <row r="1126">
          <cell r="A1126" t="str">
            <v>00014347</v>
          </cell>
          <cell r="B1126" t="str">
            <v>Myles Ray</v>
          </cell>
          <cell r="C1126" t="str">
            <v>TCR Accum Notational Pkge</v>
          </cell>
          <cell r="D1126">
            <v>95322</v>
          </cell>
          <cell r="E1126" t="str">
            <v>AUD</v>
          </cell>
          <cell r="F1126" t="str">
            <v>Adviser Corporate Affairs</v>
          </cell>
          <cell r="G1126" t="str">
            <v>TCR Accum Super</v>
          </cell>
          <cell r="H1126" t="str">
            <v>Alinta Limited</v>
          </cell>
          <cell r="I1126" t="str">
            <v>11300</v>
          </cell>
          <cell r="J1126" t="str">
            <v>Corp Affairs</v>
          </cell>
        </row>
        <row r="1127">
          <cell r="A1127" t="str">
            <v>00014346</v>
          </cell>
          <cell r="B1127" t="str">
            <v>Hill Bernadette</v>
          </cell>
          <cell r="C1127" t="str">
            <v>TCR Accum Notational Pkge</v>
          </cell>
          <cell r="D1127">
            <v>70000</v>
          </cell>
          <cell r="E1127" t="str">
            <v>AUD</v>
          </cell>
          <cell r="F1127" t="str">
            <v>Learning &amp; Organisation Develop. Manager</v>
          </cell>
          <cell r="G1127" t="str">
            <v>TCR Accum Super</v>
          </cell>
          <cell r="H1127" t="str">
            <v>Alinta Limited</v>
          </cell>
          <cell r="I1127" t="str">
            <v>11000</v>
          </cell>
          <cell r="J1127" t="str">
            <v>Human Resources</v>
          </cell>
        </row>
        <row r="1128">
          <cell r="A1128" t="str">
            <v>00014345</v>
          </cell>
          <cell r="B1128" t="str">
            <v>Frankel David</v>
          </cell>
          <cell r="C1128" t="str">
            <v>TCR Accum Notational Pkge</v>
          </cell>
          <cell r="D1128">
            <v>82148</v>
          </cell>
          <cell r="E1128" t="str">
            <v>AUD</v>
          </cell>
          <cell r="F1128" t="str">
            <v>Supervisor</v>
          </cell>
          <cell r="G1128" t="str">
            <v>TCR Accum Super</v>
          </cell>
          <cell r="H1128" t="str">
            <v>Monthly Alinta Asset Managemt.</v>
          </cell>
          <cell r="I1128" t="str">
            <v>31519</v>
          </cell>
          <cell r="J1128" t="str">
            <v>AAM OS ED OS Constru</v>
          </cell>
        </row>
        <row r="1129">
          <cell r="A1129" t="str">
            <v>00014354</v>
          </cell>
          <cell r="B1129" t="str">
            <v>Petersen Gary</v>
          </cell>
          <cell r="C1129" t="str">
            <v>TCR Accum Notational Pkge</v>
          </cell>
          <cell r="D1129">
            <v>127325</v>
          </cell>
          <cell r="E1129" t="str">
            <v>AUD</v>
          </cell>
          <cell r="F1129" t="str">
            <v>Integration: default posi</v>
          </cell>
          <cell r="G1129" t="str">
            <v>TCR Accum Super</v>
          </cell>
          <cell r="H1129" t="str">
            <v>Monthly Alinta Asset Managemt.</v>
          </cell>
          <cell r="I1129" t="str">
            <v>43169</v>
          </cell>
          <cell r="J1129" t="str">
            <v>Gas Trans (W) Field Tech</v>
          </cell>
        </row>
        <row r="1130">
          <cell r="A1130" t="str">
            <v>00014353</v>
          </cell>
          <cell r="B1130" t="str">
            <v>Garg Ramit</v>
          </cell>
          <cell r="C1130" t="str">
            <v>TCR Accum Notational Pkge</v>
          </cell>
          <cell r="D1130">
            <v>70000</v>
          </cell>
          <cell r="E1130" t="str">
            <v>AUD</v>
          </cell>
          <cell r="F1130" t="str">
            <v>New Connections Officer</v>
          </cell>
          <cell r="G1130" t="str">
            <v>TCR Accum Super</v>
          </cell>
          <cell r="H1130" t="str">
            <v>Alinta Asset Management</v>
          </cell>
          <cell r="I1130" t="str">
            <v>31497</v>
          </cell>
          <cell r="J1130" t="str">
            <v>AAM OS ED EW AEN New</v>
          </cell>
        </row>
        <row r="1131">
          <cell r="A1131" t="str">
            <v>00014352</v>
          </cell>
          <cell r="B1131" t="str">
            <v>Black George</v>
          </cell>
          <cell r="C1131" t="str">
            <v>TCR Accum Notational Pkge</v>
          </cell>
          <cell r="D1131">
            <v>90252</v>
          </cell>
          <cell r="E1131" t="str">
            <v>AUD</v>
          </cell>
          <cell r="F1131" t="str">
            <v>SCADA Systems Engineer</v>
          </cell>
          <cell r="G1131" t="str">
            <v>TCR Accum Super</v>
          </cell>
          <cell r="H1131" t="str">
            <v>Monthly Alinta Asset Managemt.</v>
          </cell>
          <cell r="I1131" t="str">
            <v>31443</v>
          </cell>
          <cell r="J1131" t="str">
            <v>AAM OS OSP Data Engi</v>
          </cell>
        </row>
        <row r="1132">
          <cell r="A1132" t="str">
            <v>00014351</v>
          </cell>
          <cell r="B1132" t="str">
            <v>Browner Victor</v>
          </cell>
          <cell r="C1132" t="str">
            <v>TCR Accum Notational Pkge</v>
          </cell>
          <cell r="D1132">
            <v>235000</v>
          </cell>
          <cell r="E1132" t="str">
            <v>AUD</v>
          </cell>
          <cell r="F1132" t="str">
            <v>Personal Assistant / Projects Secretary</v>
          </cell>
          <cell r="G1132" t="str">
            <v>TCR Accum Super</v>
          </cell>
          <cell r="H1132" t="str">
            <v>Alinta Asset Management</v>
          </cell>
          <cell r="I1132" t="str">
            <v>39107</v>
          </cell>
          <cell r="J1132" t="str">
            <v>GDW Gas Projects</v>
          </cell>
        </row>
        <row r="1133">
          <cell r="A1133" t="str">
            <v>00014350</v>
          </cell>
          <cell r="B1133" t="str">
            <v>MacKenzie Donald</v>
          </cell>
          <cell r="C1133" t="str">
            <v>TCR Accum Notational Pkge</v>
          </cell>
          <cell r="D1133">
            <v>378000</v>
          </cell>
          <cell r="E1133" t="str">
            <v>AUD</v>
          </cell>
          <cell r="F1133" t="str">
            <v>Accounting Officer</v>
          </cell>
          <cell r="G1133" t="str">
            <v>TCR Accum Super</v>
          </cell>
          <cell r="H1133" t="str">
            <v>Alinta Limited</v>
          </cell>
          <cell r="I1133" t="str">
            <v>13002</v>
          </cell>
          <cell r="J1133" t="str">
            <v>FS Group Acctg</v>
          </cell>
        </row>
        <row r="1134">
          <cell r="A1134" t="str">
            <v>00014359</v>
          </cell>
          <cell r="B1134" t="str">
            <v>Hobley Geoffrey</v>
          </cell>
          <cell r="C1134" t="str">
            <v>TCR Accum Notational Pkge</v>
          </cell>
          <cell r="D1134">
            <v>146475</v>
          </cell>
          <cell r="E1134" t="str">
            <v>AUD</v>
          </cell>
          <cell r="F1134" t="str">
            <v>HSEQ Systems Support</v>
          </cell>
          <cell r="G1134" t="str">
            <v>TCR Accum Super</v>
          </cell>
          <cell r="H1134" t="str">
            <v>Alinta Asset Management</v>
          </cell>
          <cell r="I1134" t="e">
            <v>#N/A</v>
          </cell>
          <cell r="J1134" t="e">
            <v>#N/A</v>
          </cell>
        </row>
        <row r="1135">
          <cell r="A1135" t="str">
            <v>00014358</v>
          </cell>
          <cell r="B1135" t="str">
            <v>Bernhard Romano</v>
          </cell>
          <cell r="C1135" t="str">
            <v>TCR Accum Notational Pkge</v>
          </cell>
          <cell r="D1135">
            <v>140661</v>
          </cell>
          <cell r="E1135" t="str">
            <v>AUD</v>
          </cell>
          <cell r="F1135" t="str">
            <v>Senior Management Accountant EATM</v>
          </cell>
          <cell r="G1135" t="str">
            <v>TCR Accum Super</v>
          </cell>
          <cell r="H1135" t="str">
            <v>Alinta Limited</v>
          </cell>
          <cell r="I1135" t="str">
            <v>3005</v>
          </cell>
          <cell r="J1135" t="str">
            <v>AlintaAGL Financial Support</v>
          </cell>
        </row>
        <row r="1136">
          <cell r="A1136" t="str">
            <v>00014357</v>
          </cell>
          <cell r="B1136" t="str">
            <v>Hofmann Maik</v>
          </cell>
          <cell r="C1136" t="str">
            <v>TCR Accum Notational Pkge</v>
          </cell>
          <cell r="D1136">
            <v>45425</v>
          </cell>
          <cell r="E1136" t="str">
            <v>AUD</v>
          </cell>
          <cell r="F1136" t="str">
            <v>Snr Instrument/electrical Engineer</v>
          </cell>
          <cell r="G1136" t="str">
            <v>TCR Accum Super</v>
          </cell>
          <cell r="H1136" t="str">
            <v>Alinta Asset Management</v>
          </cell>
          <cell r="I1136" t="str">
            <v>43152</v>
          </cell>
          <cell r="J1136" t="str">
            <v>DBP Tech Servs</v>
          </cell>
        </row>
        <row r="1137">
          <cell r="A1137" t="str">
            <v>00014356</v>
          </cell>
          <cell r="B1137" t="str">
            <v>Weldrake Ngaire</v>
          </cell>
          <cell r="C1137" t="str">
            <v>TCR Accum Notational Pkge</v>
          </cell>
          <cell r="D1137">
            <v>68640</v>
          </cell>
          <cell r="E1137" t="str">
            <v>AUD</v>
          </cell>
          <cell r="F1137" t="str">
            <v>Manager Power Development</v>
          </cell>
          <cell r="G1137" t="str">
            <v>TCR Accum Super</v>
          </cell>
          <cell r="H1137" t="str">
            <v>Alinta Energy Pty Ltd</v>
          </cell>
          <cell r="I1137" t="str">
            <v>45050</v>
          </cell>
          <cell r="J1137" t="str">
            <v>AE Comm &amp; Dev</v>
          </cell>
        </row>
        <row r="1138">
          <cell r="A1138" t="str">
            <v>00014355</v>
          </cell>
          <cell r="B1138" t="str">
            <v>Boehm Rebecca</v>
          </cell>
          <cell r="C1138" t="str">
            <v>TCR Accum Notational Pkge</v>
          </cell>
          <cell r="D1138">
            <v>51915</v>
          </cell>
          <cell r="E1138" t="str">
            <v>AUD</v>
          </cell>
          <cell r="F1138" t="str">
            <v>Senior Taxation Adviser</v>
          </cell>
          <cell r="G1138" t="str">
            <v>TCR Accum Super</v>
          </cell>
          <cell r="H1138" t="str">
            <v>Alinta Limited</v>
          </cell>
          <cell r="I1138" t="str">
            <v>12800</v>
          </cell>
          <cell r="J1138" t="str">
            <v>Group Taxation</v>
          </cell>
        </row>
        <row r="1139">
          <cell r="A1139" t="str">
            <v>00014364</v>
          </cell>
          <cell r="B1139" t="str">
            <v>Gavin Laura</v>
          </cell>
          <cell r="C1139" t="str">
            <v>TCR Accum Notational Pkge</v>
          </cell>
          <cell r="D1139">
            <v>45368</v>
          </cell>
          <cell r="E1139" t="str">
            <v>AUD</v>
          </cell>
          <cell r="F1139" t="str">
            <v>Field Maintenance Officer</v>
          </cell>
          <cell r="G1139" t="str">
            <v>TCR Accum Super</v>
          </cell>
          <cell r="H1139" t="str">
            <v>Alinta Asset Management</v>
          </cell>
          <cell r="I1139" t="str">
            <v>43169</v>
          </cell>
          <cell r="J1139" t="str">
            <v>Gas Trans (W) Field Tech</v>
          </cell>
        </row>
        <row r="1140">
          <cell r="A1140" t="str">
            <v>00014363</v>
          </cell>
          <cell r="B1140" t="str">
            <v>Prodanovski Menka</v>
          </cell>
          <cell r="C1140" t="str">
            <v>TCR Accum Notational Pkge</v>
          </cell>
          <cell r="D1140">
            <v>43004</v>
          </cell>
          <cell r="E1140" t="str">
            <v>AUD</v>
          </cell>
          <cell r="F1140" t="str">
            <v>Management Accountant</v>
          </cell>
          <cell r="G1140" t="str">
            <v>TCR Accum Super</v>
          </cell>
          <cell r="H1140" t="str">
            <v>Alinta Limited</v>
          </cell>
          <cell r="I1140" t="str">
            <v>13002</v>
          </cell>
          <cell r="J1140" t="str">
            <v>FS Group Acctg</v>
          </cell>
        </row>
        <row r="1141">
          <cell r="A1141" t="str">
            <v>00014362</v>
          </cell>
          <cell r="B1141" t="str">
            <v>Stankowski Carla</v>
          </cell>
          <cell r="C1141" t="str">
            <v>TCR Accum Notational Pkge</v>
          </cell>
          <cell r="D1141">
            <v>48230</v>
          </cell>
          <cell r="E1141" t="str">
            <v>AUD</v>
          </cell>
          <cell r="F1141" t="str">
            <v>Manager Technical Accounting</v>
          </cell>
          <cell r="G1141" t="str">
            <v>TCR Accum Super</v>
          </cell>
          <cell r="H1141" t="str">
            <v>Alinta Limited</v>
          </cell>
          <cell r="I1141" t="str">
            <v>13000</v>
          </cell>
          <cell r="J1141" t="str">
            <v>FS GFC</v>
          </cell>
        </row>
        <row r="1142">
          <cell r="A1142" t="str">
            <v>00014361</v>
          </cell>
          <cell r="B1142" t="str">
            <v>Bell Emma</v>
          </cell>
          <cell r="C1142" t="str">
            <v>TCR Accum Notational Pkge</v>
          </cell>
          <cell r="D1142">
            <v>77718</v>
          </cell>
          <cell r="E1142" t="str">
            <v>AUD</v>
          </cell>
          <cell r="F1142" t="str">
            <v>Field Maintenance Officer</v>
          </cell>
          <cell r="G1142" t="str">
            <v>TCR Accum Super</v>
          </cell>
          <cell r="H1142" t="str">
            <v>Alinta Asset Management</v>
          </cell>
          <cell r="I1142" t="str">
            <v>31529</v>
          </cell>
          <cell r="J1142" t="str">
            <v>AAM OW GT Meter Stat</v>
          </cell>
        </row>
        <row r="1143">
          <cell r="A1143" t="str">
            <v>00014360</v>
          </cell>
          <cell r="B1143" t="str">
            <v>Hodges Darren</v>
          </cell>
          <cell r="C1143" t="str">
            <v>TCR Accum Notational Pkge</v>
          </cell>
          <cell r="D1143">
            <v>90525</v>
          </cell>
          <cell r="E1143" t="str">
            <v>AUD</v>
          </cell>
          <cell r="F1143" t="str">
            <v>Legal Counsel - WA</v>
          </cell>
          <cell r="G1143" t="str">
            <v>TCR Accum Super</v>
          </cell>
          <cell r="H1143" t="str">
            <v>Alinta Limited</v>
          </cell>
          <cell r="I1143" t="str">
            <v>10200</v>
          </cell>
          <cell r="J1143" t="str">
            <v>Gen Counsel &amp; Legal</v>
          </cell>
        </row>
        <row r="1144">
          <cell r="A1144" t="str">
            <v>00014369</v>
          </cell>
          <cell r="B1144" t="str">
            <v>Hourani Lina</v>
          </cell>
          <cell r="C1144" t="str">
            <v>TCR Accum Notational Pkge</v>
          </cell>
          <cell r="D1144">
            <v>48230</v>
          </cell>
          <cell r="E1144" t="str">
            <v>AUD</v>
          </cell>
          <cell r="F1144" t="str">
            <v>Business Services Coordinator</v>
          </cell>
          <cell r="G1144" t="str">
            <v>TCR Accum Super</v>
          </cell>
          <cell r="H1144" t="str">
            <v>Alinta Limited</v>
          </cell>
          <cell r="I1144" t="str">
            <v>13501</v>
          </cell>
          <cell r="J1144" t="str">
            <v>BS Corp Office Admin</v>
          </cell>
        </row>
        <row r="1145">
          <cell r="A1145" t="str">
            <v>00014368</v>
          </cell>
          <cell r="B1145" t="str">
            <v>Griffiths Amy</v>
          </cell>
          <cell r="C1145" t="str">
            <v>TCR Accum Notational Pkge</v>
          </cell>
          <cell r="D1145">
            <v>42800</v>
          </cell>
          <cell r="E1145" t="str">
            <v>AUD</v>
          </cell>
          <cell r="F1145" t="str">
            <v>Coordination Safety Improvement Plan</v>
          </cell>
          <cell r="G1145" t="str">
            <v>TCR Accum Super</v>
          </cell>
          <cell r="H1145" t="str">
            <v>Alinta Limited</v>
          </cell>
          <cell r="I1145" t="str">
            <v>11002</v>
          </cell>
          <cell r="J1145" t="str">
            <v>HR - Health &amp; Safety</v>
          </cell>
        </row>
        <row r="1146">
          <cell r="A1146" t="str">
            <v>00014367</v>
          </cell>
          <cell r="B1146" t="str">
            <v>Harvey Sandra</v>
          </cell>
          <cell r="C1146" t="str">
            <v>TCR Accum Notational Pkge</v>
          </cell>
          <cell r="D1146">
            <v>44520</v>
          </cell>
          <cell r="E1146" t="str">
            <v>AUD</v>
          </cell>
          <cell r="F1146" t="str">
            <v>Financial Accountant</v>
          </cell>
          <cell r="G1146" t="str">
            <v>TCR Accum Super</v>
          </cell>
          <cell r="H1146" t="str">
            <v>Alinta Limited</v>
          </cell>
          <cell r="I1146" t="str">
            <v>31469</v>
          </cell>
          <cell r="J1146" t="str">
            <v>ANS Comm Fin Service</v>
          </cell>
        </row>
        <row r="1147">
          <cell r="A1147" t="str">
            <v>00014366</v>
          </cell>
          <cell r="B1147" t="str">
            <v>Myhre Kristian</v>
          </cell>
          <cell r="C1147" t="str">
            <v>TCR Accum Notational Pkge</v>
          </cell>
          <cell r="D1147">
            <v>133125</v>
          </cell>
          <cell r="E1147" t="str">
            <v>AUD</v>
          </cell>
          <cell r="F1147" t="str">
            <v>Business Strategy Manager</v>
          </cell>
          <cell r="G1147" t="str">
            <v>TCR Accum Super</v>
          </cell>
          <cell r="H1147" t="str">
            <v>Monthly Alinta Asset Managemt.</v>
          </cell>
          <cell r="I1147" t="str">
            <v>31307</v>
          </cell>
          <cell r="J1147" t="str">
            <v>Business Strategy</v>
          </cell>
        </row>
        <row r="1148">
          <cell r="A1148" t="str">
            <v>00014365</v>
          </cell>
          <cell r="B1148" t="str">
            <v>Owens-Smith Valerie</v>
          </cell>
          <cell r="C1148" t="str">
            <v>TCR Accum Notational Pkge</v>
          </cell>
          <cell r="D1148">
            <v>48192</v>
          </cell>
          <cell r="E1148" t="str">
            <v>AUD</v>
          </cell>
          <cell r="F1148" t="str">
            <v>Field Supervisor Supply Regulators</v>
          </cell>
          <cell r="G1148" t="str">
            <v>TCR Accum Super</v>
          </cell>
          <cell r="H1148" t="str">
            <v>Monthly Alinta Asset Managemt.</v>
          </cell>
          <cell r="I1148" t="str">
            <v>39001</v>
          </cell>
          <cell r="J1148" t="str">
            <v>Field Delivery</v>
          </cell>
        </row>
        <row r="1149">
          <cell r="A1149" t="str">
            <v>00014375</v>
          </cell>
          <cell r="B1149" t="str">
            <v>Matzke Andreas</v>
          </cell>
          <cell r="C1149" t="str">
            <v>TCR Accum Notational Pkge</v>
          </cell>
          <cell r="D1149">
            <v>44940</v>
          </cell>
          <cell r="E1149" t="str">
            <v>AUD</v>
          </cell>
          <cell r="F1149" t="str">
            <v>Field Supervisor</v>
          </cell>
          <cell r="G1149" t="str">
            <v>TCR Accum Super</v>
          </cell>
          <cell r="H1149" t="str">
            <v>Monthly Alinta Asset Managemt.</v>
          </cell>
          <cell r="I1149" t="str">
            <v>39001</v>
          </cell>
          <cell r="J1149" t="str">
            <v>Field Delivery</v>
          </cell>
        </row>
        <row r="1150">
          <cell r="A1150" t="str">
            <v>00014373</v>
          </cell>
          <cell r="B1150" t="str">
            <v>Pool Cathryn</v>
          </cell>
          <cell r="C1150" t="str">
            <v>TCR Accum Notational Pkge</v>
          </cell>
          <cell r="D1150">
            <v>44520</v>
          </cell>
          <cell r="E1150" t="str">
            <v>AUD</v>
          </cell>
          <cell r="F1150" t="str">
            <v>Storeperson</v>
          </cell>
          <cell r="G1150" t="str">
            <v>TCR Accum Super</v>
          </cell>
          <cell r="H1150" t="str">
            <v>Monthly Alinta Asset Managemt.</v>
          </cell>
          <cell r="I1150" t="str">
            <v>39102</v>
          </cell>
          <cell r="J1150" t="str">
            <v>GDW Stores</v>
          </cell>
        </row>
        <row r="1151">
          <cell r="A1151" t="str">
            <v>00014372</v>
          </cell>
          <cell r="B1151" t="str">
            <v>Jones Rachael</v>
          </cell>
          <cell r="C1151" t="str">
            <v>TCR Accum Notational Pkge</v>
          </cell>
          <cell r="D1151">
            <v>43004</v>
          </cell>
          <cell r="E1151" t="str">
            <v>AUD</v>
          </cell>
          <cell r="F1151" t="str">
            <v>Field Maintenance Officer</v>
          </cell>
          <cell r="G1151" t="str">
            <v>TCR Accum Super</v>
          </cell>
          <cell r="H1151" t="str">
            <v>Monthly Alinta Asset Managemt.</v>
          </cell>
          <cell r="I1151" t="str">
            <v>43171</v>
          </cell>
          <cell r="J1151" t="str">
            <v>Gas Trans (W) Compre</v>
          </cell>
        </row>
        <row r="1152">
          <cell r="A1152" t="str">
            <v>00014371</v>
          </cell>
          <cell r="B1152" t="str">
            <v>McCluer Gale</v>
          </cell>
          <cell r="C1152" t="str">
            <v>TCR Accum Notational Pkge</v>
          </cell>
          <cell r="D1152">
            <v>43831</v>
          </cell>
          <cell r="E1152" t="str">
            <v>AUD</v>
          </cell>
          <cell r="F1152" t="str">
            <v>Field Supervisor Projects</v>
          </cell>
          <cell r="G1152" t="str">
            <v>TCR Accum Super</v>
          </cell>
          <cell r="H1152" t="str">
            <v>Monthly Alinta Asset Managemt.</v>
          </cell>
          <cell r="I1152" t="str">
            <v>39001</v>
          </cell>
          <cell r="J1152" t="str">
            <v>Field Delivery</v>
          </cell>
        </row>
        <row r="1153">
          <cell r="A1153" t="str">
            <v>00014370</v>
          </cell>
          <cell r="B1153" t="str">
            <v>Smith Anthony</v>
          </cell>
          <cell r="C1153" t="str">
            <v>TCR Accum Notational Pkge</v>
          </cell>
          <cell r="D1153">
            <v>42640</v>
          </cell>
          <cell r="E1153" t="str">
            <v>AUD</v>
          </cell>
          <cell r="F1153" t="str">
            <v>Legal Counsel</v>
          </cell>
          <cell r="G1153" t="str">
            <v>TCR Accum Super</v>
          </cell>
          <cell r="H1153" t="str">
            <v>Alinta Limited</v>
          </cell>
          <cell r="I1153" t="str">
            <v>10200</v>
          </cell>
          <cell r="J1153" t="str">
            <v>Gen Counsel &amp; Legal</v>
          </cell>
        </row>
        <row r="1154">
          <cell r="A1154" t="str">
            <v>00014382</v>
          </cell>
          <cell r="B1154" t="str">
            <v>Andrews Geoffrey</v>
          </cell>
          <cell r="C1154" t="str">
            <v>TCR Accum Notational Pkge</v>
          </cell>
          <cell r="D1154">
            <v>43831</v>
          </cell>
          <cell r="E1154" t="str">
            <v>AUD</v>
          </cell>
          <cell r="F1154" t="str">
            <v>Business Analyst</v>
          </cell>
          <cell r="G1154" t="str">
            <v>TCR Accum Super</v>
          </cell>
          <cell r="H1154" t="str">
            <v>DBNGP WA Nominees Pty Ltd</v>
          </cell>
          <cell r="I1154" t="str">
            <v>505360</v>
          </cell>
          <cell r="J1154" t="str">
            <v>DBP Administration</v>
          </cell>
        </row>
        <row r="1155">
          <cell r="A1155" t="str">
            <v>00014381</v>
          </cell>
          <cell r="B1155" t="str">
            <v>Condo Adriano</v>
          </cell>
          <cell r="C1155" t="str">
            <v>TCR Accum Notational Pkge</v>
          </cell>
          <cell r="D1155">
            <v>43004</v>
          </cell>
          <cell r="E1155" t="str">
            <v>AUD</v>
          </cell>
          <cell r="F1155" t="str">
            <v>Financial Controller Alinta</v>
          </cell>
          <cell r="G1155" t="str">
            <v>TCR Accum Super</v>
          </cell>
          <cell r="H1155" t="str">
            <v>Alinta Limited</v>
          </cell>
          <cell r="I1155" t="str">
            <v>13000</v>
          </cell>
          <cell r="J1155" t="str">
            <v>FS GFC</v>
          </cell>
        </row>
        <row r="1156">
          <cell r="A1156" t="str">
            <v>00014380</v>
          </cell>
          <cell r="B1156" t="str">
            <v>Rizzi Debra</v>
          </cell>
          <cell r="C1156" t="str">
            <v>TCR Accum Notational Pkge</v>
          </cell>
          <cell r="D1156">
            <v>76863</v>
          </cell>
          <cell r="E1156" t="str">
            <v>AUD</v>
          </cell>
          <cell r="F1156" t="str">
            <v>Team Leader Control Room</v>
          </cell>
          <cell r="G1156" t="str">
            <v>TCR Accum Super</v>
          </cell>
          <cell r="H1156" t="str">
            <v>Alinta Asset Management</v>
          </cell>
          <cell r="I1156" t="str">
            <v>39117</v>
          </cell>
          <cell r="J1156" t="str">
            <v>GDW Control Room</v>
          </cell>
        </row>
        <row r="1157">
          <cell r="A1157" t="str">
            <v>00014379</v>
          </cell>
          <cell r="B1157" t="str">
            <v>Rundle Wendi</v>
          </cell>
          <cell r="C1157" t="str">
            <v>TCR Accum Notational Pkge</v>
          </cell>
          <cell r="D1157">
            <v>45428</v>
          </cell>
          <cell r="E1157" t="str">
            <v>AUD</v>
          </cell>
          <cell r="F1157" t="str">
            <v>Technical Sales Officer</v>
          </cell>
          <cell r="G1157" t="str">
            <v>TCR Accum Super</v>
          </cell>
          <cell r="H1157" t="str">
            <v>Monthly Alinta Asset Managemt.</v>
          </cell>
          <cell r="I1157" t="str">
            <v>31443</v>
          </cell>
          <cell r="J1157" t="str">
            <v>AAM OS OSP Data Engi</v>
          </cell>
        </row>
        <row r="1158">
          <cell r="A1158" t="str">
            <v>00014376</v>
          </cell>
          <cell r="B1158" t="str">
            <v>Graves Richard</v>
          </cell>
          <cell r="C1158" t="str">
            <v>TCR Accum Notational Pkge</v>
          </cell>
          <cell r="D1158">
            <v>44520</v>
          </cell>
          <cell r="E1158" t="str">
            <v>AUD</v>
          </cell>
          <cell r="F1158" t="str">
            <v>HSE Adviser / Workcover Specialist</v>
          </cell>
          <cell r="G1158" t="str">
            <v>TCR Accum Super</v>
          </cell>
          <cell r="H1158" t="str">
            <v>Alinta Limited</v>
          </cell>
          <cell r="I1158" t="str">
            <v>11002</v>
          </cell>
          <cell r="J1158" t="str">
            <v>HR - Health &amp; Safety</v>
          </cell>
        </row>
        <row r="1159">
          <cell r="A1159" t="str">
            <v>00014388</v>
          </cell>
          <cell r="B1159" t="str">
            <v>Maclachlan Gemma</v>
          </cell>
          <cell r="C1159" t="str">
            <v>TCR Accum Notational Pkge</v>
          </cell>
          <cell r="D1159">
            <v>43831</v>
          </cell>
          <cell r="E1159" t="str">
            <v>AUD</v>
          </cell>
          <cell r="F1159" t="str">
            <v>Accounts Payable Officer</v>
          </cell>
          <cell r="G1159" t="str">
            <v>TCR Accum Super</v>
          </cell>
          <cell r="H1159" t="str">
            <v>Alinta Limited</v>
          </cell>
          <cell r="I1159" t="str">
            <v>31469</v>
          </cell>
          <cell r="J1159" t="str">
            <v>ANS Comm Fin Service</v>
          </cell>
        </row>
        <row r="1160">
          <cell r="A1160" t="str">
            <v>00014386</v>
          </cell>
          <cell r="B1160" t="str">
            <v>Smith Rachael</v>
          </cell>
          <cell r="C1160" t="str">
            <v>TCR Accum Notational Pkge</v>
          </cell>
          <cell r="D1160">
            <v>71994</v>
          </cell>
          <cell r="E1160" t="str">
            <v>AUD</v>
          </cell>
          <cell r="F1160" t="str">
            <v>Personal Assistant to Exec GM AE</v>
          </cell>
          <cell r="G1160" t="str">
            <v>TCR Accum Super</v>
          </cell>
          <cell r="H1160" t="str">
            <v>Alinta Energy Pty Ltd</v>
          </cell>
          <cell r="I1160" t="str">
            <v>45030</v>
          </cell>
          <cell r="J1160" t="str">
            <v>AE Fin &amp; Admin</v>
          </cell>
        </row>
        <row r="1161">
          <cell r="A1161" t="str">
            <v>00014385</v>
          </cell>
          <cell r="B1161" t="str">
            <v>Miller Christopher</v>
          </cell>
          <cell r="C1161" t="str">
            <v>TCR Accum Notational Pkge</v>
          </cell>
          <cell r="D1161">
            <v>42640</v>
          </cell>
          <cell r="E1161" t="str">
            <v>AUD</v>
          </cell>
          <cell r="F1161" t="str">
            <v>Financial Controller UE/MGH/ANH</v>
          </cell>
          <cell r="G1161" t="str">
            <v>TCR DB Super</v>
          </cell>
          <cell r="H1161" t="str">
            <v>Alinta Limited</v>
          </cell>
          <cell r="I1161" t="str">
            <v>33303</v>
          </cell>
          <cell r="J1161" t="str">
            <v>Revenue Management</v>
          </cell>
        </row>
        <row r="1162">
          <cell r="A1162" t="str">
            <v>00014384</v>
          </cell>
          <cell r="B1162" t="str">
            <v>Mahardhika Ronny</v>
          </cell>
          <cell r="C1162" t="str">
            <v>TCR Accum Notational Pkge</v>
          </cell>
          <cell r="D1162">
            <v>47672</v>
          </cell>
          <cell r="E1162" t="str">
            <v>AUD</v>
          </cell>
          <cell r="F1162" t="str">
            <v>Storeperson</v>
          </cell>
          <cell r="G1162" t="str">
            <v>TCR Accum Super</v>
          </cell>
          <cell r="H1162" t="str">
            <v>Alinta Asset Management</v>
          </cell>
          <cell r="I1162" t="str">
            <v>39102</v>
          </cell>
          <cell r="J1162" t="str">
            <v>GDW Stores</v>
          </cell>
        </row>
        <row r="1163">
          <cell r="A1163" t="str">
            <v>00014383</v>
          </cell>
          <cell r="B1163" t="str">
            <v>Nyew Lee Peng</v>
          </cell>
          <cell r="C1163" t="str">
            <v>TCR Accum Notational Pkge</v>
          </cell>
          <cell r="D1163">
            <v>48230</v>
          </cell>
          <cell r="E1163" t="str">
            <v>AUD</v>
          </cell>
          <cell r="F1163" t="str">
            <v>Manager Pipeline Marketing, Queensland</v>
          </cell>
          <cell r="G1163" t="str">
            <v>TCR Accum Super</v>
          </cell>
          <cell r="H1163" t="str">
            <v>Alinta Limited</v>
          </cell>
          <cell r="I1163" t="str">
            <v>7222</v>
          </cell>
          <cell r="J1163" t="str">
            <v>AMS QGP Pipeline Marketing</v>
          </cell>
        </row>
        <row r="1164">
          <cell r="A1164" t="str">
            <v>00014394</v>
          </cell>
          <cell r="B1164" t="str">
            <v>Cresswell Raymond</v>
          </cell>
          <cell r="C1164" t="str">
            <v>TCR Accum Notational Pkge</v>
          </cell>
          <cell r="D1164">
            <v>43460</v>
          </cell>
          <cell r="E1164" t="str">
            <v>AUD</v>
          </cell>
          <cell r="F1164" t="str">
            <v>Senior Engineer Power Generation</v>
          </cell>
          <cell r="G1164" t="str">
            <v>TCR Accum Super</v>
          </cell>
          <cell r="H1164" t="str">
            <v>Alinta Energy Pty Ltd</v>
          </cell>
          <cell r="I1164" t="str">
            <v>45070</v>
          </cell>
          <cell r="J1164" t="str">
            <v>AE Proj &amp; Engin</v>
          </cell>
        </row>
        <row r="1165">
          <cell r="A1165" t="str">
            <v>00014393</v>
          </cell>
          <cell r="B1165" t="str">
            <v>Lawrence Melinda</v>
          </cell>
          <cell r="C1165" t="str">
            <v>TCR Accum Notational Pkge</v>
          </cell>
          <cell r="D1165">
            <v>44520</v>
          </cell>
          <cell r="E1165" t="str">
            <v>AUD</v>
          </cell>
          <cell r="F1165" t="str">
            <v>Accounting Officer</v>
          </cell>
          <cell r="G1165" t="str">
            <v>TCR Accum Super</v>
          </cell>
          <cell r="H1165" t="str">
            <v>Alinta Limited</v>
          </cell>
          <cell r="I1165" t="str">
            <v>3005</v>
          </cell>
          <cell r="J1165" t="str">
            <v>AlintaAGL Financial Support</v>
          </cell>
        </row>
        <row r="1166">
          <cell r="A1166" t="str">
            <v>00014391</v>
          </cell>
          <cell r="B1166" t="str">
            <v>Reid Stanley</v>
          </cell>
          <cell r="C1166" t="str">
            <v>TCR Accum Notational Pkge</v>
          </cell>
          <cell r="D1166">
            <v>133750</v>
          </cell>
          <cell r="E1166" t="str">
            <v>AUD</v>
          </cell>
          <cell r="F1166" t="str">
            <v>Technical Engineer</v>
          </cell>
          <cell r="G1166" t="str">
            <v>TCR Accum Super</v>
          </cell>
          <cell r="H1166" t="str">
            <v>Monthly Alinta Asset Managemt.</v>
          </cell>
          <cell r="I1166" t="str">
            <v>31515</v>
          </cell>
          <cell r="J1166" t="str">
            <v>AAM OS ED SS Sunshin</v>
          </cell>
        </row>
        <row r="1167">
          <cell r="A1167" t="str">
            <v>00014390</v>
          </cell>
          <cell r="B1167" t="str">
            <v>Smith Kelly</v>
          </cell>
          <cell r="C1167" t="str">
            <v>TCR Accum Notational Pkge</v>
          </cell>
          <cell r="D1167">
            <v>48230</v>
          </cell>
          <cell r="E1167" t="str">
            <v>AUD</v>
          </cell>
          <cell r="F1167" t="str">
            <v>Webmaster</v>
          </cell>
          <cell r="G1167" t="str">
            <v>TCR Accum Super</v>
          </cell>
          <cell r="H1167" t="str">
            <v>Alinta Limited</v>
          </cell>
          <cell r="I1167" t="str">
            <v>14203</v>
          </cell>
          <cell r="J1167" t="str">
            <v>IS Tech Solutions</v>
          </cell>
        </row>
        <row r="1168">
          <cell r="A1168" t="str">
            <v>00014389</v>
          </cell>
          <cell r="B1168" t="str">
            <v>Rattray Gillian</v>
          </cell>
          <cell r="C1168" t="str">
            <v>TCR Accum Notational Pkge</v>
          </cell>
          <cell r="D1168">
            <v>38480</v>
          </cell>
          <cell r="E1168" t="str">
            <v>AUD</v>
          </cell>
          <cell r="F1168" t="str">
            <v>Document Controller</v>
          </cell>
          <cell r="G1168" t="str">
            <v>TCR Accum Super</v>
          </cell>
          <cell r="H1168" t="str">
            <v>Monthly Alinta Asset Managemt.</v>
          </cell>
          <cell r="I1168" t="str">
            <v>36306</v>
          </cell>
          <cell r="J1168" t="str">
            <v>Operational Complian</v>
          </cell>
        </row>
        <row r="1169">
          <cell r="A1169" t="str">
            <v>00014399</v>
          </cell>
          <cell r="B1169" t="str">
            <v>Ferrante Adrian</v>
          </cell>
          <cell r="C1169" t="str">
            <v>TCR Accum Notational Pkge</v>
          </cell>
          <cell r="D1169">
            <v>42640</v>
          </cell>
          <cell r="E1169" t="str">
            <v>AUD</v>
          </cell>
          <cell r="F1169" t="str">
            <v>Grp Manager, Wholesale Energy Operations</v>
          </cell>
          <cell r="G1169" t="str">
            <v>TCR Accum Super</v>
          </cell>
          <cell r="H1169" t="str">
            <v>Alinta Energy Pty Ltd</v>
          </cell>
          <cell r="I1169" t="str">
            <v>45030</v>
          </cell>
          <cell r="J1169" t="str">
            <v>AE Fin &amp; Admin</v>
          </cell>
        </row>
        <row r="1170">
          <cell r="A1170" t="str">
            <v>00014398</v>
          </cell>
          <cell r="B1170" t="str">
            <v>Rowlands Joanna</v>
          </cell>
          <cell r="C1170" t="str">
            <v>TCR Accum Notational Pkge</v>
          </cell>
          <cell r="D1170">
            <v>82147</v>
          </cell>
          <cell r="E1170" t="str">
            <v>AUD</v>
          </cell>
          <cell r="F1170" t="str">
            <v>Grp Manager Wholesale Energy Development</v>
          </cell>
          <cell r="G1170" t="str">
            <v>TCR Accum Super</v>
          </cell>
          <cell r="H1170" t="str">
            <v>Alinta Energy Pty Ltd</v>
          </cell>
          <cell r="I1170" t="str">
            <v>45030</v>
          </cell>
          <cell r="J1170" t="str">
            <v>AE Fin &amp; Admin</v>
          </cell>
        </row>
        <row r="1171">
          <cell r="A1171" t="str">
            <v>00014397</v>
          </cell>
          <cell r="B1171" t="str">
            <v>Stevens Andrew</v>
          </cell>
          <cell r="C1171" t="str">
            <v>TCR Accum Notational Pkge</v>
          </cell>
          <cell r="D1171">
            <v>81510</v>
          </cell>
          <cell r="E1171" t="str">
            <v>AUD</v>
          </cell>
          <cell r="F1171" t="str">
            <v>Gas Scheduler</v>
          </cell>
          <cell r="G1171" t="str">
            <v>TCR Accum Super</v>
          </cell>
          <cell r="H1171" t="str">
            <v>Alinta Energy Pty Ltd</v>
          </cell>
          <cell r="I1171" t="str">
            <v>45030</v>
          </cell>
          <cell r="J1171" t="str">
            <v>AE Fin &amp; Admin</v>
          </cell>
        </row>
        <row r="1172">
          <cell r="A1172" t="str">
            <v>00014396</v>
          </cell>
          <cell r="B1172" t="str">
            <v>Wood Pamela</v>
          </cell>
          <cell r="C1172" t="str">
            <v>TCR Accum Notational Pkge</v>
          </cell>
          <cell r="D1172">
            <v>43460</v>
          </cell>
          <cell r="E1172" t="str">
            <v>AUD</v>
          </cell>
          <cell r="F1172" t="str">
            <v>Team Leader Enterprise Applications</v>
          </cell>
          <cell r="G1172" t="str">
            <v>TCR Accum Super</v>
          </cell>
          <cell r="H1172" t="str">
            <v>Alinta Limited</v>
          </cell>
          <cell r="I1172" t="str">
            <v>14300</v>
          </cell>
          <cell r="J1172" t="str">
            <v>IS Enterprise Applic</v>
          </cell>
        </row>
        <row r="1173">
          <cell r="A1173" t="str">
            <v>00014395</v>
          </cell>
          <cell r="B1173" t="str">
            <v>Weber Catherine</v>
          </cell>
          <cell r="C1173" t="str">
            <v>TCR Accum Notational Pkge</v>
          </cell>
          <cell r="D1173">
            <v>43831</v>
          </cell>
          <cell r="E1173" t="str">
            <v>AUD</v>
          </cell>
          <cell r="F1173" t="str">
            <v>Business Analyst</v>
          </cell>
          <cell r="G1173" t="str">
            <v>TCR Accum Super</v>
          </cell>
          <cell r="H1173" t="str">
            <v>Alinta Energy Pty Ltd</v>
          </cell>
          <cell r="I1173" t="str">
            <v>45050</v>
          </cell>
          <cell r="J1173" t="str">
            <v>AE Comm &amp; Dev</v>
          </cell>
        </row>
        <row r="1174">
          <cell r="A1174" t="str">
            <v>00014407</v>
          </cell>
          <cell r="B1174" t="str">
            <v>Penberthy Amanda</v>
          </cell>
          <cell r="C1174" t="str">
            <v>TCR Accum Notational Pkge</v>
          </cell>
          <cell r="D1174">
            <v>41870</v>
          </cell>
          <cell r="E1174" t="str">
            <v>AUD</v>
          </cell>
          <cell r="F1174" t="str">
            <v>Senior HR Adviser South</v>
          </cell>
          <cell r="G1174" t="str">
            <v>TCR Accum Super</v>
          </cell>
          <cell r="H1174" t="str">
            <v>Alinta Limited</v>
          </cell>
          <cell r="I1174" t="str">
            <v>11000</v>
          </cell>
          <cell r="J1174" t="str">
            <v>Human Resources</v>
          </cell>
        </row>
        <row r="1175">
          <cell r="A1175" t="str">
            <v>00014406</v>
          </cell>
          <cell r="B1175" t="str">
            <v>Page Anthony</v>
          </cell>
          <cell r="C1175" t="str">
            <v>TCR Accum Notational Pkge</v>
          </cell>
          <cell r="D1175">
            <v>103000</v>
          </cell>
          <cell r="E1175" t="str">
            <v>AUD</v>
          </cell>
          <cell r="F1175" t="str">
            <v>New Connections Clerk</v>
          </cell>
          <cell r="G1175" t="str">
            <v>TCR Accum Super</v>
          </cell>
          <cell r="H1175" t="str">
            <v>Monthly Alinta Asset Managemt.</v>
          </cell>
          <cell r="I1175" t="str">
            <v>31497</v>
          </cell>
          <cell r="J1175" t="str">
            <v>AAM OS ED EW AEN New</v>
          </cell>
        </row>
        <row r="1176">
          <cell r="A1176" t="str">
            <v>00014405</v>
          </cell>
          <cell r="B1176" t="str">
            <v>Jolley Sherridan</v>
          </cell>
          <cell r="C1176" t="str">
            <v>TCR Accum Notational Pkge</v>
          </cell>
          <cell r="D1176">
            <v>56680</v>
          </cell>
          <cell r="E1176" t="str">
            <v>AUD</v>
          </cell>
          <cell r="F1176" t="str">
            <v>New Connections Officer</v>
          </cell>
          <cell r="G1176" t="str">
            <v>TCR Accum Super</v>
          </cell>
          <cell r="H1176" t="str">
            <v>Monthly Alinta Asset Managemt.</v>
          </cell>
          <cell r="I1176" t="str">
            <v>31497</v>
          </cell>
          <cell r="J1176" t="str">
            <v>AAM OS ED EW AEN New</v>
          </cell>
        </row>
        <row r="1177">
          <cell r="A1177" t="str">
            <v>00014403</v>
          </cell>
          <cell r="B1177" t="str">
            <v>Teroi Rachel</v>
          </cell>
          <cell r="C1177" t="str">
            <v>TCR Accum Notational Pkge</v>
          </cell>
          <cell r="D1177">
            <v>42640</v>
          </cell>
          <cell r="E1177" t="str">
            <v>AUD</v>
          </cell>
          <cell r="F1177" t="str">
            <v>Finance Manager AAM</v>
          </cell>
          <cell r="G1177" t="str">
            <v>TCR Accum Super</v>
          </cell>
          <cell r="H1177" t="str">
            <v>Alinta Limited</v>
          </cell>
          <cell r="I1177" t="str">
            <v>31469</v>
          </cell>
          <cell r="J1177" t="str">
            <v>ANS Comm Fin Service</v>
          </cell>
        </row>
        <row r="1178">
          <cell r="A1178" t="str">
            <v>00014400</v>
          </cell>
          <cell r="B1178" t="str">
            <v>Clutterbuck Nicole</v>
          </cell>
          <cell r="C1178" t="str">
            <v>TCR Accum Notational Pkge</v>
          </cell>
          <cell r="D1178">
            <v>43460</v>
          </cell>
          <cell r="E1178" t="str">
            <v>AUD</v>
          </cell>
          <cell r="F1178" t="str">
            <v>Field Maintenance Officer</v>
          </cell>
          <cell r="G1178" t="str">
            <v>TCR Accum Super</v>
          </cell>
          <cell r="H1178" t="str">
            <v>Alinta Asset Management</v>
          </cell>
          <cell r="I1178" t="str">
            <v>43169</v>
          </cell>
          <cell r="J1178" t="str">
            <v>GasTrans(W)FieldTech</v>
          </cell>
        </row>
        <row r="1179">
          <cell r="A1179" t="str">
            <v>00014412</v>
          </cell>
          <cell r="B1179" t="str">
            <v>Haria Bhavesh</v>
          </cell>
          <cell r="C1179" t="str">
            <v>TCR Accum Notational Pkge</v>
          </cell>
          <cell r="D1179">
            <v>63600</v>
          </cell>
          <cell r="E1179" t="str">
            <v>AUD</v>
          </cell>
          <cell r="F1179" t="str">
            <v>Group Manager Finance Strategy</v>
          </cell>
          <cell r="G1179" t="str">
            <v>TCR Accum Super</v>
          </cell>
          <cell r="H1179" t="str">
            <v>Alinta Limited</v>
          </cell>
          <cell r="I1179" t="str">
            <v>12200</v>
          </cell>
          <cell r="J1179" t="str">
            <v>Grp Mgr Fin Strategy</v>
          </cell>
        </row>
        <row r="1180">
          <cell r="A1180" t="str">
            <v>00014411</v>
          </cell>
          <cell r="B1180" t="str">
            <v>Bartlett Amanda</v>
          </cell>
          <cell r="C1180" t="str">
            <v>TCR Accum Notational Pkge</v>
          </cell>
          <cell r="D1180">
            <v>38000</v>
          </cell>
          <cell r="E1180" t="str">
            <v>AUD</v>
          </cell>
          <cell r="F1180" t="str">
            <v>Call Centre Team Leader</v>
          </cell>
          <cell r="G1180" t="str">
            <v>TCR Accum Super</v>
          </cell>
          <cell r="H1180" t="str">
            <v>Alinta Asset Management</v>
          </cell>
          <cell r="I1180" t="str">
            <v>39119</v>
          </cell>
          <cell r="J1180" t="str">
            <v>GDW Call Centre</v>
          </cell>
        </row>
        <row r="1181">
          <cell r="A1181" t="str">
            <v>00014410</v>
          </cell>
          <cell r="B1181" t="str">
            <v>Rogers Robert</v>
          </cell>
          <cell r="C1181" t="str">
            <v>TCR Accum Notational Pkge</v>
          </cell>
          <cell r="D1181">
            <v>39500</v>
          </cell>
          <cell r="E1181" t="str">
            <v>AUD</v>
          </cell>
          <cell r="F1181" t="str">
            <v>Program Manager Info /Mgt Program</v>
          </cell>
          <cell r="G1181" t="str">
            <v>TCR Accum Super</v>
          </cell>
          <cell r="H1181" t="str">
            <v>Alinta Limited</v>
          </cell>
          <cell r="I1181" t="str">
            <v>14162</v>
          </cell>
          <cell r="J1181" t="str">
            <v>PD - Information Mgt</v>
          </cell>
        </row>
        <row r="1182">
          <cell r="A1182" t="str">
            <v>00014409</v>
          </cell>
          <cell r="B1182" t="str">
            <v>Sutton Raun</v>
          </cell>
          <cell r="C1182" t="str">
            <v>TCR Accum Notational Pkge</v>
          </cell>
          <cell r="D1182">
            <v>41870</v>
          </cell>
          <cell r="E1182" t="str">
            <v>AUD</v>
          </cell>
          <cell r="F1182" t="str">
            <v>IS Graduate</v>
          </cell>
          <cell r="G1182" t="str">
            <v>TCR Accum Super</v>
          </cell>
          <cell r="H1182" t="str">
            <v>Alinta Limited</v>
          </cell>
          <cell r="I1182" t="str">
            <v>14600</v>
          </cell>
          <cell r="J1182" t="str">
            <v>IS Infrastructure</v>
          </cell>
        </row>
        <row r="1183">
          <cell r="A1183" t="str">
            <v>00014408</v>
          </cell>
          <cell r="B1183" t="str">
            <v>Andrews Patricia</v>
          </cell>
          <cell r="C1183" t="str">
            <v>TCR Accum Notational Pkge</v>
          </cell>
          <cell r="D1183">
            <v>38000</v>
          </cell>
          <cell r="E1183" t="str">
            <v>AUD</v>
          </cell>
          <cell r="F1183" t="str">
            <v>Field Maintenance Officer</v>
          </cell>
          <cell r="G1183" t="str">
            <v>TCR Accum Super</v>
          </cell>
          <cell r="H1183" t="str">
            <v>Alinta Asset Management</v>
          </cell>
          <cell r="I1183" t="str">
            <v>43171</v>
          </cell>
          <cell r="J1183" t="str">
            <v>Gas Trans (W) Compre</v>
          </cell>
        </row>
        <row r="1184">
          <cell r="A1184" t="str">
            <v>00014417</v>
          </cell>
          <cell r="B1184" t="str">
            <v>Bates Ralph</v>
          </cell>
          <cell r="C1184" t="str">
            <v>TCR Accum Notational Pkge</v>
          </cell>
          <cell r="D1184">
            <v>150000</v>
          </cell>
          <cell r="E1184" t="str">
            <v>AUD</v>
          </cell>
          <cell r="F1184" t="str">
            <v>Treasury Analyst</v>
          </cell>
          <cell r="G1184" t="str">
            <v>TCR Accum Super</v>
          </cell>
          <cell r="H1184" t="str">
            <v>Alinta Limited</v>
          </cell>
          <cell r="I1184" t="str">
            <v>12100</v>
          </cell>
          <cell r="J1184" t="str">
            <v>Group Treasury</v>
          </cell>
        </row>
        <row r="1185">
          <cell r="A1185" t="str">
            <v>00014416</v>
          </cell>
          <cell r="B1185" t="str">
            <v>Galati Jacqueline</v>
          </cell>
          <cell r="C1185" t="str">
            <v>TCR Accum Notational Pkge</v>
          </cell>
          <cell r="D1185">
            <v>38000</v>
          </cell>
          <cell r="E1185" t="str">
            <v>AUD</v>
          </cell>
          <cell r="F1185" t="str">
            <v>Works Program Analyst</v>
          </cell>
          <cell r="G1185" t="str">
            <v>TCR Accum Super</v>
          </cell>
          <cell r="H1185" t="str">
            <v>Monthly Alinta Asset Managemt.</v>
          </cell>
          <cell r="I1185" t="str">
            <v>31461</v>
          </cell>
          <cell r="J1185" t="str">
            <v>AAM PM Works Program</v>
          </cell>
        </row>
        <row r="1186">
          <cell r="A1186" t="str">
            <v>00014415</v>
          </cell>
          <cell r="B1186" t="str">
            <v>McKinnon Mark</v>
          </cell>
          <cell r="C1186" t="str">
            <v>TCR Accum Notational Pkge</v>
          </cell>
          <cell r="D1186">
            <v>107500</v>
          </cell>
          <cell r="E1186" t="str">
            <v>AUD</v>
          </cell>
          <cell r="F1186" t="str">
            <v>Credit Controller</v>
          </cell>
          <cell r="G1186" t="str">
            <v>TCR Accum Super</v>
          </cell>
          <cell r="H1186" t="str">
            <v>Alinta Limited</v>
          </cell>
          <cell r="I1186" t="str">
            <v>13060</v>
          </cell>
          <cell r="J1186" t="str">
            <v>FS AAM Fin Control</v>
          </cell>
        </row>
        <row r="1187">
          <cell r="A1187" t="str">
            <v>00014414</v>
          </cell>
          <cell r="B1187" t="str">
            <v>Allpress Steven</v>
          </cell>
          <cell r="C1187" t="str">
            <v>TCR Accum Notational Pkge</v>
          </cell>
          <cell r="D1187">
            <v>39500</v>
          </cell>
          <cell r="E1187" t="str">
            <v>AUD</v>
          </cell>
          <cell r="F1187" t="str">
            <v>Finance Manager, Business &amp; Market Dev.</v>
          </cell>
          <cell r="G1187" t="str">
            <v>TCR Accum Super</v>
          </cell>
          <cell r="H1187" t="str">
            <v>Alinta Limited</v>
          </cell>
          <cell r="I1187" t="str">
            <v>31332</v>
          </cell>
          <cell r="J1187" t="str">
            <v>Decision Support</v>
          </cell>
        </row>
        <row r="1188">
          <cell r="A1188" t="str">
            <v>00014413</v>
          </cell>
          <cell r="B1188" t="str">
            <v>McDonagh Christopher</v>
          </cell>
          <cell r="C1188" t="str">
            <v>TCR Accum Notational Pkge</v>
          </cell>
          <cell r="D1188">
            <v>63900</v>
          </cell>
          <cell r="E1188" t="str">
            <v>AUD</v>
          </cell>
          <cell r="F1188" t="str">
            <v>Pipeline Controller</v>
          </cell>
          <cell r="G1188" t="str">
            <v>TCR Accum Super</v>
          </cell>
          <cell r="H1188" t="str">
            <v>Monthly Alinta Asset Managemt.</v>
          </cell>
          <cell r="I1188" t="str">
            <v>35506</v>
          </cell>
          <cell r="J1188" t="str">
            <v>DBP Trans Servs</v>
          </cell>
        </row>
        <row r="1189">
          <cell r="A1189" t="str">
            <v>00014422</v>
          </cell>
          <cell r="B1189" t="str">
            <v>Wilkinson Diane</v>
          </cell>
          <cell r="C1189" t="str">
            <v>TCR Accum Notational Pkge</v>
          </cell>
          <cell r="D1189">
            <v>38000</v>
          </cell>
          <cell r="E1189" t="str">
            <v>AUD</v>
          </cell>
          <cell r="F1189" t="str">
            <v>Fleet Manager</v>
          </cell>
          <cell r="G1189" t="str">
            <v>TCR Accum Super</v>
          </cell>
          <cell r="H1189" t="str">
            <v>Monthly Alinta Asset Managemt.</v>
          </cell>
          <cell r="I1189" t="str">
            <v>31464</v>
          </cell>
          <cell r="J1189" t="str">
            <v>AAM BS Property &amp; Fl</v>
          </cell>
        </row>
        <row r="1190">
          <cell r="A1190" t="str">
            <v>00014421</v>
          </cell>
          <cell r="B1190" t="str">
            <v>Gillespie Jennifer</v>
          </cell>
          <cell r="C1190" t="str">
            <v>TCR Accum Notational Pkge</v>
          </cell>
          <cell r="D1190">
            <v>38000</v>
          </cell>
          <cell r="E1190" t="str">
            <v>AUD</v>
          </cell>
          <cell r="F1190" t="str">
            <v>Program Management Planner</v>
          </cell>
          <cell r="G1190" t="str">
            <v>TCR Accum Super</v>
          </cell>
          <cell r="H1190" t="str">
            <v>Alinta Asset Management</v>
          </cell>
          <cell r="I1190" t="str">
            <v>36305</v>
          </cell>
          <cell r="J1190" t="str">
            <v>Program Mgt</v>
          </cell>
        </row>
        <row r="1191">
          <cell r="A1191" t="str">
            <v>00014420</v>
          </cell>
          <cell r="B1191" t="str">
            <v>Purcell Daniel</v>
          </cell>
          <cell r="C1191" t="str">
            <v>TCR Accum Notational Pkge</v>
          </cell>
          <cell r="D1191">
            <v>38000</v>
          </cell>
          <cell r="E1191" t="str">
            <v>AUD</v>
          </cell>
          <cell r="F1191" t="str">
            <v>Resource Coordination Support Office</v>
          </cell>
          <cell r="G1191" t="str">
            <v>TCR Accum Super</v>
          </cell>
          <cell r="H1191" t="str">
            <v>Monthly Alinta Asset Managemt.</v>
          </cell>
          <cell r="I1191" t="str">
            <v>35346</v>
          </cell>
          <cell r="J1191" t="str">
            <v>Dispatch &amp; Resource</v>
          </cell>
        </row>
        <row r="1192">
          <cell r="A1192" t="str">
            <v>00014419</v>
          </cell>
          <cell r="B1192" t="str">
            <v>Ovenden Louise</v>
          </cell>
          <cell r="C1192" t="str">
            <v>TCR Accum Notational Pkge</v>
          </cell>
          <cell r="D1192">
            <v>38000</v>
          </cell>
          <cell r="E1192" t="str">
            <v>AUD</v>
          </cell>
          <cell r="F1192" t="str">
            <v>Manager Gas Distribution</v>
          </cell>
          <cell r="G1192" t="str">
            <v>TCR Accum Super</v>
          </cell>
          <cell r="H1192" t="str">
            <v>Monthly Alinta Asset Managemt.</v>
          </cell>
          <cell r="I1192" t="str">
            <v>39101</v>
          </cell>
          <cell r="J1192" t="str">
            <v>GDW Management</v>
          </cell>
        </row>
        <row r="1193">
          <cell r="A1193" t="str">
            <v>00014418</v>
          </cell>
          <cell r="B1193" t="str">
            <v>Folley Nicolette</v>
          </cell>
          <cell r="C1193" t="str">
            <v>TCR Accum Notational Pkge</v>
          </cell>
          <cell r="D1193">
            <v>38000</v>
          </cell>
          <cell r="E1193" t="str">
            <v>AUD</v>
          </cell>
          <cell r="F1193" t="str">
            <v>Senior Systems Accountant</v>
          </cell>
          <cell r="G1193" t="str">
            <v>TCR Accum Super</v>
          </cell>
          <cell r="H1193" t="str">
            <v>Alinta Limited</v>
          </cell>
          <cell r="I1193" t="str">
            <v>13004</v>
          </cell>
          <cell r="J1193" t="str">
            <v>FS Systems</v>
          </cell>
        </row>
        <row r="1194">
          <cell r="A1194" t="str">
            <v>00014427</v>
          </cell>
          <cell r="B1194" t="str">
            <v>Burke Barbara</v>
          </cell>
          <cell r="C1194" t="str">
            <v>TCR Accum Notational Pkge</v>
          </cell>
          <cell r="D1194">
            <v>38000</v>
          </cell>
          <cell r="E1194" t="str">
            <v>AUD</v>
          </cell>
          <cell r="F1194" t="str">
            <v>Attendent</v>
          </cell>
          <cell r="G1194" t="str">
            <v>TCR Accum Super</v>
          </cell>
          <cell r="H1194" t="str">
            <v>Alinta Energy (NZ) Pty Ltd</v>
          </cell>
          <cell r="I1194" t="str">
            <v>46100</v>
          </cell>
          <cell r="J1194" t="str">
            <v>AE NZ Ops &amp; Maint</v>
          </cell>
        </row>
        <row r="1195">
          <cell r="A1195" t="str">
            <v>00014426</v>
          </cell>
          <cell r="B1195" t="str">
            <v>Olsson Daniel</v>
          </cell>
          <cell r="C1195" t="str">
            <v>TCR Accum Notational Pkge</v>
          </cell>
          <cell r="D1195">
            <v>38000</v>
          </cell>
          <cell r="E1195" t="str">
            <v>AUD</v>
          </cell>
          <cell r="F1195" t="str">
            <v>Systems  Accountant</v>
          </cell>
          <cell r="G1195" t="str">
            <v>TCR Accum Super</v>
          </cell>
          <cell r="H1195" t="str">
            <v>Alinta Limited</v>
          </cell>
          <cell r="I1195" t="str">
            <v>13004</v>
          </cell>
          <cell r="J1195" t="str">
            <v>FS Systems</v>
          </cell>
        </row>
        <row r="1196">
          <cell r="A1196" t="str">
            <v>00014425</v>
          </cell>
          <cell r="B1196" t="str">
            <v>Start Elizabeth</v>
          </cell>
          <cell r="C1196" t="str">
            <v>TCR Accum Notational Pkge</v>
          </cell>
          <cell r="D1196">
            <v>38000</v>
          </cell>
          <cell r="E1196" t="str">
            <v>AUD</v>
          </cell>
          <cell r="F1196" t="str">
            <v>Manager Integration</v>
          </cell>
          <cell r="G1196" t="str">
            <v>TCR Accum Super</v>
          </cell>
          <cell r="H1196" t="str">
            <v>Monthly Alinta Asset Managemt.</v>
          </cell>
          <cell r="I1196" t="str">
            <v>31340</v>
          </cell>
          <cell r="J1196" t="str">
            <v>ANS Corp Projects</v>
          </cell>
        </row>
        <row r="1197">
          <cell r="A1197" t="str">
            <v>00014424</v>
          </cell>
          <cell r="B1197" t="str">
            <v>McKenzie Andrew</v>
          </cell>
          <cell r="C1197" t="str">
            <v>TCR Accum Notational Pkge</v>
          </cell>
          <cell r="D1197">
            <v>38000</v>
          </cell>
          <cell r="E1197" t="str">
            <v>AUD</v>
          </cell>
          <cell r="F1197" t="str">
            <v>Graduate</v>
          </cell>
          <cell r="G1197" t="str">
            <v>TCR Accum Super</v>
          </cell>
          <cell r="H1197" t="str">
            <v>Alinta Limited</v>
          </cell>
          <cell r="I1197" t="str">
            <v>14203</v>
          </cell>
          <cell r="J1197" t="str">
            <v>IS Tech Solutions</v>
          </cell>
        </row>
        <row r="1198">
          <cell r="A1198" t="str">
            <v>00014423</v>
          </cell>
          <cell r="B1198" t="str">
            <v>McLaren Caren</v>
          </cell>
          <cell r="C1198" t="str">
            <v>TCR Accum Notational Pkge</v>
          </cell>
          <cell r="D1198">
            <v>87500</v>
          </cell>
          <cell r="E1198" t="str">
            <v>AUD</v>
          </cell>
          <cell r="F1198" t="str">
            <v>Graduate Engineer</v>
          </cell>
          <cell r="G1198" t="str">
            <v>TCR Accum Super</v>
          </cell>
          <cell r="H1198" t="str">
            <v>Monthly Alinta Asset Managemt.</v>
          </cell>
          <cell r="I1198" t="str">
            <v>35360</v>
          </cell>
          <cell r="J1198" t="str">
            <v>Gas Asset Mgt</v>
          </cell>
        </row>
        <row r="1199">
          <cell r="A1199" t="str">
            <v>00014432</v>
          </cell>
          <cell r="B1199" t="str">
            <v>Emmens Linda</v>
          </cell>
          <cell r="C1199" t="str">
            <v>TCR Accum Notational Pkge</v>
          </cell>
          <cell r="D1199">
            <v>70000</v>
          </cell>
          <cell r="E1199" t="str">
            <v>AUD</v>
          </cell>
          <cell r="F1199" t="str">
            <v>Graduate Engineer</v>
          </cell>
          <cell r="G1199" t="str">
            <v>TCR Accum Super</v>
          </cell>
          <cell r="H1199" t="str">
            <v>Monthly Alinta Asset Managemt.</v>
          </cell>
          <cell r="I1199" t="str">
            <v>35360</v>
          </cell>
          <cell r="J1199" t="str">
            <v>Gas Asset Mgt</v>
          </cell>
        </row>
        <row r="1200">
          <cell r="A1200" t="str">
            <v>00014431</v>
          </cell>
          <cell r="B1200" t="str">
            <v>Harris Mark</v>
          </cell>
          <cell r="C1200" t="str">
            <v>TCR Accum Notational Pkge</v>
          </cell>
          <cell r="D1200">
            <v>73000</v>
          </cell>
          <cell r="E1200" t="str">
            <v>AUD</v>
          </cell>
          <cell r="F1200" t="str">
            <v>Cable Jointer</v>
          </cell>
          <cell r="G1200" t="str">
            <v>NPS-EBA / Award VIC</v>
          </cell>
          <cell r="H1200" t="str">
            <v>Alinta Asset Management 2</v>
          </cell>
          <cell r="I1200" t="str">
            <v>31506</v>
          </cell>
          <cell r="J1200" t="str">
            <v>AAM OS ED CS Keysborough</v>
          </cell>
        </row>
        <row r="1201">
          <cell r="A1201" t="str">
            <v>00014430</v>
          </cell>
          <cell r="B1201" t="str">
            <v>Tuioti Lolina-Kay</v>
          </cell>
          <cell r="C1201" t="str">
            <v>TCR Accum Notational Pkge</v>
          </cell>
          <cell r="D1201">
            <v>38000</v>
          </cell>
          <cell r="E1201" t="str">
            <v>AUD</v>
          </cell>
          <cell r="F1201" t="str">
            <v>Cable Installer</v>
          </cell>
          <cell r="G1201" t="str">
            <v>NPS-EBA / Award VIC</v>
          </cell>
          <cell r="H1201" t="str">
            <v>Alinta Asset Management 2</v>
          </cell>
          <cell r="I1201" t="str">
            <v>31506</v>
          </cell>
          <cell r="J1201" t="str">
            <v>AAM OS ED CS Keysborough</v>
          </cell>
        </row>
        <row r="1202">
          <cell r="A1202" t="str">
            <v>00014429</v>
          </cell>
          <cell r="B1202" t="str">
            <v>McDonald Jacqueline</v>
          </cell>
          <cell r="C1202" t="str">
            <v>TCR Accum Notational Pkge</v>
          </cell>
          <cell r="D1202">
            <v>45637</v>
          </cell>
          <cell r="E1202" t="str">
            <v>AUD</v>
          </cell>
          <cell r="F1202" t="str">
            <v>Finance Manager Alliance</v>
          </cell>
          <cell r="G1202" t="str">
            <v>TCR Accum Super</v>
          </cell>
          <cell r="H1202" t="str">
            <v>Alinta Limited</v>
          </cell>
          <cell r="I1202" t="str">
            <v>31330</v>
          </cell>
          <cell r="J1202" t="str">
            <v>Financial Controller</v>
          </cell>
        </row>
        <row r="1203">
          <cell r="A1203" t="str">
            <v>00014428</v>
          </cell>
          <cell r="B1203" t="str">
            <v>Hudson Jadwiga</v>
          </cell>
          <cell r="C1203" t="str">
            <v>TCR Accum Notational Pkge</v>
          </cell>
          <cell r="D1203">
            <v>39950</v>
          </cell>
          <cell r="E1203" t="str">
            <v>AUD</v>
          </cell>
          <cell r="F1203" t="str">
            <v>Senior Management Accountant</v>
          </cell>
          <cell r="G1203" t="str">
            <v>TCR Accum Super</v>
          </cell>
          <cell r="H1203" t="str">
            <v>Alinta Limited</v>
          </cell>
          <cell r="I1203" t="str">
            <v>31332</v>
          </cell>
          <cell r="J1203" t="str">
            <v>Decision Support</v>
          </cell>
        </row>
        <row r="1204">
          <cell r="A1204" t="str">
            <v>00014439</v>
          </cell>
          <cell r="B1204" t="str">
            <v>Philogene Marie</v>
          </cell>
          <cell r="C1204" t="str">
            <v>TCR Accum Notational Pkge</v>
          </cell>
          <cell r="D1204">
            <v>85000</v>
          </cell>
          <cell r="E1204" t="str">
            <v>AUD</v>
          </cell>
          <cell r="F1204" t="str">
            <v>Systems Analyst</v>
          </cell>
          <cell r="G1204" t="str">
            <v>TCR Accum Super</v>
          </cell>
          <cell r="H1204" t="str">
            <v>Alinta Limited</v>
          </cell>
          <cell r="I1204" t="str">
            <v>13004</v>
          </cell>
          <cell r="J1204" t="str">
            <v>FS Systems</v>
          </cell>
        </row>
        <row r="1205">
          <cell r="A1205" t="str">
            <v>00014439</v>
          </cell>
          <cell r="B1205" t="str">
            <v>Philogene Marie</v>
          </cell>
          <cell r="C1205" t="str">
            <v>TCR Reportable</v>
          </cell>
          <cell r="D1205">
            <v>85000</v>
          </cell>
          <cell r="E1205" t="str">
            <v>AUD</v>
          </cell>
          <cell r="F1205" t="str">
            <v>Functional Analyst - SAP</v>
          </cell>
          <cell r="G1205" t="str">
            <v>TCR Accum Super</v>
          </cell>
          <cell r="H1205" t="str">
            <v>Alinta Limited</v>
          </cell>
          <cell r="I1205" t="str">
            <v>14300</v>
          </cell>
          <cell r="J1205" t="str">
            <v>IS Enterprise Applic</v>
          </cell>
        </row>
        <row r="1206">
          <cell r="A1206" t="str">
            <v>00014437</v>
          </cell>
          <cell r="B1206" t="str">
            <v>Edwards Louren</v>
          </cell>
          <cell r="C1206" t="str">
            <v>TCR Accum Notational Pkge</v>
          </cell>
          <cell r="D1206">
            <v>152600</v>
          </cell>
          <cell r="E1206" t="str">
            <v>AUD</v>
          </cell>
          <cell r="F1206" t="str">
            <v>Senior Analyst Programmer</v>
          </cell>
          <cell r="G1206" t="str">
            <v>TCR Accum Super</v>
          </cell>
          <cell r="H1206" t="str">
            <v>Alinta Limited</v>
          </cell>
          <cell r="I1206" t="str">
            <v>14203</v>
          </cell>
          <cell r="J1206" t="str">
            <v>IS Tech Solutions</v>
          </cell>
        </row>
        <row r="1207">
          <cell r="A1207" t="str">
            <v>00014437</v>
          </cell>
          <cell r="B1207" t="str">
            <v>Edwards Louren</v>
          </cell>
          <cell r="C1207" t="str">
            <v>TCR Reportable</v>
          </cell>
          <cell r="D1207">
            <v>152600</v>
          </cell>
          <cell r="E1207" t="str">
            <v>AUD</v>
          </cell>
          <cell r="F1207" t="str">
            <v>Electrical / Instrument Technician</v>
          </cell>
          <cell r="G1207" t="str">
            <v>NZ Base Salary</v>
          </cell>
          <cell r="H1207" t="str">
            <v>Alinta Energy (NZ) Pty Ltd</v>
          </cell>
          <cell r="I1207" t="str">
            <v>46110</v>
          </cell>
          <cell r="J1207" t="str">
            <v>AE NZ Mech Maint</v>
          </cell>
        </row>
        <row r="1208">
          <cell r="A1208" t="str">
            <v>00014436</v>
          </cell>
          <cell r="B1208" t="str">
            <v>Kevat Nilesh</v>
          </cell>
          <cell r="C1208" t="str">
            <v>TCR Accum Notational Pkge</v>
          </cell>
          <cell r="D1208">
            <v>145000</v>
          </cell>
          <cell r="E1208" t="str">
            <v>AUD</v>
          </cell>
          <cell r="F1208" t="str">
            <v>HR Advisor</v>
          </cell>
          <cell r="G1208" t="str">
            <v>TCR Accum Super</v>
          </cell>
          <cell r="H1208" t="str">
            <v>Alinta Limited</v>
          </cell>
          <cell r="I1208" t="str">
            <v>10801</v>
          </cell>
          <cell r="J1208" t="str">
            <v>AGL Integration</v>
          </cell>
        </row>
        <row r="1209">
          <cell r="A1209" t="str">
            <v>00014435</v>
          </cell>
          <cell r="B1209" t="str">
            <v>Whitney Jayne</v>
          </cell>
          <cell r="C1209" t="str">
            <v>TCR Accum Notational Pkge</v>
          </cell>
          <cell r="D1209">
            <v>270000</v>
          </cell>
          <cell r="E1209" t="str">
            <v>AUD</v>
          </cell>
          <cell r="F1209" t="str">
            <v>Manager, Business Strategy</v>
          </cell>
          <cell r="G1209" t="str">
            <v>TCR Accum Super</v>
          </cell>
          <cell r="H1209" t="str">
            <v>Alinta Asset Management</v>
          </cell>
          <cell r="I1209" t="str">
            <v>31307</v>
          </cell>
          <cell r="J1209" t="str">
            <v>Business Strategy</v>
          </cell>
        </row>
        <row r="1210">
          <cell r="A1210" t="str">
            <v>00014434</v>
          </cell>
          <cell r="B1210" t="str">
            <v>West Elijah</v>
          </cell>
          <cell r="C1210" t="str">
            <v>TCR Accum Notational Pkge</v>
          </cell>
          <cell r="D1210">
            <v>38000</v>
          </cell>
          <cell r="E1210" t="str">
            <v>AUD</v>
          </cell>
          <cell r="F1210" t="str">
            <v>Payroll Officer</v>
          </cell>
          <cell r="G1210" t="str">
            <v>TCR Accum Super</v>
          </cell>
          <cell r="H1210" t="str">
            <v>Alinta Limited</v>
          </cell>
          <cell r="I1210" t="str">
            <v>11001</v>
          </cell>
          <cell r="J1210" t="str">
            <v>Human Resources - HR</v>
          </cell>
        </row>
        <row r="1211">
          <cell r="A1211" t="str">
            <v>00014456</v>
          </cell>
          <cell r="B1211" t="str">
            <v>Collis Bradley</v>
          </cell>
          <cell r="C1211" t="str">
            <v>TCR Accum Notational Pkge</v>
          </cell>
          <cell r="D1211">
            <v>65000</v>
          </cell>
          <cell r="E1211" t="str">
            <v>AUD</v>
          </cell>
          <cell r="F1211" t="str">
            <v>Payroll Officer</v>
          </cell>
          <cell r="G1211" t="str">
            <v>TCR Accum Super</v>
          </cell>
          <cell r="H1211" t="str">
            <v>Alinta Limited</v>
          </cell>
          <cell r="I1211" t="str">
            <v>11000</v>
          </cell>
          <cell r="J1211" t="str">
            <v>Human Resources</v>
          </cell>
        </row>
        <row r="1212">
          <cell r="A1212" t="str">
            <v>00014455</v>
          </cell>
          <cell r="B1212" t="str">
            <v>Hunt Shaun</v>
          </cell>
          <cell r="C1212" t="str">
            <v>TCR Accum Notational Pkge</v>
          </cell>
          <cell r="D1212">
            <v>66924</v>
          </cell>
          <cell r="E1212" t="str">
            <v>AUD</v>
          </cell>
          <cell r="F1212" t="str">
            <v>Payroll Backfill</v>
          </cell>
          <cell r="G1212" t="str">
            <v>TCR Accum Super</v>
          </cell>
          <cell r="H1212" t="str">
            <v>Alinta Limited</v>
          </cell>
          <cell r="I1212" t="str">
            <v>11001</v>
          </cell>
          <cell r="J1212" t="str">
            <v>Human Resources - HR</v>
          </cell>
        </row>
        <row r="1213">
          <cell r="A1213" t="str">
            <v>00014454</v>
          </cell>
          <cell r="B1213" t="str">
            <v>Brunning Kirsty</v>
          </cell>
          <cell r="C1213" t="str">
            <v>TCR Accum Notational Pkge</v>
          </cell>
          <cell r="D1213">
            <v>65000</v>
          </cell>
          <cell r="E1213" t="str">
            <v>AUD</v>
          </cell>
          <cell r="F1213" t="str">
            <v>Land Management Officer</v>
          </cell>
          <cell r="G1213" t="str">
            <v>TCR Accum Super</v>
          </cell>
          <cell r="H1213" t="str">
            <v>Alinta Asset Management</v>
          </cell>
          <cell r="I1213" t="str">
            <v>43150</v>
          </cell>
          <cell r="J1213" t="str">
            <v>Mgr DBP Operations</v>
          </cell>
        </row>
        <row r="1214">
          <cell r="A1214" t="str">
            <v>00014450</v>
          </cell>
          <cell r="B1214" t="str">
            <v>Gillespie Matthew</v>
          </cell>
          <cell r="C1214" t="str">
            <v>TCR Accum Notational Pkge</v>
          </cell>
          <cell r="D1214">
            <v>95000</v>
          </cell>
          <cell r="E1214" t="str">
            <v>AUD</v>
          </cell>
          <cell r="F1214" t="str">
            <v>Senior Legal Counsel West</v>
          </cell>
          <cell r="G1214" t="str">
            <v>TCR Accum Super</v>
          </cell>
          <cell r="H1214" t="str">
            <v>Alinta Asset Management</v>
          </cell>
          <cell r="I1214" t="str">
            <v>43125</v>
          </cell>
          <cell r="J1214" t="str">
            <v>DBP Capital Exp Pr</v>
          </cell>
        </row>
        <row r="1215">
          <cell r="A1215" t="str">
            <v>00014448</v>
          </cell>
          <cell r="B1215" t="str">
            <v>Pigdon Lori</v>
          </cell>
          <cell r="C1215" t="str">
            <v>TCR Accum Notational Pkge</v>
          </cell>
          <cell r="D1215">
            <v>95000</v>
          </cell>
          <cell r="E1215" t="str">
            <v>AUD</v>
          </cell>
          <cell r="F1215" t="str">
            <v>Civil Worker - Electrical</v>
          </cell>
          <cell r="G1215" t="str">
            <v>NPS-EBA / Award VIC</v>
          </cell>
          <cell r="H1215" t="str">
            <v>Alinta Asset Management 2</v>
          </cell>
          <cell r="I1215" t="str">
            <v>31506</v>
          </cell>
          <cell r="J1215" t="str">
            <v>AAM OS ED CS Keysborough</v>
          </cell>
        </row>
        <row r="1216">
          <cell r="A1216" t="str">
            <v>00014448</v>
          </cell>
          <cell r="B1216" t="str">
            <v>Pigdon Lori</v>
          </cell>
          <cell r="C1216" t="str">
            <v>TCR Reportable</v>
          </cell>
          <cell r="D1216">
            <v>95000</v>
          </cell>
          <cell r="E1216" t="str">
            <v>AUD</v>
          </cell>
          <cell r="F1216" t="str">
            <v>Program Manager</v>
          </cell>
          <cell r="G1216" t="str">
            <v>TCR Accum Super</v>
          </cell>
          <cell r="H1216" t="str">
            <v>Alinta Limited</v>
          </cell>
          <cell r="I1216" t="str">
            <v>14164</v>
          </cell>
          <cell r="J1216" t="str">
            <v>PD - Infrastructure</v>
          </cell>
        </row>
        <row r="1217">
          <cell r="A1217" t="str">
            <v>00014466</v>
          </cell>
          <cell r="B1217" t="str">
            <v>Badger Chris</v>
          </cell>
          <cell r="C1217" t="str">
            <v>TCR Accum Notational Pkge</v>
          </cell>
          <cell r="D1217">
            <v>350000</v>
          </cell>
          <cell r="E1217" t="str">
            <v>AUD</v>
          </cell>
          <cell r="F1217" t="str">
            <v>Cost Controller</v>
          </cell>
          <cell r="G1217" t="str">
            <v>TCR Accum Super</v>
          </cell>
          <cell r="H1217" t="str">
            <v>Alinta Limited</v>
          </cell>
          <cell r="I1217" t="str">
            <v>45030</v>
          </cell>
          <cell r="J1217" t="str">
            <v>AE Finance &amp; Admin</v>
          </cell>
        </row>
        <row r="1218">
          <cell r="A1218" t="str">
            <v>00014462</v>
          </cell>
          <cell r="B1218" t="str">
            <v>Oza Chirayu</v>
          </cell>
          <cell r="C1218" t="str">
            <v>TCR Accum Notational Pkge</v>
          </cell>
          <cell r="D1218">
            <v>39490</v>
          </cell>
          <cell r="E1218" t="str">
            <v>AUD</v>
          </cell>
          <cell r="F1218" t="str">
            <v>Corporate Accountant AIH</v>
          </cell>
          <cell r="G1218" t="str">
            <v>TCR Accum Super</v>
          </cell>
          <cell r="H1218" t="str">
            <v>Alinta Limited</v>
          </cell>
          <cell r="I1218" t="str">
            <v>31333</v>
          </cell>
          <cell r="J1218" t="str">
            <v>ANS Finance Duke Costs</v>
          </cell>
        </row>
        <row r="1219">
          <cell r="A1219" t="str">
            <v>00014462</v>
          </cell>
          <cell r="B1219" t="str">
            <v>Oza Chirayu</v>
          </cell>
          <cell r="C1219" t="str">
            <v>TCR Reportable</v>
          </cell>
          <cell r="D1219">
            <v>39490</v>
          </cell>
          <cell r="E1219" t="str">
            <v>AUD</v>
          </cell>
          <cell r="F1219" t="str">
            <v>Senior Energy Markets Analyst</v>
          </cell>
          <cell r="G1219" t="str">
            <v>TCR Accum Super</v>
          </cell>
          <cell r="H1219" t="str">
            <v>Alinta Energy Pty Ltd</v>
          </cell>
          <cell r="I1219" t="str">
            <v>45030</v>
          </cell>
          <cell r="J1219" t="str">
            <v>AE Fin &amp; Admin</v>
          </cell>
        </row>
        <row r="1220">
          <cell r="A1220" t="str">
            <v>00014461</v>
          </cell>
          <cell r="B1220" t="str">
            <v>Murn Graeme</v>
          </cell>
          <cell r="C1220" t="str">
            <v>TCR Accum Notational Pkge</v>
          </cell>
          <cell r="D1220">
            <v>250000</v>
          </cell>
          <cell r="E1220" t="str">
            <v>AUD</v>
          </cell>
          <cell r="F1220" t="str">
            <v>Management Accountant</v>
          </cell>
          <cell r="G1220" t="str">
            <v>TCR Accum Super</v>
          </cell>
          <cell r="H1220" t="str">
            <v>Alinta Limited</v>
          </cell>
          <cell r="I1220" t="str">
            <v>45030</v>
          </cell>
          <cell r="J1220" t="str">
            <v>AE Finance &amp; Admin</v>
          </cell>
        </row>
        <row r="1221">
          <cell r="A1221" t="str">
            <v>00014460</v>
          </cell>
          <cell r="B1221" t="str">
            <v>Dorse Daniel</v>
          </cell>
          <cell r="C1221" t="str">
            <v>TCR Accum Notational Pkge</v>
          </cell>
          <cell r="D1221">
            <v>290000</v>
          </cell>
          <cell r="E1221" t="str">
            <v>AUD</v>
          </cell>
          <cell r="F1221" t="str">
            <v>Senior Analyst Programmer</v>
          </cell>
          <cell r="G1221" t="str">
            <v>TCR Accum Super</v>
          </cell>
          <cell r="H1221" t="str">
            <v>Alinta Limited</v>
          </cell>
          <cell r="I1221" t="str">
            <v>14203</v>
          </cell>
          <cell r="J1221" t="str">
            <v>IS Tech Solutions</v>
          </cell>
        </row>
        <row r="1222">
          <cell r="A1222" t="str">
            <v>00014459</v>
          </cell>
          <cell r="B1222" t="str">
            <v>Ford Tina</v>
          </cell>
          <cell r="C1222" t="str">
            <v>TCR Accum Notational Pkge</v>
          </cell>
          <cell r="D1222">
            <v>60836</v>
          </cell>
          <cell r="E1222" t="str">
            <v>AUD</v>
          </cell>
          <cell r="F1222" t="str">
            <v>F&amp;M Analyst</v>
          </cell>
          <cell r="G1222" t="str">
            <v>TCR Accum Super</v>
          </cell>
          <cell r="H1222" t="str">
            <v>Monthly Alinta Asset Managemt.</v>
          </cell>
          <cell r="I1222" t="str">
            <v>31307</v>
          </cell>
          <cell r="J1222" t="str">
            <v>Business Strategy</v>
          </cell>
        </row>
        <row r="1223">
          <cell r="A1223" t="str">
            <v>00014486</v>
          </cell>
          <cell r="B1223" t="str">
            <v>Kujovic Radomir</v>
          </cell>
          <cell r="C1223" t="str">
            <v>TCR Accum Notational Pkge</v>
          </cell>
          <cell r="D1223">
            <v>135000</v>
          </cell>
          <cell r="E1223" t="str">
            <v>AUD</v>
          </cell>
          <cell r="F1223" t="str">
            <v>Customer Service Representative</v>
          </cell>
          <cell r="G1223" t="str">
            <v>TCR Accum Super</v>
          </cell>
          <cell r="H1223" t="str">
            <v>Alinta Asset Management</v>
          </cell>
          <cell r="I1223" t="str">
            <v>39119</v>
          </cell>
          <cell r="J1223" t="str">
            <v>GDW Call Centre</v>
          </cell>
        </row>
        <row r="1224">
          <cell r="A1224" t="str">
            <v>00014486</v>
          </cell>
          <cell r="B1224" t="str">
            <v>Kujovic Radomir</v>
          </cell>
          <cell r="C1224" t="str">
            <v>TCR Reportable</v>
          </cell>
          <cell r="D1224">
            <v>135000</v>
          </cell>
          <cell r="E1224" t="str">
            <v>AUD</v>
          </cell>
          <cell r="F1224" t="str">
            <v>Team Leader</v>
          </cell>
          <cell r="G1224" t="str">
            <v>TCR Accum Super</v>
          </cell>
          <cell r="H1224" t="str">
            <v>AlintaAGL Pty Ltd</v>
          </cell>
          <cell r="I1224" t="str">
            <v>3302</v>
          </cell>
          <cell r="J1224" t="str">
            <v>S&amp;M Retail Call Centre</v>
          </cell>
        </row>
        <row r="1225">
          <cell r="A1225" t="str">
            <v>00014485</v>
          </cell>
          <cell r="B1225" t="str">
            <v>Perera Roshani</v>
          </cell>
          <cell r="C1225" t="str">
            <v>TCR Accum Notational Pkge</v>
          </cell>
          <cell r="D1225">
            <v>120000</v>
          </cell>
          <cell r="E1225" t="str">
            <v>AUD</v>
          </cell>
          <cell r="F1225" t="str">
            <v>Pipeline Simulation Modeller</v>
          </cell>
          <cell r="G1225" t="str">
            <v>TCR Accum Super</v>
          </cell>
          <cell r="H1225" t="str">
            <v>Alinta Asset Management</v>
          </cell>
          <cell r="I1225" t="str">
            <v>35406</v>
          </cell>
          <cell r="J1225" t="str">
            <v>Control Centre 25</v>
          </cell>
        </row>
        <row r="1226">
          <cell r="A1226" t="str">
            <v>00014485</v>
          </cell>
          <cell r="B1226" t="str">
            <v>Perera Roshani</v>
          </cell>
          <cell r="C1226" t="str">
            <v>TCR Reportable</v>
          </cell>
          <cell r="D1226">
            <v>120000</v>
          </cell>
          <cell r="E1226" t="str">
            <v>AUD</v>
          </cell>
          <cell r="F1226" t="str">
            <v>Transactional Accountant</v>
          </cell>
          <cell r="G1226" t="str">
            <v>TCR Accum Super</v>
          </cell>
          <cell r="H1226" t="str">
            <v>Alinta Limited</v>
          </cell>
          <cell r="I1226" t="str">
            <v>33303</v>
          </cell>
          <cell r="J1226" t="str">
            <v>Revenue Management</v>
          </cell>
        </row>
        <row r="1227">
          <cell r="A1227" t="str">
            <v>00014484</v>
          </cell>
          <cell r="B1227" t="str">
            <v>Brown Christopher</v>
          </cell>
          <cell r="C1227" t="str">
            <v>TCR Accum Notational Pkge</v>
          </cell>
          <cell r="D1227">
            <v>240000</v>
          </cell>
          <cell r="E1227" t="str">
            <v>AUD</v>
          </cell>
          <cell r="F1227" t="str">
            <v>Financial Accountant</v>
          </cell>
          <cell r="G1227" t="str">
            <v>TCR Accum Super</v>
          </cell>
          <cell r="H1227" t="str">
            <v>Alinta Limited</v>
          </cell>
          <cell r="I1227" t="str">
            <v>31333</v>
          </cell>
          <cell r="J1227" t="str">
            <v>ANS Finance Duke Costs</v>
          </cell>
        </row>
        <row r="1228">
          <cell r="A1228" t="str">
            <v>00014484</v>
          </cell>
          <cell r="B1228" t="str">
            <v>Brown Christopher</v>
          </cell>
          <cell r="C1228" t="str">
            <v>TCR Reportable</v>
          </cell>
          <cell r="D1228">
            <v>240000</v>
          </cell>
          <cell r="E1228" t="str">
            <v>AUD</v>
          </cell>
          <cell r="F1228" t="str">
            <v>Senior Management Accountant</v>
          </cell>
          <cell r="G1228" t="str">
            <v>TCR Accum Super</v>
          </cell>
          <cell r="H1228" t="str">
            <v>Alinta Limited</v>
          </cell>
          <cell r="I1228" t="str">
            <v>31333</v>
          </cell>
          <cell r="J1228" t="str">
            <v>ANS Finance Duke Costs</v>
          </cell>
        </row>
        <row r="1229">
          <cell r="A1229" t="str">
            <v>00014483</v>
          </cell>
          <cell r="B1229" t="str">
            <v>Hodgson Douglas</v>
          </cell>
          <cell r="C1229" t="str">
            <v>TCR Accum Notational Pkge</v>
          </cell>
          <cell r="D1229">
            <v>200000</v>
          </cell>
          <cell r="E1229" t="str">
            <v>AUD</v>
          </cell>
          <cell r="F1229" t="str">
            <v>Analyst Programmer</v>
          </cell>
          <cell r="G1229" t="str">
            <v>TCR Accum Super</v>
          </cell>
          <cell r="H1229" t="str">
            <v>Alinta Limited</v>
          </cell>
          <cell r="I1229" t="str">
            <v>14203</v>
          </cell>
          <cell r="J1229" t="str">
            <v>IS Tech Solutions</v>
          </cell>
        </row>
        <row r="1230">
          <cell r="A1230" t="str">
            <v>00014478</v>
          </cell>
          <cell r="B1230" t="str">
            <v>Bedford Francis</v>
          </cell>
          <cell r="C1230" t="str">
            <v>TCR Accum Notational Pkge</v>
          </cell>
          <cell r="D1230">
            <v>81000</v>
          </cell>
          <cell r="E1230" t="str">
            <v>AUD</v>
          </cell>
          <cell r="F1230" t="str">
            <v>Taxation Adviser</v>
          </cell>
          <cell r="G1230" t="str">
            <v>TCR Accum Super</v>
          </cell>
          <cell r="H1230" t="str">
            <v>Alinta Limited</v>
          </cell>
          <cell r="I1230" t="str">
            <v>12800</v>
          </cell>
          <cell r="J1230" t="str">
            <v>Group Taxation</v>
          </cell>
        </row>
        <row r="1231">
          <cell r="A1231" t="str">
            <v>00014515</v>
          </cell>
          <cell r="B1231" t="str">
            <v>Blyth Cindianne</v>
          </cell>
          <cell r="C1231" t="str">
            <v>TCR Accum Notational Pkge</v>
          </cell>
          <cell r="D1231">
            <v>70000</v>
          </cell>
          <cell r="E1231" t="str">
            <v>AUD</v>
          </cell>
          <cell r="F1231" t="str">
            <v>Senior Financial Analyst</v>
          </cell>
          <cell r="G1231" t="str">
            <v>TCR Accum Super</v>
          </cell>
          <cell r="H1231" t="str">
            <v>Alinta Limited</v>
          </cell>
          <cell r="I1231" t="str">
            <v>12900</v>
          </cell>
          <cell r="J1231" t="str">
            <v>Finance Improvement</v>
          </cell>
        </row>
        <row r="1232">
          <cell r="A1232" t="str">
            <v>00014514</v>
          </cell>
          <cell r="B1232" t="str">
            <v>Jackman Susan</v>
          </cell>
          <cell r="C1232" t="str">
            <v>TCR Accum Notational Pkge</v>
          </cell>
          <cell r="D1232">
            <v>145000</v>
          </cell>
          <cell r="E1232" t="str">
            <v>AUD</v>
          </cell>
          <cell r="F1232" t="str">
            <v>Executive Assistant</v>
          </cell>
          <cell r="G1232" t="str">
            <v>TCR Accum Super</v>
          </cell>
          <cell r="H1232" t="str">
            <v>DBNGP WA Nominees Pty Ltd</v>
          </cell>
          <cell r="I1232" t="str">
            <v>505360</v>
          </cell>
          <cell r="J1232" t="str">
            <v>DBP Administration</v>
          </cell>
        </row>
        <row r="1233">
          <cell r="A1233" t="str">
            <v>00014503</v>
          </cell>
          <cell r="B1233" t="str">
            <v>Dillon Terrence</v>
          </cell>
          <cell r="C1233" t="str">
            <v>TCR Accum Notational Pkge</v>
          </cell>
          <cell r="D1233">
            <v>87500</v>
          </cell>
          <cell r="E1233" t="str">
            <v>AUD</v>
          </cell>
          <cell r="F1233" t="str">
            <v>Treasury Accountant</v>
          </cell>
          <cell r="G1233" t="str">
            <v>TCR Accum Super</v>
          </cell>
          <cell r="H1233" t="str">
            <v>Alinta Limited</v>
          </cell>
          <cell r="I1233" t="str">
            <v>12100</v>
          </cell>
          <cell r="J1233" t="str">
            <v>Group Treasury</v>
          </cell>
        </row>
        <row r="1234">
          <cell r="A1234" t="str">
            <v>00014494</v>
          </cell>
          <cell r="B1234" t="str">
            <v>Barres Kathryn</v>
          </cell>
          <cell r="C1234" t="str">
            <v>TCR Accum Notational Pkge</v>
          </cell>
          <cell r="D1234">
            <v>57000</v>
          </cell>
          <cell r="E1234" t="str">
            <v>AUD</v>
          </cell>
          <cell r="F1234" t="str">
            <v>Meter Reading Officer</v>
          </cell>
          <cell r="G1234" t="str">
            <v>TCR Accum Super</v>
          </cell>
          <cell r="H1234" t="str">
            <v>Monthly Alinta Asset Managemt.</v>
          </cell>
          <cell r="I1234" t="str">
            <v>35370</v>
          </cell>
          <cell r="J1234" t="str">
            <v>WA Mgr Mkt Servs</v>
          </cell>
        </row>
        <row r="1235">
          <cell r="A1235" t="str">
            <v>00014487</v>
          </cell>
          <cell r="B1235" t="str">
            <v>Gamble Sandra</v>
          </cell>
          <cell r="C1235" t="str">
            <v>TCR Accum Notational Pkge</v>
          </cell>
          <cell r="D1235">
            <v>300000</v>
          </cell>
          <cell r="E1235" t="str">
            <v>AUD</v>
          </cell>
          <cell r="F1235" t="str">
            <v>Treasury Projects Officer</v>
          </cell>
          <cell r="G1235" t="str">
            <v>TCR Accum Super</v>
          </cell>
          <cell r="H1235" t="str">
            <v>Alinta Limited</v>
          </cell>
          <cell r="I1235" t="str">
            <v>12100</v>
          </cell>
          <cell r="J1235" t="str">
            <v>Group Treasury</v>
          </cell>
        </row>
        <row r="1236">
          <cell r="A1236" t="str">
            <v>00014487</v>
          </cell>
          <cell r="B1236" t="str">
            <v>Gamble Sandra</v>
          </cell>
          <cell r="C1236" t="str">
            <v>TCR Reportable</v>
          </cell>
          <cell r="D1236">
            <v>300000</v>
          </cell>
          <cell r="E1236" t="str">
            <v>AUD</v>
          </cell>
          <cell r="F1236" t="str">
            <v>Project Director Alinta Energy</v>
          </cell>
          <cell r="G1236" t="str">
            <v>TCR Accum Super</v>
          </cell>
          <cell r="H1236" t="str">
            <v>Alinta Energy Pty Ltd</v>
          </cell>
          <cell r="I1236" t="str">
            <v>45070</v>
          </cell>
          <cell r="J1236" t="str">
            <v>AE Proj &amp; Engin</v>
          </cell>
        </row>
        <row r="1237">
          <cell r="A1237" t="str">
            <v>00014540</v>
          </cell>
          <cell r="B1237" t="str">
            <v>Summers Ian</v>
          </cell>
          <cell r="C1237" t="str">
            <v>TCR Accum Notational Pkge</v>
          </cell>
          <cell r="D1237">
            <v>59456</v>
          </cell>
          <cell r="E1237" t="str">
            <v>AUD</v>
          </cell>
          <cell r="F1237" t="str">
            <v>Manager Finance Strategy</v>
          </cell>
          <cell r="G1237" t="str">
            <v>TCR Accum Super</v>
          </cell>
          <cell r="H1237" t="str">
            <v>Alinta Limited</v>
          </cell>
          <cell r="I1237" t="str">
            <v>12200</v>
          </cell>
          <cell r="J1237" t="str">
            <v>Grp Mgr Fin Strategy</v>
          </cell>
        </row>
        <row r="1238">
          <cell r="A1238" t="str">
            <v>00014539</v>
          </cell>
          <cell r="B1238" t="str">
            <v>Thomson Bruce</v>
          </cell>
          <cell r="C1238" t="str">
            <v>TCR Accum Notational Pkge</v>
          </cell>
          <cell r="D1238">
            <v>62349</v>
          </cell>
          <cell r="E1238" t="str">
            <v>AUD</v>
          </cell>
          <cell r="F1238" t="str">
            <v>Management Accountant</v>
          </cell>
          <cell r="G1238" t="str">
            <v>TCR Accum Super</v>
          </cell>
          <cell r="H1238" t="str">
            <v>Alinta Limited</v>
          </cell>
          <cell r="I1238" t="str">
            <v>31333</v>
          </cell>
          <cell r="J1238" t="str">
            <v>ANS Finance Duke Costs</v>
          </cell>
        </row>
        <row r="1239">
          <cell r="A1239" t="str">
            <v>00014538</v>
          </cell>
          <cell r="B1239" t="str">
            <v>Hatcher Kim</v>
          </cell>
          <cell r="C1239" t="str">
            <v>TCR Accum Notational Pkge</v>
          </cell>
          <cell r="D1239">
            <v>59317</v>
          </cell>
          <cell r="E1239" t="str">
            <v>AUD</v>
          </cell>
          <cell r="F1239" t="str">
            <v>GIS Operator</v>
          </cell>
          <cell r="G1239" t="str">
            <v>TCR Accum Super</v>
          </cell>
          <cell r="H1239" t="str">
            <v>Monthly Alinta Asset Managemt.</v>
          </cell>
          <cell r="I1239" t="str">
            <v>35404</v>
          </cell>
          <cell r="J1239" t="str">
            <v>E&amp;TS Manager</v>
          </cell>
        </row>
        <row r="1240">
          <cell r="A1240" t="str">
            <v>00014529</v>
          </cell>
          <cell r="B1240" t="str">
            <v>Hewitt Leigh</v>
          </cell>
          <cell r="C1240" t="str">
            <v>TCR Accum Notational Pkge</v>
          </cell>
          <cell r="D1240">
            <v>63000</v>
          </cell>
          <cell r="E1240" t="str">
            <v>AUD</v>
          </cell>
          <cell r="F1240" t="str">
            <v>Program Manager</v>
          </cell>
          <cell r="G1240" t="str">
            <v>TCR Accum Super</v>
          </cell>
          <cell r="H1240" t="str">
            <v>Alinta Limited</v>
          </cell>
          <cell r="I1240" t="str">
            <v>14165</v>
          </cell>
          <cell r="J1240" t="str">
            <v>PD - Works &amp; Asset</v>
          </cell>
        </row>
        <row r="1241">
          <cell r="A1241" t="str">
            <v>00014525</v>
          </cell>
          <cell r="B1241" t="str">
            <v>Wooldridge Bruce</v>
          </cell>
          <cell r="C1241" t="str">
            <v>TCR Accum Notational Pkge</v>
          </cell>
          <cell r="D1241">
            <v>180000</v>
          </cell>
          <cell r="E1241" t="str">
            <v>AUD</v>
          </cell>
          <cell r="F1241" t="str">
            <v>Electrical / Instrument Technician</v>
          </cell>
          <cell r="G1241" t="str">
            <v>TCR Accum Super</v>
          </cell>
          <cell r="H1241" t="str">
            <v>Alinta Energy (NZ) Pty Ltd</v>
          </cell>
          <cell r="I1241" t="str">
            <v>46110</v>
          </cell>
          <cell r="J1241" t="str">
            <v>AE NZ Mech Maint</v>
          </cell>
        </row>
        <row r="1242">
          <cell r="A1242" t="str">
            <v>00014549</v>
          </cell>
          <cell r="B1242" t="str">
            <v>Putnaerglis Melissa</v>
          </cell>
          <cell r="C1242" t="str">
            <v>TCR Accum Notational Pkge</v>
          </cell>
          <cell r="D1242">
            <v>39647</v>
          </cell>
          <cell r="E1242" t="str">
            <v>AUD</v>
          </cell>
          <cell r="F1242" t="str">
            <v>Retail Services Officer</v>
          </cell>
          <cell r="G1242" t="str">
            <v>TCR Accum Super</v>
          </cell>
          <cell r="H1242" t="str">
            <v>AlintaAGL Pty Ltd</v>
          </cell>
          <cell r="I1242" t="str">
            <v>3303</v>
          </cell>
          <cell r="J1242" t="str">
            <v>S&amp;M Retail Customer Acc</v>
          </cell>
        </row>
        <row r="1243">
          <cell r="A1243" t="str">
            <v>00014548</v>
          </cell>
          <cell r="B1243" t="str">
            <v>Chan Karen</v>
          </cell>
          <cell r="C1243" t="str">
            <v>TCR Accum Notational Pkge</v>
          </cell>
          <cell r="D1243">
            <v>76300</v>
          </cell>
          <cell r="E1243" t="str">
            <v>AUD</v>
          </cell>
          <cell r="F1243" t="str">
            <v>Retail Services Officer</v>
          </cell>
          <cell r="G1243" t="str">
            <v>TCR Accum Super</v>
          </cell>
          <cell r="H1243" t="str">
            <v>AlintaAGL Pty Ltd</v>
          </cell>
          <cell r="I1243" t="str">
            <v>3303</v>
          </cell>
          <cell r="J1243" t="str">
            <v>S&amp;M Retail Customer Acc</v>
          </cell>
        </row>
        <row r="1244">
          <cell r="A1244" t="str">
            <v>00014547</v>
          </cell>
          <cell r="B1244" t="str">
            <v>Osborne James</v>
          </cell>
          <cell r="C1244" t="str">
            <v>TCR Accum Notational Pkge</v>
          </cell>
          <cell r="D1244">
            <v>76300</v>
          </cell>
          <cell r="E1244" t="str">
            <v>AUD</v>
          </cell>
          <cell r="F1244" t="str">
            <v>Retail Services Officer</v>
          </cell>
          <cell r="G1244" t="str">
            <v>TCR Accum Super</v>
          </cell>
          <cell r="H1244" t="str">
            <v>AlintaAGL Pty Ltd</v>
          </cell>
          <cell r="I1244" t="str">
            <v>3303</v>
          </cell>
          <cell r="J1244" t="str">
            <v>S&amp;M Retail Customer Acc</v>
          </cell>
        </row>
        <row r="1245">
          <cell r="A1245" t="str">
            <v>00014545</v>
          </cell>
          <cell r="B1245" t="str">
            <v>Iacumin Lynette</v>
          </cell>
          <cell r="C1245" t="str">
            <v>TCR Accum Notational Pkge</v>
          </cell>
          <cell r="D1245">
            <v>290000</v>
          </cell>
          <cell r="E1245" t="str">
            <v>AUD</v>
          </cell>
          <cell r="F1245" t="str">
            <v>Market Alliance Specialis</v>
          </cell>
          <cell r="G1245" t="str">
            <v>TCR Accum Super</v>
          </cell>
          <cell r="H1245" t="str">
            <v>AlintaAGL Pty Ltd</v>
          </cell>
          <cell r="I1245" t="str">
            <v>3211</v>
          </cell>
          <cell r="J1245" t="str">
            <v>S&amp;M Marketing General</v>
          </cell>
        </row>
        <row r="1246">
          <cell r="A1246" t="str">
            <v>00014541</v>
          </cell>
          <cell r="B1246" t="str">
            <v>Ferguson Lennard</v>
          </cell>
          <cell r="C1246" t="str">
            <v>TCR Accum Notational Pkge</v>
          </cell>
          <cell r="D1246">
            <v>82609</v>
          </cell>
          <cell r="E1246" t="str">
            <v>AUD</v>
          </cell>
          <cell r="F1246" t="str">
            <v>Billing Co-ordinator</v>
          </cell>
          <cell r="G1246" t="str">
            <v>TCR Accum Super</v>
          </cell>
          <cell r="H1246" t="str">
            <v>AlintaAGL Pty Ltd</v>
          </cell>
          <cell r="I1246" t="str">
            <v>3301</v>
          </cell>
          <cell r="J1246" t="str">
            <v>S&amp;M Retail General</v>
          </cell>
        </row>
        <row r="1247">
          <cell r="A1247" t="str">
            <v>00014596</v>
          </cell>
          <cell r="B1247" t="str">
            <v>Leung Yim</v>
          </cell>
          <cell r="C1247" t="str">
            <v>TCR Accum Notational Pkge</v>
          </cell>
          <cell r="D1247">
            <v>87500</v>
          </cell>
          <cell r="E1247" t="str">
            <v>AUD</v>
          </cell>
          <cell r="F1247" t="str">
            <v>Coordinator Commercial Se</v>
          </cell>
          <cell r="G1247" t="str">
            <v>TCR Accum Super</v>
          </cell>
          <cell r="H1247" t="str">
            <v>AlintaAGL Pty Ltd</v>
          </cell>
          <cell r="I1247" t="str">
            <v>3301</v>
          </cell>
          <cell r="J1247" t="str">
            <v>S&amp;M Retail General</v>
          </cell>
        </row>
        <row r="1248">
          <cell r="A1248" t="str">
            <v>00014567</v>
          </cell>
          <cell r="B1248" t="str">
            <v>Greenmount David</v>
          </cell>
          <cell r="C1248" t="str">
            <v>TCR Accum Notational Pkge</v>
          </cell>
          <cell r="D1248">
            <v>93600</v>
          </cell>
          <cell r="E1248" t="str">
            <v>AUD</v>
          </cell>
          <cell r="F1248" t="str">
            <v>Retail Services Officer</v>
          </cell>
          <cell r="G1248" t="str">
            <v>TCR Accum Super</v>
          </cell>
          <cell r="H1248" t="str">
            <v>AlintaAGL Pty Ltd</v>
          </cell>
          <cell r="I1248" t="str">
            <v>3303</v>
          </cell>
          <cell r="J1248" t="str">
            <v>S&amp;M Retail Customer Acc</v>
          </cell>
        </row>
        <row r="1249">
          <cell r="A1249" t="str">
            <v>00014566</v>
          </cell>
          <cell r="B1249" t="str">
            <v>Sell Kathryn</v>
          </cell>
          <cell r="C1249" t="str">
            <v>TCR Accum Notational Pkge</v>
          </cell>
          <cell r="D1249">
            <v>49220</v>
          </cell>
          <cell r="E1249" t="str">
            <v>AUD</v>
          </cell>
          <cell r="F1249" t="str">
            <v>Retail Services Officer</v>
          </cell>
          <cell r="G1249" t="str">
            <v>TCR Accum Super</v>
          </cell>
          <cell r="H1249" t="str">
            <v>AlintaAGL Pty Ltd</v>
          </cell>
          <cell r="I1249" t="str">
            <v>3303</v>
          </cell>
          <cell r="J1249" t="str">
            <v>S&amp;M Retail Customer Acc</v>
          </cell>
        </row>
        <row r="1250">
          <cell r="A1250" t="str">
            <v>00014557</v>
          </cell>
          <cell r="B1250" t="str">
            <v>Van Dort Leah</v>
          </cell>
          <cell r="C1250" t="str">
            <v>TCR Accum Notational Pkge</v>
          </cell>
          <cell r="D1250">
            <v>59420</v>
          </cell>
          <cell r="E1250" t="str">
            <v>AUD</v>
          </cell>
          <cell r="F1250" t="str">
            <v>Executive General Manager AlintaAGL</v>
          </cell>
          <cell r="G1250" t="str">
            <v>TCR Accum Super</v>
          </cell>
          <cell r="H1250" t="str">
            <v>AlintaAGL Pty Ltd</v>
          </cell>
          <cell r="I1250" t="str">
            <v>3001</v>
          </cell>
          <cell r="J1250" t="str">
            <v>AlintaAGL GM</v>
          </cell>
        </row>
        <row r="1251">
          <cell r="A1251" t="str">
            <v>00014550</v>
          </cell>
          <cell r="B1251" t="str">
            <v>Lehman Alistair</v>
          </cell>
          <cell r="C1251" t="str">
            <v>TCR Accum Notational Pkge</v>
          </cell>
          <cell r="D1251">
            <v>190000</v>
          </cell>
          <cell r="E1251" t="str">
            <v>AUD</v>
          </cell>
          <cell r="F1251" t="str">
            <v>General Manager Commercial AlintaAGL</v>
          </cell>
          <cell r="G1251" t="str">
            <v>TCR Accum Super</v>
          </cell>
          <cell r="H1251" t="str">
            <v>AlintaAGL Pty Ltd</v>
          </cell>
          <cell r="I1251" t="str">
            <v>3101</v>
          </cell>
          <cell r="J1251" t="str">
            <v>AlintaAGL Group Manager</v>
          </cell>
        </row>
        <row r="1252">
          <cell r="A1252" t="str">
            <v>00014603</v>
          </cell>
          <cell r="B1252" t="str">
            <v>Harry Geoffrey</v>
          </cell>
          <cell r="C1252" t="str">
            <v>TCR Accum Notational Pkge</v>
          </cell>
          <cell r="D1252">
            <v>270000</v>
          </cell>
          <cell r="E1252" t="str">
            <v>AUD</v>
          </cell>
          <cell r="F1252" t="str">
            <v>Account Executive AlintaA</v>
          </cell>
          <cell r="G1252" t="str">
            <v>TCR Accum Super</v>
          </cell>
          <cell r="H1252" t="str">
            <v>AlintaAGL Pty Ltd</v>
          </cell>
          <cell r="I1252" t="str">
            <v>3141</v>
          </cell>
          <cell r="J1252" t="str">
            <v>AlintaAGL Sales</v>
          </cell>
        </row>
        <row r="1253">
          <cell r="A1253" t="str">
            <v>00014602</v>
          </cell>
          <cell r="B1253" t="str">
            <v>Stavretis Adam</v>
          </cell>
          <cell r="C1253" t="str">
            <v>TCR Accum Notational Pkge</v>
          </cell>
          <cell r="D1253">
            <v>74550</v>
          </cell>
          <cell r="E1253" t="str">
            <v>AUD</v>
          </cell>
          <cell r="F1253" t="str">
            <v>Analyst Energy Markets</v>
          </cell>
          <cell r="G1253" t="str">
            <v>TCR Accum Super</v>
          </cell>
          <cell r="H1253" t="str">
            <v>AlintaAGL Pty Ltd</v>
          </cell>
          <cell r="I1253" t="str">
            <v>3121</v>
          </cell>
          <cell r="J1253" t="str">
            <v>AlintaAGL Analysis</v>
          </cell>
        </row>
        <row r="1254">
          <cell r="A1254" t="str">
            <v>00014601</v>
          </cell>
          <cell r="B1254" t="str">
            <v>Kariyawasan Chintha</v>
          </cell>
          <cell r="C1254" t="str">
            <v>TCR Accum Notational Pkge</v>
          </cell>
          <cell r="D1254">
            <v>87500</v>
          </cell>
          <cell r="E1254" t="str">
            <v>AUD</v>
          </cell>
          <cell r="F1254" t="str">
            <v>Account Executive AlintaA</v>
          </cell>
          <cell r="G1254" t="str">
            <v>TCR Accum Super</v>
          </cell>
          <cell r="H1254" t="str">
            <v>AlintaAGL Pty Ltd</v>
          </cell>
          <cell r="I1254" t="str">
            <v>3141</v>
          </cell>
          <cell r="J1254" t="str">
            <v>AlintaAGL Sales</v>
          </cell>
        </row>
        <row r="1255">
          <cell r="A1255" t="str">
            <v>00014600</v>
          </cell>
          <cell r="B1255" t="str">
            <v>Harris Lisa</v>
          </cell>
          <cell r="C1255" t="str">
            <v>TCR Accum Notational Pkge</v>
          </cell>
          <cell r="D1255">
            <v>85000</v>
          </cell>
          <cell r="E1255" t="str">
            <v>AUD</v>
          </cell>
          <cell r="F1255" t="str">
            <v>Retail Services Officer</v>
          </cell>
          <cell r="G1255" t="str">
            <v>TCR Accum Super</v>
          </cell>
          <cell r="H1255" t="str">
            <v>AlintaAGL Pty Ltd</v>
          </cell>
          <cell r="I1255" t="str">
            <v>3303</v>
          </cell>
          <cell r="J1255" t="str">
            <v>S&amp;M Retail Customer Acc</v>
          </cell>
        </row>
        <row r="1256">
          <cell r="A1256" t="str">
            <v>00014598</v>
          </cell>
          <cell r="B1256" t="str">
            <v>Sealey Michael</v>
          </cell>
          <cell r="C1256" t="str">
            <v>TCR Accum Notational Pkge</v>
          </cell>
          <cell r="D1256">
            <v>78500</v>
          </cell>
          <cell r="E1256" t="str">
            <v>AUD</v>
          </cell>
          <cell r="F1256" t="str">
            <v>Customer Care Coordinator</v>
          </cell>
          <cell r="G1256" t="str">
            <v>TCR Accum Super</v>
          </cell>
          <cell r="H1256" t="str">
            <v>AlintaAGL Pty Ltd</v>
          </cell>
          <cell r="I1256" t="str">
            <v>3301</v>
          </cell>
          <cell r="J1256" t="str">
            <v>S&amp;M Retail General</v>
          </cell>
        </row>
        <row r="1257">
          <cell r="A1257" t="str">
            <v>00014620</v>
          </cell>
          <cell r="B1257" t="str">
            <v>Brodalka Conchita</v>
          </cell>
          <cell r="C1257" t="str">
            <v>TCR Accum Notational Pkge</v>
          </cell>
          <cell r="D1257">
            <v>98100</v>
          </cell>
          <cell r="E1257" t="str">
            <v>AUD</v>
          </cell>
          <cell r="F1257" t="str">
            <v>Payments Officer</v>
          </cell>
          <cell r="G1257" t="str">
            <v>TCR Accum Super</v>
          </cell>
          <cell r="H1257" t="str">
            <v>AlintaAGL Pty Ltd</v>
          </cell>
          <cell r="I1257" t="str">
            <v>3303</v>
          </cell>
          <cell r="J1257" t="str">
            <v>S&amp;M Retail Customer Acc</v>
          </cell>
        </row>
        <row r="1258">
          <cell r="A1258" t="str">
            <v>00014619</v>
          </cell>
          <cell r="B1258" t="str">
            <v>Mladenovic John</v>
          </cell>
          <cell r="C1258" t="str">
            <v>TCR Accum Notational Pkge</v>
          </cell>
          <cell r="D1258">
            <v>141700</v>
          </cell>
          <cell r="E1258" t="str">
            <v>AUD</v>
          </cell>
          <cell r="F1258" t="str">
            <v>Manager Energy Supply</v>
          </cell>
          <cell r="G1258" t="str">
            <v>TCR Accum Super</v>
          </cell>
          <cell r="H1258" t="str">
            <v>AlintaAGL Pty Ltd</v>
          </cell>
          <cell r="I1258" t="str">
            <v>3101</v>
          </cell>
          <cell r="J1258" t="str">
            <v>AlintaAGL Group Manager</v>
          </cell>
        </row>
        <row r="1259">
          <cell r="A1259" t="str">
            <v>00014618</v>
          </cell>
          <cell r="B1259" t="str">
            <v>Gillibrand Eileen</v>
          </cell>
          <cell r="C1259" t="str">
            <v>TCR Accum Notational Pkge</v>
          </cell>
          <cell r="D1259">
            <v>44000</v>
          </cell>
          <cell r="E1259" t="str">
            <v>AUD</v>
          </cell>
          <cell r="F1259" t="str">
            <v>Manager Wholesale Energy</v>
          </cell>
          <cell r="G1259" t="str">
            <v>TCR Accum Super</v>
          </cell>
          <cell r="H1259" t="str">
            <v>AlintaAGL Pty Ltd</v>
          </cell>
          <cell r="I1259" t="str">
            <v>3141</v>
          </cell>
          <cell r="J1259" t="str">
            <v>AlintaAGL Sales</v>
          </cell>
        </row>
        <row r="1260">
          <cell r="A1260" t="str">
            <v>00014614</v>
          </cell>
          <cell r="B1260" t="str">
            <v>Campbell Dale</v>
          </cell>
          <cell r="C1260" t="str">
            <v>TCR Accum Notational Pkge</v>
          </cell>
          <cell r="D1260">
            <v>260000</v>
          </cell>
          <cell r="E1260" t="str">
            <v>AUD</v>
          </cell>
          <cell r="F1260" t="str">
            <v>Account Executive AlintaA</v>
          </cell>
          <cell r="G1260" t="str">
            <v>TCR Accum Super</v>
          </cell>
          <cell r="H1260" t="str">
            <v>AlintaAGL Pty Ltd</v>
          </cell>
          <cell r="I1260" t="str">
            <v>3141</v>
          </cell>
          <cell r="J1260" t="str">
            <v>AlintaAGL Sales</v>
          </cell>
        </row>
        <row r="1261">
          <cell r="A1261" t="str">
            <v>00014607</v>
          </cell>
          <cell r="B1261" t="str">
            <v>Kampl Andrew</v>
          </cell>
          <cell r="C1261" t="str">
            <v>TCR Reportable</v>
          </cell>
          <cell r="D1261">
            <v>62988.483999999997</v>
          </cell>
          <cell r="E1261" t="str">
            <v>AUD5</v>
          </cell>
          <cell r="F1261" t="str">
            <v>Business Analyst</v>
          </cell>
          <cell r="G1261" t="str">
            <v>TCR Accum Super</v>
          </cell>
          <cell r="H1261" t="str">
            <v>AlintaAGL Pty Ltd</v>
          </cell>
          <cell r="I1261" t="str">
            <v>3301</v>
          </cell>
          <cell r="J1261" t="str">
            <v>S&amp;M Retail General</v>
          </cell>
        </row>
        <row r="1262">
          <cell r="A1262" t="str">
            <v>00014628</v>
          </cell>
          <cell r="B1262" t="str">
            <v>Khan Rukhsana</v>
          </cell>
          <cell r="C1262" t="str">
            <v>TCR Accum Notational Pkge</v>
          </cell>
          <cell r="D1262">
            <v>75848</v>
          </cell>
          <cell r="E1262" t="str">
            <v>AUD</v>
          </cell>
          <cell r="F1262" t="str">
            <v>Senior Support Officer</v>
          </cell>
          <cell r="G1262" t="str">
            <v>TCR Accum Super</v>
          </cell>
          <cell r="H1262" t="str">
            <v>AlintaAGL Pty Ltd</v>
          </cell>
          <cell r="I1262" t="str">
            <v>3302</v>
          </cell>
          <cell r="J1262" t="str">
            <v>S&amp;M Retail Call Centre</v>
          </cell>
        </row>
        <row r="1263">
          <cell r="A1263" t="str">
            <v>00014626</v>
          </cell>
          <cell r="B1263" t="str">
            <v>Jakovljevic Katerina</v>
          </cell>
          <cell r="C1263" t="str">
            <v>TCR Accum Notational Pkge</v>
          </cell>
          <cell r="D1263">
            <v>75000</v>
          </cell>
          <cell r="E1263" t="str">
            <v>AUD</v>
          </cell>
          <cell r="F1263" t="str">
            <v>Customer Service Represen</v>
          </cell>
          <cell r="G1263" t="str">
            <v>TCR Accum Super</v>
          </cell>
          <cell r="H1263" t="str">
            <v>AlintaAGL Pty Ltd</v>
          </cell>
          <cell r="I1263" t="str">
            <v>3302</v>
          </cell>
          <cell r="J1263" t="str">
            <v>S&amp;M Retail Call Centre</v>
          </cell>
        </row>
        <row r="1264">
          <cell r="A1264" t="str">
            <v>00014625</v>
          </cell>
          <cell r="B1264" t="str">
            <v>Jorgensen David</v>
          </cell>
          <cell r="C1264" t="str">
            <v>TCR Accum Notational Pkge</v>
          </cell>
          <cell r="D1264">
            <v>73000</v>
          </cell>
          <cell r="E1264" t="str">
            <v>AUD</v>
          </cell>
          <cell r="F1264" t="str">
            <v>Customer Service Represen</v>
          </cell>
          <cell r="G1264" t="str">
            <v>TCR Accum Super</v>
          </cell>
          <cell r="H1264" t="str">
            <v>AlintaAGL Pty Ltd</v>
          </cell>
          <cell r="I1264" t="str">
            <v>3302</v>
          </cell>
          <cell r="J1264" t="str">
            <v>S&amp;M Retail Call Centre</v>
          </cell>
        </row>
        <row r="1265">
          <cell r="A1265" t="str">
            <v>00014624</v>
          </cell>
          <cell r="B1265" t="str">
            <v>Sorrell Maxine</v>
          </cell>
          <cell r="C1265" t="str">
            <v>TCR Accum Notational Pkge</v>
          </cell>
          <cell r="D1265">
            <v>67000</v>
          </cell>
          <cell r="E1265" t="str">
            <v>AUD</v>
          </cell>
          <cell r="F1265" t="str">
            <v>Retail Services Officer</v>
          </cell>
          <cell r="G1265" t="str">
            <v>TCR Accum Super</v>
          </cell>
          <cell r="H1265" t="str">
            <v>AlintaAGL Pty Ltd</v>
          </cell>
          <cell r="I1265" t="str">
            <v>3303</v>
          </cell>
          <cell r="J1265" t="str">
            <v>S&amp;M Retail Customer Acc</v>
          </cell>
        </row>
        <row r="1266">
          <cell r="A1266" t="str">
            <v>00014621</v>
          </cell>
          <cell r="B1266" t="str">
            <v>Vinciguerra Alyson</v>
          </cell>
          <cell r="C1266" t="str">
            <v>TCR Accum Notational Pkge</v>
          </cell>
          <cell r="D1266">
            <v>143880</v>
          </cell>
          <cell r="E1266" t="str">
            <v>AUD</v>
          </cell>
          <cell r="F1266" t="str">
            <v>Manager Market Analytics</v>
          </cell>
          <cell r="G1266" t="str">
            <v>TCR Accum Super</v>
          </cell>
          <cell r="H1266" t="str">
            <v>AlintaAGL Pty Ltd</v>
          </cell>
          <cell r="I1266" t="str">
            <v>3121</v>
          </cell>
          <cell r="J1266" t="str">
            <v>AlintaAGL Analysis</v>
          </cell>
        </row>
        <row r="1267">
          <cell r="A1267" t="str">
            <v>00014637</v>
          </cell>
          <cell r="B1267" t="str">
            <v>Gardner Brian</v>
          </cell>
          <cell r="C1267" t="str">
            <v>TCR Accum Notational Pkge</v>
          </cell>
          <cell r="D1267">
            <v>61471</v>
          </cell>
          <cell r="E1267" t="str">
            <v>AUD</v>
          </cell>
          <cell r="F1267" t="str">
            <v>Retail Services Officer</v>
          </cell>
          <cell r="G1267" t="str">
            <v>TCR Accum Super</v>
          </cell>
          <cell r="H1267" t="str">
            <v>AlintaAGL Pty Ltd</v>
          </cell>
          <cell r="I1267" t="str">
            <v>3302</v>
          </cell>
          <cell r="J1267" t="str">
            <v>S&amp;M Retail Call Centre</v>
          </cell>
        </row>
        <row r="1268">
          <cell r="A1268" t="str">
            <v>00014636</v>
          </cell>
          <cell r="B1268" t="str">
            <v>Louw Alfred</v>
          </cell>
          <cell r="C1268" t="str">
            <v>TCR Accum Notational Pkge</v>
          </cell>
          <cell r="D1268">
            <v>59317</v>
          </cell>
          <cell r="E1268" t="str">
            <v>AUD</v>
          </cell>
          <cell r="F1268" t="str">
            <v>Customer Service Represen</v>
          </cell>
          <cell r="G1268" t="str">
            <v>TCR Accum Super</v>
          </cell>
          <cell r="H1268" t="str">
            <v>AlintaAGL Pty Ltd</v>
          </cell>
          <cell r="I1268" t="str">
            <v>3302</v>
          </cell>
          <cell r="J1268" t="str">
            <v>S&amp;M Retail Call Centre</v>
          </cell>
        </row>
        <row r="1269">
          <cell r="A1269" t="str">
            <v>00014631</v>
          </cell>
          <cell r="B1269" t="str">
            <v>Bruce Laurence</v>
          </cell>
          <cell r="C1269" t="str">
            <v>TCR Accum Notational Pkge</v>
          </cell>
          <cell r="D1269">
            <v>42200</v>
          </cell>
          <cell r="E1269" t="str">
            <v>AUD</v>
          </cell>
          <cell r="F1269" t="str">
            <v>Senior Support Officer</v>
          </cell>
          <cell r="G1269" t="str">
            <v>TCR Accum Super</v>
          </cell>
          <cell r="H1269" t="str">
            <v>AlintaAGL Pty Ltd</v>
          </cell>
          <cell r="I1269" t="str">
            <v>3302</v>
          </cell>
          <cell r="J1269" t="str">
            <v>S&amp;M Retail Call Centre</v>
          </cell>
        </row>
        <row r="1270">
          <cell r="A1270" t="str">
            <v>00014630</v>
          </cell>
          <cell r="B1270" t="str">
            <v>Simpson Julie</v>
          </cell>
          <cell r="C1270" t="str">
            <v>TCR Accum Notational Pkge</v>
          </cell>
          <cell r="D1270">
            <v>42200</v>
          </cell>
          <cell r="E1270" t="str">
            <v>AUD</v>
          </cell>
          <cell r="F1270" t="str">
            <v>Retail Sales Officer</v>
          </cell>
          <cell r="G1270" t="str">
            <v>TCR Accum Super</v>
          </cell>
          <cell r="H1270" t="str">
            <v>AlintaAGL Pty Ltd</v>
          </cell>
          <cell r="I1270" t="str">
            <v>3303</v>
          </cell>
          <cell r="J1270" t="str">
            <v>S&amp;M Retail Customer Acc</v>
          </cell>
        </row>
        <row r="1271">
          <cell r="A1271" t="str">
            <v>00014629</v>
          </cell>
          <cell r="B1271" t="str">
            <v>Tihore Katrina</v>
          </cell>
          <cell r="C1271" t="str">
            <v>TCR Accum Notational Pkge</v>
          </cell>
          <cell r="D1271">
            <v>42200</v>
          </cell>
          <cell r="E1271" t="str">
            <v>AUD</v>
          </cell>
          <cell r="F1271" t="str">
            <v>Customer Service Represen</v>
          </cell>
          <cell r="G1271" t="str">
            <v>TCR Accum Super</v>
          </cell>
          <cell r="H1271" t="str">
            <v>AlintaAGL Pty Ltd</v>
          </cell>
          <cell r="I1271" t="str">
            <v>3302</v>
          </cell>
          <cell r="J1271" t="str">
            <v>S&amp;M Retail Call Centre</v>
          </cell>
        </row>
        <row r="1272">
          <cell r="A1272" t="str">
            <v>00014653</v>
          </cell>
          <cell r="B1272" t="str">
            <v>Kelly Belinda</v>
          </cell>
          <cell r="C1272" t="str">
            <v>TCR Accum Notational Pkge</v>
          </cell>
          <cell r="D1272">
            <v>97000</v>
          </cell>
          <cell r="E1272" t="str">
            <v>AUD</v>
          </cell>
          <cell r="F1272" t="str">
            <v>Customer Service Represen</v>
          </cell>
          <cell r="G1272" t="str">
            <v>TCR Accum Super</v>
          </cell>
          <cell r="H1272" t="str">
            <v>AlintaAGL Pty Ltd</v>
          </cell>
          <cell r="I1272" t="str">
            <v>3302</v>
          </cell>
          <cell r="J1272" t="str">
            <v>S&amp;M Retail Call Centre</v>
          </cell>
        </row>
        <row r="1273">
          <cell r="A1273" t="str">
            <v>00014647</v>
          </cell>
          <cell r="B1273" t="str">
            <v>D'Olimpio Moira</v>
          </cell>
          <cell r="C1273" t="str">
            <v>TCR Accum Notational Pkge</v>
          </cell>
          <cell r="D1273">
            <v>61530</v>
          </cell>
          <cell r="E1273" t="str">
            <v>AUD</v>
          </cell>
          <cell r="F1273" t="str">
            <v>Retail Sales Officer</v>
          </cell>
          <cell r="G1273" t="str">
            <v>TCR Accum Super</v>
          </cell>
          <cell r="H1273" t="str">
            <v>AlintaAGL Pty Ltd</v>
          </cell>
          <cell r="I1273" t="str">
            <v>3303</v>
          </cell>
          <cell r="J1273" t="str">
            <v>S&amp;M Retail Customer Acc</v>
          </cell>
        </row>
        <row r="1274">
          <cell r="A1274" t="str">
            <v>00014645</v>
          </cell>
          <cell r="B1274" t="str">
            <v>Dunn Sean</v>
          </cell>
          <cell r="C1274" t="str">
            <v>TCR Accum Notational Pkge</v>
          </cell>
          <cell r="D1274">
            <v>133980</v>
          </cell>
          <cell r="E1274" t="str">
            <v>AUD</v>
          </cell>
          <cell r="F1274" t="str">
            <v>Customer Service Represen</v>
          </cell>
          <cell r="G1274" t="str">
            <v>TCR Accum Super</v>
          </cell>
          <cell r="H1274" t="str">
            <v>AlintaAGL Pty Ltd</v>
          </cell>
          <cell r="I1274" t="str">
            <v>3302</v>
          </cell>
          <cell r="J1274" t="str">
            <v>S&amp;M Retail Call Centre</v>
          </cell>
        </row>
        <row r="1275">
          <cell r="A1275" t="str">
            <v>00014642</v>
          </cell>
          <cell r="B1275" t="str">
            <v>Elford Mitchell</v>
          </cell>
          <cell r="C1275" t="str">
            <v>TCR Reportable</v>
          </cell>
          <cell r="D1275">
            <v>23547.139200000001</v>
          </cell>
          <cell r="E1275" t="str">
            <v>AUD5</v>
          </cell>
          <cell r="F1275" t="str">
            <v>Customer Service Represen</v>
          </cell>
          <cell r="G1275" t="str">
            <v>TCR Accum Super</v>
          </cell>
          <cell r="H1275" t="str">
            <v>AlintaAGL Pty Ltd</v>
          </cell>
          <cell r="I1275" t="str">
            <v>3302</v>
          </cell>
          <cell r="J1275" t="str">
            <v>S&amp;M Retail Call Centre</v>
          </cell>
        </row>
        <row r="1276">
          <cell r="A1276" t="str">
            <v>00014641</v>
          </cell>
          <cell r="B1276" t="str">
            <v>Trainor Gregory</v>
          </cell>
          <cell r="C1276" t="str">
            <v>TCR Accum Notational Pkge</v>
          </cell>
          <cell r="D1276">
            <v>225000</v>
          </cell>
          <cell r="E1276" t="str">
            <v>AUD</v>
          </cell>
          <cell r="F1276" t="str">
            <v>Customer Service Represen</v>
          </cell>
          <cell r="G1276" t="str">
            <v>TCR Accum Super</v>
          </cell>
          <cell r="H1276" t="str">
            <v>AlintaAGL Pty Ltd</v>
          </cell>
          <cell r="I1276" t="str">
            <v>3302</v>
          </cell>
          <cell r="J1276" t="str">
            <v>S&amp;M Retail Call Centre</v>
          </cell>
        </row>
        <row r="1277">
          <cell r="A1277" t="str">
            <v>00014658</v>
          </cell>
          <cell r="B1277" t="str">
            <v>Godsall Russell</v>
          </cell>
          <cell r="C1277" t="str">
            <v>TCR Accum Notational Pkge</v>
          </cell>
          <cell r="D1277">
            <v>110237</v>
          </cell>
          <cell r="E1277" t="str">
            <v>AUD</v>
          </cell>
          <cell r="F1277" t="str">
            <v>Analyst Market Operations</v>
          </cell>
          <cell r="G1277" t="str">
            <v>TCR Accum Super</v>
          </cell>
          <cell r="H1277" t="str">
            <v>AlintaAGL Pty Ltd</v>
          </cell>
          <cell r="I1277" t="str">
            <v>3181</v>
          </cell>
          <cell r="J1277" t="str">
            <v>AlintaAGL Operations</v>
          </cell>
        </row>
        <row r="1278">
          <cell r="A1278" t="str">
            <v>00014657</v>
          </cell>
          <cell r="B1278" t="str">
            <v>Nicholas Benjamin</v>
          </cell>
          <cell r="C1278" t="str">
            <v>TCR Accum Notational Pkge</v>
          </cell>
          <cell r="D1278">
            <v>30116</v>
          </cell>
          <cell r="E1278" t="str">
            <v>AUD</v>
          </cell>
          <cell r="F1278" t="str">
            <v>Customer Service Represen</v>
          </cell>
          <cell r="G1278" t="str">
            <v>TCR Accum Super</v>
          </cell>
          <cell r="H1278" t="str">
            <v>AlintaAGL Pty Ltd</v>
          </cell>
          <cell r="I1278" t="str">
            <v>3302</v>
          </cell>
          <cell r="J1278" t="str">
            <v>S&amp;M Retail Call Centre</v>
          </cell>
        </row>
        <row r="1279">
          <cell r="A1279" t="str">
            <v>00014656</v>
          </cell>
          <cell r="B1279" t="str">
            <v>Banfield Cameron</v>
          </cell>
          <cell r="C1279" t="str">
            <v>TCR Reportable</v>
          </cell>
          <cell r="D1279">
            <v>29312.062000000002</v>
          </cell>
          <cell r="E1279" t="str">
            <v>AUD5</v>
          </cell>
          <cell r="F1279" t="str">
            <v>Customer Service Represen</v>
          </cell>
          <cell r="G1279" t="str">
            <v>TCR Accum Super</v>
          </cell>
          <cell r="H1279" t="str">
            <v>AlintaAGL Pty Ltd</v>
          </cell>
          <cell r="I1279" t="str">
            <v>3302</v>
          </cell>
          <cell r="J1279" t="str">
            <v>S&amp;M Retail Call Centre</v>
          </cell>
        </row>
        <row r="1280">
          <cell r="A1280" t="str">
            <v>00014655</v>
          </cell>
          <cell r="B1280" t="str">
            <v>Clydesdale Nicholas</v>
          </cell>
          <cell r="C1280" t="str">
            <v>TCR Reportable</v>
          </cell>
          <cell r="D1280">
            <v>28807.9</v>
          </cell>
          <cell r="E1280" t="str">
            <v>AUD</v>
          </cell>
          <cell r="F1280" t="str">
            <v>Retail Services Officer</v>
          </cell>
          <cell r="G1280" t="str">
            <v>TCR Accum Super</v>
          </cell>
          <cell r="H1280" t="str">
            <v>AlintaAGL Pty Ltd</v>
          </cell>
          <cell r="I1280" t="str">
            <v>3302</v>
          </cell>
          <cell r="J1280" t="str">
            <v>S&amp;M Retail Call Centre</v>
          </cell>
        </row>
        <row r="1281">
          <cell r="A1281" t="str">
            <v>00014654</v>
          </cell>
          <cell r="B1281" t="str">
            <v>Hoang Jacqueline</v>
          </cell>
          <cell r="C1281" t="str">
            <v>TCR Accum Notational Pkge</v>
          </cell>
          <cell r="D1281">
            <v>73000</v>
          </cell>
          <cell r="E1281" t="str">
            <v>AUD</v>
          </cell>
          <cell r="F1281" t="str">
            <v>Retail Services Officer</v>
          </cell>
          <cell r="G1281" t="str">
            <v>TCR Accum Super</v>
          </cell>
          <cell r="H1281" t="str">
            <v>AlintaAGL Pty Ltd</v>
          </cell>
          <cell r="I1281" t="str">
            <v>3303</v>
          </cell>
          <cell r="J1281" t="str">
            <v>S&amp;M Retail Customer Acc</v>
          </cell>
        </row>
        <row r="1282">
          <cell r="A1282" t="str">
            <v>00014673</v>
          </cell>
          <cell r="B1282" t="str">
            <v>Harvey Trent</v>
          </cell>
          <cell r="C1282" t="str">
            <v>TCR Reportable</v>
          </cell>
          <cell r="D1282">
            <v>21602.880000000001</v>
          </cell>
          <cell r="E1282" t="str">
            <v>AUD5</v>
          </cell>
          <cell r="F1282" t="str">
            <v>Customer Service Represen</v>
          </cell>
          <cell r="G1282" t="str">
            <v>TCR Accum Super</v>
          </cell>
          <cell r="H1282" t="str">
            <v>AlintaAGL Pty Ltd</v>
          </cell>
          <cell r="I1282" t="str">
            <v>3302</v>
          </cell>
          <cell r="J1282" t="str">
            <v>S&amp;M Retail Call Centre</v>
          </cell>
        </row>
        <row r="1283">
          <cell r="A1283" t="str">
            <v>00014672</v>
          </cell>
          <cell r="B1283" t="str">
            <v>Cripps John</v>
          </cell>
          <cell r="C1283" t="str">
            <v>TCR Reportable</v>
          </cell>
          <cell r="D1283">
            <v>23547.139200000001</v>
          </cell>
          <cell r="E1283" t="str">
            <v>AUD5</v>
          </cell>
          <cell r="F1283" t="str">
            <v>Analyst Energy Markets Se</v>
          </cell>
          <cell r="G1283" t="str">
            <v>TCR Accum Super</v>
          </cell>
          <cell r="H1283" t="str">
            <v>AlintaAGL Pty Ltd</v>
          </cell>
          <cell r="I1283" t="str">
            <v>3181</v>
          </cell>
          <cell r="J1283" t="str">
            <v>AlintaAGL Operations</v>
          </cell>
        </row>
        <row r="1284">
          <cell r="A1284" t="str">
            <v>00014671</v>
          </cell>
          <cell r="B1284" t="str">
            <v>Hameeteman Aaron</v>
          </cell>
          <cell r="C1284" t="str">
            <v>TCR Reportable</v>
          </cell>
          <cell r="D1284">
            <v>28807.9</v>
          </cell>
          <cell r="E1284" t="str">
            <v>AUD</v>
          </cell>
          <cell r="F1284" t="str">
            <v>Customer Service Represen</v>
          </cell>
          <cell r="G1284" t="str">
            <v>TCR Accum Super</v>
          </cell>
          <cell r="H1284" t="str">
            <v>AlintaAGL Pty Ltd</v>
          </cell>
          <cell r="I1284" t="str">
            <v>3302</v>
          </cell>
          <cell r="J1284" t="str">
            <v>S&amp;M Retail Call Centre</v>
          </cell>
        </row>
        <row r="1285">
          <cell r="A1285" t="str">
            <v>00014670</v>
          </cell>
          <cell r="B1285" t="str">
            <v>Hibbert Brad</v>
          </cell>
          <cell r="C1285" t="str">
            <v>TCR Reportable</v>
          </cell>
          <cell r="D1285">
            <v>32014.564399999999</v>
          </cell>
          <cell r="E1285" t="str">
            <v>AUD5</v>
          </cell>
          <cell r="F1285" t="str">
            <v>Customer Service Represen</v>
          </cell>
          <cell r="G1285" t="str">
            <v>TCR Accum Super</v>
          </cell>
          <cell r="H1285" t="str">
            <v>AlintaAGL Pty Ltd</v>
          </cell>
          <cell r="I1285" t="str">
            <v>3302</v>
          </cell>
          <cell r="J1285" t="str">
            <v>S&amp;M Retail Call Centre</v>
          </cell>
        </row>
        <row r="1286">
          <cell r="A1286" t="str">
            <v>00014669</v>
          </cell>
          <cell r="B1286" t="str">
            <v>Linden Astrid</v>
          </cell>
          <cell r="C1286" t="str">
            <v>TCR Accum Notational Pkge</v>
          </cell>
          <cell r="D1286">
            <v>65400</v>
          </cell>
          <cell r="E1286" t="str">
            <v>AUD</v>
          </cell>
          <cell r="F1286" t="str">
            <v>Customer Service Represen</v>
          </cell>
          <cell r="G1286" t="str">
            <v>TCR Accum Super</v>
          </cell>
          <cell r="H1286" t="str">
            <v>AlintaAGL Pty Ltd</v>
          </cell>
          <cell r="I1286" t="str">
            <v>3302</v>
          </cell>
          <cell r="J1286" t="str">
            <v>S&amp;M Retail Call Centre</v>
          </cell>
        </row>
        <row r="1287">
          <cell r="A1287" t="str">
            <v>00014690</v>
          </cell>
          <cell r="B1287" t="str">
            <v>Hamilton Benjamin</v>
          </cell>
          <cell r="C1287" t="str">
            <v>TCR Accum Notational Pkge</v>
          </cell>
          <cell r="D1287">
            <v>210000</v>
          </cell>
          <cell r="E1287" t="str">
            <v>AUD</v>
          </cell>
          <cell r="F1287" t="str">
            <v>Manager Market Operations</v>
          </cell>
          <cell r="G1287" t="str">
            <v>TCR Accum Super</v>
          </cell>
          <cell r="H1287" t="str">
            <v>AlintaAGL Pty Ltd</v>
          </cell>
          <cell r="I1287" t="str">
            <v>3181</v>
          </cell>
          <cell r="J1287" t="str">
            <v>AlintaAGL Operations</v>
          </cell>
        </row>
        <row r="1288">
          <cell r="A1288" t="str">
            <v>00014686</v>
          </cell>
          <cell r="B1288" t="str">
            <v>Khor Lynn</v>
          </cell>
          <cell r="C1288" t="str">
            <v>TCR Accum Notational Pkge</v>
          </cell>
          <cell r="D1288">
            <v>90000</v>
          </cell>
          <cell r="E1288" t="str">
            <v>AUD</v>
          </cell>
          <cell r="F1288" t="str">
            <v>Customer Service Represen</v>
          </cell>
          <cell r="G1288" t="str">
            <v>TCR Accum Super</v>
          </cell>
          <cell r="H1288" t="str">
            <v>AlintaAGL Pty Ltd</v>
          </cell>
          <cell r="I1288" t="str">
            <v>3303</v>
          </cell>
          <cell r="J1288" t="str">
            <v>S&amp;M Retail Customer Acc</v>
          </cell>
        </row>
        <row r="1289">
          <cell r="A1289" t="str">
            <v>00014679</v>
          </cell>
          <cell r="B1289" t="str">
            <v>Dartnall Susan</v>
          </cell>
          <cell r="C1289" t="str">
            <v>TCR Accum Notational Pkge</v>
          </cell>
          <cell r="D1289">
            <v>50324</v>
          </cell>
          <cell r="E1289" t="str">
            <v>AUD</v>
          </cell>
          <cell r="F1289" t="str">
            <v>Customer Service Represen</v>
          </cell>
          <cell r="G1289" t="str">
            <v>TCR Accum Super</v>
          </cell>
          <cell r="H1289" t="str">
            <v>AlintaAGL Pty Ltd</v>
          </cell>
          <cell r="I1289" t="str">
            <v>3302</v>
          </cell>
          <cell r="J1289" t="str">
            <v>S&amp;M Retail Call Centre</v>
          </cell>
        </row>
        <row r="1290">
          <cell r="A1290" t="str">
            <v>00014677</v>
          </cell>
          <cell r="B1290" t="str">
            <v>Geen Glyn</v>
          </cell>
          <cell r="C1290" t="str">
            <v>TCR Accum Notational Pkge</v>
          </cell>
          <cell r="D1290">
            <v>126000</v>
          </cell>
          <cell r="E1290" t="str">
            <v>AUD</v>
          </cell>
          <cell r="F1290" t="str">
            <v>Customer Service Represen</v>
          </cell>
          <cell r="G1290" t="str">
            <v>TCR Accum Super</v>
          </cell>
          <cell r="H1290" t="str">
            <v>AlintaAGL Pty Ltd</v>
          </cell>
          <cell r="I1290" t="str">
            <v>3302</v>
          </cell>
          <cell r="J1290" t="str">
            <v>S&amp;M Retail Call Centre</v>
          </cell>
        </row>
        <row r="1291">
          <cell r="A1291" t="str">
            <v>00014675</v>
          </cell>
          <cell r="B1291" t="str">
            <v>Kalms Shelley</v>
          </cell>
          <cell r="C1291" t="str">
            <v>TCR Accum Notational Pkge</v>
          </cell>
          <cell r="D1291">
            <v>160000</v>
          </cell>
          <cell r="E1291" t="str">
            <v>AUD</v>
          </cell>
          <cell r="F1291" t="str">
            <v>Customer Service Represen</v>
          </cell>
          <cell r="G1291" t="str">
            <v>TCR Accum Super</v>
          </cell>
          <cell r="H1291" t="str">
            <v>AlintaAGL Pty Ltd</v>
          </cell>
          <cell r="I1291" t="str">
            <v>3302</v>
          </cell>
          <cell r="J1291" t="str">
            <v>S&amp;M Retail Call Centre</v>
          </cell>
        </row>
        <row r="1292">
          <cell r="A1292" t="str">
            <v>00014706</v>
          </cell>
          <cell r="B1292" t="str">
            <v>Jones Anthony</v>
          </cell>
          <cell r="C1292" t="str">
            <v>TCR Accum Notational Pkge</v>
          </cell>
          <cell r="D1292">
            <v>53135</v>
          </cell>
          <cell r="E1292" t="str">
            <v>AUD</v>
          </cell>
          <cell r="F1292" t="str">
            <v>Business Analyst</v>
          </cell>
          <cell r="G1292" t="str">
            <v>TCR Accum Super</v>
          </cell>
          <cell r="H1292" t="str">
            <v>AlintaAGL Pty Ltd</v>
          </cell>
          <cell r="I1292" t="str">
            <v>3301</v>
          </cell>
          <cell r="J1292" t="str">
            <v>S&amp;M Retail General</v>
          </cell>
        </row>
        <row r="1293">
          <cell r="A1293" t="str">
            <v>00014705</v>
          </cell>
          <cell r="B1293" t="str">
            <v>Camilleri Christopher</v>
          </cell>
          <cell r="C1293" t="str">
            <v>TCR Accum Notational Pkge</v>
          </cell>
          <cell r="D1293">
            <v>53135</v>
          </cell>
          <cell r="E1293" t="str">
            <v>AUD</v>
          </cell>
          <cell r="F1293" t="str">
            <v>Advertising &amp; Communicati</v>
          </cell>
          <cell r="G1293" t="str">
            <v>TCR Accum Super</v>
          </cell>
          <cell r="H1293" t="str">
            <v>AlintaAGL Pty Ltd</v>
          </cell>
          <cell r="I1293" t="str">
            <v>3211</v>
          </cell>
          <cell r="J1293" t="str">
            <v>S&amp;M Marketing General</v>
          </cell>
        </row>
        <row r="1294">
          <cell r="A1294" t="str">
            <v>00014702</v>
          </cell>
          <cell r="B1294" t="str">
            <v>Clarke Travis</v>
          </cell>
          <cell r="C1294" t="str">
            <v>TCR Reportable</v>
          </cell>
          <cell r="D1294">
            <v>28807.9</v>
          </cell>
          <cell r="E1294" t="str">
            <v>AUD5</v>
          </cell>
          <cell r="F1294" t="str">
            <v>Customer Service Represen</v>
          </cell>
          <cell r="G1294" t="str">
            <v>TCR Accum Super</v>
          </cell>
          <cell r="H1294" t="str">
            <v>AlintaAGL Pty Ltd</v>
          </cell>
          <cell r="I1294" t="str">
            <v>3302</v>
          </cell>
          <cell r="J1294" t="str">
            <v>S&amp;M Retail Call Centre</v>
          </cell>
        </row>
        <row r="1295">
          <cell r="A1295" t="str">
            <v>00014701</v>
          </cell>
          <cell r="B1295" t="str">
            <v>Atwell Jeffery</v>
          </cell>
          <cell r="C1295" t="str">
            <v>TCR Reportable</v>
          </cell>
          <cell r="D1295">
            <v>23547.139200000001</v>
          </cell>
          <cell r="E1295" t="str">
            <v>AUD5</v>
          </cell>
          <cell r="F1295" t="str">
            <v>Customer Service Represen</v>
          </cell>
          <cell r="G1295" t="str">
            <v>TCR Accum Super</v>
          </cell>
          <cell r="H1295" t="str">
            <v>AlintaAGL Pty Ltd</v>
          </cell>
          <cell r="I1295" t="str">
            <v>3302</v>
          </cell>
          <cell r="J1295" t="str">
            <v>S&amp;M Retail Call Centre</v>
          </cell>
        </row>
        <row r="1296">
          <cell r="A1296" t="str">
            <v>00014693</v>
          </cell>
          <cell r="B1296" t="str">
            <v>Callinan Anthony</v>
          </cell>
          <cell r="C1296" t="str">
            <v>TCR Accum Notational Pkge</v>
          </cell>
          <cell r="D1296">
            <v>185000</v>
          </cell>
          <cell r="E1296" t="str">
            <v>AUD</v>
          </cell>
          <cell r="F1296" t="str">
            <v>Customer Service Represen</v>
          </cell>
          <cell r="G1296" t="str">
            <v>TCR Accum Super</v>
          </cell>
          <cell r="H1296" t="str">
            <v>AlintaAGL Pty Ltd</v>
          </cell>
          <cell r="I1296" t="str">
            <v>3302</v>
          </cell>
          <cell r="J1296" t="str">
            <v>S&amp;M Retail Call Centre</v>
          </cell>
        </row>
        <row r="1297">
          <cell r="A1297" t="str">
            <v>00014718</v>
          </cell>
          <cell r="B1297" t="str">
            <v>Herbert Cameron</v>
          </cell>
          <cell r="C1297" t="str">
            <v>TCR Accum Notational Pkge</v>
          </cell>
          <cell r="D1297">
            <v>175000</v>
          </cell>
          <cell r="E1297" t="str">
            <v>AUD</v>
          </cell>
          <cell r="F1297" t="str">
            <v>Personal Assist to GM AlintaAGL</v>
          </cell>
          <cell r="G1297" t="str">
            <v>TCR Accum Super</v>
          </cell>
          <cell r="H1297" t="str">
            <v>AlintaAGL Pty Ltd</v>
          </cell>
          <cell r="I1297" t="str">
            <v>3001</v>
          </cell>
          <cell r="J1297" t="str">
            <v>AlintaAGL GM</v>
          </cell>
        </row>
        <row r="1298">
          <cell r="A1298" t="str">
            <v>00014713</v>
          </cell>
          <cell r="B1298" t="str">
            <v>Cornford Stephen</v>
          </cell>
          <cell r="C1298" t="str">
            <v>TCR Reportable</v>
          </cell>
          <cell r="D1298">
            <v>62988.483999999997</v>
          </cell>
          <cell r="E1298" t="str">
            <v>AUD5</v>
          </cell>
          <cell r="F1298" t="str">
            <v>Business Systems Advisor - AAGL</v>
          </cell>
          <cell r="G1298" t="str">
            <v>TCR Accum Super</v>
          </cell>
          <cell r="H1298" t="str">
            <v>AlintaAGL Pty Ltd</v>
          </cell>
          <cell r="I1298" t="str">
            <v>14140</v>
          </cell>
          <cell r="J1298" t="str">
            <v>Strategy &amp; Architecture</v>
          </cell>
        </row>
        <row r="1299">
          <cell r="A1299" t="str">
            <v>00014711</v>
          </cell>
          <cell r="B1299" t="str">
            <v>Grubisin Steven</v>
          </cell>
          <cell r="C1299" t="str">
            <v>TCR Accum Notational Pkge</v>
          </cell>
          <cell r="D1299">
            <v>72150</v>
          </cell>
          <cell r="E1299" t="str">
            <v>AUD</v>
          </cell>
          <cell r="F1299" t="str">
            <v>Customer Service Represen</v>
          </cell>
          <cell r="G1299" t="str">
            <v>TCR Accum Super</v>
          </cell>
          <cell r="H1299" t="str">
            <v>AlintaAGL Pty Ltd</v>
          </cell>
          <cell r="I1299" t="str">
            <v>3302</v>
          </cell>
          <cell r="J1299" t="str">
            <v>S&amp;M Retail Call Centre</v>
          </cell>
        </row>
        <row r="1300">
          <cell r="A1300" t="str">
            <v>00014708</v>
          </cell>
          <cell r="B1300" t="str">
            <v>McKenzie Allan</v>
          </cell>
          <cell r="C1300" t="str">
            <v>TCR Accum Notational Pkge</v>
          </cell>
          <cell r="D1300">
            <v>80000</v>
          </cell>
          <cell r="E1300" t="str">
            <v>AUD</v>
          </cell>
          <cell r="F1300" t="str">
            <v>Customer Service Represen</v>
          </cell>
          <cell r="G1300" t="str">
            <v>TCR Accum Super</v>
          </cell>
          <cell r="H1300" t="str">
            <v>AlintaAGL Pty Ltd</v>
          </cell>
          <cell r="I1300" t="str">
            <v>3302</v>
          </cell>
          <cell r="J1300" t="str">
            <v>S&amp;M Retail Call Centre</v>
          </cell>
        </row>
        <row r="1301">
          <cell r="A1301" t="str">
            <v>00014707</v>
          </cell>
          <cell r="B1301" t="str">
            <v>Sidhu Karamdeep</v>
          </cell>
          <cell r="C1301" t="str">
            <v>TCR Accum Notational Pkge</v>
          </cell>
          <cell r="D1301">
            <v>53135</v>
          </cell>
          <cell r="E1301" t="str">
            <v>AUD</v>
          </cell>
          <cell r="F1301" t="str">
            <v>Customer Service Represen</v>
          </cell>
          <cell r="G1301" t="str">
            <v>TCR Accum Super</v>
          </cell>
          <cell r="H1301" t="str">
            <v>AlintaAGL Pty Ltd</v>
          </cell>
          <cell r="I1301" t="str">
            <v>3302</v>
          </cell>
          <cell r="J1301" t="str">
            <v>S&amp;M Retail Call Centre</v>
          </cell>
        </row>
        <row r="1302">
          <cell r="A1302" t="str">
            <v>00014740</v>
          </cell>
          <cell r="B1302" t="str">
            <v>Bradbury Malcolm</v>
          </cell>
          <cell r="C1302" t="str">
            <v>TCR Accum Notational Pkge</v>
          </cell>
          <cell r="D1302">
            <v>130000</v>
          </cell>
          <cell r="E1302" t="str">
            <v>AUD</v>
          </cell>
          <cell r="F1302" t="str">
            <v>Customer Service Represen</v>
          </cell>
          <cell r="G1302" t="str">
            <v>TCR Accum Super</v>
          </cell>
          <cell r="H1302" t="str">
            <v>AlintaAGL Pty Ltd</v>
          </cell>
          <cell r="I1302" t="str">
            <v>3302</v>
          </cell>
          <cell r="J1302" t="str">
            <v>S&amp;M Retail Call Centre</v>
          </cell>
        </row>
        <row r="1303">
          <cell r="A1303" t="str">
            <v>00014726</v>
          </cell>
          <cell r="B1303" t="str">
            <v>Chen Yanqin</v>
          </cell>
          <cell r="C1303" t="str">
            <v>TCR Accum Notational Pkge</v>
          </cell>
          <cell r="D1303">
            <v>53135</v>
          </cell>
          <cell r="E1303" t="str">
            <v>AUD</v>
          </cell>
          <cell r="F1303" t="str">
            <v>Customer Service Represen</v>
          </cell>
          <cell r="G1303" t="str">
            <v>TCR Accum Super</v>
          </cell>
          <cell r="H1303" t="str">
            <v>AlintaAGL Pty Ltd</v>
          </cell>
          <cell r="I1303" t="str">
            <v>3302</v>
          </cell>
          <cell r="J1303" t="str">
            <v>S&amp;M Retail Call Centre</v>
          </cell>
        </row>
        <row r="1304">
          <cell r="A1304" t="str">
            <v>00014725</v>
          </cell>
          <cell r="B1304" t="str">
            <v>Tiemann Elainea</v>
          </cell>
          <cell r="C1304" t="str">
            <v>TCR Accum Notational Pkge</v>
          </cell>
          <cell r="D1304">
            <v>53135</v>
          </cell>
          <cell r="E1304" t="str">
            <v>AUD</v>
          </cell>
          <cell r="F1304" t="str">
            <v>Analyst Energy Markets</v>
          </cell>
          <cell r="G1304" t="str">
            <v>TCR Accum Super</v>
          </cell>
          <cell r="H1304" t="str">
            <v>AlintaAGL Pty Ltd</v>
          </cell>
          <cell r="I1304" t="str">
            <v>3121</v>
          </cell>
          <cell r="J1304" t="str">
            <v>AlintaAGL Analysis</v>
          </cell>
        </row>
        <row r="1305">
          <cell r="A1305" t="str">
            <v>00014723</v>
          </cell>
          <cell r="B1305" t="str">
            <v>Hatchell Liam</v>
          </cell>
          <cell r="C1305" t="str">
            <v>TCR Accum Notational Pkge</v>
          </cell>
          <cell r="D1305">
            <v>53135</v>
          </cell>
          <cell r="E1305" t="str">
            <v>AUD</v>
          </cell>
          <cell r="F1305" t="str">
            <v>Analyst Energy Markets</v>
          </cell>
          <cell r="G1305" t="str">
            <v>TCR Accum Super</v>
          </cell>
          <cell r="H1305" t="str">
            <v>AlintaAGL Pty Ltd</v>
          </cell>
          <cell r="I1305" t="str">
            <v>3181</v>
          </cell>
          <cell r="J1305" t="str">
            <v>AlintaAGL Operations</v>
          </cell>
        </row>
        <row r="1306">
          <cell r="A1306" t="str">
            <v>00014722</v>
          </cell>
          <cell r="B1306" t="str">
            <v>Tabain Anita</v>
          </cell>
          <cell r="C1306" t="str">
            <v>TCR Accum Notational Pkge</v>
          </cell>
          <cell r="D1306">
            <v>53135</v>
          </cell>
          <cell r="E1306" t="str">
            <v>AUD</v>
          </cell>
          <cell r="F1306" t="str">
            <v>Customer Service Represen</v>
          </cell>
          <cell r="G1306" t="str">
            <v>TCR Accum Super</v>
          </cell>
          <cell r="H1306" t="str">
            <v>AlintaAGL Pty Ltd</v>
          </cell>
          <cell r="I1306" t="str">
            <v>3302</v>
          </cell>
          <cell r="J1306" t="str">
            <v>S&amp;M Retail Call Centre</v>
          </cell>
        </row>
        <row r="1307">
          <cell r="A1307" t="str">
            <v>00015085</v>
          </cell>
          <cell r="B1307" t="str">
            <v>Leahy Michael</v>
          </cell>
          <cell r="C1307" t="str">
            <v>TCR Accum Notational Pkge</v>
          </cell>
          <cell r="D1307">
            <v>106000</v>
          </cell>
          <cell r="E1307" t="str">
            <v>AUD</v>
          </cell>
          <cell r="F1307" t="str">
            <v>Senior Energy Markets Ana</v>
          </cell>
          <cell r="G1307" t="str">
            <v>TCR Accum Super</v>
          </cell>
          <cell r="H1307" t="str">
            <v>AlintaAGL Pty Ltd</v>
          </cell>
          <cell r="I1307" t="str">
            <v>3121</v>
          </cell>
          <cell r="J1307" t="str">
            <v>AlintaAGL Analysis</v>
          </cell>
        </row>
        <row r="1308">
          <cell r="A1308" t="str">
            <v>00014959</v>
          </cell>
          <cell r="B1308" t="str">
            <v>Deveny Brett</v>
          </cell>
          <cell r="C1308" t="str">
            <v>TCR Accum Notational Pkge</v>
          </cell>
          <cell r="D1308">
            <v>115000</v>
          </cell>
          <cell r="E1308" t="str">
            <v>AUD</v>
          </cell>
          <cell r="F1308" t="str">
            <v>Customer Service Represen</v>
          </cell>
          <cell r="G1308" t="str">
            <v>TCR Accum Super</v>
          </cell>
          <cell r="H1308" t="str">
            <v>AlintaAGL Pty Ltd</v>
          </cell>
          <cell r="I1308" t="str">
            <v>3302</v>
          </cell>
          <cell r="J1308" t="str">
            <v>S&amp;M Retail Call Centre</v>
          </cell>
        </row>
        <row r="1309">
          <cell r="A1309" t="str">
            <v>00014943</v>
          </cell>
          <cell r="B1309" t="str">
            <v>Cooke Patricia</v>
          </cell>
          <cell r="C1309" t="str">
            <v>TCR Accum Notational Pkge</v>
          </cell>
          <cell r="D1309">
            <v>48000</v>
          </cell>
          <cell r="E1309" t="str">
            <v>AUD</v>
          </cell>
          <cell r="F1309" t="str">
            <v>General Manager Retail Sales</v>
          </cell>
          <cell r="G1309" t="str">
            <v>TCR Accum Super</v>
          </cell>
          <cell r="H1309" t="str">
            <v>AlintaAGL Pty Ltd</v>
          </cell>
          <cell r="I1309" t="str">
            <v>3301</v>
          </cell>
          <cell r="J1309" t="str">
            <v>S&amp;M Retail General</v>
          </cell>
        </row>
        <row r="1310">
          <cell r="A1310" t="str">
            <v>00014942</v>
          </cell>
          <cell r="B1310" t="str">
            <v>Butler Laurence</v>
          </cell>
          <cell r="C1310" t="str">
            <v>TCR Accum Notational Pkge</v>
          </cell>
          <cell r="D1310">
            <v>85000</v>
          </cell>
          <cell r="E1310" t="str">
            <v>AUD</v>
          </cell>
          <cell r="F1310" t="str">
            <v>Customer Service Represen</v>
          </cell>
          <cell r="G1310" t="str">
            <v>TCR Accum Super</v>
          </cell>
          <cell r="H1310" t="str">
            <v>AlintaAGL Pty Ltd</v>
          </cell>
          <cell r="I1310" t="str">
            <v>3302</v>
          </cell>
          <cell r="J1310" t="str">
            <v>S&amp;M Retail Call Centre</v>
          </cell>
        </row>
        <row r="1311">
          <cell r="A1311" t="str">
            <v>00014760</v>
          </cell>
          <cell r="B1311" t="str">
            <v>Himson Simon</v>
          </cell>
          <cell r="C1311" t="str">
            <v>TCR Accum Notational Pkge</v>
          </cell>
          <cell r="D1311">
            <v>158550</v>
          </cell>
          <cell r="E1311" t="str">
            <v>AUD</v>
          </cell>
          <cell r="F1311" t="str">
            <v>Customer Service Represen</v>
          </cell>
          <cell r="G1311" t="str">
            <v>TCR Accum Super</v>
          </cell>
          <cell r="H1311" t="str">
            <v>AlintaAGL Pty Ltd</v>
          </cell>
          <cell r="I1311" t="str">
            <v>3302</v>
          </cell>
          <cell r="J1311" t="str">
            <v>S&amp;M Retail Call Centre</v>
          </cell>
        </row>
        <row r="1312">
          <cell r="A1312" t="str">
            <v>00015264</v>
          </cell>
          <cell r="B1312" t="str">
            <v>Klink Stephen</v>
          </cell>
          <cell r="C1312" t="str">
            <v>TCR Accum Notational Pkge</v>
          </cell>
          <cell r="D1312">
            <v>65000</v>
          </cell>
          <cell r="E1312" t="str">
            <v>AUD</v>
          </cell>
          <cell r="F1312" t="str">
            <v>Customer Service Represen</v>
          </cell>
          <cell r="G1312" t="str">
            <v>TCR Accum Super</v>
          </cell>
          <cell r="H1312" t="str">
            <v>AlintaAGL Pty Ltd</v>
          </cell>
          <cell r="I1312" t="str">
            <v>3302</v>
          </cell>
          <cell r="J1312" t="str">
            <v>S&amp;M Retail Call Centre</v>
          </cell>
        </row>
        <row r="1313">
          <cell r="A1313" t="str">
            <v>00015261</v>
          </cell>
          <cell r="B1313" t="str">
            <v>Barclay Shane</v>
          </cell>
          <cell r="C1313" t="str">
            <v>TCR Accum Notational Pkge</v>
          </cell>
          <cell r="D1313">
            <v>48000</v>
          </cell>
          <cell r="E1313" t="str">
            <v>AUD</v>
          </cell>
          <cell r="F1313" t="str">
            <v>Customer Service Represen</v>
          </cell>
          <cell r="G1313" t="str">
            <v>TCR Accum Super</v>
          </cell>
          <cell r="H1313" t="str">
            <v>AlintaAGL Pty Ltd</v>
          </cell>
          <cell r="I1313" t="e">
            <v>#N/A</v>
          </cell>
          <cell r="J1313" t="e">
            <v>#N/A</v>
          </cell>
        </row>
        <row r="1314">
          <cell r="A1314" t="str">
            <v>00015255</v>
          </cell>
          <cell r="B1314" t="str">
            <v>Greene Mathew</v>
          </cell>
          <cell r="C1314" t="str">
            <v>TCR Accum Notational Pkge</v>
          </cell>
          <cell r="D1314">
            <v>75000</v>
          </cell>
          <cell r="E1314" t="str">
            <v>AUD</v>
          </cell>
          <cell r="F1314" t="str">
            <v>Customer Service Represen</v>
          </cell>
          <cell r="G1314" t="str">
            <v>TCR Accum Super</v>
          </cell>
          <cell r="H1314" t="str">
            <v>AlintaAGL Pty Ltd</v>
          </cell>
          <cell r="I1314" t="str">
            <v>3302</v>
          </cell>
          <cell r="J1314" t="str">
            <v>S&amp;M Retail Call Centre</v>
          </cell>
        </row>
        <row r="1315">
          <cell r="A1315" t="str">
            <v>00015198</v>
          </cell>
          <cell r="B1315" t="str">
            <v>Jones Brendan</v>
          </cell>
          <cell r="C1315" t="str">
            <v>TCR Accum Notational Pkge</v>
          </cell>
          <cell r="D1315">
            <v>130800</v>
          </cell>
          <cell r="E1315" t="str">
            <v>AUD</v>
          </cell>
          <cell r="F1315" t="str">
            <v>Account Executive AlintaA</v>
          </cell>
          <cell r="G1315" t="str">
            <v>TCR Accum Super</v>
          </cell>
          <cell r="H1315" t="str">
            <v>AlintaAGL Pty Ltd</v>
          </cell>
          <cell r="I1315" t="str">
            <v>3141</v>
          </cell>
          <cell r="J1315" t="str">
            <v>AlintaAGL Sales</v>
          </cell>
        </row>
        <row r="1316">
          <cell r="A1316" t="str">
            <v>00015113</v>
          </cell>
          <cell r="B1316" t="str">
            <v>Ramachandrarao Shankar</v>
          </cell>
          <cell r="C1316" t="str">
            <v>TCR Accum Notational Pkge</v>
          </cell>
          <cell r="D1316">
            <v>70000</v>
          </cell>
          <cell r="E1316" t="str">
            <v>AUD</v>
          </cell>
          <cell r="F1316" t="str">
            <v>Customer Service Represen</v>
          </cell>
          <cell r="G1316" t="str">
            <v>TCR Accum Super</v>
          </cell>
          <cell r="H1316" t="str">
            <v>AlintaAGL Pty Ltd</v>
          </cell>
          <cell r="I1316" t="str">
            <v>3302</v>
          </cell>
          <cell r="J1316" t="str">
            <v>S&amp;M Retail Call Centre</v>
          </cell>
        </row>
        <row r="1317">
          <cell r="A1317" t="str">
            <v>00015471</v>
          </cell>
          <cell r="B1317" t="str">
            <v>Foord Robert</v>
          </cell>
          <cell r="C1317" t="str">
            <v>TCR DB Notational Package</v>
          </cell>
          <cell r="D1317">
            <v>95000</v>
          </cell>
          <cell r="E1317" t="str">
            <v>AUD</v>
          </cell>
          <cell r="F1317" t="str">
            <v>Customer Service Represen</v>
          </cell>
          <cell r="G1317" t="str">
            <v>TCR Accum Super</v>
          </cell>
          <cell r="H1317" t="str">
            <v>AlintaAGL Pty Ltd</v>
          </cell>
          <cell r="I1317" t="str">
            <v>3302</v>
          </cell>
          <cell r="J1317" t="str">
            <v>S&amp;M Retail Call Centre</v>
          </cell>
        </row>
        <row r="1318">
          <cell r="A1318" t="str">
            <v>00015452</v>
          </cell>
          <cell r="B1318" t="str">
            <v>Roberts Lance</v>
          </cell>
          <cell r="C1318" t="str">
            <v>TCR Accum Notational Pkge</v>
          </cell>
          <cell r="D1318">
            <v>80507</v>
          </cell>
          <cell r="E1318" t="str">
            <v>AUD</v>
          </cell>
          <cell r="F1318" t="str">
            <v>Customer Service Represen</v>
          </cell>
          <cell r="G1318" t="str">
            <v>TCR Accum Super</v>
          </cell>
          <cell r="H1318" t="str">
            <v>AlintaAGL Pty Ltd</v>
          </cell>
          <cell r="I1318" t="str">
            <v>3302</v>
          </cell>
          <cell r="J1318" t="str">
            <v>S&amp;M Retail Call Centre</v>
          </cell>
        </row>
        <row r="1319">
          <cell r="A1319" t="str">
            <v>00015451</v>
          </cell>
          <cell r="B1319" t="str">
            <v>Brenchley Stacey</v>
          </cell>
          <cell r="C1319" t="str">
            <v>TCR Accum Notational Pkge</v>
          </cell>
          <cell r="D1319">
            <v>63300</v>
          </cell>
          <cell r="E1319" t="str">
            <v>AUD</v>
          </cell>
          <cell r="F1319" t="str">
            <v>Customer Service Represen</v>
          </cell>
          <cell r="G1319" t="str">
            <v>TCR Accum Super</v>
          </cell>
          <cell r="H1319" t="str">
            <v>AlintaAGL Pty Ltd</v>
          </cell>
          <cell r="I1319" t="str">
            <v>3302</v>
          </cell>
          <cell r="J1319" t="str">
            <v>S&amp;M Retail Call Centre</v>
          </cell>
        </row>
        <row r="1320">
          <cell r="A1320" t="str">
            <v>00015364</v>
          </cell>
          <cell r="B1320" t="str">
            <v>Mackenzie Victoria</v>
          </cell>
          <cell r="C1320" t="str">
            <v>TCR Accum Notational Pkge</v>
          </cell>
          <cell r="D1320">
            <v>46000</v>
          </cell>
          <cell r="E1320" t="str">
            <v>AUD</v>
          </cell>
          <cell r="F1320" t="str">
            <v>Retail Services Officer</v>
          </cell>
          <cell r="G1320" t="str">
            <v>TCR Accum Super</v>
          </cell>
          <cell r="H1320" t="str">
            <v>AlintaAGL Pty Ltd</v>
          </cell>
          <cell r="I1320" t="str">
            <v>3303</v>
          </cell>
          <cell r="J1320" t="str">
            <v>S&amp;M Retail Customer Acc</v>
          </cell>
        </row>
        <row r="1321">
          <cell r="A1321" t="str">
            <v>00015267</v>
          </cell>
          <cell r="B1321" t="str">
            <v>Pascoe Andrew</v>
          </cell>
          <cell r="C1321" t="str">
            <v>TCR Reportable</v>
          </cell>
          <cell r="D1321">
            <v>62988.483999999997</v>
          </cell>
          <cell r="E1321" t="str">
            <v>AUD5</v>
          </cell>
          <cell r="F1321" t="str">
            <v>Retail Services Officer</v>
          </cell>
          <cell r="G1321" t="str">
            <v>TCR Accum Super</v>
          </cell>
          <cell r="H1321" t="str">
            <v>AlintaAGL Pty Ltd</v>
          </cell>
          <cell r="I1321" t="str">
            <v>3303</v>
          </cell>
          <cell r="J1321" t="str">
            <v>S&amp;M Retail Customer Acc</v>
          </cell>
        </row>
        <row r="1322">
          <cell r="A1322" t="str">
            <v>00015524</v>
          </cell>
          <cell r="B1322" t="str">
            <v>Fullgrabe William</v>
          </cell>
          <cell r="C1322" t="str">
            <v>TCR Accum Notational Pkge</v>
          </cell>
          <cell r="D1322">
            <v>115500</v>
          </cell>
          <cell r="E1322" t="str">
            <v>AUD</v>
          </cell>
          <cell r="F1322" t="str">
            <v>Customer Service Represen</v>
          </cell>
          <cell r="G1322" t="str">
            <v>TCR Accum Super</v>
          </cell>
          <cell r="H1322" t="str">
            <v>AlintaAGL Pty Ltd</v>
          </cell>
          <cell r="I1322" t="str">
            <v>3302</v>
          </cell>
          <cell r="J1322" t="str">
            <v>S&amp;M Retail Call Centre</v>
          </cell>
        </row>
        <row r="1323">
          <cell r="A1323" t="str">
            <v>00015500</v>
          </cell>
          <cell r="B1323" t="str">
            <v>Spark Geoffrey</v>
          </cell>
          <cell r="C1323" t="str">
            <v>TCR Accum Notational Pkge</v>
          </cell>
          <cell r="D1323">
            <v>79000</v>
          </cell>
          <cell r="E1323" t="str">
            <v>AUD</v>
          </cell>
          <cell r="F1323" t="str">
            <v>Team Leader</v>
          </cell>
          <cell r="G1323" t="str">
            <v>TCR Accum Super</v>
          </cell>
          <cell r="H1323" t="str">
            <v>AlintaAGL Pty Ltd</v>
          </cell>
          <cell r="I1323" t="str">
            <v>3301</v>
          </cell>
          <cell r="J1323" t="str">
            <v>S&amp;M Retail General</v>
          </cell>
        </row>
        <row r="1324">
          <cell r="A1324" t="str">
            <v>00015499</v>
          </cell>
          <cell r="B1324" t="str">
            <v>de Grauw Stephanie</v>
          </cell>
          <cell r="C1324" t="str">
            <v>TCR Accum Notational Pkge</v>
          </cell>
          <cell r="D1324">
            <v>120000</v>
          </cell>
          <cell r="E1324" t="str">
            <v>AUD</v>
          </cell>
          <cell r="F1324" t="str">
            <v>Team Leader Retail Servic</v>
          </cell>
          <cell r="G1324" t="str">
            <v>TCR Accum Super</v>
          </cell>
          <cell r="H1324" t="str">
            <v>AlintaAGL Pty Ltd</v>
          </cell>
          <cell r="I1324" t="str">
            <v>3303</v>
          </cell>
          <cell r="J1324" t="str">
            <v>S&amp;M Retail Customer Acc</v>
          </cell>
        </row>
        <row r="1325">
          <cell r="A1325" t="str">
            <v>00015496</v>
          </cell>
          <cell r="B1325" t="str">
            <v>Ballantyne-Brodie Emily</v>
          </cell>
          <cell r="C1325" t="str">
            <v>TCR Accum Notational Pkge</v>
          </cell>
          <cell r="D1325">
            <v>52500</v>
          </cell>
          <cell r="E1325" t="str">
            <v>AUD</v>
          </cell>
          <cell r="F1325" t="str">
            <v>Customer Service Represen</v>
          </cell>
          <cell r="G1325" t="str">
            <v>TCR Accum Super</v>
          </cell>
          <cell r="H1325" t="str">
            <v>AlintaAGL Pty Ltd</v>
          </cell>
          <cell r="I1325" t="str">
            <v>3302</v>
          </cell>
          <cell r="J1325" t="str">
            <v>S&amp;M Retail Call Centre</v>
          </cell>
        </row>
        <row r="1326">
          <cell r="A1326" t="str">
            <v>00015495</v>
          </cell>
          <cell r="B1326" t="str">
            <v>Hodge Daralyn</v>
          </cell>
          <cell r="C1326" t="str">
            <v>TCR Accum Notational Pkge</v>
          </cell>
          <cell r="D1326">
            <v>75500</v>
          </cell>
          <cell r="E1326" t="str">
            <v>AUD</v>
          </cell>
          <cell r="F1326" t="str">
            <v>General Manager Business Development</v>
          </cell>
          <cell r="G1326" t="str">
            <v>TCR Accum Super</v>
          </cell>
          <cell r="H1326" t="str">
            <v>Monthly Alinta Asset Managemt.</v>
          </cell>
          <cell r="I1326" t="str">
            <v>31400</v>
          </cell>
          <cell r="J1326" t="str">
            <v>AAM Business Develop</v>
          </cell>
        </row>
        <row r="1327">
          <cell r="A1327" t="str">
            <v>00015585</v>
          </cell>
          <cell r="B1327" t="str">
            <v>Stephenson Michael</v>
          </cell>
          <cell r="C1327" t="str">
            <v>TCR Accum Notational Pkge</v>
          </cell>
          <cell r="D1327">
            <v>90000</v>
          </cell>
          <cell r="E1327" t="str">
            <v>AUD</v>
          </cell>
          <cell r="F1327" t="str">
            <v>Solutions Architect</v>
          </cell>
          <cell r="G1327" t="str">
            <v>TCR Accum Super</v>
          </cell>
          <cell r="H1327" t="str">
            <v>Alinta Limited</v>
          </cell>
          <cell r="I1327" t="str">
            <v>14160</v>
          </cell>
          <cell r="J1327" t="str">
            <v>Program Delivery</v>
          </cell>
        </row>
        <row r="1328">
          <cell r="A1328" t="str">
            <v>00015580</v>
          </cell>
          <cell r="B1328" t="str">
            <v>Ebert Edwin</v>
          </cell>
          <cell r="C1328" t="str">
            <v>TCR Accum Notational Pkge</v>
          </cell>
          <cell r="D1328">
            <v>60000</v>
          </cell>
          <cell r="E1328" t="str">
            <v>AUD</v>
          </cell>
          <cell r="F1328" t="str">
            <v>Manager Commercial Projects AAM</v>
          </cell>
          <cell r="G1328" t="str">
            <v>TCR Accum Super</v>
          </cell>
          <cell r="H1328" t="str">
            <v>Alinta Asset Management</v>
          </cell>
          <cell r="I1328" t="str">
            <v>31468</v>
          </cell>
          <cell r="J1328" t="str">
            <v>AAM Comm Commercial</v>
          </cell>
        </row>
        <row r="1329">
          <cell r="A1329" t="str">
            <v>00015579</v>
          </cell>
          <cell r="B1329" t="str">
            <v>King Madeline</v>
          </cell>
          <cell r="C1329" t="str">
            <v>TCR Accum Notational Pkge</v>
          </cell>
          <cell r="D1329">
            <v>52000</v>
          </cell>
          <cell r="E1329" t="str">
            <v>AUD</v>
          </cell>
          <cell r="F1329" t="str">
            <v>Financial Accountant</v>
          </cell>
          <cell r="G1329" t="str">
            <v>TCR Accum Super</v>
          </cell>
          <cell r="H1329" t="str">
            <v>Alinta Limited</v>
          </cell>
          <cell r="I1329" t="str">
            <v>33303</v>
          </cell>
          <cell r="J1329" t="str">
            <v>Revenue Management</v>
          </cell>
        </row>
        <row r="1330">
          <cell r="A1330" t="str">
            <v>00015529</v>
          </cell>
          <cell r="B1330" t="str">
            <v>Foo Wilson</v>
          </cell>
          <cell r="C1330" t="str">
            <v>TCR Accum Notational Pkge</v>
          </cell>
          <cell r="D1330">
            <v>130000</v>
          </cell>
          <cell r="E1330" t="str">
            <v>AUD</v>
          </cell>
          <cell r="F1330" t="str">
            <v>Credit Manager</v>
          </cell>
          <cell r="G1330" t="str">
            <v>TCR Accum Super</v>
          </cell>
          <cell r="H1330" t="str">
            <v>Alinta Limited</v>
          </cell>
          <cell r="I1330" t="str">
            <v>31331</v>
          </cell>
          <cell r="J1330" t="str">
            <v>Accounting Operations</v>
          </cell>
        </row>
        <row r="1331">
          <cell r="A1331" t="str">
            <v>00015528</v>
          </cell>
          <cell r="B1331" t="str">
            <v>Carter Kelly</v>
          </cell>
          <cell r="C1331" t="str">
            <v>TCR Accum Notational Pkge</v>
          </cell>
          <cell r="D1331">
            <v>130000</v>
          </cell>
          <cell r="E1331" t="str">
            <v>AUD</v>
          </cell>
          <cell r="F1331" t="str">
            <v>Management Accountant</v>
          </cell>
          <cell r="G1331" t="str">
            <v>TCR Accum Super</v>
          </cell>
          <cell r="H1331" t="str">
            <v>Alinta Limited</v>
          </cell>
          <cell r="I1331" t="str">
            <v>13030</v>
          </cell>
          <cell r="J1331" t="str">
            <v>FS EM Support</v>
          </cell>
        </row>
        <row r="1332">
          <cell r="A1332" t="str">
            <v>00015697</v>
          </cell>
          <cell r="B1332" t="str">
            <v>Bialecki Julian</v>
          </cell>
          <cell r="C1332" t="str">
            <v>TCR Accum Notational Pkge</v>
          </cell>
          <cell r="D1332">
            <v>109000</v>
          </cell>
          <cell r="E1332" t="str">
            <v>AUD</v>
          </cell>
          <cell r="F1332" t="str">
            <v>Accounting Officer</v>
          </cell>
          <cell r="G1332" t="str">
            <v>TCR Accum Super</v>
          </cell>
          <cell r="H1332" t="str">
            <v>Alinta Limited</v>
          </cell>
          <cell r="I1332" t="str">
            <v>31333</v>
          </cell>
          <cell r="J1332" t="str">
            <v>ANS Finance Duke Costs</v>
          </cell>
        </row>
        <row r="1333">
          <cell r="A1333" t="str">
            <v>00015696</v>
          </cell>
          <cell r="B1333" t="str">
            <v>Cox Rachael</v>
          </cell>
          <cell r="C1333" t="str">
            <v>TCR Accum Notational Pkge</v>
          </cell>
          <cell r="D1333">
            <v>115000</v>
          </cell>
          <cell r="E1333" t="str">
            <v>AUD</v>
          </cell>
          <cell r="F1333" t="str">
            <v>Senior Supply Officer</v>
          </cell>
          <cell r="G1333" t="str">
            <v>TCR Accum Super</v>
          </cell>
          <cell r="H1333" t="str">
            <v>Alinta Asset Management</v>
          </cell>
          <cell r="I1333" t="str">
            <v>43168</v>
          </cell>
          <cell r="J1333" t="str">
            <v>GasTrans(W)FieldServ</v>
          </cell>
        </row>
        <row r="1334">
          <cell r="A1334" t="str">
            <v>00015695</v>
          </cell>
          <cell r="B1334" t="str">
            <v>Crehan Siobhain</v>
          </cell>
          <cell r="C1334" t="str">
            <v>TCR Accum Notational Pkge</v>
          </cell>
          <cell r="D1334">
            <v>82000</v>
          </cell>
          <cell r="E1334" t="str">
            <v>AUD</v>
          </cell>
          <cell r="F1334" t="str">
            <v>Accounts Officer</v>
          </cell>
          <cell r="G1334" t="str">
            <v>TCR Accum Super</v>
          </cell>
          <cell r="H1334" t="str">
            <v>Alinta Limited</v>
          </cell>
          <cell r="I1334" t="str">
            <v>31333</v>
          </cell>
          <cell r="J1334" t="str">
            <v>ANS Finance Duke Costs</v>
          </cell>
        </row>
        <row r="1335">
          <cell r="A1335" t="str">
            <v>00015651</v>
          </cell>
          <cell r="B1335" t="str">
            <v>Smith Wesley</v>
          </cell>
          <cell r="C1335" t="str">
            <v>TCR Accum Notational Pkge</v>
          </cell>
          <cell r="D1335">
            <v>141700</v>
          </cell>
          <cell r="E1335" t="str">
            <v>AUD</v>
          </cell>
          <cell r="F1335" t="str">
            <v>Planner</v>
          </cell>
          <cell r="G1335" t="str">
            <v>TCR Accum Super</v>
          </cell>
          <cell r="H1335" t="str">
            <v>Alinta Asset Management</v>
          </cell>
          <cell r="I1335" t="str">
            <v>39116</v>
          </cell>
          <cell r="J1335" t="str">
            <v>GDW Planning</v>
          </cell>
        </row>
        <row r="1336">
          <cell r="A1336" t="str">
            <v>00015638</v>
          </cell>
          <cell r="B1336" t="str">
            <v>Tan Bobby</v>
          </cell>
          <cell r="C1336" t="str">
            <v>TCR Accum Notational Pkge</v>
          </cell>
          <cell r="D1336">
            <v>65000</v>
          </cell>
          <cell r="E1336" t="str">
            <v>AUD</v>
          </cell>
          <cell r="F1336" t="str">
            <v>General Manager Business Services &amp; IT</v>
          </cell>
          <cell r="G1336" t="str">
            <v>TCR Accum Super</v>
          </cell>
          <cell r="H1336" t="str">
            <v>Alinta Asset Management</v>
          </cell>
          <cell r="I1336" t="str">
            <v>35318</v>
          </cell>
          <cell r="J1336" t="str">
            <v>Mgr Gas Distribution</v>
          </cell>
        </row>
        <row r="1337">
          <cell r="A1337" t="str">
            <v>00018206</v>
          </cell>
          <cell r="B1337" t="str">
            <v>Swain Kade</v>
          </cell>
          <cell r="C1337" t="str">
            <v>TCR Reportable</v>
          </cell>
          <cell r="D1337">
            <v>51882.49</v>
          </cell>
          <cell r="E1337" t="str">
            <v>AUD</v>
          </cell>
          <cell r="F1337" t="str">
            <v>Manager Electricity Operations</v>
          </cell>
          <cell r="G1337" t="str">
            <v>TCR Accum Super</v>
          </cell>
          <cell r="H1337" t="str">
            <v>Alinta Asset Management</v>
          </cell>
          <cell r="I1337" t="str">
            <v>35400</v>
          </cell>
          <cell r="J1337" t="str">
            <v>Gas Transmission</v>
          </cell>
        </row>
        <row r="1338">
          <cell r="A1338" t="str">
            <v>00018205</v>
          </cell>
          <cell r="B1338" t="str">
            <v>Sanders Paul</v>
          </cell>
          <cell r="C1338" t="str">
            <v>TCR Reportable</v>
          </cell>
          <cell r="D1338">
            <v>51882.49</v>
          </cell>
          <cell r="E1338" t="str">
            <v>AUD</v>
          </cell>
          <cell r="F1338" t="str">
            <v>Vacation Student</v>
          </cell>
          <cell r="G1338" t="str">
            <v>TCR Accum Super</v>
          </cell>
          <cell r="H1338" t="str">
            <v>Alinta Asset Management</v>
          </cell>
          <cell r="I1338" t="str">
            <v>37302</v>
          </cell>
          <cell r="J1338" t="str">
            <v>Elec Asset Mgt</v>
          </cell>
        </row>
        <row r="1339">
          <cell r="A1339" t="str">
            <v>00018204</v>
          </cell>
          <cell r="B1339" t="str">
            <v>Vicary James</v>
          </cell>
          <cell r="C1339" t="str">
            <v>TCR Reportable</v>
          </cell>
          <cell r="D1339">
            <v>64673.19</v>
          </cell>
          <cell r="E1339" t="str">
            <v>AUD</v>
          </cell>
          <cell r="F1339" t="str">
            <v>General Manager South</v>
          </cell>
          <cell r="G1339" t="str">
            <v>TCR Accum Super</v>
          </cell>
          <cell r="H1339" t="str">
            <v>Alinta Asset Management</v>
          </cell>
          <cell r="I1339" t="str">
            <v>31438</v>
          </cell>
          <cell r="J1339" t="str">
            <v>AAM OS Management</v>
          </cell>
        </row>
        <row r="1340">
          <cell r="A1340" t="str">
            <v>00018200</v>
          </cell>
          <cell r="B1340" t="str">
            <v>Dong Andrew</v>
          </cell>
          <cell r="C1340" t="str">
            <v>TCR Reportable</v>
          </cell>
          <cell r="D1340">
            <v>50947.67</v>
          </cell>
          <cell r="E1340" t="str">
            <v>AUD</v>
          </cell>
          <cell r="F1340" t="str">
            <v>Document / Drafting Officer</v>
          </cell>
          <cell r="G1340" t="str">
            <v>TCR Accum Super</v>
          </cell>
          <cell r="H1340" t="str">
            <v>Alinta Asset Management</v>
          </cell>
          <cell r="I1340" t="str">
            <v>43152</v>
          </cell>
          <cell r="J1340" t="str">
            <v>DBP Tech Servs</v>
          </cell>
        </row>
        <row r="1341">
          <cell r="A1341" t="str">
            <v>00015741</v>
          </cell>
          <cell r="B1341" t="str">
            <v>Bartosiewicz Joseph</v>
          </cell>
          <cell r="C1341" t="str">
            <v>TCR Accum Notational Pkge</v>
          </cell>
          <cell r="D1341">
            <v>78793</v>
          </cell>
          <cell r="E1341" t="str">
            <v>AUD</v>
          </cell>
          <cell r="F1341" t="str">
            <v>Project Director Port Kembla</v>
          </cell>
          <cell r="G1341" t="str">
            <v>TCR Accum Super</v>
          </cell>
          <cell r="H1341" t="str">
            <v>Alinta Energy Pty Ltd</v>
          </cell>
          <cell r="I1341" t="str">
            <v>45070</v>
          </cell>
          <cell r="J1341" t="str">
            <v>AE Proj &amp; Engin</v>
          </cell>
        </row>
        <row r="1342">
          <cell r="A1342" t="str">
            <v>00018216</v>
          </cell>
          <cell r="B1342" t="str">
            <v>Gilligan Christine</v>
          </cell>
          <cell r="C1342" t="str">
            <v>TCR Reportable</v>
          </cell>
          <cell r="D1342">
            <v>66315.600000000006</v>
          </cell>
          <cell r="E1342" t="str">
            <v>AUD</v>
          </cell>
          <cell r="F1342" t="str">
            <v>Corporate Reporting Manager</v>
          </cell>
          <cell r="G1342" t="str">
            <v>TCR Accum Super</v>
          </cell>
          <cell r="H1342" t="str">
            <v>Alinta Limited</v>
          </cell>
          <cell r="I1342" t="str">
            <v>13002</v>
          </cell>
          <cell r="J1342" t="str">
            <v>FS Group Acctg</v>
          </cell>
        </row>
        <row r="1343">
          <cell r="A1343" t="str">
            <v>00018214</v>
          </cell>
          <cell r="B1343" t="str">
            <v>Higson Brian</v>
          </cell>
          <cell r="C1343" t="str">
            <v>TCR Reportable</v>
          </cell>
          <cell r="D1343">
            <v>50947.67</v>
          </cell>
          <cell r="E1343" t="str">
            <v>AUD</v>
          </cell>
          <cell r="F1343" t="str">
            <v>Senior Financial Accountant</v>
          </cell>
          <cell r="G1343" t="str">
            <v>TCR Accum Super</v>
          </cell>
          <cell r="H1343" t="str">
            <v>Alinta Limited</v>
          </cell>
          <cell r="I1343" t="str">
            <v>31469</v>
          </cell>
          <cell r="J1343" t="str">
            <v>ANS Comm Fin Service</v>
          </cell>
        </row>
        <row r="1344">
          <cell r="A1344" t="str">
            <v>00018212</v>
          </cell>
          <cell r="B1344" t="str">
            <v>Casey Stephen</v>
          </cell>
          <cell r="C1344" t="str">
            <v>TCR Reportable</v>
          </cell>
          <cell r="D1344">
            <v>93550.34</v>
          </cell>
          <cell r="E1344" t="str">
            <v>AUD</v>
          </cell>
          <cell r="F1344" t="str">
            <v>BA Team Leader</v>
          </cell>
          <cell r="G1344" t="str">
            <v>TCR Accum Super</v>
          </cell>
          <cell r="H1344" t="str">
            <v>Alinta Limited</v>
          </cell>
          <cell r="I1344" t="str">
            <v>14161</v>
          </cell>
          <cell r="J1344" t="str">
            <v>PD - Business Analys</v>
          </cell>
        </row>
        <row r="1345">
          <cell r="A1345" t="str">
            <v>00018208</v>
          </cell>
          <cell r="B1345" t="str">
            <v>Whittle Alan</v>
          </cell>
          <cell r="C1345" t="str">
            <v>TCR Reportable</v>
          </cell>
          <cell r="D1345">
            <v>56963.4</v>
          </cell>
          <cell r="E1345" t="str">
            <v>AUD</v>
          </cell>
          <cell r="F1345" t="str">
            <v>Group Manager Regulatory</v>
          </cell>
          <cell r="G1345" t="str">
            <v>TCR Accum Super</v>
          </cell>
          <cell r="H1345" t="str">
            <v>Alinta Limited</v>
          </cell>
          <cell r="I1345" t="str">
            <v>10803</v>
          </cell>
          <cell r="J1345" t="str">
            <v>Regulatory</v>
          </cell>
        </row>
        <row r="1346">
          <cell r="A1346" t="str">
            <v>00018207</v>
          </cell>
          <cell r="B1346" t="str">
            <v>Marshall Matthew</v>
          </cell>
          <cell r="C1346" t="str">
            <v>TCR Reportable</v>
          </cell>
          <cell r="D1346">
            <v>100100</v>
          </cell>
          <cell r="E1346" t="str">
            <v>AUD</v>
          </cell>
          <cell r="F1346" t="str">
            <v>Contracts Administrator</v>
          </cell>
          <cell r="G1346" t="str">
            <v>TCR Accum Super</v>
          </cell>
          <cell r="H1346" t="str">
            <v>Alinta Limited</v>
          </cell>
          <cell r="I1346" t="str">
            <v>7202</v>
          </cell>
          <cell r="J1346" t="str">
            <v>AMS CFO</v>
          </cell>
        </row>
        <row r="1347">
          <cell r="A1347" t="str">
            <v>00018222</v>
          </cell>
          <cell r="B1347" t="str">
            <v>Charman Barry</v>
          </cell>
          <cell r="C1347" t="str">
            <v>TCR Reportable</v>
          </cell>
          <cell r="D1347">
            <v>58265.63</v>
          </cell>
          <cell r="E1347" t="str">
            <v>AUD</v>
          </cell>
          <cell r="F1347" t="str">
            <v>Business Analyst</v>
          </cell>
          <cell r="G1347" t="str">
            <v>TCR Accum Super</v>
          </cell>
          <cell r="H1347" t="str">
            <v>Alinta Limited</v>
          </cell>
          <cell r="I1347" t="str">
            <v>12400</v>
          </cell>
          <cell r="J1347" t="str">
            <v>Investment Analysis</v>
          </cell>
        </row>
        <row r="1348">
          <cell r="A1348" t="str">
            <v>00018221</v>
          </cell>
          <cell r="B1348" t="str">
            <v>Olley David</v>
          </cell>
          <cell r="C1348" t="str">
            <v>TCR Reportable</v>
          </cell>
          <cell r="D1348">
            <v>58265.63</v>
          </cell>
          <cell r="E1348" t="str">
            <v>AUD</v>
          </cell>
          <cell r="F1348" t="str">
            <v>Manager Works Program Management</v>
          </cell>
          <cell r="G1348" t="str">
            <v>TCR Accum Super</v>
          </cell>
          <cell r="H1348" t="str">
            <v>Alinta Asset Management</v>
          </cell>
          <cell r="I1348" t="str">
            <v>36305</v>
          </cell>
          <cell r="J1348" t="str">
            <v>Program Mgt</v>
          </cell>
        </row>
        <row r="1349">
          <cell r="A1349" t="str">
            <v>00018220</v>
          </cell>
          <cell r="B1349" t="str">
            <v>Davies Gordon</v>
          </cell>
          <cell r="C1349" t="str">
            <v>TCR Reportable</v>
          </cell>
          <cell r="D1349">
            <v>88524.800000000003</v>
          </cell>
          <cell r="E1349" t="str">
            <v>AUD</v>
          </cell>
          <cell r="F1349" t="str">
            <v>Energy Supply &amp; Contracts Officer</v>
          </cell>
          <cell r="G1349" t="str">
            <v>TCR Accum Super</v>
          </cell>
          <cell r="H1349" t="str">
            <v>Alinta Limited</v>
          </cell>
          <cell r="I1349" t="str">
            <v>7202</v>
          </cell>
          <cell r="J1349" t="str">
            <v>AMS CFO</v>
          </cell>
        </row>
        <row r="1350">
          <cell r="A1350" t="str">
            <v>00018219</v>
          </cell>
          <cell r="B1350" t="str">
            <v>Straight Geoffrey</v>
          </cell>
          <cell r="C1350" t="str">
            <v>TCR Reportable</v>
          </cell>
          <cell r="D1350">
            <v>58265.63</v>
          </cell>
          <cell r="E1350" t="str">
            <v>AUD</v>
          </cell>
          <cell r="F1350" t="str">
            <v>Financial Controller AIH</v>
          </cell>
          <cell r="G1350" t="str">
            <v>TCR Accum Super</v>
          </cell>
          <cell r="H1350" t="str">
            <v>Alinta Limited</v>
          </cell>
          <cell r="I1350" t="str">
            <v>31333</v>
          </cell>
          <cell r="J1350" t="str">
            <v>ANS Finance Duke Costs</v>
          </cell>
        </row>
        <row r="1351">
          <cell r="A1351" t="str">
            <v>00018217</v>
          </cell>
          <cell r="B1351" t="str">
            <v>Frayne Bernard</v>
          </cell>
          <cell r="C1351" t="str">
            <v>TCR Reportable</v>
          </cell>
          <cell r="D1351">
            <v>78473.460000000006</v>
          </cell>
          <cell r="E1351" t="str">
            <v>AUD</v>
          </cell>
          <cell r="F1351" t="str">
            <v>Business Analyst</v>
          </cell>
          <cell r="G1351" t="str">
            <v>TCR Accum Super</v>
          </cell>
          <cell r="H1351" t="str">
            <v>AlintaAGL Pty Ltd</v>
          </cell>
          <cell r="I1351" t="str">
            <v>3302</v>
          </cell>
          <cell r="J1351" t="str">
            <v>S&amp;M Retail Call Centre</v>
          </cell>
        </row>
        <row r="1352">
          <cell r="A1352" t="str">
            <v>00018228</v>
          </cell>
          <cell r="B1352" t="str">
            <v>Binny David</v>
          </cell>
          <cell r="C1352" t="str">
            <v>TCR Reportable</v>
          </cell>
          <cell r="D1352">
            <v>52349.9</v>
          </cell>
          <cell r="E1352" t="str">
            <v>AUD</v>
          </cell>
          <cell r="F1352" t="str">
            <v>Control Room Officer</v>
          </cell>
          <cell r="G1352" t="str">
            <v>TCR Accum Super</v>
          </cell>
          <cell r="H1352" t="str">
            <v>Alinta Asset Management</v>
          </cell>
          <cell r="I1352" t="str">
            <v>39117</v>
          </cell>
          <cell r="J1352" t="str">
            <v>GDW Control Room</v>
          </cell>
        </row>
        <row r="1353">
          <cell r="A1353" t="str">
            <v>00018227</v>
          </cell>
          <cell r="B1353" t="str">
            <v>Di Marco Domenic</v>
          </cell>
          <cell r="C1353" t="str">
            <v>TCR Reportable</v>
          </cell>
          <cell r="D1353">
            <v>63518.31</v>
          </cell>
          <cell r="E1353" t="str">
            <v>AUD</v>
          </cell>
          <cell r="F1353" t="str">
            <v>Control Room Officer</v>
          </cell>
          <cell r="G1353" t="str">
            <v>TCR Accum Super</v>
          </cell>
          <cell r="H1353" t="str">
            <v>Alinta Asset Management</v>
          </cell>
          <cell r="I1353" t="str">
            <v>39117</v>
          </cell>
          <cell r="J1353" t="str">
            <v>GDW Control Room</v>
          </cell>
        </row>
        <row r="1354">
          <cell r="A1354" t="str">
            <v>00018225</v>
          </cell>
          <cell r="B1354" t="str">
            <v>Ford Peter</v>
          </cell>
          <cell r="C1354" t="str">
            <v>TCR Reportable</v>
          </cell>
          <cell r="D1354">
            <v>50947.67</v>
          </cell>
          <cell r="E1354" t="str">
            <v>AUD</v>
          </cell>
          <cell r="F1354" t="str">
            <v>Control Room Officer</v>
          </cell>
          <cell r="G1354" t="str">
            <v>TCR Accum Super</v>
          </cell>
          <cell r="H1354" t="str">
            <v>Alinta Asset Management</v>
          </cell>
          <cell r="I1354" t="str">
            <v>39117</v>
          </cell>
          <cell r="J1354" t="str">
            <v>GDW Control Room</v>
          </cell>
        </row>
        <row r="1355">
          <cell r="A1355" t="str">
            <v>00018224</v>
          </cell>
          <cell r="B1355" t="str">
            <v>Kehoe John</v>
          </cell>
          <cell r="C1355" t="str">
            <v>TCR Reportable</v>
          </cell>
          <cell r="D1355">
            <v>58265.63</v>
          </cell>
          <cell r="E1355" t="str">
            <v>AUD</v>
          </cell>
          <cell r="F1355" t="str">
            <v>Pipeline Technician</v>
          </cell>
          <cell r="G1355" t="str">
            <v>TCR Accum Super</v>
          </cell>
          <cell r="H1355" t="str">
            <v>Alinta Asset Management</v>
          </cell>
          <cell r="I1355" t="str">
            <v>39115</v>
          </cell>
          <cell r="J1355" t="str">
            <v>GDW External Works</v>
          </cell>
        </row>
        <row r="1356">
          <cell r="A1356" t="str">
            <v>00018223</v>
          </cell>
          <cell r="B1356" t="str">
            <v>Nordmann Jonathan</v>
          </cell>
          <cell r="C1356" t="str">
            <v>TCR Reportable</v>
          </cell>
          <cell r="D1356">
            <v>89369.279999999999</v>
          </cell>
          <cell r="E1356" t="str">
            <v>AUD</v>
          </cell>
          <cell r="F1356" t="str">
            <v>General Manager East</v>
          </cell>
          <cell r="G1356" t="str">
            <v>TCR Accum Super</v>
          </cell>
          <cell r="H1356" t="str">
            <v>Alinta Asset Management</v>
          </cell>
          <cell r="I1356" t="str">
            <v>31301</v>
          </cell>
          <cell r="J1356" t="str">
            <v>GM Operations</v>
          </cell>
        </row>
        <row r="1357">
          <cell r="A1357" t="str">
            <v>00018234</v>
          </cell>
          <cell r="B1357" t="str">
            <v>Deeble Gary</v>
          </cell>
          <cell r="C1357" t="str">
            <v>TCR Reportable</v>
          </cell>
          <cell r="D1357">
            <v>103667.2</v>
          </cell>
          <cell r="E1357" t="str">
            <v>AUD</v>
          </cell>
          <cell r="F1357" t="str">
            <v>Business Analyst</v>
          </cell>
          <cell r="G1357" t="str">
            <v>TCR Accum Super</v>
          </cell>
          <cell r="H1357" t="str">
            <v>Alinta Limited</v>
          </cell>
          <cell r="I1357" t="str">
            <v>12400</v>
          </cell>
          <cell r="J1357" t="str">
            <v>Investment Analysis</v>
          </cell>
        </row>
        <row r="1358">
          <cell r="A1358" t="str">
            <v>00018233</v>
          </cell>
          <cell r="B1358" t="str">
            <v>Lane John</v>
          </cell>
          <cell r="C1358" t="str">
            <v>TCR Reportable</v>
          </cell>
          <cell r="D1358">
            <v>58265.63</v>
          </cell>
          <cell r="E1358" t="str">
            <v>AUD</v>
          </cell>
          <cell r="F1358" t="str">
            <v>Business Analyst</v>
          </cell>
          <cell r="G1358" t="str">
            <v>TCR Accum Super</v>
          </cell>
          <cell r="H1358" t="str">
            <v>Alinta Limited</v>
          </cell>
          <cell r="I1358" t="str">
            <v>12400</v>
          </cell>
          <cell r="J1358" t="str">
            <v>Investment Analysis</v>
          </cell>
        </row>
        <row r="1359">
          <cell r="A1359" t="str">
            <v>00018232</v>
          </cell>
          <cell r="B1359" t="str">
            <v>Johnson Ernest</v>
          </cell>
          <cell r="C1359" t="str">
            <v>TCR Reportable</v>
          </cell>
          <cell r="D1359">
            <v>58265.63</v>
          </cell>
          <cell r="E1359" t="str">
            <v>AUD</v>
          </cell>
          <cell r="F1359" t="str">
            <v>Customer Service Representative</v>
          </cell>
          <cell r="G1359" t="str">
            <v>TCR Accum Super</v>
          </cell>
          <cell r="H1359" t="str">
            <v>Alinta Asset Management</v>
          </cell>
          <cell r="I1359" t="str">
            <v>39119</v>
          </cell>
          <cell r="J1359" t="str">
            <v>GDW Call Centre</v>
          </cell>
        </row>
        <row r="1360">
          <cell r="A1360" t="str">
            <v>00018231</v>
          </cell>
          <cell r="B1360" t="str">
            <v>Kelvin Edwin</v>
          </cell>
          <cell r="C1360" t="str">
            <v>TCR Reportable</v>
          </cell>
          <cell r="D1360">
            <v>58265.63</v>
          </cell>
          <cell r="E1360" t="str">
            <v>AUD</v>
          </cell>
          <cell r="F1360" t="str">
            <v>Financial Controller AAM</v>
          </cell>
          <cell r="G1360" t="str">
            <v>TCR Accum Super</v>
          </cell>
          <cell r="H1360" t="str">
            <v>Alinta Limited</v>
          </cell>
          <cell r="I1360" t="str">
            <v>31330</v>
          </cell>
          <cell r="J1360" t="str">
            <v>Financial Controller</v>
          </cell>
        </row>
        <row r="1361">
          <cell r="A1361" t="str">
            <v>00018230</v>
          </cell>
          <cell r="B1361" t="str">
            <v>Hume Kevin</v>
          </cell>
          <cell r="C1361" t="str">
            <v>TCR Reportable</v>
          </cell>
          <cell r="D1361">
            <v>47249.3</v>
          </cell>
          <cell r="E1361" t="str">
            <v>AUD</v>
          </cell>
          <cell r="F1361" t="str">
            <v>Legal Secretary -Vic</v>
          </cell>
          <cell r="G1361" t="str">
            <v>TCR Accum Super</v>
          </cell>
          <cell r="H1361" t="str">
            <v>Alinta Limited</v>
          </cell>
          <cell r="I1361" t="str">
            <v>10200</v>
          </cell>
          <cell r="J1361" t="str">
            <v>Gen Counsel &amp; Legal</v>
          </cell>
        </row>
        <row r="1362">
          <cell r="A1362" t="str">
            <v>00018239</v>
          </cell>
          <cell r="B1362" t="str">
            <v>Priest Bryen</v>
          </cell>
          <cell r="C1362" t="str">
            <v>TCR Reportable</v>
          </cell>
          <cell r="D1362">
            <v>56704.94</v>
          </cell>
          <cell r="E1362" t="str">
            <v>AUD</v>
          </cell>
          <cell r="F1362" t="str">
            <v>Receptionist/Project Secretary</v>
          </cell>
          <cell r="G1362" t="str">
            <v>TCR Accum Super</v>
          </cell>
          <cell r="H1362" t="str">
            <v>Alinta Asset Management</v>
          </cell>
          <cell r="I1362" t="str">
            <v>39107</v>
          </cell>
          <cell r="J1362" t="str">
            <v>GDW Gas Projects</v>
          </cell>
        </row>
        <row r="1363">
          <cell r="A1363" t="str">
            <v>00018238</v>
          </cell>
          <cell r="B1363" t="str">
            <v>McCarthy Michael</v>
          </cell>
          <cell r="C1363" t="str">
            <v>TCR Reportable</v>
          </cell>
          <cell r="D1363">
            <v>105239.67999999999</v>
          </cell>
          <cell r="E1363" t="str">
            <v>AUD</v>
          </cell>
          <cell r="F1363" t="str">
            <v>Planner</v>
          </cell>
          <cell r="G1363" t="str">
            <v>TCR Accum Super</v>
          </cell>
          <cell r="H1363" t="str">
            <v>Alinta Asset Management</v>
          </cell>
          <cell r="I1363" t="str">
            <v>43150</v>
          </cell>
          <cell r="J1363" t="str">
            <v>Mgr DBP Operations</v>
          </cell>
        </row>
        <row r="1364">
          <cell r="A1364" t="str">
            <v>00018237</v>
          </cell>
          <cell r="B1364" t="str">
            <v>Shaw Ian</v>
          </cell>
          <cell r="C1364" t="str">
            <v>TCR Reportable</v>
          </cell>
          <cell r="D1364">
            <v>65522.080000000002</v>
          </cell>
          <cell r="E1364" t="str">
            <v>AUD</v>
          </cell>
          <cell r="F1364" t="str">
            <v>Corporate Accountant</v>
          </cell>
          <cell r="G1364" t="str">
            <v>TCR Accum Super</v>
          </cell>
          <cell r="H1364" t="str">
            <v>Alinta Limited</v>
          </cell>
          <cell r="I1364" t="str">
            <v>13002</v>
          </cell>
          <cell r="J1364" t="str">
            <v>FS Group Acctg</v>
          </cell>
        </row>
        <row r="1365">
          <cell r="A1365" t="str">
            <v>00018236</v>
          </cell>
          <cell r="B1365" t="str">
            <v>Powell Darryl</v>
          </cell>
          <cell r="C1365" t="str">
            <v>TCR Reportable</v>
          </cell>
          <cell r="D1365">
            <v>96940.479999999996</v>
          </cell>
          <cell r="E1365" t="str">
            <v>AUD</v>
          </cell>
          <cell r="F1365" t="str">
            <v>Corporate Accountant</v>
          </cell>
          <cell r="G1365" t="str">
            <v>TCR Accum Super</v>
          </cell>
          <cell r="H1365" t="str">
            <v>Alinta Limited</v>
          </cell>
          <cell r="I1365" t="str">
            <v>13002</v>
          </cell>
          <cell r="J1365" t="str">
            <v>FS Group Acctg</v>
          </cell>
        </row>
        <row r="1366">
          <cell r="A1366" t="str">
            <v>00018235</v>
          </cell>
          <cell r="B1366" t="str">
            <v>Sheaf Michael</v>
          </cell>
          <cell r="C1366" t="str">
            <v>TCR Reportable</v>
          </cell>
          <cell r="D1366">
            <v>64673.19</v>
          </cell>
          <cell r="E1366" t="str">
            <v>AUD</v>
          </cell>
          <cell r="F1366" t="str">
            <v>Corporate Accountant</v>
          </cell>
          <cell r="G1366" t="str">
            <v>TCR Accum Super</v>
          </cell>
          <cell r="H1366" t="str">
            <v>Alinta Limited</v>
          </cell>
          <cell r="I1366" t="str">
            <v>13002</v>
          </cell>
          <cell r="J1366" t="str">
            <v>FS Group Acctg</v>
          </cell>
        </row>
        <row r="1367">
          <cell r="A1367" t="str">
            <v>00018244</v>
          </cell>
          <cell r="B1367" t="str">
            <v>Horwood Graham</v>
          </cell>
          <cell r="C1367" t="str">
            <v>TCR Reportable</v>
          </cell>
          <cell r="D1367">
            <v>100755.2</v>
          </cell>
          <cell r="E1367" t="str">
            <v>AUD</v>
          </cell>
          <cell r="F1367" t="str">
            <v>Corporate Accountant</v>
          </cell>
          <cell r="G1367" t="str">
            <v>TCR Accum Super</v>
          </cell>
          <cell r="H1367" t="str">
            <v>Alinta Limited</v>
          </cell>
          <cell r="I1367" t="str">
            <v>13002</v>
          </cell>
          <cell r="J1367" t="str">
            <v>FS Group Acctg</v>
          </cell>
        </row>
        <row r="1368">
          <cell r="A1368" t="str">
            <v>00018243</v>
          </cell>
          <cell r="B1368" t="str">
            <v>Law Geoffrey</v>
          </cell>
          <cell r="C1368" t="str">
            <v>TCR Reportable</v>
          </cell>
          <cell r="D1368">
            <v>86020.479999999996</v>
          </cell>
          <cell r="E1368" t="str">
            <v>AUD</v>
          </cell>
          <cell r="F1368" t="str">
            <v>Corporate Accountant</v>
          </cell>
          <cell r="G1368" t="str">
            <v>TCR Accum Super</v>
          </cell>
          <cell r="H1368" t="str">
            <v>Alinta Limited</v>
          </cell>
          <cell r="I1368" t="str">
            <v>13002</v>
          </cell>
          <cell r="J1368" t="str">
            <v>FS Group Acctg</v>
          </cell>
        </row>
        <row r="1369">
          <cell r="A1369" t="str">
            <v>00018242</v>
          </cell>
          <cell r="B1369" t="str">
            <v>Harris Brian</v>
          </cell>
          <cell r="C1369" t="str">
            <v>TCR Reportable</v>
          </cell>
          <cell r="D1369">
            <v>50947.67</v>
          </cell>
          <cell r="E1369" t="str">
            <v>AUD</v>
          </cell>
          <cell r="F1369" t="str">
            <v>Group Manager Risk &amp; Internal Audit</v>
          </cell>
          <cell r="G1369" t="str">
            <v>TCR Accum Super</v>
          </cell>
          <cell r="H1369" t="str">
            <v>Alinta Limited</v>
          </cell>
          <cell r="I1369" t="str">
            <v>12600</v>
          </cell>
          <cell r="J1369" t="str">
            <v>Internal Audit</v>
          </cell>
        </row>
        <row r="1370">
          <cell r="A1370" t="str">
            <v>00018241</v>
          </cell>
          <cell r="B1370" t="str">
            <v>Webb Richard</v>
          </cell>
          <cell r="C1370" t="str">
            <v>TCR Reportable</v>
          </cell>
          <cell r="D1370">
            <v>82759.039999999994</v>
          </cell>
          <cell r="E1370" t="str">
            <v>AUD</v>
          </cell>
          <cell r="F1370" t="str">
            <v>Tester</v>
          </cell>
          <cell r="G1370" t="str">
            <v>NPS-EBA / Award VIC</v>
          </cell>
          <cell r="H1370" t="str">
            <v>Alinta Asset Management 2</v>
          </cell>
          <cell r="I1370" t="str">
            <v>39007</v>
          </cell>
          <cell r="J1370" t="str">
            <v>Alliance</v>
          </cell>
        </row>
        <row r="1371">
          <cell r="A1371" t="str">
            <v>00018240</v>
          </cell>
          <cell r="B1371" t="str">
            <v>Karlovsky Gregory</v>
          </cell>
          <cell r="C1371" t="str">
            <v>TCR Reportable</v>
          </cell>
          <cell r="D1371">
            <v>52349.9</v>
          </cell>
          <cell r="E1371" t="str">
            <v>AUD</v>
          </cell>
          <cell r="F1371" t="str">
            <v>FSC Manager</v>
          </cell>
          <cell r="G1371" t="str">
            <v>TCR Accum Super</v>
          </cell>
          <cell r="H1371" t="str">
            <v>Alinta Asset Management</v>
          </cell>
          <cell r="I1371" t="str">
            <v>31469</v>
          </cell>
          <cell r="J1371" t="str">
            <v>ANS Comm Finance Ser</v>
          </cell>
        </row>
        <row r="1372">
          <cell r="A1372" t="str">
            <v>00018251</v>
          </cell>
          <cell r="B1372" t="str">
            <v>Anderson Colin</v>
          </cell>
          <cell r="C1372" t="str">
            <v>TCR Reportable</v>
          </cell>
          <cell r="D1372">
            <v>58265.63</v>
          </cell>
          <cell r="E1372" t="str">
            <v>AUD</v>
          </cell>
          <cell r="F1372" t="str">
            <v>Administration Officer</v>
          </cell>
          <cell r="G1372" t="str">
            <v>TCR Accum Super</v>
          </cell>
          <cell r="H1372" t="str">
            <v>Alinta Asset Management</v>
          </cell>
          <cell r="I1372" t="str">
            <v>35370</v>
          </cell>
          <cell r="J1372" t="str">
            <v>WA Mgr Mkt Servs</v>
          </cell>
        </row>
        <row r="1373">
          <cell r="A1373" t="str">
            <v>00018250</v>
          </cell>
          <cell r="B1373" t="str">
            <v>Slade Keith</v>
          </cell>
          <cell r="C1373" t="str">
            <v>TCR Reportable</v>
          </cell>
          <cell r="D1373">
            <v>52349.9</v>
          </cell>
          <cell r="E1373" t="str">
            <v>AUD</v>
          </cell>
          <cell r="F1373" t="str">
            <v>Manager Commercial</v>
          </cell>
          <cell r="G1373" t="str">
            <v>TCR Accum Super</v>
          </cell>
          <cell r="H1373" t="str">
            <v>DBNGP WA Nominees Pty Ltd</v>
          </cell>
          <cell r="I1373" t="str">
            <v>505360</v>
          </cell>
          <cell r="J1373" t="str">
            <v>DBP Administration</v>
          </cell>
        </row>
        <row r="1374">
          <cell r="A1374" t="str">
            <v>00018249</v>
          </cell>
          <cell r="B1374" t="str">
            <v>Russell William</v>
          </cell>
          <cell r="C1374" t="str">
            <v>TCR Reportable</v>
          </cell>
          <cell r="D1374">
            <v>52349.9</v>
          </cell>
          <cell r="E1374" t="str">
            <v>AUD</v>
          </cell>
          <cell r="F1374" t="str">
            <v>Senior Project Accountant</v>
          </cell>
          <cell r="G1374" t="str">
            <v>TCR Accum Super</v>
          </cell>
          <cell r="H1374" t="str">
            <v>Alinta Asset Management</v>
          </cell>
          <cell r="I1374" t="str">
            <v>39107</v>
          </cell>
          <cell r="J1374" t="str">
            <v>GDW Gas Projects</v>
          </cell>
        </row>
        <row r="1375">
          <cell r="A1375" t="str">
            <v>00018248</v>
          </cell>
          <cell r="B1375" t="str">
            <v>Rive Gerard</v>
          </cell>
          <cell r="C1375" t="str">
            <v>TCR Reportable</v>
          </cell>
          <cell r="D1375">
            <v>50947.67</v>
          </cell>
          <cell r="E1375" t="str">
            <v>AUD</v>
          </cell>
          <cell r="F1375" t="str">
            <v>HSE Manager - Operations West</v>
          </cell>
          <cell r="G1375" t="str">
            <v>TCR Accum Super</v>
          </cell>
          <cell r="H1375" t="str">
            <v>Alinta Limited</v>
          </cell>
          <cell r="I1375" t="str">
            <v>11002</v>
          </cell>
          <cell r="J1375" t="str">
            <v>HR - Health &amp; Safety</v>
          </cell>
        </row>
        <row r="1376">
          <cell r="A1376" t="str">
            <v>00018247</v>
          </cell>
          <cell r="B1376" t="str">
            <v>Gallagher Russell</v>
          </cell>
          <cell r="C1376" t="str">
            <v>TCR Reportable</v>
          </cell>
          <cell r="D1376">
            <v>48549.74</v>
          </cell>
          <cell r="E1376" t="str">
            <v>AUD</v>
          </cell>
          <cell r="F1376" t="str">
            <v>Legal Secretary - NSW</v>
          </cell>
          <cell r="G1376" t="str">
            <v>TCR Accum Super</v>
          </cell>
          <cell r="H1376" t="str">
            <v>Alinta Limited</v>
          </cell>
          <cell r="I1376" t="str">
            <v>10200</v>
          </cell>
          <cell r="J1376" t="str">
            <v>Gen Counsel &amp; Legal</v>
          </cell>
        </row>
        <row r="1377">
          <cell r="A1377" t="str">
            <v>00018257</v>
          </cell>
          <cell r="B1377" t="str">
            <v>Dugmore Graeme</v>
          </cell>
          <cell r="C1377" t="str">
            <v>TCR Reportable</v>
          </cell>
          <cell r="D1377">
            <v>52349.9</v>
          </cell>
          <cell r="E1377" t="str">
            <v>AUD</v>
          </cell>
          <cell r="F1377" t="str">
            <v>Works Program Analyst</v>
          </cell>
          <cell r="G1377" t="str">
            <v>TCR Accum Super</v>
          </cell>
          <cell r="H1377" t="str">
            <v>Alinta Asset Management</v>
          </cell>
          <cell r="I1377" t="str">
            <v>36305</v>
          </cell>
          <cell r="J1377" t="str">
            <v>Program Mgt</v>
          </cell>
        </row>
        <row r="1378">
          <cell r="A1378" t="str">
            <v>00018256</v>
          </cell>
          <cell r="B1378" t="str">
            <v>Brand Darren</v>
          </cell>
          <cell r="C1378" t="str">
            <v>TCR Reportable</v>
          </cell>
          <cell r="D1378">
            <v>82759.039999999994</v>
          </cell>
          <cell r="E1378" t="str">
            <v>AUD</v>
          </cell>
          <cell r="F1378" t="str">
            <v>Management Accountant</v>
          </cell>
          <cell r="G1378" t="str">
            <v>TCR Accum Super</v>
          </cell>
          <cell r="H1378" t="str">
            <v>Alinta Limited</v>
          </cell>
          <cell r="I1378" t="str">
            <v>13061</v>
          </cell>
          <cell r="J1378" t="str">
            <v>FS ANS Decision Supp</v>
          </cell>
        </row>
        <row r="1379">
          <cell r="A1379" t="str">
            <v>00018255</v>
          </cell>
          <cell r="B1379" t="str">
            <v>Stephen Kevin</v>
          </cell>
          <cell r="C1379" t="str">
            <v>TCR Reportable</v>
          </cell>
          <cell r="D1379">
            <v>52349.9</v>
          </cell>
          <cell r="E1379" t="str">
            <v>AUD</v>
          </cell>
          <cell r="F1379" t="str">
            <v>Functional Analyst</v>
          </cell>
          <cell r="G1379" t="str">
            <v>TCR Accum Super</v>
          </cell>
          <cell r="H1379" t="str">
            <v>AlintaAGL Pty Ltd</v>
          </cell>
          <cell r="I1379" t="str">
            <v>14140</v>
          </cell>
          <cell r="J1379" t="str">
            <v>Strategy &amp; Architecture</v>
          </cell>
        </row>
        <row r="1380">
          <cell r="A1380" t="str">
            <v>00018254</v>
          </cell>
          <cell r="B1380" t="str">
            <v>Sardelic Zelimar</v>
          </cell>
          <cell r="C1380" t="str">
            <v>TCR Reportable</v>
          </cell>
          <cell r="D1380">
            <v>58265.63</v>
          </cell>
          <cell r="E1380" t="str">
            <v>AUD</v>
          </cell>
          <cell r="F1380" t="str">
            <v>Customer Service Represen</v>
          </cell>
          <cell r="G1380" t="str">
            <v>TCR Accum Super</v>
          </cell>
          <cell r="H1380" t="str">
            <v>Alinta Asset Management</v>
          </cell>
          <cell r="I1380" t="str">
            <v>39119</v>
          </cell>
          <cell r="J1380" t="str">
            <v>GDW Call Centre</v>
          </cell>
        </row>
        <row r="1381">
          <cell r="A1381" t="str">
            <v>00018252</v>
          </cell>
          <cell r="B1381" t="str">
            <v>Chappell Douglas</v>
          </cell>
          <cell r="C1381" t="str">
            <v>TCR Reportable</v>
          </cell>
          <cell r="D1381">
            <v>52349.9</v>
          </cell>
          <cell r="E1381" t="str">
            <v>AUD</v>
          </cell>
          <cell r="F1381" t="str">
            <v>Customer Service Represen</v>
          </cell>
          <cell r="G1381" t="str">
            <v>TCR Accum Super</v>
          </cell>
          <cell r="H1381" t="str">
            <v>Alinta Asset Management</v>
          </cell>
          <cell r="I1381" t="str">
            <v>39119</v>
          </cell>
          <cell r="J1381" t="str">
            <v>GDW Call Centre</v>
          </cell>
        </row>
        <row r="1382">
          <cell r="A1382" t="str">
            <v>00018262</v>
          </cell>
          <cell r="B1382" t="str">
            <v>Whiting Michael</v>
          </cell>
          <cell r="C1382" t="str">
            <v>TCR Reportable</v>
          </cell>
          <cell r="D1382">
            <v>52349.9</v>
          </cell>
          <cell r="E1382" t="str">
            <v>AUD</v>
          </cell>
          <cell r="F1382" t="str">
            <v>Customer Service Represen</v>
          </cell>
          <cell r="G1382" t="str">
            <v>TCR Accum Super</v>
          </cell>
          <cell r="H1382" t="str">
            <v>Alinta Asset Management</v>
          </cell>
          <cell r="I1382" t="str">
            <v>39103</v>
          </cell>
          <cell r="J1382" t="str">
            <v>GDW Customer Service</v>
          </cell>
        </row>
        <row r="1383">
          <cell r="A1383" t="str">
            <v>00018261</v>
          </cell>
          <cell r="B1383" t="str">
            <v>MacKay Ronald</v>
          </cell>
          <cell r="C1383" t="str">
            <v>TCR Reportable</v>
          </cell>
          <cell r="D1383">
            <v>52349.9</v>
          </cell>
          <cell r="E1383" t="str">
            <v>AUD</v>
          </cell>
          <cell r="F1383" t="str">
            <v>Control Room Officer</v>
          </cell>
          <cell r="G1383" t="str">
            <v>TCR Accum Super</v>
          </cell>
          <cell r="H1383" t="str">
            <v>Alinta Asset Management</v>
          </cell>
          <cell r="I1383" t="str">
            <v>39117</v>
          </cell>
          <cell r="J1383" t="str">
            <v>GDW Control Room</v>
          </cell>
        </row>
        <row r="1384">
          <cell r="A1384" t="str">
            <v>00018260</v>
          </cell>
          <cell r="B1384" t="str">
            <v>Geary Michael</v>
          </cell>
          <cell r="C1384" t="str">
            <v>TCR Reportable</v>
          </cell>
          <cell r="D1384">
            <v>50947.67</v>
          </cell>
          <cell r="E1384" t="str">
            <v>AUD</v>
          </cell>
          <cell r="F1384" t="str">
            <v>Control Room Officer</v>
          </cell>
          <cell r="G1384" t="str">
            <v>TCR Accum Super</v>
          </cell>
          <cell r="H1384" t="str">
            <v>Alinta Asset Management</v>
          </cell>
          <cell r="I1384" t="str">
            <v>39117</v>
          </cell>
          <cell r="J1384" t="str">
            <v>GDW Control Room</v>
          </cell>
        </row>
        <row r="1385">
          <cell r="A1385" t="str">
            <v>00018259</v>
          </cell>
          <cell r="B1385" t="str">
            <v>White Andrew</v>
          </cell>
          <cell r="C1385" t="str">
            <v>TCR Reportable</v>
          </cell>
          <cell r="D1385">
            <v>103317.75999999999</v>
          </cell>
          <cell r="E1385" t="str">
            <v>AUD</v>
          </cell>
          <cell r="F1385" t="str">
            <v>Manager Market Development AAM</v>
          </cell>
          <cell r="G1385" t="str">
            <v>TCR Accum Super</v>
          </cell>
          <cell r="H1385" t="str">
            <v>Alinta Asset Management</v>
          </cell>
          <cell r="I1385" t="str">
            <v>31541</v>
          </cell>
          <cell r="J1385" t="str">
            <v>AAM Comm Market Devl</v>
          </cell>
        </row>
        <row r="1386">
          <cell r="A1386" t="str">
            <v>00018258</v>
          </cell>
          <cell r="B1386" t="str">
            <v>Zaekis Vasilios</v>
          </cell>
          <cell r="C1386" t="str">
            <v>TCR Reportable</v>
          </cell>
          <cell r="D1386">
            <v>88524.800000000003</v>
          </cell>
          <cell r="E1386" t="str">
            <v>AUD</v>
          </cell>
          <cell r="F1386" t="str">
            <v>Apprentice Linesman</v>
          </cell>
          <cell r="G1386" t="str">
            <v>NPS-EBA / Award VIC</v>
          </cell>
          <cell r="H1386" t="str">
            <v>Alinta Asset Management 2</v>
          </cell>
          <cell r="I1386" t="str">
            <v>31519</v>
          </cell>
          <cell r="J1386" t="str">
            <v>AAM OS ED OS Constru</v>
          </cell>
        </row>
        <row r="1387">
          <cell r="A1387" t="str">
            <v>00018267</v>
          </cell>
          <cell r="B1387" t="str">
            <v>Holyoak Peter</v>
          </cell>
          <cell r="C1387" t="str">
            <v>TCR Reportable</v>
          </cell>
          <cell r="D1387">
            <v>58265.63</v>
          </cell>
          <cell r="E1387" t="str">
            <v>AUD</v>
          </cell>
          <cell r="F1387" t="str">
            <v>Senior HSE Adviser Projects</v>
          </cell>
          <cell r="G1387" t="str">
            <v>TCR Accum Super</v>
          </cell>
          <cell r="H1387" t="str">
            <v>Alinta Limited</v>
          </cell>
          <cell r="I1387" t="str">
            <v>43125</v>
          </cell>
          <cell r="J1387" t="str">
            <v>DBP Capital Exp Pr</v>
          </cell>
        </row>
        <row r="1388">
          <cell r="A1388" t="str">
            <v>00018266</v>
          </cell>
          <cell r="B1388" t="str">
            <v>Gaffney Alan</v>
          </cell>
          <cell r="C1388" t="str">
            <v>TCR Reportable</v>
          </cell>
          <cell r="D1388">
            <v>82759.039999999994</v>
          </cell>
          <cell r="E1388" t="str">
            <v>AUD</v>
          </cell>
          <cell r="F1388" t="str">
            <v>Administration Officer</v>
          </cell>
          <cell r="G1388" t="str">
            <v>TCR Accum Super</v>
          </cell>
          <cell r="H1388" t="str">
            <v>Alinta Asset Management</v>
          </cell>
          <cell r="I1388" t="str">
            <v>43168</v>
          </cell>
          <cell r="J1388" t="str">
            <v>GasTrans(W)FieldServ</v>
          </cell>
        </row>
        <row r="1389">
          <cell r="A1389" t="str">
            <v>00018265</v>
          </cell>
          <cell r="B1389" t="str">
            <v>Brennan John</v>
          </cell>
          <cell r="C1389" t="str">
            <v>TCR Reportable</v>
          </cell>
          <cell r="D1389">
            <v>50947.67</v>
          </cell>
          <cell r="E1389" t="str">
            <v>AUD</v>
          </cell>
          <cell r="F1389" t="str">
            <v>HSE Corporate Planning &amp; Project Adviser</v>
          </cell>
          <cell r="G1389" t="str">
            <v>TCR Accum Super</v>
          </cell>
          <cell r="H1389" t="str">
            <v>Alinta Limited</v>
          </cell>
          <cell r="I1389" t="str">
            <v>11000</v>
          </cell>
          <cell r="J1389" t="str">
            <v>Human Resources</v>
          </cell>
        </row>
        <row r="1390">
          <cell r="A1390" t="str">
            <v>00018264</v>
          </cell>
          <cell r="B1390" t="str">
            <v>Lord Mark</v>
          </cell>
          <cell r="C1390" t="str">
            <v>TCR Reportable</v>
          </cell>
          <cell r="D1390">
            <v>58265.63</v>
          </cell>
          <cell r="E1390" t="str">
            <v>AUD</v>
          </cell>
          <cell r="F1390" t="str">
            <v>Works Program Analyst</v>
          </cell>
          <cell r="G1390" t="str">
            <v>TCR Accum Super</v>
          </cell>
          <cell r="H1390" t="str">
            <v>Alinta Asset Management</v>
          </cell>
          <cell r="I1390" t="str">
            <v>36305</v>
          </cell>
          <cell r="J1390" t="str">
            <v>Program Mgt</v>
          </cell>
        </row>
        <row r="1391">
          <cell r="A1391" t="str">
            <v>00018263</v>
          </cell>
          <cell r="B1391" t="str">
            <v>Sharpe Bernard</v>
          </cell>
          <cell r="C1391" t="str">
            <v>TCR Reportable</v>
          </cell>
          <cell r="D1391">
            <v>52349.9</v>
          </cell>
          <cell r="E1391" t="str">
            <v>AUD</v>
          </cell>
          <cell r="F1391" t="str">
            <v>Apprentice Lineworker</v>
          </cell>
          <cell r="G1391" t="str">
            <v>Apprentice Lineworke</v>
          </cell>
          <cell r="H1391" t="str">
            <v>United Energy Ltd.</v>
          </cell>
          <cell r="I1391" t="str">
            <v>39403</v>
          </cell>
          <cell r="J1391" t="str">
            <v>Alliance - Burwood</v>
          </cell>
        </row>
        <row r="1392">
          <cell r="A1392" t="str">
            <v>00018273</v>
          </cell>
          <cell r="B1392" t="str">
            <v>Hallett Michael</v>
          </cell>
          <cell r="C1392" t="str">
            <v>TCR Reportable</v>
          </cell>
          <cell r="D1392">
            <v>58265.63</v>
          </cell>
          <cell r="E1392" t="str">
            <v>AUD</v>
          </cell>
          <cell r="F1392" t="str">
            <v>Apprentice</v>
          </cell>
          <cell r="G1392" t="str">
            <v>NPS-EBA / Award VIC</v>
          </cell>
          <cell r="H1392" t="str">
            <v>Alinta Asset Management 2</v>
          </cell>
          <cell r="I1392" t="str">
            <v>39007</v>
          </cell>
          <cell r="J1392" t="str">
            <v>Alliance</v>
          </cell>
        </row>
        <row r="1393">
          <cell r="A1393" t="str">
            <v>00018272</v>
          </cell>
          <cell r="B1393" t="str">
            <v>Silva Barry</v>
          </cell>
          <cell r="C1393" t="str">
            <v>TCR Reportable</v>
          </cell>
          <cell r="D1393">
            <v>48549.74</v>
          </cell>
          <cell r="E1393" t="str">
            <v>AUD</v>
          </cell>
          <cell r="F1393" t="str">
            <v>Trainee Project Planner</v>
          </cell>
          <cell r="G1393" t="str">
            <v>TCR Accum Super</v>
          </cell>
          <cell r="H1393" t="str">
            <v>Alinta Asset Management</v>
          </cell>
          <cell r="I1393" t="str">
            <v>39410</v>
          </cell>
          <cell r="J1393" t="str">
            <v>Overhead Services Gr</v>
          </cell>
        </row>
        <row r="1394">
          <cell r="A1394" t="str">
            <v>00018270</v>
          </cell>
          <cell r="B1394" t="str">
            <v>Hutchins Hilton</v>
          </cell>
          <cell r="C1394" t="str">
            <v>TCR Reportable</v>
          </cell>
          <cell r="D1394">
            <v>64673.19</v>
          </cell>
          <cell r="E1394" t="str">
            <v>AUD</v>
          </cell>
          <cell r="F1394" t="str">
            <v>Planning Superintendent</v>
          </cell>
          <cell r="G1394" t="str">
            <v>TCR Accum Super</v>
          </cell>
          <cell r="H1394" t="str">
            <v>Alinta Asset Management</v>
          </cell>
          <cell r="I1394" t="str">
            <v>39101</v>
          </cell>
          <cell r="J1394" t="str">
            <v>GDW Management</v>
          </cell>
        </row>
        <row r="1395">
          <cell r="A1395" t="str">
            <v>00018269</v>
          </cell>
          <cell r="B1395" t="str">
            <v>Sharp-Collett Barry</v>
          </cell>
          <cell r="C1395" t="str">
            <v>TCR Reportable</v>
          </cell>
          <cell r="D1395">
            <v>64673.19</v>
          </cell>
          <cell r="E1395" t="str">
            <v>AUD</v>
          </cell>
          <cell r="F1395" t="str">
            <v>Personal Assistant</v>
          </cell>
          <cell r="G1395" t="str">
            <v>TCR Accum Super</v>
          </cell>
          <cell r="H1395" t="str">
            <v>Alinta Limited</v>
          </cell>
          <cell r="I1395" t="str">
            <v>12500</v>
          </cell>
          <cell r="J1395" t="str">
            <v>Grp Mgr Risk &amp; Audit</v>
          </cell>
        </row>
        <row r="1396">
          <cell r="A1396" t="str">
            <v>00018268</v>
          </cell>
          <cell r="B1396" t="str">
            <v>Dawson Stafford</v>
          </cell>
          <cell r="C1396" t="str">
            <v>TCR Reportable</v>
          </cell>
          <cell r="D1396">
            <v>52349.9</v>
          </cell>
          <cell r="E1396" t="str">
            <v>AUD</v>
          </cell>
          <cell r="F1396" t="str">
            <v>Trainee Prot &amp; Control Tech Officer</v>
          </cell>
          <cell r="G1396" t="str">
            <v>NPS-EBA / Award VIC</v>
          </cell>
          <cell r="H1396" t="str">
            <v>Alinta Asset Management 2</v>
          </cell>
          <cell r="I1396" t="str">
            <v>31511</v>
          </cell>
          <cell r="J1396" t="str">
            <v>AAM OS ED SS Keysbourough</v>
          </cell>
        </row>
        <row r="1397">
          <cell r="A1397" t="str">
            <v>00018278</v>
          </cell>
          <cell r="B1397" t="str">
            <v>Reiche Wolfgang</v>
          </cell>
          <cell r="C1397" t="str">
            <v>TCR Reportable</v>
          </cell>
          <cell r="D1397">
            <v>48549.74</v>
          </cell>
          <cell r="E1397" t="str">
            <v>AUD</v>
          </cell>
          <cell r="F1397" t="str">
            <v>Apprentice Lineworker</v>
          </cell>
          <cell r="G1397" t="str">
            <v>Apprentice Lineworke</v>
          </cell>
          <cell r="H1397" t="str">
            <v>United Energy Ltd.</v>
          </cell>
          <cell r="I1397" t="str">
            <v>39404</v>
          </cell>
          <cell r="J1397" t="str">
            <v>Alliance - Mornington</v>
          </cell>
        </row>
        <row r="1398">
          <cell r="A1398" t="str">
            <v>00018277</v>
          </cell>
          <cell r="B1398" t="str">
            <v>Tyrrell Ian</v>
          </cell>
          <cell r="C1398" t="str">
            <v>TCR Reportable</v>
          </cell>
          <cell r="D1398">
            <v>57225.17</v>
          </cell>
          <cell r="E1398" t="str">
            <v>AUD</v>
          </cell>
          <cell r="F1398" t="str">
            <v>Apprentice</v>
          </cell>
          <cell r="G1398" t="str">
            <v>NPS-EBA / Award VIC</v>
          </cell>
          <cell r="H1398" t="str">
            <v>Alinta Asset Management 2</v>
          </cell>
          <cell r="I1398" t="str">
            <v>31508</v>
          </cell>
          <cell r="J1398" t="str">
            <v>AAM OS ED SS Keysbourough</v>
          </cell>
        </row>
        <row r="1399">
          <cell r="A1399" t="str">
            <v>00018276</v>
          </cell>
          <cell r="B1399" t="str">
            <v>Harney Gerald</v>
          </cell>
          <cell r="C1399" t="str">
            <v>TCR Reportable</v>
          </cell>
          <cell r="D1399">
            <v>64673.19</v>
          </cell>
          <cell r="E1399" t="str">
            <v>AUD</v>
          </cell>
          <cell r="F1399" t="str">
            <v>Apprentice Electrical Fitter</v>
          </cell>
          <cell r="G1399" t="str">
            <v>NPS-EBA / Award VIC</v>
          </cell>
          <cell r="H1399" t="str">
            <v>Alinta Asset Management 2</v>
          </cell>
          <cell r="I1399" t="str">
            <v>31508</v>
          </cell>
          <cell r="J1399" t="str">
            <v>AAM OS ED SS Keysbourough</v>
          </cell>
        </row>
        <row r="1400">
          <cell r="A1400" t="str">
            <v>00018275</v>
          </cell>
          <cell r="B1400" t="str">
            <v>Najar Pierre</v>
          </cell>
          <cell r="C1400" t="str">
            <v>TCR Reportable</v>
          </cell>
          <cell r="D1400">
            <v>82759.039999999994</v>
          </cell>
          <cell r="E1400" t="str">
            <v>AUD</v>
          </cell>
          <cell r="F1400" t="str">
            <v>Manager Commercial Opperations</v>
          </cell>
          <cell r="G1400" t="str">
            <v>TCR Accum Super</v>
          </cell>
          <cell r="H1400" t="str">
            <v>DBNGP WA Nominees Pty Ltd</v>
          </cell>
          <cell r="I1400" t="str">
            <v>505360</v>
          </cell>
          <cell r="J1400" t="str">
            <v>DBP Administration</v>
          </cell>
        </row>
        <row r="1401">
          <cell r="A1401" t="str">
            <v>00018274</v>
          </cell>
          <cell r="B1401" t="str">
            <v>Driver Michael</v>
          </cell>
          <cell r="C1401" t="str">
            <v>TCR Reportable</v>
          </cell>
          <cell r="D1401">
            <v>47249.3</v>
          </cell>
          <cell r="E1401" t="str">
            <v>AUD</v>
          </cell>
          <cell r="F1401" t="str">
            <v>Compliance Manager</v>
          </cell>
          <cell r="G1401" t="str">
            <v>TCR Accum Super</v>
          </cell>
          <cell r="H1401" t="str">
            <v>DBNGP WA Nominees Pty Ltd</v>
          </cell>
          <cell r="I1401" t="str">
            <v>505360</v>
          </cell>
          <cell r="J1401" t="str">
            <v>DBP Administration</v>
          </cell>
        </row>
        <row r="1402">
          <cell r="A1402" t="str">
            <v>00018283</v>
          </cell>
          <cell r="B1402" t="str">
            <v>Lake Jeffrey</v>
          </cell>
          <cell r="C1402" t="str">
            <v>TCR Reportable</v>
          </cell>
          <cell r="D1402">
            <v>58265.63</v>
          </cell>
          <cell r="E1402" t="str">
            <v>AUD</v>
          </cell>
          <cell r="F1402" t="str">
            <v>Receptionist</v>
          </cell>
          <cell r="G1402" t="str">
            <v>TCR Accum Super</v>
          </cell>
          <cell r="H1402" t="str">
            <v>Alinta Limited</v>
          </cell>
          <cell r="I1402" t="str">
            <v>13501</v>
          </cell>
          <cell r="J1402" t="str">
            <v>BS Corp Office Admin</v>
          </cell>
        </row>
        <row r="1403">
          <cell r="A1403" t="str">
            <v>00018282</v>
          </cell>
          <cell r="B1403" t="str">
            <v>Ingram Natalie</v>
          </cell>
          <cell r="C1403" t="str">
            <v>TCR Reportable</v>
          </cell>
          <cell r="D1403">
            <v>56704.94</v>
          </cell>
          <cell r="E1403" t="str">
            <v>AUD</v>
          </cell>
          <cell r="F1403" t="str">
            <v>Taxation Adviser</v>
          </cell>
          <cell r="G1403" t="str">
            <v>TCR Accum Super</v>
          </cell>
          <cell r="H1403" t="str">
            <v>Alinta Limited</v>
          </cell>
          <cell r="I1403" t="str">
            <v>12800</v>
          </cell>
          <cell r="J1403" t="str">
            <v>Group Taxation</v>
          </cell>
        </row>
        <row r="1404">
          <cell r="A1404" t="str">
            <v>00018281</v>
          </cell>
          <cell r="B1404" t="str">
            <v>Barone Michele</v>
          </cell>
          <cell r="C1404" t="str">
            <v>TCR Reportable</v>
          </cell>
          <cell r="D1404">
            <v>48549.74</v>
          </cell>
          <cell r="E1404" t="str">
            <v>AUD</v>
          </cell>
          <cell r="F1404" t="str">
            <v>Chief Financial Officer</v>
          </cell>
          <cell r="G1404" t="str">
            <v>TCR Accum Super</v>
          </cell>
          <cell r="H1404" t="str">
            <v>AlintaAGL Pty Ltd</v>
          </cell>
          <cell r="I1404" t="str">
            <v>3001</v>
          </cell>
          <cell r="J1404" t="str">
            <v>AlintaAGL GM</v>
          </cell>
        </row>
        <row r="1405">
          <cell r="A1405" t="str">
            <v>00018280</v>
          </cell>
          <cell r="B1405" t="str">
            <v>Gateley David</v>
          </cell>
          <cell r="C1405" t="str">
            <v>TCR Reportable</v>
          </cell>
          <cell r="D1405">
            <v>58265.63</v>
          </cell>
          <cell r="E1405" t="str">
            <v>AUD</v>
          </cell>
          <cell r="F1405" t="str">
            <v>Senior Asset Performance Engineer</v>
          </cell>
          <cell r="G1405" t="str">
            <v>TCR Accum Super</v>
          </cell>
          <cell r="H1405" t="str">
            <v>Alinta Limited</v>
          </cell>
          <cell r="I1405" t="str">
            <v>37302</v>
          </cell>
          <cell r="J1405" t="str">
            <v>Electricity Asset Management</v>
          </cell>
        </row>
        <row r="1406">
          <cell r="A1406" t="str">
            <v>00018279</v>
          </cell>
          <cell r="B1406" t="str">
            <v>Gaspar Laszlo</v>
          </cell>
          <cell r="C1406" t="str">
            <v>TCR Reportable</v>
          </cell>
          <cell r="D1406">
            <v>52349.9</v>
          </cell>
          <cell r="E1406" t="str">
            <v>AUD</v>
          </cell>
          <cell r="F1406" t="str">
            <v>General Manager, Pipeline Marketing</v>
          </cell>
          <cell r="G1406" t="str">
            <v>TCR Accum Super</v>
          </cell>
          <cell r="H1406" t="str">
            <v>Alinta Limited</v>
          </cell>
          <cell r="I1406"/>
          <cell r="J1406"/>
        </row>
        <row r="1407">
          <cell r="A1407" t="str">
            <v>00018300</v>
          </cell>
          <cell r="B1407" t="str">
            <v>Wu Ivan</v>
          </cell>
          <cell r="C1407" t="str">
            <v>TCR Accum Notational Pkge</v>
          </cell>
          <cell r="D1407">
            <v>116068</v>
          </cell>
          <cell r="E1407" t="str">
            <v>AUD</v>
          </cell>
          <cell r="F1407" t="str">
            <v>Apprentice Linesman</v>
          </cell>
          <cell r="G1407" t="str">
            <v>NPS-EBA / Award VIC</v>
          </cell>
          <cell r="H1407" t="str">
            <v>Alinta Asset Management 2</v>
          </cell>
          <cell r="I1407" t="str">
            <v>31519</v>
          </cell>
          <cell r="J1407" t="str">
            <v>AAM OS ED OS Constru</v>
          </cell>
        </row>
        <row r="1408">
          <cell r="A1408" t="str">
            <v>00018292</v>
          </cell>
          <cell r="B1408" t="str">
            <v>Greene Patrick</v>
          </cell>
          <cell r="C1408" t="str">
            <v>TCR Reportable</v>
          </cell>
          <cell r="D1408">
            <v>60874.32</v>
          </cell>
          <cell r="E1408" t="str">
            <v>AUD</v>
          </cell>
          <cell r="F1408" t="str">
            <v>Apprentice Lineworker</v>
          </cell>
          <cell r="G1408" t="str">
            <v>Apprentice Lineworke</v>
          </cell>
          <cell r="H1408" t="str">
            <v>United Energy Ltd.</v>
          </cell>
          <cell r="I1408" t="str">
            <v>39402</v>
          </cell>
          <cell r="J1408" t="str">
            <v>Alliance - Moorabbin</v>
          </cell>
        </row>
        <row r="1409">
          <cell r="A1409" t="str">
            <v>00018286</v>
          </cell>
          <cell r="B1409" t="str">
            <v>Larkin Eugene</v>
          </cell>
          <cell r="C1409" t="str">
            <v>TCR Reportable</v>
          </cell>
          <cell r="D1409">
            <v>64673.19</v>
          </cell>
          <cell r="E1409" t="str">
            <v>AUD</v>
          </cell>
          <cell r="F1409" t="str">
            <v>Graduate Engineer</v>
          </cell>
          <cell r="G1409" t="str">
            <v>TCR Accum Super</v>
          </cell>
          <cell r="H1409" t="str">
            <v>Alinta Asset Management</v>
          </cell>
          <cell r="I1409" t="str">
            <v>35360</v>
          </cell>
          <cell r="J1409" t="str">
            <v>Gas Asset Mgt</v>
          </cell>
        </row>
        <row r="1410">
          <cell r="A1410" t="str">
            <v>00018285</v>
          </cell>
          <cell r="B1410" t="str">
            <v>Kelly Donald</v>
          </cell>
          <cell r="C1410" t="str">
            <v>TCR Reportable</v>
          </cell>
          <cell r="D1410">
            <v>52349.9</v>
          </cell>
          <cell r="E1410" t="str">
            <v>AUD</v>
          </cell>
          <cell r="F1410" t="str">
            <v>Graduate Engineer</v>
          </cell>
          <cell r="G1410" t="str">
            <v>TCR Accum Super</v>
          </cell>
          <cell r="H1410" t="str">
            <v>Alinta Asset Management</v>
          </cell>
          <cell r="I1410" t="str">
            <v>35360</v>
          </cell>
          <cell r="J1410" t="str">
            <v>Gas Asset Mgt</v>
          </cell>
        </row>
        <row r="1411">
          <cell r="A1411" t="str">
            <v>00018284</v>
          </cell>
          <cell r="B1411" t="str">
            <v>Hands Mark</v>
          </cell>
          <cell r="C1411" t="str">
            <v>TCR Reportable</v>
          </cell>
          <cell r="D1411">
            <v>64673.19</v>
          </cell>
          <cell r="E1411" t="str">
            <v>AUD</v>
          </cell>
          <cell r="F1411" t="str">
            <v>Senior Planning Engineer</v>
          </cell>
          <cell r="G1411" t="str">
            <v>TCR Accum Super</v>
          </cell>
          <cell r="H1411" t="str">
            <v>Alinta Asset Management</v>
          </cell>
          <cell r="I1411" t="str">
            <v>35360</v>
          </cell>
          <cell r="J1411" t="str">
            <v>Gas Asset Mgt</v>
          </cell>
        </row>
        <row r="1412">
          <cell r="A1412" t="str">
            <v>00049718</v>
          </cell>
          <cell r="B1412" t="str">
            <v>Lau Jasmine</v>
          </cell>
          <cell r="C1412" t="str">
            <v>TCR DB Notational Package</v>
          </cell>
          <cell r="D1412">
            <v>64299</v>
          </cell>
          <cell r="E1412" t="str">
            <v>AUD</v>
          </cell>
          <cell r="F1412" t="str">
            <v>Project Delivery Officer</v>
          </cell>
          <cell r="G1412" t="str">
            <v>TCR Accum Super</v>
          </cell>
          <cell r="H1412" t="str">
            <v>Monthly Alinta Asset Managemt.</v>
          </cell>
          <cell r="I1412" t="str">
            <v>39004</v>
          </cell>
          <cell r="J1412" t="str">
            <v>Project Delivery</v>
          </cell>
        </row>
        <row r="1413">
          <cell r="A1413" t="str">
            <v>00044255</v>
          </cell>
          <cell r="B1413" t="str">
            <v>Jayetileke Keith</v>
          </cell>
          <cell r="C1413" t="str">
            <v>TCR DB Notational Package</v>
          </cell>
          <cell r="D1413">
            <v>75276</v>
          </cell>
          <cell r="E1413" t="str">
            <v>AUD</v>
          </cell>
          <cell r="F1413" t="str">
            <v>Functional Analyst</v>
          </cell>
          <cell r="G1413" t="str">
            <v>TCR Accum Super</v>
          </cell>
          <cell r="H1413" t="str">
            <v>Alinta Limited</v>
          </cell>
          <cell r="I1413" t="str">
            <v>14400</v>
          </cell>
          <cell r="J1413" t="str">
            <v>IS MB Support Servs</v>
          </cell>
        </row>
        <row r="1414">
          <cell r="A1414" t="str">
            <v>00033373</v>
          </cell>
          <cell r="B1414" t="str">
            <v>Georgiadis Peter</v>
          </cell>
          <cell r="C1414" t="str">
            <v>TCR DB Notational Package</v>
          </cell>
          <cell r="D1414">
            <v>170000</v>
          </cell>
          <cell r="E1414" t="str">
            <v>AUD</v>
          </cell>
          <cell r="F1414" t="str">
            <v>Linesman</v>
          </cell>
          <cell r="G1414" t="str">
            <v>NPS-EBA / Award VIC</v>
          </cell>
          <cell r="H1414" t="str">
            <v>Alinta Asset Management 2</v>
          </cell>
          <cell r="I1414" t="str">
            <v>31519</v>
          </cell>
          <cell r="J1414" t="str">
            <v>AAM OS ED OS Constru</v>
          </cell>
        </row>
        <row r="1415">
          <cell r="A1415" t="str">
            <v>00019505</v>
          </cell>
          <cell r="B1415" t="str">
            <v>Cox John</v>
          </cell>
          <cell r="C1415" t="str">
            <v>TCR DB Notational Package</v>
          </cell>
          <cell r="D1415">
            <v>139408</v>
          </cell>
          <cell r="E1415" t="str">
            <v>AUD</v>
          </cell>
          <cell r="F1415" t="str">
            <v>Legal Counsel - NSW</v>
          </cell>
          <cell r="G1415" t="str">
            <v>TCR Accum Super</v>
          </cell>
          <cell r="H1415" t="str">
            <v>Alinta Limited</v>
          </cell>
          <cell r="I1415" t="str">
            <v>10200</v>
          </cell>
          <cell r="J1415" t="str">
            <v>Gen Counsel &amp; Legal</v>
          </cell>
        </row>
        <row r="1416">
          <cell r="A1416" t="str">
            <v>00018301</v>
          </cell>
          <cell r="B1416" t="str">
            <v>Lukis Sandra</v>
          </cell>
          <cell r="C1416" t="str">
            <v>TCR Reportable</v>
          </cell>
          <cell r="D1416">
            <v>69489.679999999993</v>
          </cell>
          <cell r="E1416" t="str">
            <v>AUD</v>
          </cell>
          <cell r="F1416" t="str">
            <v>Graduate Accountant</v>
          </cell>
          <cell r="G1416" t="str">
            <v>TCR Accum Super</v>
          </cell>
          <cell r="H1416" t="str">
            <v>Alinta Limited</v>
          </cell>
          <cell r="I1416" t="str">
            <v>13001</v>
          </cell>
          <cell r="J1416" t="str">
            <v>Finance Graduates</v>
          </cell>
        </row>
        <row r="1417">
          <cell r="A1417" t="str">
            <v>00094276</v>
          </cell>
          <cell r="B1417" t="str">
            <v>Whitwell Ronald</v>
          </cell>
          <cell r="C1417" t="str">
            <v>TCR DB Notational Package</v>
          </cell>
          <cell r="D1417">
            <v>91021</v>
          </cell>
          <cell r="E1417" t="str">
            <v>AUD</v>
          </cell>
          <cell r="F1417" t="str">
            <v>Graduate Engineer</v>
          </cell>
          <cell r="G1417" t="str">
            <v>TCR Accum Super</v>
          </cell>
          <cell r="H1417" t="str">
            <v>Alinta Asset Management</v>
          </cell>
          <cell r="I1417" t="str">
            <v>39107</v>
          </cell>
          <cell r="J1417" t="str">
            <v>GDW Gas Projects</v>
          </cell>
        </row>
        <row r="1418">
          <cell r="A1418" t="str">
            <v>00076166</v>
          </cell>
          <cell r="B1418" t="str">
            <v>Russom Ian</v>
          </cell>
          <cell r="C1418" t="str">
            <v>TCR DB Notational Package</v>
          </cell>
          <cell r="D1418">
            <v>122000</v>
          </cell>
          <cell r="E1418" t="str">
            <v>AUD</v>
          </cell>
          <cell r="F1418" t="str">
            <v>Graduate Accountant</v>
          </cell>
          <cell r="G1418" t="str">
            <v>TCR Accum Super</v>
          </cell>
          <cell r="H1418" t="str">
            <v>Alinta Limited</v>
          </cell>
          <cell r="I1418" t="str">
            <v>13001</v>
          </cell>
          <cell r="J1418" t="str">
            <v>Finance Graduates</v>
          </cell>
        </row>
        <row r="1419">
          <cell r="A1419" t="str">
            <v>00064840</v>
          </cell>
          <cell r="B1419" t="str">
            <v>Newman Michael</v>
          </cell>
          <cell r="C1419" t="str">
            <v>TCR DB Notational Package</v>
          </cell>
          <cell r="D1419">
            <v>89981</v>
          </cell>
          <cell r="E1419" t="str">
            <v>AUD</v>
          </cell>
          <cell r="F1419" t="str">
            <v>Graduate Accountant</v>
          </cell>
          <cell r="G1419" t="str">
            <v>TCR Accum Super</v>
          </cell>
          <cell r="H1419" t="str">
            <v>Alinta Limited</v>
          </cell>
          <cell r="I1419" t="str">
            <v>13001</v>
          </cell>
          <cell r="J1419" t="str">
            <v>Finance Graduates</v>
          </cell>
        </row>
        <row r="1420">
          <cell r="A1420" t="str">
            <v>00056432</v>
          </cell>
          <cell r="B1420" t="str">
            <v>McEwan John</v>
          </cell>
          <cell r="C1420" t="str">
            <v>TCR DB Notational Package</v>
          </cell>
          <cell r="D1420">
            <v>125793</v>
          </cell>
          <cell r="E1420" t="str">
            <v>AUD</v>
          </cell>
          <cell r="F1420" t="str">
            <v>Manager, External Core Business</v>
          </cell>
          <cell r="G1420" t="str">
            <v>TCR Accum Super</v>
          </cell>
          <cell r="H1420" t="str">
            <v>Alinta Asset Management</v>
          </cell>
          <cell r="I1420" t="str">
            <v>39002</v>
          </cell>
          <cell r="J1420" t="str">
            <v>Retail Planning</v>
          </cell>
        </row>
        <row r="1421">
          <cell r="A1421" t="str">
            <v>00014760</v>
          </cell>
          <cell r="B1421" t="str">
            <v>Himson</v>
          </cell>
          <cell r="C1421" t="str">
            <v>Simon</v>
          </cell>
          <cell r="D1421" t="str">
            <v>Alinta Energy</v>
          </cell>
          <cell r="E1421" t="str">
            <v>Power Projects</v>
          </cell>
          <cell r="F1421" t="str">
            <v>Manager Power Projects Approvals</v>
          </cell>
          <cell r="G1421" t="str">
            <v>TCR Accum Super</v>
          </cell>
          <cell r="H1421" t="str">
            <v>Alinta Energy Pty Ltd</v>
          </cell>
          <cell r="I1421" t="str">
            <v>45070</v>
          </cell>
          <cell r="J1421" t="str">
            <v>AE Proj &amp; Engin</v>
          </cell>
        </row>
        <row r="1422">
          <cell r="A1422" t="str">
            <v>00014942</v>
          </cell>
          <cell r="B1422" t="str">
            <v>Butler</v>
          </cell>
          <cell r="C1422" t="str">
            <v>Laurie</v>
          </cell>
          <cell r="D1422" t="str">
            <v>Alinta Asset Management</v>
          </cell>
          <cell r="E1422" t="str">
            <v>Maintenance</v>
          </cell>
          <cell r="F1422" t="str">
            <v>Permit to Work Officer</v>
          </cell>
          <cell r="G1422" t="str">
            <v>TCR Accum Super</v>
          </cell>
          <cell r="H1422" t="str">
            <v>Alinta Asset Management</v>
          </cell>
          <cell r="I1422" t="str">
            <v>43171</v>
          </cell>
          <cell r="J1422" t="str">
            <v>Gas Trans (W) Compre</v>
          </cell>
        </row>
        <row r="1423">
          <cell r="A1423" t="str">
            <v>00014943</v>
          </cell>
          <cell r="B1423" t="str">
            <v>Cooke</v>
          </cell>
          <cell r="C1423" t="str">
            <v>Pat</v>
          </cell>
          <cell r="D1423" t="str">
            <v>Corporate Finance</v>
          </cell>
          <cell r="E1423" t="str">
            <v>Corporate Office Administration</v>
          </cell>
          <cell r="F1423" t="str">
            <v>Mail &amp; Administration Officer</v>
          </cell>
          <cell r="G1423" t="str">
            <v>TCR Accum Super</v>
          </cell>
          <cell r="H1423" t="str">
            <v>Alinta Limited</v>
          </cell>
          <cell r="I1423" t="str">
            <v>13501</v>
          </cell>
          <cell r="J1423" t="str">
            <v>BS Corp Office Admin</v>
          </cell>
        </row>
        <row r="1424">
          <cell r="A1424" t="str">
            <v>00014959</v>
          </cell>
          <cell r="B1424" t="str">
            <v>Deveny</v>
          </cell>
          <cell r="C1424" t="str">
            <v>Brett</v>
          </cell>
          <cell r="D1424" t="str">
            <v>Information Services</v>
          </cell>
          <cell r="E1424" t="str">
            <v>Infrastructure &amp; Services</v>
          </cell>
          <cell r="F1424" t="str">
            <v>Service Process Manager</v>
          </cell>
          <cell r="G1424" t="str">
            <v>TCR Accum Super</v>
          </cell>
          <cell r="H1424" t="str">
            <v>Alinta Limited</v>
          </cell>
          <cell r="I1424" t="str">
            <v>14600</v>
          </cell>
          <cell r="J1424" t="str">
            <v>IS Infrastructure</v>
          </cell>
        </row>
        <row r="1425">
          <cell r="A1425" t="str">
            <v>00015085</v>
          </cell>
          <cell r="B1425" t="str">
            <v>Leahy</v>
          </cell>
          <cell r="C1425" t="str">
            <v>Mike</v>
          </cell>
          <cell r="D1425" t="str">
            <v>Alinta Asset Management</v>
          </cell>
          <cell r="E1425" t="str">
            <v>Gas Transmission West</v>
          </cell>
          <cell r="F1425" t="str">
            <v>Senior Telecommunications Engineer</v>
          </cell>
          <cell r="G1425" t="str">
            <v>TCR Accum Super</v>
          </cell>
          <cell r="H1425" t="str">
            <v>Alinta Asset Management</v>
          </cell>
          <cell r="I1425" t="str">
            <v>43152</v>
          </cell>
          <cell r="J1425" t="str">
            <v>DBP Tech Servs</v>
          </cell>
        </row>
        <row r="1426">
          <cell r="A1426" t="str">
            <v>00015112</v>
          </cell>
          <cell r="B1426" t="str">
            <v>Hendrick</v>
          </cell>
          <cell r="C1426" t="str">
            <v>Martin</v>
          </cell>
          <cell r="D1426" t="str">
            <v>Alinta Asset Management</v>
          </cell>
          <cell r="E1426" t="str">
            <v>Works Program Management</v>
          </cell>
          <cell r="F1426" t="str">
            <v>Works Program Engineer</v>
          </cell>
          <cell r="G1426" t="str">
            <v>TCR Accum Super</v>
          </cell>
          <cell r="H1426" t="str">
            <v>Alinta Asset Management</v>
          </cell>
          <cell r="I1426"/>
          <cell r="J1426"/>
        </row>
        <row r="1427">
          <cell r="A1427" t="str">
            <v>00015113</v>
          </cell>
          <cell r="B1427" t="str">
            <v>Ramachandrarao</v>
          </cell>
          <cell r="C1427" t="str">
            <v>Shankar</v>
          </cell>
          <cell r="D1427" t="str">
            <v>Corporate Finance</v>
          </cell>
          <cell r="E1427" t="str">
            <v>Group Systems</v>
          </cell>
          <cell r="F1427" t="str">
            <v>Management Accountant</v>
          </cell>
          <cell r="G1427" t="str">
            <v>TCR Accum Super</v>
          </cell>
          <cell r="H1427" t="str">
            <v>Alinta Limited</v>
          </cell>
          <cell r="I1427" t="str">
            <v>13002</v>
          </cell>
          <cell r="J1427" t="str">
            <v>FS Group Acctg</v>
          </cell>
        </row>
        <row r="1428">
          <cell r="A1428" t="str">
            <v>00015198</v>
          </cell>
          <cell r="B1428" t="str">
            <v>Jones</v>
          </cell>
          <cell r="C1428" t="str">
            <v>Brendan</v>
          </cell>
          <cell r="D1428" t="str">
            <v>Information Services</v>
          </cell>
          <cell r="E1428" t="str">
            <v>Program Delivery</v>
          </cell>
          <cell r="F1428" t="str">
            <v>Senior Business Analyst</v>
          </cell>
          <cell r="G1428" t="str">
            <v>TCR Accum Super</v>
          </cell>
          <cell r="H1428" t="str">
            <v>Alinta Limited</v>
          </cell>
          <cell r="I1428" t="str">
            <v>14160</v>
          </cell>
          <cell r="J1428" t="str">
            <v>Program Delivery</v>
          </cell>
        </row>
        <row r="1429">
          <cell r="A1429" t="str">
            <v>00015255</v>
          </cell>
          <cell r="B1429" t="str">
            <v>Greene</v>
          </cell>
          <cell r="C1429" t="str">
            <v>Mathew</v>
          </cell>
          <cell r="D1429" t="str">
            <v>Corporate Finance</v>
          </cell>
          <cell r="E1429" t="str">
            <v>Management Accounting (UEDH / MGH)</v>
          </cell>
          <cell r="F1429" t="str">
            <v>Management Accountant</v>
          </cell>
          <cell r="G1429" t="str">
            <v>TCR Accum Super</v>
          </cell>
          <cell r="H1429" t="str">
            <v>Alinta Limited</v>
          </cell>
          <cell r="I1429" t="str">
            <v>33303</v>
          </cell>
          <cell r="J1429" t="str">
            <v>Revenue Management</v>
          </cell>
        </row>
        <row r="1430">
          <cell r="A1430" t="str">
            <v>00015261</v>
          </cell>
          <cell r="B1430" t="str">
            <v>Barclay</v>
          </cell>
          <cell r="C1430" t="str">
            <v>Shane</v>
          </cell>
          <cell r="D1430" t="str">
            <v>Alinta Asset Management</v>
          </cell>
          <cell r="E1430" t="str">
            <v>Faults</v>
          </cell>
          <cell r="F1430" t="str">
            <v>Pipeline Control Officer</v>
          </cell>
          <cell r="G1430" t="str">
            <v>TCR Accum Super</v>
          </cell>
          <cell r="H1430" t="str">
            <v>Monthly Alinta Asset Managemt.</v>
          </cell>
          <cell r="I1430" t="str">
            <v>39004</v>
          </cell>
          <cell r="J1430" t="str">
            <v>Project Delivery</v>
          </cell>
        </row>
        <row r="1431">
          <cell r="A1431" t="str">
            <v>00015264</v>
          </cell>
          <cell r="B1431" t="str">
            <v>Klink</v>
          </cell>
          <cell r="C1431" t="str">
            <v>Stephen</v>
          </cell>
          <cell r="D1431" t="str">
            <v>Alinta Asset Management</v>
          </cell>
          <cell r="E1431" t="str">
            <v>Works Program Management</v>
          </cell>
          <cell r="F1431" t="str">
            <v>Program Management</v>
          </cell>
          <cell r="G1431" t="str">
            <v>TCR Accum Super</v>
          </cell>
          <cell r="H1431" t="str">
            <v>Alinta Asset Management</v>
          </cell>
          <cell r="I1431" t="str">
            <v>36305</v>
          </cell>
          <cell r="J1431" t="str">
            <v>Program Mgt</v>
          </cell>
        </row>
        <row r="1432">
          <cell r="A1432" t="str">
            <v>00015267</v>
          </cell>
          <cell r="B1432" t="str">
            <v>Pascoe</v>
          </cell>
          <cell r="C1432" t="str">
            <v>Andy</v>
          </cell>
          <cell r="D1432" t="str">
            <v>Alinta Asset Management</v>
          </cell>
          <cell r="E1432" t="str">
            <v>POWERCOR</v>
          </cell>
          <cell r="F1432" t="str">
            <v>Linesman</v>
          </cell>
          <cell r="G1432" t="str">
            <v>NPS-EBA / Award VIC</v>
          </cell>
          <cell r="H1432" t="str">
            <v>Alinta Asset Management 2</v>
          </cell>
          <cell r="I1432" t="str">
            <v>31519</v>
          </cell>
          <cell r="J1432" t="str">
            <v>AAM OS ED OS Constru</v>
          </cell>
        </row>
        <row r="1433">
          <cell r="A1433" t="str">
            <v>00015364</v>
          </cell>
          <cell r="B1433" t="str">
            <v>Mackenzie</v>
          </cell>
          <cell r="C1433" t="str">
            <v>Victoria</v>
          </cell>
          <cell r="D1433" t="str">
            <v>Corporate Finance</v>
          </cell>
          <cell r="E1433" t="str">
            <v>Corporate Office Administration</v>
          </cell>
          <cell r="F1433" t="str">
            <v>Receptionist</v>
          </cell>
          <cell r="G1433" t="str">
            <v>TCR Accum Super</v>
          </cell>
          <cell r="H1433" t="str">
            <v>Alinta Limited</v>
          </cell>
          <cell r="I1433" t="str">
            <v>13501</v>
          </cell>
          <cell r="J1433" t="str">
            <v>BS Corp Office Admin</v>
          </cell>
        </row>
        <row r="1434">
          <cell r="A1434" t="str">
            <v>00015451</v>
          </cell>
          <cell r="B1434" t="str">
            <v>Brenchley</v>
          </cell>
          <cell r="C1434" t="str">
            <v>Stacey</v>
          </cell>
          <cell r="D1434" t="str">
            <v>Human Resources</v>
          </cell>
          <cell r="E1434" t="str">
            <v>HSEQ Systems - West</v>
          </cell>
          <cell r="F1434" t="str">
            <v>HSEQ Systems Coordinator (West)</v>
          </cell>
          <cell r="G1434" t="str">
            <v>TCR Accum Super</v>
          </cell>
          <cell r="H1434" t="str">
            <v>Alinta Limited</v>
          </cell>
          <cell r="I1434" t="str">
            <v>11002</v>
          </cell>
          <cell r="J1434" t="str">
            <v>HR - Health &amp; Safety</v>
          </cell>
        </row>
        <row r="1435">
          <cell r="A1435" t="str">
            <v>00015452</v>
          </cell>
          <cell r="B1435" t="str">
            <v>Roberts</v>
          </cell>
          <cell r="C1435" t="str">
            <v>Lance</v>
          </cell>
          <cell r="D1435" t="str">
            <v>Human Resources</v>
          </cell>
          <cell r="E1435" t="str">
            <v>HSE Operations West</v>
          </cell>
          <cell r="F1435" t="str">
            <v>HSE Adviser GDW</v>
          </cell>
          <cell r="G1435" t="str">
            <v>TCR Accum Super</v>
          </cell>
          <cell r="H1435" t="str">
            <v>Alinta Limited</v>
          </cell>
          <cell r="I1435" t="str">
            <v>11002</v>
          </cell>
          <cell r="J1435" t="str">
            <v>HR - Health &amp; Safety</v>
          </cell>
        </row>
        <row r="1436">
          <cell r="A1436" t="str">
            <v>00015471</v>
          </cell>
          <cell r="B1436" t="str">
            <v>Foord</v>
          </cell>
          <cell r="C1436" t="str">
            <v>Rob</v>
          </cell>
          <cell r="D1436" t="str">
            <v>Human Resources</v>
          </cell>
          <cell r="E1436" t="str">
            <v>HSE Training</v>
          </cell>
          <cell r="F1436" t="str">
            <v>Training Specialist (Electrical)</v>
          </cell>
          <cell r="G1436" t="str">
            <v>TCR Accum Super</v>
          </cell>
          <cell r="H1436" t="str">
            <v>Alinta Limited</v>
          </cell>
          <cell r="I1436" t="str">
            <v>11002</v>
          </cell>
          <cell r="J1436" t="str">
            <v>HR - Health &amp; Safety</v>
          </cell>
        </row>
        <row r="1437">
          <cell r="A1437" t="str">
            <v>00015495</v>
          </cell>
          <cell r="B1437" t="str">
            <v>Hodge</v>
          </cell>
          <cell r="C1437" t="str">
            <v>Daralyn</v>
          </cell>
          <cell r="D1437" t="str">
            <v>Human Resources</v>
          </cell>
          <cell r="E1437" t="str">
            <v>HSE 0perations South</v>
          </cell>
          <cell r="F1437" t="str">
            <v>Environmental Adviser</v>
          </cell>
          <cell r="G1437" t="str">
            <v>TCR Accum Super</v>
          </cell>
          <cell r="H1437" t="str">
            <v>Alinta Limited</v>
          </cell>
          <cell r="I1437" t="str">
            <v>11002</v>
          </cell>
          <cell r="J1437" t="str">
            <v>HR - Health &amp; Safety</v>
          </cell>
        </row>
        <row r="1438">
          <cell r="A1438" t="str">
            <v>00015496</v>
          </cell>
          <cell r="B1438" t="str">
            <v>Ballantyne-Brodie</v>
          </cell>
          <cell r="C1438" t="str">
            <v>Emily</v>
          </cell>
          <cell r="D1438" t="str">
            <v>Human Resources</v>
          </cell>
          <cell r="E1438" t="str">
            <v>Environment</v>
          </cell>
          <cell r="F1438" t="str">
            <v>HSE Corporate Planning &amp; Project Analyst</v>
          </cell>
          <cell r="G1438" t="str">
            <v>TCR Accum Super</v>
          </cell>
          <cell r="H1438" t="str">
            <v>Alinta Limited</v>
          </cell>
          <cell r="I1438" t="str">
            <v>11002</v>
          </cell>
          <cell r="J1438" t="str">
            <v>HR - Health &amp; Safety</v>
          </cell>
        </row>
        <row r="1439">
          <cell r="A1439" t="str">
            <v>00015499</v>
          </cell>
          <cell r="B1439" t="str">
            <v>de Grauw</v>
          </cell>
          <cell r="C1439" t="str">
            <v>Stephanie</v>
          </cell>
          <cell r="D1439" t="str">
            <v>Alinta Asset Management</v>
          </cell>
          <cell r="E1439" t="str">
            <v>Technical Compliance West</v>
          </cell>
          <cell r="F1439" t="str">
            <v>Senior Risk &amp; Safety Engineer</v>
          </cell>
          <cell r="G1439" t="str">
            <v>TCR Accum Super</v>
          </cell>
          <cell r="H1439" t="str">
            <v>Alinta Asset Management</v>
          </cell>
          <cell r="I1439" t="str">
            <v>31396</v>
          </cell>
          <cell r="J1439" t="str">
            <v>AAM AS TC West</v>
          </cell>
        </row>
        <row r="1440">
          <cell r="A1440" t="str">
            <v>00015500</v>
          </cell>
          <cell r="B1440" t="str">
            <v>Spark</v>
          </cell>
          <cell r="C1440" t="str">
            <v>Geoff</v>
          </cell>
          <cell r="D1440" t="str">
            <v>Alinta Asset Management</v>
          </cell>
          <cell r="E1440" t="str">
            <v>Gas Transmission West</v>
          </cell>
          <cell r="F1440" t="str">
            <v>Field Maintenance Officer</v>
          </cell>
          <cell r="G1440" t="str">
            <v>TCR Accum Super</v>
          </cell>
          <cell r="H1440" t="str">
            <v>Alinta Asset Management</v>
          </cell>
          <cell r="I1440" t="str">
            <v>43166</v>
          </cell>
          <cell r="J1440" t="str">
            <v>Gas Trans (W) Mainte</v>
          </cell>
        </row>
        <row r="1441">
          <cell r="A1441" t="str">
            <v>00015524</v>
          </cell>
          <cell r="B1441" t="str">
            <v>Fullgrabe</v>
          </cell>
          <cell r="C1441" t="str">
            <v>Bill</v>
          </cell>
          <cell r="D1441" t="str">
            <v>Human Resources</v>
          </cell>
          <cell r="E1441" t="str">
            <v>HSEQ Systems</v>
          </cell>
          <cell r="F1441" t="str">
            <v>Manager HSEQ Management Systems</v>
          </cell>
          <cell r="G1441" t="str">
            <v>TCR Accum Super</v>
          </cell>
          <cell r="H1441" t="str">
            <v>Alinta Limited</v>
          </cell>
          <cell r="I1441" t="str">
            <v>11002</v>
          </cell>
          <cell r="J1441" t="str">
            <v>HR - Health &amp; Safety</v>
          </cell>
        </row>
        <row r="1442">
          <cell r="A1442" t="str">
            <v>00015528</v>
          </cell>
          <cell r="B1442" t="str">
            <v>Carter</v>
          </cell>
          <cell r="C1442" t="str">
            <v>Kelly</v>
          </cell>
          <cell r="D1442" t="str">
            <v>Human Resources</v>
          </cell>
          <cell r="E1442" t="str">
            <v>Human Resources Operations</v>
          </cell>
          <cell r="F1442" t="str">
            <v>HR Manager - West</v>
          </cell>
          <cell r="G1442" t="str">
            <v>TCR Accum Super</v>
          </cell>
          <cell r="H1442" t="str">
            <v>Alinta Limited</v>
          </cell>
          <cell r="I1442" t="str">
            <v>11000</v>
          </cell>
          <cell r="J1442" t="str">
            <v>Human Resources</v>
          </cell>
        </row>
        <row r="1443">
          <cell r="A1443" t="str">
            <v>00015529</v>
          </cell>
          <cell r="B1443" t="str">
            <v>Foo</v>
          </cell>
          <cell r="C1443" t="str">
            <v>Wilson</v>
          </cell>
          <cell r="D1443" t="str">
            <v>Payroll Only</v>
          </cell>
          <cell r="E1443" t="str">
            <v>PIES</v>
          </cell>
          <cell r="F1443" t="str">
            <v>Planning &amp; Analysis Manager</v>
          </cell>
          <cell r="G1443" t="str">
            <v>TCR Accum Super</v>
          </cell>
          <cell r="H1443" t="str">
            <v>Pacific Indian Energy Services</v>
          </cell>
          <cell r="I1443" t="str">
            <v>9700</v>
          </cell>
          <cell r="J1443" t="str">
            <v>PIES</v>
          </cell>
        </row>
        <row r="1444">
          <cell r="A1444" t="str">
            <v>00015579</v>
          </cell>
          <cell r="B1444" t="str">
            <v>King</v>
          </cell>
          <cell r="C1444" t="str">
            <v>Madeline</v>
          </cell>
          <cell r="D1444" t="str">
            <v>Human Resources</v>
          </cell>
          <cell r="E1444" t="str">
            <v>HR Services</v>
          </cell>
          <cell r="F1444" t="str">
            <v>HR Administration Support</v>
          </cell>
          <cell r="G1444" t="str">
            <v>TCR Accum Super</v>
          </cell>
          <cell r="H1444" t="str">
            <v>Alinta Limited</v>
          </cell>
          <cell r="I1444" t="str">
            <v>11001</v>
          </cell>
          <cell r="J1444" t="str">
            <v>Human Resources - HR</v>
          </cell>
        </row>
        <row r="1445">
          <cell r="A1445" t="str">
            <v>00015580</v>
          </cell>
          <cell r="B1445" t="str">
            <v>Ebert</v>
          </cell>
          <cell r="C1445" t="str">
            <v>Eddie</v>
          </cell>
          <cell r="D1445" t="str">
            <v>Alinta Asset Management</v>
          </cell>
          <cell r="E1445" t="str">
            <v>Business Support</v>
          </cell>
          <cell r="F1445" t="str">
            <v>Puchasing Officer</v>
          </cell>
          <cell r="G1445" t="str">
            <v>TCR Accum Super</v>
          </cell>
          <cell r="H1445" t="str">
            <v>Alinta Asset Management</v>
          </cell>
          <cell r="I1445" t="str">
            <v>43125</v>
          </cell>
          <cell r="J1445" t="str">
            <v>DBP Capital Exp Pr</v>
          </cell>
        </row>
        <row r="1446">
          <cell r="A1446" t="str">
            <v>00015585</v>
          </cell>
          <cell r="B1446" t="str">
            <v>Stephenson</v>
          </cell>
          <cell r="C1446" t="str">
            <v>Michael</v>
          </cell>
          <cell r="D1446" t="str">
            <v>Alinta Asset Management</v>
          </cell>
          <cell r="E1446" t="str">
            <v>Finance Support - VIC GAS</v>
          </cell>
          <cell r="F1446" t="str">
            <v>Management Accountant</v>
          </cell>
          <cell r="G1446" t="str">
            <v>TCR Accum Super</v>
          </cell>
          <cell r="H1446" t="str">
            <v>Monthly Alinta Asset Managemt.</v>
          </cell>
          <cell r="I1446" t="str">
            <v>31469</v>
          </cell>
          <cell r="J1446" t="str">
            <v>ANS Comm Finance Ser</v>
          </cell>
        </row>
        <row r="1447">
          <cell r="A1447" t="str">
            <v>00015638</v>
          </cell>
          <cell r="B1447" t="str">
            <v>Tan</v>
          </cell>
          <cell r="C1447" t="str">
            <v>Bobby</v>
          </cell>
          <cell r="D1447" t="str">
            <v>AlintaAGL</v>
          </cell>
          <cell r="E1447" t="str">
            <v>AlintaAGL</v>
          </cell>
          <cell r="F1447" t="str">
            <v>Systems Analyst</v>
          </cell>
          <cell r="G1447" t="str">
            <v>TCR Accum Super</v>
          </cell>
          <cell r="H1447" t="str">
            <v>AlintaAGL Pty Ltd</v>
          </cell>
          <cell r="I1447" t="str">
            <v>14140</v>
          </cell>
          <cell r="J1447" t="str">
            <v>Strategy &amp; Architecture</v>
          </cell>
        </row>
        <row r="1448">
          <cell r="A1448" t="str">
            <v>00015651</v>
          </cell>
          <cell r="B1448" t="str">
            <v>Smith</v>
          </cell>
          <cell r="C1448" t="str">
            <v>Wes</v>
          </cell>
          <cell r="D1448" t="str">
            <v>Alinta Asset Management</v>
          </cell>
          <cell r="E1448" t="str">
            <v>Commercial</v>
          </cell>
          <cell r="F1448" t="str">
            <v>Finance Manager</v>
          </cell>
          <cell r="G1448" t="str">
            <v>TCR Accum Super</v>
          </cell>
          <cell r="H1448" t="str">
            <v>Alinta Asset Management</v>
          </cell>
          <cell r="I1448" t="str">
            <v>31334</v>
          </cell>
          <cell r="J1448" t="str">
            <v>ANS WA Finance</v>
          </cell>
        </row>
        <row r="1449">
          <cell r="A1449" t="str">
            <v>00015695</v>
          </cell>
          <cell r="B1449" t="str">
            <v>Crehan</v>
          </cell>
          <cell r="C1449" t="str">
            <v>Siobhain</v>
          </cell>
          <cell r="D1449" t="str">
            <v>Human Resources</v>
          </cell>
          <cell r="E1449" t="str">
            <v>Human Resources Operations</v>
          </cell>
          <cell r="F1449" t="str">
            <v>HR Advisor</v>
          </cell>
          <cell r="G1449" t="str">
            <v>TCR Accum Super</v>
          </cell>
          <cell r="H1449" t="str">
            <v>Alinta Limited</v>
          </cell>
          <cell r="I1449" t="str">
            <v>11000</v>
          </cell>
          <cell r="J1449" t="str">
            <v>Human Resources</v>
          </cell>
        </row>
        <row r="1450">
          <cell r="A1450" t="str">
            <v>00015696</v>
          </cell>
          <cell r="B1450" t="str">
            <v>Cox</v>
          </cell>
          <cell r="C1450" t="str">
            <v>Rachael</v>
          </cell>
          <cell r="D1450" t="str">
            <v>Alinta Asset Management</v>
          </cell>
          <cell r="E1450" t="str">
            <v>Commercial</v>
          </cell>
          <cell r="F1450" t="str">
            <v>Financial Support Manager - Gas &amp; Projec</v>
          </cell>
          <cell r="G1450" t="str">
            <v>TCR Accum Super</v>
          </cell>
          <cell r="H1450" t="str">
            <v>Alinta Asset Management</v>
          </cell>
          <cell r="I1450" t="str">
            <v>31334</v>
          </cell>
          <cell r="J1450" t="str">
            <v>ANS WA Finance</v>
          </cell>
        </row>
        <row r="1451">
          <cell r="A1451" t="str">
            <v>00015697</v>
          </cell>
          <cell r="B1451" t="str">
            <v>Bialecki</v>
          </cell>
          <cell r="C1451" t="str">
            <v>Julian</v>
          </cell>
          <cell r="D1451" t="str">
            <v>Alinta Asset Management</v>
          </cell>
          <cell r="E1451" t="str">
            <v>Works Program Management</v>
          </cell>
          <cell r="F1451" t="str">
            <v>Works Program Engineer</v>
          </cell>
          <cell r="G1451" t="str">
            <v>TCR Accum Super</v>
          </cell>
          <cell r="H1451" t="str">
            <v>Monthly Alinta Asset Managemt.</v>
          </cell>
          <cell r="I1451"/>
          <cell r="J1451"/>
        </row>
        <row r="1452">
          <cell r="A1452" t="str">
            <v>00015712</v>
          </cell>
          <cell r="B1452" t="str">
            <v>Hoyer</v>
          </cell>
          <cell r="C1452" t="str">
            <v>Mark</v>
          </cell>
          <cell r="D1452" t="str">
            <v>Alinta Asset Management</v>
          </cell>
          <cell r="E1452" t="str">
            <v>Works Programs West</v>
          </cell>
          <cell r="F1452" t="str">
            <v>Works Program Analyst</v>
          </cell>
          <cell r="G1452" t="str">
            <v>TCR Accum Super</v>
          </cell>
          <cell r="H1452" t="str">
            <v>Monthly Alinta Asset Managemt.</v>
          </cell>
          <cell r="I1452" t="str">
            <v>31461</v>
          </cell>
          <cell r="J1452" t="str">
            <v>AAM PM Works Program</v>
          </cell>
        </row>
        <row r="1453">
          <cell r="A1453" t="str">
            <v>00018200</v>
          </cell>
          <cell r="B1453" t="str">
            <v>Dong</v>
          </cell>
          <cell r="C1453" t="str">
            <v>Andrew</v>
          </cell>
          <cell r="D1453" t="str">
            <v>Alinta Asset Management</v>
          </cell>
          <cell r="E1453" t="str">
            <v>Customer Service</v>
          </cell>
          <cell r="F1453" t="str">
            <v>Distribution Officer</v>
          </cell>
          <cell r="G1453" t="str">
            <v>CEPU - AL150</v>
          </cell>
          <cell r="H1453" t="str">
            <v>Alinta Asset Management 2 WA</v>
          </cell>
          <cell r="I1453" t="str">
            <v>39103</v>
          </cell>
          <cell r="J1453" t="str">
            <v>GDW Customer Service</v>
          </cell>
        </row>
        <row r="1454">
          <cell r="A1454" t="str">
            <v>00018204</v>
          </cell>
          <cell r="B1454" t="str">
            <v>Vicary</v>
          </cell>
          <cell r="C1454" t="str">
            <v>Jimmy</v>
          </cell>
          <cell r="D1454" t="str">
            <v>Alinta Asset Management</v>
          </cell>
          <cell r="E1454" t="str">
            <v>Projects Officer</v>
          </cell>
          <cell r="F1454" t="str">
            <v>Team Leader Projects</v>
          </cell>
          <cell r="G1454" t="str">
            <v>CEPU - AL150</v>
          </cell>
          <cell r="H1454" t="str">
            <v>Alinta Asset Management 2 WA</v>
          </cell>
          <cell r="I1454" t="str">
            <v>39107</v>
          </cell>
          <cell r="J1454" t="str">
            <v>GDW Gas Projects</v>
          </cell>
        </row>
        <row r="1455">
          <cell r="A1455" t="str">
            <v>00018205</v>
          </cell>
          <cell r="B1455" t="str">
            <v>Sanders</v>
          </cell>
          <cell r="C1455" t="str">
            <v>Paul</v>
          </cell>
          <cell r="D1455" t="str">
            <v>Alinta Asset Management</v>
          </cell>
          <cell r="E1455" t="str">
            <v>Facilities Maintenance &amp; OP</v>
          </cell>
          <cell r="F1455" t="str">
            <v>Distribution Officer Facilities Maint.</v>
          </cell>
          <cell r="G1455" t="str">
            <v>CEPU - AL150</v>
          </cell>
          <cell r="H1455" t="str">
            <v>Alinta Asset Management 2 WA</v>
          </cell>
          <cell r="I1455" t="str">
            <v>39104</v>
          </cell>
          <cell r="J1455" t="str">
            <v>GDW Facilities Maintenance</v>
          </cell>
        </row>
        <row r="1456">
          <cell r="A1456" t="str">
            <v>00018206</v>
          </cell>
          <cell r="B1456" t="str">
            <v>Swain</v>
          </cell>
          <cell r="C1456" t="str">
            <v>Kade</v>
          </cell>
          <cell r="D1456" t="str">
            <v>Alinta Asset Management</v>
          </cell>
          <cell r="E1456" t="str">
            <v>Facilities Maintenance &amp; OP</v>
          </cell>
          <cell r="F1456" t="str">
            <v>Distribution Officer Facilities Maint.</v>
          </cell>
          <cell r="G1456" t="str">
            <v>CEPU - AL150</v>
          </cell>
          <cell r="H1456" t="str">
            <v>Alinta Asset Management 2 WA</v>
          </cell>
          <cell r="I1456" t="str">
            <v>39104</v>
          </cell>
          <cell r="J1456" t="str">
            <v>GDW Facilities Maintenance</v>
          </cell>
        </row>
        <row r="1457">
          <cell r="A1457" t="str">
            <v>00018207</v>
          </cell>
          <cell r="B1457" t="str">
            <v>Marshall</v>
          </cell>
          <cell r="C1457" t="str">
            <v>Matthew</v>
          </cell>
          <cell r="D1457" t="str">
            <v>Alinta Asset Management</v>
          </cell>
          <cell r="E1457" t="str">
            <v>Projects</v>
          </cell>
          <cell r="F1457" t="str">
            <v>Superintendent  Projects</v>
          </cell>
          <cell r="G1457" t="str">
            <v>Spec Contract 150hrs</v>
          </cell>
          <cell r="H1457" t="str">
            <v>Alinta Asset Management 2 WA</v>
          </cell>
          <cell r="I1457" t="str">
            <v>39101</v>
          </cell>
          <cell r="J1457" t="str">
            <v>GDW Management</v>
          </cell>
        </row>
        <row r="1458">
          <cell r="A1458" t="str">
            <v>00018208</v>
          </cell>
          <cell r="B1458" t="str">
            <v>Whittle</v>
          </cell>
          <cell r="C1458" t="str">
            <v>Alan</v>
          </cell>
          <cell r="D1458" t="str">
            <v>Alinta Asset Management</v>
          </cell>
          <cell r="E1458" t="str">
            <v>Albany</v>
          </cell>
          <cell r="F1458" t="str">
            <v>Distribution Officer</v>
          </cell>
          <cell r="G1458" t="str">
            <v>Spec Contract 150hrs</v>
          </cell>
          <cell r="H1458" t="str">
            <v>Alinta Asset Management 2 WA</v>
          </cell>
          <cell r="I1458" t="str">
            <v>39111</v>
          </cell>
          <cell r="J1458" t="str">
            <v>GDW Albany</v>
          </cell>
        </row>
        <row r="1459">
          <cell r="A1459" t="str">
            <v>00018212</v>
          </cell>
          <cell r="B1459" t="str">
            <v>Casey</v>
          </cell>
          <cell r="C1459" t="str">
            <v>Stephen</v>
          </cell>
          <cell r="D1459" t="str">
            <v>Alinta Asset Management</v>
          </cell>
          <cell r="E1459" t="str">
            <v>Albany</v>
          </cell>
          <cell r="F1459" t="str">
            <v>Supervisor Albany</v>
          </cell>
          <cell r="G1459" t="str">
            <v>Spec Contract 150hrs</v>
          </cell>
          <cell r="H1459" t="str">
            <v>Alinta Asset Management 2 WA</v>
          </cell>
          <cell r="I1459" t="str">
            <v>39111</v>
          </cell>
          <cell r="J1459" t="str">
            <v>GDW Albany</v>
          </cell>
        </row>
        <row r="1460">
          <cell r="A1460" t="str">
            <v>00018214</v>
          </cell>
          <cell r="B1460" t="str">
            <v>Higson</v>
          </cell>
          <cell r="C1460" t="str">
            <v>Brian</v>
          </cell>
          <cell r="D1460" t="str">
            <v>Alinta Asset Management</v>
          </cell>
          <cell r="E1460" t="str">
            <v>Maintenance South</v>
          </cell>
          <cell r="F1460" t="str">
            <v>Distribution Officer South</v>
          </cell>
          <cell r="G1460" t="str">
            <v>CEPU - AL150</v>
          </cell>
          <cell r="H1460" t="str">
            <v>Alinta Asset Management 2 WA</v>
          </cell>
          <cell r="I1460" t="str">
            <v>39120</v>
          </cell>
          <cell r="J1460" t="str">
            <v>GDW Maintenance South</v>
          </cell>
        </row>
        <row r="1461">
          <cell r="A1461" t="str">
            <v>00018216</v>
          </cell>
          <cell r="B1461" t="str">
            <v>Gilligan</v>
          </cell>
          <cell r="C1461" t="str">
            <v>Christine</v>
          </cell>
          <cell r="D1461" t="str">
            <v>Alinta Asset Management</v>
          </cell>
          <cell r="E1461" t="str">
            <v>Supervisor Planning</v>
          </cell>
          <cell r="F1461" t="str">
            <v>Planner</v>
          </cell>
          <cell r="G1461" t="str">
            <v>Spec Contract 150hrs</v>
          </cell>
          <cell r="H1461" t="str">
            <v>Alinta Asset Management 2 WA</v>
          </cell>
          <cell r="I1461" t="str">
            <v>39116</v>
          </cell>
          <cell r="J1461" t="str">
            <v>GDW Planning</v>
          </cell>
        </row>
        <row r="1462">
          <cell r="A1462" t="str">
            <v>00018217</v>
          </cell>
          <cell r="B1462" t="str">
            <v>Frayne</v>
          </cell>
          <cell r="C1462" t="str">
            <v>Bernard</v>
          </cell>
          <cell r="D1462" t="str">
            <v>Alinta Asset Management</v>
          </cell>
          <cell r="E1462" t="str">
            <v>Supervisor Planning</v>
          </cell>
          <cell r="F1462" t="str">
            <v>Planning Supervisor</v>
          </cell>
          <cell r="G1462" t="str">
            <v>Spec Contract 150hrs</v>
          </cell>
          <cell r="H1462" t="str">
            <v>Alinta Asset Management 2 WA</v>
          </cell>
          <cell r="I1462" t="str">
            <v>39116</v>
          </cell>
          <cell r="J1462" t="str">
            <v>GDW Planning</v>
          </cell>
        </row>
        <row r="1463">
          <cell r="A1463" t="str">
            <v>00018219</v>
          </cell>
          <cell r="B1463" t="str">
            <v>Straight</v>
          </cell>
          <cell r="C1463" t="str">
            <v>Geoffrey</v>
          </cell>
          <cell r="D1463" t="str">
            <v>Alinta Asset Management</v>
          </cell>
          <cell r="E1463" t="str">
            <v>Customer Service</v>
          </cell>
          <cell r="F1463" t="str">
            <v>Distribution Officer</v>
          </cell>
          <cell r="G1463" t="str">
            <v>CEPU - AL150</v>
          </cell>
          <cell r="H1463" t="str">
            <v>Alinta Asset Management 2 WA</v>
          </cell>
          <cell r="I1463" t="str">
            <v>39103</v>
          </cell>
          <cell r="J1463" t="str">
            <v>GDW Customer Service</v>
          </cell>
        </row>
        <row r="1464">
          <cell r="A1464" t="str">
            <v>00018220</v>
          </cell>
          <cell r="B1464" t="str">
            <v>Davies</v>
          </cell>
          <cell r="C1464" t="str">
            <v>Gordon</v>
          </cell>
          <cell r="D1464" t="str">
            <v>Alinta Asset Management</v>
          </cell>
          <cell r="E1464" t="str">
            <v>Maintenance South</v>
          </cell>
          <cell r="F1464" t="str">
            <v>Supervisor Maintenance South</v>
          </cell>
          <cell r="G1464" t="str">
            <v>Spec Contract 150hrs</v>
          </cell>
          <cell r="H1464" t="str">
            <v>Alinta Asset Management 2 WA</v>
          </cell>
          <cell r="I1464" t="str">
            <v>39120</v>
          </cell>
          <cell r="J1464" t="str">
            <v>GDW Maintenance South</v>
          </cell>
        </row>
        <row r="1465">
          <cell r="A1465" t="str">
            <v>00018221</v>
          </cell>
          <cell r="B1465" t="str">
            <v>Olley</v>
          </cell>
          <cell r="C1465" t="str">
            <v>David</v>
          </cell>
          <cell r="D1465" t="str">
            <v>Alinta Asset Management</v>
          </cell>
          <cell r="E1465" t="str">
            <v>Customer Service</v>
          </cell>
          <cell r="F1465" t="str">
            <v>Distribution Officer</v>
          </cell>
          <cell r="G1465" t="str">
            <v>CEPU - AL150</v>
          </cell>
          <cell r="H1465" t="str">
            <v>Alinta Asset Management 2 WA</v>
          </cell>
          <cell r="I1465" t="str">
            <v>39103</v>
          </cell>
          <cell r="J1465" t="str">
            <v>GDW Customer Service</v>
          </cell>
        </row>
        <row r="1466">
          <cell r="A1466" t="str">
            <v>00018222</v>
          </cell>
          <cell r="B1466" t="str">
            <v>Charman</v>
          </cell>
          <cell r="C1466" t="str">
            <v>Barry</v>
          </cell>
          <cell r="D1466" t="str">
            <v>Alinta Asset Management</v>
          </cell>
          <cell r="E1466" t="str">
            <v>Maintenance South</v>
          </cell>
          <cell r="F1466" t="str">
            <v>Distribution Officer</v>
          </cell>
          <cell r="G1466" t="str">
            <v>CEPU - AL150</v>
          </cell>
          <cell r="H1466" t="str">
            <v>Alinta Asset Management 2 WA</v>
          </cell>
          <cell r="I1466" t="str">
            <v>39120</v>
          </cell>
          <cell r="J1466" t="str">
            <v>GDW Maintenance South</v>
          </cell>
        </row>
        <row r="1467">
          <cell r="A1467" t="str">
            <v>00018223</v>
          </cell>
          <cell r="B1467" t="str">
            <v>Nordmann</v>
          </cell>
          <cell r="C1467" t="str">
            <v>Jonathan</v>
          </cell>
          <cell r="D1467" t="str">
            <v>Alinta Asset Management</v>
          </cell>
          <cell r="E1467" t="str">
            <v>Customer Service</v>
          </cell>
          <cell r="F1467" t="str">
            <v>Supervisor Customer Service</v>
          </cell>
          <cell r="G1467" t="str">
            <v>Spec Contract 150hrs</v>
          </cell>
          <cell r="H1467" t="str">
            <v>Alinta Asset Management 2 WA</v>
          </cell>
          <cell r="I1467" t="str">
            <v>39103</v>
          </cell>
          <cell r="J1467" t="str">
            <v>GDW Customer Service</v>
          </cell>
        </row>
        <row r="1468">
          <cell r="A1468" t="str">
            <v>00018224</v>
          </cell>
          <cell r="B1468" t="str">
            <v>Kehoe</v>
          </cell>
          <cell r="C1468" t="str">
            <v>John</v>
          </cell>
          <cell r="D1468" t="str">
            <v>Alinta Asset Management</v>
          </cell>
          <cell r="E1468" t="str">
            <v>Facilities Maintenance &amp; OP</v>
          </cell>
          <cell r="F1468" t="str">
            <v>Distribution Officer CP</v>
          </cell>
          <cell r="G1468" t="str">
            <v>CEPU - AL150</v>
          </cell>
          <cell r="H1468" t="str">
            <v>Alinta Asset Management 2 WA</v>
          </cell>
          <cell r="I1468" t="str">
            <v>39106</v>
          </cell>
          <cell r="J1468" t="str">
            <v>GDW Corrosion Prevention</v>
          </cell>
        </row>
        <row r="1469">
          <cell r="A1469" t="str">
            <v>00018225</v>
          </cell>
          <cell r="B1469" t="str">
            <v>Ford</v>
          </cell>
          <cell r="C1469" t="str">
            <v>Peter</v>
          </cell>
          <cell r="D1469" t="str">
            <v>Alinta Asset Management</v>
          </cell>
          <cell r="E1469" t="str">
            <v>Customer Service</v>
          </cell>
          <cell r="F1469" t="str">
            <v>Distribution Officer</v>
          </cell>
          <cell r="G1469" t="str">
            <v>CEPU - AL150</v>
          </cell>
          <cell r="H1469" t="str">
            <v>Alinta Asset Management 2 WA</v>
          </cell>
          <cell r="I1469" t="str">
            <v>39103</v>
          </cell>
          <cell r="J1469" t="str">
            <v>GDW Customer Service</v>
          </cell>
        </row>
        <row r="1470">
          <cell r="A1470" t="str">
            <v>00018227</v>
          </cell>
          <cell r="B1470" t="str">
            <v>Di Marco</v>
          </cell>
          <cell r="C1470" t="str">
            <v>Dom</v>
          </cell>
          <cell r="D1470" t="str">
            <v>Alinta Asset Management</v>
          </cell>
          <cell r="E1470" t="str">
            <v>Projects Officer</v>
          </cell>
          <cell r="F1470" t="str">
            <v>Distribution Officer</v>
          </cell>
          <cell r="G1470" t="str">
            <v>CEPU - AL150</v>
          </cell>
          <cell r="H1470" t="str">
            <v>Alinta Asset Management 2 WA</v>
          </cell>
          <cell r="I1470" t="str">
            <v>39107</v>
          </cell>
          <cell r="J1470" t="str">
            <v>GDW Gas Projects</v>
          </cell>
        </row>
        <row r="1471">
          <cell r="A1471" t="str">
            <v>00018228</v>
          </cell>
          <cell r="B1471" t="str">
            <v>Binny</v>
          </cell>
          <cell r="C1471" t="str">
            <v>David</v>
          </cell>
          <cell r="D1471" t="str">
            <v>Alinta Asset Management</v>
          </cell>
          <cell r="E1471" t="str">
            <v>Customer Service</v>
          </cell>
          <cell r="F1471" t="str">
            <v>Distribution Officer Customer Service</v>
          </cell>
          <cell r="G1471" t="str">
            <v>CEPU - AL150</v>
          </cell>
          <cell r="H1471" t="str">
            <v>Alinta Asset Management 2 WA</v>
          </cell>
          <cell r="I1471" t="str">
            <v>39103</v>
          </cell>
          <cell r="J1471" t="str">
            <v>GDW Customer Service</v>
          </cell>
        </row>
        <row r="1472">
          <cell r="A1472" t="str">
            <v>00018230</v>
          </cell>
          <cell r="B1472" t="str">
            <v>Hume</v>
          </cell>
          <cell r="C1472" t="str">
            <v>Kevin</v>
          </cell>
          <cell r="D1472" t="str">
            <v>Alinta Asset Management</v>
          </cell>
          <cell r="E1472" t="str">
            <v>Maintenance South</v>
          </cell>
          <cell r="F1472" t="str">
            <v>Distribution Officer</v>
          </cell>
          <cell r="G1472" t="str">
            <v>CEPU - AL150</v>
          </cell>
          <cell r="H1472" t="str">
            <v>Alinta Asset Management 2 WA</v>
          </cell>
          <cell r="I1472" t="str">
            <v>39120</v>
          </cell>
          <cell r="J1472" t="str">
            <v>GDW Maintenance South</v>
          </cell>
        </row>
        <row r="1473">
          <cell r="A1473" t="str">
            <v>00018231</v>
          </cell>
          <cell r="B1473" t="str">
            <v>Kelvin</v>
          </cell>
          <cell r="C1473" t="str">
            <v>Eddie</v>
          </cell>
          <cell r="D1473" t="str">
            <v>Alinta Asset Management</v>
          </cell>
          <cell r="E1473" t="str">
            <v>Maintenance North</v>
          </cell>
          <cell r="F1473" t="str">
            <v>Distribution Officer</v>
          </cell>
          <cell r="G1473" t="str">
            <v>ASU - AL150</v>
          </cell>
          <cell r="H1473" t="str">
            <v>Alinta Asset Management 2 WA</v>
          </cell>
          <cell r="I1473" t="str">
            <v>39105</v>
          </cell>
          <cell r="J1473" t="str">
            <v>GDW Maintenance North</v>
          </cell>
        </row>
        <row r="1474">
          <cell r="A1474" t="str">
            <v>00018232</v>
          </cell>
          <cell r="B1474" t="str">
            <v>Johnson</v>
          </cell>
          <cell r="C1474" t="str">
            <v>John</v>
          </cell>
          <cell r="D1474" t="str">
            <v>Alinta Asset Management</v>
          </cell>
          <cell r="E1474" t="str">
            <v>Customer Service</v>
          </cell>
          <cell r="F1474" t="str">
            <v>Distribution Officer Customer Service</v>
          </cell>
          <cell r="G1474" t="str">
            <v>ASU - AL150</v>
          </cell>
          <cell r="H1474" t="str">
            <v>Alinta Asset Management 2 WA</v>
          </cell>
          <cell r="I1474" t="str">
            <v>39103</v>
          </cell>
          <cell r="J1474" t="str">
            <v>GDW Customer Service</v>
          </cell>
        </row>
        <row r="1475">
          <cell r="A1475" t="str">
            <v>00018233</v>
          </cell>
          <cell r="B1475" t="str">
            <v>Lane</v>
          </cell>
          <cell r="C1475" t="str">
            <v>John</v>
          </cell>
          <cell r="D1475" t="str">
            <v>Alinta Asset Management</v>
          </cell>
          <cell r="E1475" t="str">
            <v>Facilities Maintenance &amp; OP</v>
          </cell>
          <cell r="F1475" t="str">
            <v>Distribution Officer CP</v>
          </cell>
          <cell r="G1475" t="str">
            <v>CEPU - AL150</v>
          </cell>
          <cell r="H1475" t="str">
            <v>Alinta Asset Management 2 WA</v>
          </cell>
          <cell r="I1475" t="str">
            <v>39106</v>
          </cell>
          <cell r="J1475" t="str">
            <v>GDW Corrosion Prevention</v>
          </cell>
        </row>
        <row r="1476">
          <cell r="A1476" t="str">
            <v>00018234</v>
          </cell>
          <cell r="B1476" t="str">
            <v>Deeble</v>
          </cell>
          <cell r="C1476" t="str">
            <v>Gary</v>
          </cell>
          <cell r="D1476" t="str">
            <v>Alinta Asset Management</v>
          </cell>
          <cell r="E1476" t="str">
            <v>Bunbury</v>
          </cell>
          <cell r="F1476" t="str">
            <v>Supervisor - Bunbury</v>
          </cell>
          <cell r="G1476" t="str">
            <v>Spec Contract 150hrs</v>
          </cell>
          <cell r="H1476" t="str">
            <v>Alinta Asset Management 2 WA</v>
          </cell>
          <cell r="I1476" t="str">
            <v>39112</v>
          </cell>
          <cell r="J1476" t="str">
            <v>GDW Bunbury</v>
          </cell>
        </row>
        <row r="1477">
          <cell r="A1477" t="str">
            <v>00018235</v>
          </cell>
          <cell r="B1477" t="str">
            <v>Sheaf</v>
          </cell>
          <cell r="C1477" t="str">
            <v>Mick</v>
          </cell>
          <cell r="D1477" t="str">
            <v>Alinta Asset Management</v>
          </cell>
          <cell r="E1477" t="str">
            <v>Construction CCF Contractors</v>
          </cell>
          <cell r="F1477" t="str">
            <v>Auditor Construction</v>
          </cell>
          <cell r="G1477" t="str">
            <v>CEPU - AL150</v>
          </cell>
          <cell r="H1477" t="str">
            <v>Alinta Asset Management 2 WA</v>
          </cell>
          <cell r="I1477" t="str">
            <v>39121</v>
          </cell>
          <cell r="J1477" t="str">
            <v>GDW Construction</v>
          </cell>
        </row>
        <row r="1478">
          <cell r="A1478" t="str">
            <v>00018236</v>
          </cell>
          <cell r="B1478" t="str">
            <v>Powell</v>
          </cell>
          <cell r="C1478" t="str">
            <v>Darryl</v>
          </cell>
          <cell r="D1478" t="str">
            <v>Alinta Asset Management</v>
          </cell>
          <cell r="E1478" t="str">
            <v>Facilities Maintenance &amp; OP</v>
          </cell>
          <cell r="F1478" t="str">
            <v>Projects Officer</v>
          </cell>
          <cell r="G1478" t="str">
            <v>Spec Contract 150hrs</v>
          </cell>
          <cell r="H1478" t="str">
            <v>Alinta Asset Management 2 WA</v>
          </cell>
          <cell r="I1478" t="str">
            <v>39106</v>
          </cell>
          <cell r="J1478" t="str">
            <v>GDW Corrosion Prevention</v>
          </cell>
        </row>
        <row r="1479">
          <cell r="A1479" t="str">
            <v>00018237</v>
          </cell>
          <cell r="B1479" t="str">
            <v>Shaw</v>
          </cell>
          <cell r="C1479" t="str">
            <v>Ian</v>
          </cell>
          <cell r="D1479" t="str">
            <v>Alinta Asset Management</v>
          </cell>
          <cell r="E1479" t="str">
            <v>Facilities Maintenance &amp; OP</v>
          </cell>
          <cell r="F1479" t="str">
            <v>Supervisor Facilities Maintenance &amp; OP</v>
          </cell>
          <cell r="G1479" t="str">
            <v>Spec Contract 150hrs</v>
          </cell>
          <cell r="H1479" t="str">
            <v>Alinta Asset Management 2 WA</v>
          </cell>
          <cell r="I1479" t="str">
            <v>39104</v>
          </cell>
          <cell r="J1479" t="str">
            <v>GDW Facilities Maintenance</v>
          </cell>
        </row>
        <row r="1480">
          <cell r="A1480" t="str">
            <v>00018238</v>
          </cell>
          <cell r="B1480" t="str">
            <v>McCarthy</v>
          </cell>
          <cell r="C1480" t="str">
            <v>Michael</v>
          </cell>
          <cell r="D1480" t="str">
            <v>Alinta Asset Management</v>
          </cell>
          <cell r="E1480" t="str">
            <v>Maintenance</v>
          </cell>
          <cell r="F1480" t="str">
            <v>Maintenance Superintendent</v>
          </cell>
          <cell r="G1480" t="str">
            <v>Spec Contract 150hrs</v>
          </cell>
          <cell r="H1480" t="str">
            <v>Alinta Asset Management 2 WA</v>
          </cell>
          <cell r="I1480" t="str">
            <v>39101</v>
          </cell>
          <cell r="J1480" t="str">
            <v>GDW Management</v>
          </cell>
        </row>
        <row r="1481">
          <cell r="A1481" t="str">
            <v>00018239</v>
          </cell>
          <cell r="B1481" t="str">
            <v>Priest</v>
          </cell>
          <cell r="C1481" t="str">
            <v>Bryen</v>
          </cell>
          <cell r="D1481" t="str">
            <v>Alinta Asset Management</v>
          </cell>
          <cell r="E1481" t="str">
            <v>Maintenance North</v>
          </cell>
          <cell r="F1481" t="str">
            <v>Distribution Officer</v>
          </cell>
          <cell r="G1481" t="str">
            <v>CEPU - AL150</v>
          </cell>
          <cell r="H1481" t="str">
            <v>Alinta Asset Management 2 WA</v>
          </cell>
          <cell r="I1481" t="str">
            <v>39105</v>
          </cell>
          <cell r="J1481" t="str">
            <v>GDW Maintenance North</v>
          </cell>
        </row>
        <row r="1482">
          <cell r="A1482" t="str">
            <v>00018240</v>
          </cell>
          <cell r="B1482" t="str">
            <v>Karlovsky</v>
          </cell>
          <cell r="C1482" t="str">
            <v>Gregory</v>
          </cell>
          <cell r="D1482" t="str">
            <v>Alinta Asset Management</v>
          </cell>
          <cell r="E1482" t="str">
            <v>Customer Service</v>
          </cell>
          <cell r="F1482" t="str">
            <v>Distribution Officer</v>
          </cell>
          <cell r="G1482" t="str">
            <v>CEPU - AL150</v>
          </cell>
          <cell r="H1482" t="str">
            <v>Alinta Asset Management 2 WA</v>
          </cell>
          <cell r="I1482" t="str">
            <v>39120</v>
          </cell>
          <cell r="J1482" t="str">
            <v>GDW Maintenance South</v>
          </cell>
        </row>
        <row r="1483">
          <cell r="A1483" t="str">
            <v>00018241</v>
          </cell>
          <cell r="B1483" t="str">
            <v>Webb</v>
          </cell>
          <cell r="C1483" t="str">
            <v>Richard</v>
          </cell>
          <cell r="D1483" t="str">
            <v>Alinta Asset Management</v>
          </cell>
          <cell r="E1483" t="str">
            <v>Bunbury</v>
          </cell>
          <cell r="F1483" t="str">
            <v>Distribution Officer</v>
          </cell>
          <cell r="G1483" t="str">
            <v>Spec Contract 150hrs</v>
          </cell>
          <cell r="H1483" t="str">
            <v>Alinta Asset Management 2 WA</v>
          </cell>
          <cell r="I1483" t="str">
            <v>39112</v>
          </cell>
          <cell r="J1483" t="str">
            <v>GDW Bunbury</v>
          </cell>
        </row>
        <row r="1484">
          <cell r="A1484" t="str">
            <v>00018242</v>
          </cell>
          <cell r="B1484" t="str">
            <v>Harris</v>
          </cell>
          <cell r="C1484" t="str">
            <v>Brian</v>
          </cell>
          <cell r="D1484" t="str">
            <v>Alinta Asset Management</v>
          </cell>
          <cell r="E1484" t="str">
            <v>Facilities Maintenance &amp; OP</v>
          </cell>
          <cell r="F1484" t="str">
            <v>Distribution Officer CP</v>
          </cell>
          <cell r="G1484" t="str">
            <v>CEPU - AL150</v>
          </cell>
          <cell r="H1484" t="str">
            <v>Alinta Asset Management 2 WA</v>
          </cell>
          <cell r="I1484" t="str">
            <v>39106</v>
          </cell>
          <cell r="J1484" t="str">
            <v>GDW Corrosion Prevention</v>
          </cell>
        </row>
        <row r="1485">
          <cell r="A1485" t="str">
            <v>00018243</v>
          </cell>
          <cell r="B1485" t="str">
            <v>Law</v>
          </cell>
          <cell r="C1485" t="str">
            <v>Geoffrey</v>
          </cell>
          <cell r="D1485" t="str">
            <v>Alinta Asset Management</v>
          </cell>
          <cell r="E1485" t="str">
            <v>Kalgoorlie</v>
          </cell>
          <cell r="F1485" t="str">
            <v>Distribution Officer</v>
          </cell>
          <cell r="G1485" t="str">
            <v>Spec Contract 150hrs</v>
          </cell>
          <cell r="H1485" t="str">
            <v>Alinta Asset Management 2 WA</v>
          </cell>
          <cell r="I1485" t="str">
            <v>39114</v>
          </cell>
          <cell r="J1485" t="str">
            <v>GDW Kalgoorlie</v>
          </cell>
        </row>
        <row r="1486">
          <cell r="A1486" t="str">
            <v>00018244</v>
          </cell>
          <cell r="B1486" t="str">
            <v>Horwood</v>
          </cell>
          <cell r="C1486" t="str">
            <v>Graham</v>
          </cell>
          <cell r="D1486" t="str">
            <v>Alinta Asset Management</v>
          </cell>
          <cell r="E1486" t="str">
            <v>Geraldton</v>
          </cell>
          <cell r="F1486" t="str">
            <v>Supervisor - Geraldton</v>
          </cell>
          <cell r="G1486" t="str">
            <v>Spec Contract 150hrs</v>
          </cell>
          <cell r="H1486" t="str">
            <v>Alinta Asset Management 2 WA</v>
          </cell>
          <cell r="I1486" t="str">
            <v>39113</v>
          </cell>
          <cell r="J1486" t="str">
            <v>GDW Geraldton</v>
          </cell>
        </row>
        <row r="1487">
          <cell r="A1487" t="str">
            <v>00018247</v>
          </cell>
          <cell r="B1487" t="str">
            <v>Gallagher</v>
          </cell>
          <cell r="C1487" t="str">
            <v>Russell</v>
          </cell>
          <cell r="D1487" t="str">
            <v>Alinta Asset Management</v>
          </cell>
          <cell r="E1487" t="str">
            <v>Maintenance South</v>
          </cell>
          <cell r="F1487" t="str">
            <v>Distribution Officer</v>
          </cell>
          <cell r="G1487" t="str">
            <v>CEPU - AL150</v>
          </cell>
          <cell r="H1487" t="str">
            <v>Alinta Asset Management 2 WA</v>
          </cell>
          <cell r="I1487" t="str">
            <v>39120</v>
          </cell>
          <cell r="J1487" t="str">
            <v>GDW Maintenance South</v>
          </cell>
        </row>
        <row r="1488">
          <cell r="A1488" t="str">
            <v>00018248</v>
          </cell>
          <cell r="B1488" t="str">
            <v>Rive</v>
          </cell>
          <cell r="C1488" t="str">
            <v>Gerard</v>
          </cell>
          <cell r="D1488" t="str">
            <v>Alinta Asset Management</v>
          </cell>
          <cell r="E1488" t="str">
            <v>Maintenance South</v>
          </cell>
          <cell r="F1488" t="str">
            <v>Distribution Officer</v>
          </cell>
          <cell r="G1488" t="str">
            <v>CEPU - AL150</v>
          </cell>
          <cell r="H1488" t="str">
            <v>Alinta Asset Management 2 WA</v>
          </cell>
          <cell r="I1488" t="str">
            <v>39120</v>
          </cell>
          <cell r="J1488" t="str">
            <v>GDW Maintenance South</v>
          </cell>
        </row>
        <row r="1489">
          <cell r="A1489" t="str">
            <v>00018249</v>
          </cell>
          <cell r="B1489" t="str">
            <v>Russell</v>
          </cell>
          <cell r="C1489" t="str">
            <v>Billy</v>
          </cell>
          <cell r="D1489" t="str">
            <v>Alinta Asset Management</v>
          </cell>
          <cell r="E1489" t="str">
            <v>Maintenance South</v>
          </cell>
          <cell r="F1489" t="str">
            <v>Distribution Officer</v>
          </cell>
          <cell r="G1489" t="str">
            <v>CEPU - AL150</v>
          </cell>
          <cell r="H1489" t="str">
            <v>Alinta Asset Management 2 WA</v>
          </cell>
          <cell r="I1489" t="str">
            <v>39120</v>
          </cell>
          <cell r="J1489" t="str">
            <v>GDW Maintenance South</v>
          </cell>
        </row>
        <row r="1490">
          <cell r="A1490" t="str">
            <v>00018250</v>
          </cell>
          <cell r="B1490" t="str">
            <v>Slade</v>
          </cell>
          <cell r="C1490" t="str">
            <v>Keith</v>
          </cell>
          <cell r="D1490" t="str">
            <v>Alinta Asset Management</v>
          </cell>
          <cell r="E1490" t="str">
            <v>Maintenance North</v>
          </cell>
          <cell r="F1490" t="str">
            <v>Distribution Officer</v>
          </cell>
          <cell r="G1490" t="str">
            <v>CEPU - AL150</v>
          </cell>
          <cell r="H1490" t="str">
            <v>Alinta Asset Management 2 WA</v>
          </cell>
          <cell r="I1490" t="str">
            <v>39105</v>
          </cell>
          <cell r="J1490" t="str">
            <v>GDW Maintenance North</v>
          </cell>
        </row>
        <row r="1491">
          <cell r="A1491" t="str">
            <v>00018251</v>
          </cell>
          <cell r="B1491" t="str">
            <v>Anderson</v>
          </cell>
          <cell r="C1491" t="str">
            <v>Colin</v>
          </cell>
          <cell r="D1491" t="str">
            <v>Alinta Asset Management</v>
          </cell>
          <cell r="E1491" t="str">
            <v>Customer Service</v>
          </cell>
          <cell r="F1491" t="str">
            <v>Distribution Officer</v>
          </cell>
          <cell r="G1491" t="str">
            <v>ASU - AL187.50</v>
          </cell>
          <cell r="H1491" t="str">
            <v>Alinta Asset Management 2 WA</v>
          </cell>
          <cell r="I1491" t="str">
            <v>39103</v>
          </cell>
          <cell r="J1491" t="str">
            <v>GDW Customer Service</v>
          </cell>
        </row>
        <row r="1492">
          <cell r="A1492" t="str">
            <v>00018252</v>
          </cell>
          <cell r="B1492" t="str">
            <v>Chappell</v>
          </cell>
          <cell r="C1492" t="str">
            <v>Douglas</v>
          </cell>
          <cell r="D1492" t="str">
            <v>Alinta Asset Management</v>
          </cell>
          <cell r="E1492" t="str">
            <v>Facilities Maintenance &amp; OP</v>
          </cell>
          <cell r="F1492" t="str">
            <v>Distribution Officer Facilities Maint.</v>
          </cell>
          <cell r="G1492" t="str">
            <v>CEPU - AL150</v>
          </cell>
          <cell r="H1492" t="str">
            <v>Alinta Asset Management 2 WA</v>
          </cell>
          <cell r="I1492" t="str">
            <v>39104</v>
          </cell>
          <cell r="J1492" t="str">
            <v>GDW Facilities Maintenance</v>
          </cell>
        </row>
        <row r="1493">
          <cell r="A1493" t="str">
            <v>00018254</v>
          </cell>
          <cell r="B1493" t="str">
            <v>Sardelic</v>
          </cell>
          <cell r="C1493" t="str">
            <v>Zelimar</v>
          </cell>
          <cell r="D1493" t="str">
            <v>Alinta Asset Management</v>
          </cell>
          <cell r="E1493" t="str">
            <v>Facilities Maintenance &amp; OP</v>
          </cell>
          <cell r="F1493" t="str">
            <v>Distribution Officer Facilities Maint.</v>
          </cell>
          <cell r="G1493" t="str">
            <v>CEPU - AL150</v>
          </cell>
          <cell r="H1493" t="str">
            <v>Alinta Asset Management 2 WA</v>
          </cell>
          <cell r="I1493" t="str">
            <v>39104</v>
          </cell>
          <cell r="J1493" t="str">
            <v>GDW Facilities Maintenance</v>
          </cell>
        </row>
        <row r="1494">
          <cell r="A1494" t="str">
            <v>00018255</v>
          </cell>
          <cell r="B1494" t="str">
            <v>Stephen</v>
          </cell>
          <cell r="C1494" t="str">
            <v>Kevin</v>
          </cell>
          <cell r="D1494" t="str">
            <v>Alinta Asset Management</v>
          </cell>
          <cell r="E1494" t="str">
            <v>Maintenance North</v>
          </cell>
          <cell r="F1494" t="str">
            <v>Distribution Officer</v>
          </cell>
          <cell r="G1494" t="str">
            <v>CEPU - AL150</v>
          </cell>
          <cell r="H1494" t="str">
            <v>Alinta Asset Management 2 WA</v>
          </cell>
          <cell r="I1494" t="str">
            <v>39101</v>
          </cell>
          <cell r="J1494" t="str">
            <v>GDW Management</v>
          </cell>
        </row>
        <row r="1495">
          <cell r="A1495" t="str">
            <v>00018256</v>
          </cell>
          <cell r="B1495" t="str">
            <v>Brand</v>
          </cell>
          <cell r="C1495" t="str">
            <v>Darren</v>
          </cell>
          <cell r="D1495" t="str">
            <v>Alinta Asset Management</v>
          </cell>
          <cell r="E1495" t="str">
            <v>Bunbury</v>
          </cell>
          <cell r="F1495" t="str">
            <v>Distribution Officer</v>
          </cell>
          <cell r="G1495" t="str">
            <v>Spec Contract 150hrs</v>
          </cell>
          <cell r="H1495" t="str">
            <v>Alinta Asset Management 2 WA</v>
          </cell>
          <cell r="I1495" t="str">
            <v>39112</v>
          </cell>
          <cell r="J1495" t="str">
            <v>GDW Bunbury</v>
          </cell>
        </row>
        <row r="1496">
          <cell r="A1496" t="str">
            <v>00018257</v>
          </cell>
          <cell r="B1496" t="str">
            <v>Dugmore</v>
          </cell>
          <cell r="C1496" t="str">
            <v>Graeme</v>
          </cell>
          <cell r="D1496" t="str">
            <v>Alinta Asset Management</v>
          </cell>
          <cell r="E1496" t="str">
            <v>Facilities Maintenance &amp; OP</v>
          </cell>
          <cell r="F1496" t="str">
            <v>Distribution Officer Facilities Maint.</v>
          </cell>
          <cell r="G1496" t="str">
            <v>CEPU - AL150</v>
          </cell>
          <cell r="H1496" t="str">
            <v>Alinta Asset Management 2 WA</v>
          </cell>
          <cell r="I1496" t="str">
            <v>39104</v>
          </cell>
          <cell r="J1496" t="str">
            <v>GDW Facilities Maintenance</v>
          </cell>
        </row>
        <row r="1497">
          <cell r="A1497" t="str">
            <v>00018258</v>
          </cell>
          <cell r="B1497" t="str">
            <v>Zaekis</v>
          </cell>
          <cell r="C1497" t="str">
            <v>Vic</v>
          </cell>
          <cell r="D1497" t="str">
            <v>Alinta Asset Management</v>
          </cell>
          <cell r="E1497" t="str">
            <v>Maintenance North</v>
          </cell>
          <cell r="F1497" t="str">
            <v>Supervisor Maintenance North</v>
          </cell>
          <cell r="G1497" t="str">
            <v>Spec Contract 150hrs</v>
          </cell>
          <cell r="H1497" t="str">
            <v>Alinta Asset Management 2 WA</v>
          </cell>
          <cell r="I1497" t="str">
            <v>39105</v>
          </cell>
          <cell r="J1497" t="str">
            <v>GDW Maintenance North</v>
          </cell>
        </row>
        <row r="1498">
          <cell r="A1498" t="str">
            <v>00018259</v>
          </cell>
          <cell r="B1498" t="str">
            <v>White</v>
          </cell>
          <cell r="C1498" t="str">
            <v>Andy</v>
          </cell>
          <cell r="D1498" t="str">
            <v>Alinta Asset Management</v>
          </cell>
          <cell r="E1498" t="str">
            <v>Kalgoorlie</v>
          </cell>
          <cell r="F1498" t="str">
            <v>Supervisor Kalgoorlie/ Esperance</v>
          </cell>
          <cell r="G1498" t="str">
            <v>Spec Contract 150hrs</v>
          </cell>
          <cell r="H1498" t="str">
            <v>Alinta Asset Management 2 WA</v>
          </cell>
          <cell r="I1498" t="str">
            <v>39114</v>
          </cell>
          <cell r="J1498" t="str">
            <v>GDW Kalgoorlie</v>
          </cell>
        </row>
        <row r="1499">
          <cell r="A1499" t="str">
            <v>00018260</v>
          </cell>
          <cell r="B1499" t="str">
            <v>Geary</v>
          </cell>
          <cell r="C1499" t="str">
            <v>Michael</v>
          </cell>
          <cell r="D1499" t="str">
            <v>Alinta Asset Management</v>
          </cell>
          <cell r="E1499" t="str">
            <v>Maintenance North</v>
          </cell>
          <cell r="F1499" t="str">
            <v>Distribution Officer</v>
          </cell>
          <cell r="G1499" t="str">
            <v>CEPU - AL150</v>
          </cell>
          <cell r="H1499" t="str">
            <v>Alinta Asset Management 2 WA</v>
          </cell>
          <cell r="I1499" t="str">
            <v>39105</v>
          </cell>
          <cell r="J1499" t="str">
            <v>GDW Maintenance North</v>
          </cell>
        </row>
        <row r="1500">
          <cell r="A1500" t="str">
            <v>00018261</v>
          </cell>
          <cell r="B1500" t="str">
            <v>MacKay</v>
          </cell>
          <cell r="C1500" t="str">
            <v>Ronald</v>
          </cell>
          <cell r="D1500" t="str">
            <v>Alinta Asset Management</v>
          </cell>
          <cell r="E1500" t="str">
            <v>Customer Service</v>
          </cell>
          <cell r="F1500" t="str">
            <v>Distribution Officer</v>
          </cell>
          <cell r="G1500" t="str">
            <v>CEPU - AL150</v>
          </cell>
          <cell r="H1500" t="str">
            <v>Alinta Asset Management 2 WA</v>
          </cell>
          <cell r="I1500" t="str">
            <v>39103</v>
          </cell>
          <cell r="J1500" t="str">
            <v>GDW Customer Service</v>
          </cell>
        </row>
        <row r="1501">
          <cell r="A1501" t="str">
            <v>00018262</v>
          </cell>
          <cell r="B1501" t="str">
            <v>Whiting</v>
          </cell>
          <cell r="C1501" t="str">
            <v>Michael</v>
          </cell>
          <cell r="D1501" t="str">
            <v>Alinta Asset Management</v>
          </cell>
          <cell r="E1501" t="str">
            <v>Customer Service</v>
          </cell>
          <cell r="F1501" t="str">
            <v>Distribution Officer</v>
          </cell>
          <cell r="G1501" t="str">
            <v>CEPU - AL150</v>
          </cell>
          <cell r="H1501" t="str">
            <v>Alinta Asset Management 2 WA</v>
          </cell>
          <cell r="I1501" t="str">
            <v>39103</v>
          </cell>
          <cell r="J1501" t="str">
            <v>GDW Customer Service</v>
          </cell>
        </row>
        <row r="1502">
          <cell r="A1502" t="str">
            <v>00018263</v>
          </cell>
          <cell r="B1502" t="str">
            <v>Sharpe</v>
          </cell>
          <cell r="C1502" t="str">
            <v>Bernard</v>
          </cell>
          <cell r="D1502" t="str">
            <v>Alinta Asset Management</v>
          </cell>
          <cell r="E1502" t="str">
            <v>Customer Service</v>
          </cell>
          <cell r="F1502" t="str">
            <v>Distribution Officer</v>
          </cell>
          <cell r="G1502" t="str">
            <v>CEPU - AL150</v>
          </cell>
          <cell r="H1502" t="str">
            <v>Alinta Asset Management 2 WA</v>
          </cell>
          <cell r="I1502" t="str">
            <v>39103</v>
          </cell>
          <cell r="J1502" t="str">
            <v>GDW Customer Service</v>
          </cell>
        </row>
        <row r="1503">
          <cell r="A1503" t="str">
            <v>00018264</v>
          </cell>
          <cell r="B1503" t="str">
            <v>Lord</v>
          </cell>
          <cell r="C1503" t="str">
            <v>Mark</v>
          </cell>
          <cell r="D1503" t="str">
            <v>Alinta Asset Management</v>
          </cell>
          <cell r="E1503" t="str">
            <v>Maintenance South</v>
          </cell>
          <cell r="F1503" t="str">
            <v>Distribution Officer</v>
          </cell>
          <cell r="G1503" t="str">
            <v>CEPU - AL150</v>
          </cell>
          <cell r="H1503" t="str">
            <v>Alinta Asset Management 2 WA</v>
          </cell>
          <cell r="I1503" t="str">
            <v>39120</v>
          </cell>
          <cell r="J1503" t="str">
            <v>GDW Maintenance South</v>
          </cell>
        </row>
        <row r="1504">
          <cell r="A1504" t="str">
            <v>00018265</v>
          </cell>
          <cell r="B1504" t="str">
            <v>Brennan</v>
          </cell>
          <cell r="C1504" t="str">
            <v>John</v>
          </cell>
          <cell r="D1504" t="str">
            <v>Alinta Asset Management</v>
          </cell>
          <cell r="E1504" t="str">
            <v>Maintenance South</v>
          </cell>
          <cell r="F1504" t="str">
            <v>Distribution Officer</v>
          </cell>
          <cell r="G1504" t="str">
            <v>CEPU - AL150</v>
          </cell>
          <cell r="H1504" t="str">
            <v>Alinta Asset Management 2 WA</v>
          </cell>
          <cell r="I1504" t="str">
            <v>39120</v>
          </cell>
          <cell r="J1504" t="str">
            <v>GDW Maintenance South</v>
          </cell>
        </row>
        <row r="1505">
          <cell r="A1505" t="str">
            <v>00018266</v>
          </cell>
          <cell r="B1505" t="str">
            <v>Gaffney</v>
          </cell>
          <cell r="C1505" t="str">
            <v>Alan</v>
          </cell>
          <cell r="D1505" t="str">
            <v>Alinta Asset Management</v>
          </cell>
          <cell r="E1505" t="str">
            <v>Bunbury</v>
          </cell>
          <cell r="F1505" t="str">
            <v>Distribution Officer</v>
          </cell>
          <cell r="G1505" t="str">
            <v>Spec Contract 150hrs</v>
          </cell>
          <cell r="H1505" t="str">
            <v>Alinta Asset Management 2 WA</v>
          </cell>
          <cell r="I1505" t="str">
            <v>39112</v>
          </cell>
          <cell r="J1505" t="str">
            <v>GDW Bunbury</v>
          </cell>
        </row>
        <row r="1506">
          <cell r="A1506" t="str">
            <v>00018267</v>
          </cell>
          <cell r="B1506" t="str">
            <v>Holyoak</v>
          </cell>
          <cell r="C1506" t="str">
            <v>Peter</v>
          </cell>
          <cell r="D1506" t="str">
            <v>Alinta Asset Management</v>
          </cell>
          <cell r="E1506" t="str">
            <v>Supervisor Planning</v>
          </cell>
          <cell r="F1506" t="str">
            <v>Planner</v>
          </cell>
          <cell r="G1506" t="str">
            <v>ASU - AL150</v>
          </cell>
          <cell r="H1506" t="str">
            <v>Alinta Asset Management 2 WA</v>
          </cell>
          <cell r="I1506" t="str">
            <v>39116</v>
          </cell>
          <cell r="J1506" t="str">
            <v>GDW Planning</v>
          </cell>
        </row>
        <row r="1507">
          <cell r="A1507" t="str">
            <v>00018268</v>
          </cell>
          <cell r="B1507" t="str">
            <v>Dawson</v>
          </cell>
          <cell r="C1507" t="str">
            <v>Stafford</v>
          </cell>
          <cell r="D1507" t="str">
            <v>Alinta Asset Management</v>
          </cell>
          <cell r="E1507" t="str">
            <v>Maintenance South</v>
          </cell>
          <cell r="F1507" t="str">
            <v>Distribution Officer</v>
          </cell>
          <cell r="G1507" t="str">
            <v>CEPU - AL150</v>
          </cell>
          <cell r="H1507" t="str">
            <v>Alinta Asset Management 2 WA</v>
          </cell>
          <cell r="I1507" t="str">
            <v>39120</v>
          </cell>
          <cell r="J1507" t="str">
            <v>GDW Maintenance South</v>
          </cell>
        </row>
        <row r="1508">
          <cell r="A1508" t="str">
            <v>00018269</v>
          </cell>
          <cell r="B1508" t="str">
            <v>Sharp-Collett</v>
          </cell>
          <cell r="C1508" t="str">
            <v>Barry</v>
          </cell>
          <cell r="D1508" t="str">
            <v>Alinta Asset Management</v>
          </cell>
          <cell r="E1508" t="str">
            <v>Construction CCF Contractors</v>
          </cell>
          <cell r="F1508" t="str">
            <v>Auditor Construction</v>
          </cell>
          <cell r="G1508" t="str">
            <v>CEPU - AL150</v>
          </cell>
          <cell r="H1508" t="str">
            <v>Alinta Asset Management 2 WA</v>
          </cell>
          <cell r="I1508" t="str">
            <v>39121</v>
          </cell>
          <cell r="J1508" t="str">
            <v>GDW Construction</v>
          </cell>
        </row>
        <row r="1509">
          <cell r="A1509" t="str">
            <v>00018270</v>
          </cell>
          <cell r="B1509" t="str">
            <v>Hutchins</v>
          </cell>
          <cell r="C1509" t="str">
            <v>Hilton</v>
          </cell>
          <cell r="D1509" t="str">
            <v>Alinta Asset Management</v>
          </cell>
          <cell r="E1509" t="str">
            <v>Stores</v>
          </cell>
          <cell r="F1509" t="str">
            <v>Stores Coordinator</v>
          </cell>
          <cell r="G1509" t="str">
            <v>ASU - AL150</v>
          </cell>
          <cell r="H1509" t="str">
            <v>Alinta Asset Management 2 WA</v>
          </cell>
          <cell r="I1509" t="str">
            <v>39102</v>
          </cell>
          <cell r="J1509" t="str">
            <v>GDW Stores</v>
          </cell>
        </row>
        <row r="1510">
          <cell r="A1510" t="str">
            <v>00018272</v>
          </cell>
          <cell r="B1510" t="str">
            <v>Silva</v>
          </cell>
          <cell r="C1510" t="str">
            <v>Barry</v>
          </cell>
          <cell r="D1510" t="str">
            <v>Alinta Asset Management</v>
          </cell>
          <cell r="E1510" t="str">
            <v>Facilities Maintenance &amp; OP</v>
          </cell>
          <cell r="F1510" t="str">
            <v>Distribution Officer CP</v>
          </cell>
          <cell r="G1510" t="str">
            <v>CEPU - AL150</v>
          </cell>
          <cell r="H1510" t="str">
            <v>Alinta Asset Management 2 WA</v>
          </cell>
          <cell r="I1510" t="str">
            <v>39106</v>
          </cell>
          <cell r="J1510" t="str">
            <v>GDW Corrosion Prevention</v>
          </cell>
        </row>
        <row r="1511">
          <cell r="A1511" t="str">
            <v>00018273</v>
          </cell>
          <cell r="B1511" t="str">
            <v>Hallett</v>
          </cell>
          <cell r="C1511" t="str">
            <v>Michael</v>
          </cell>
          <cell r="D1511" t="str">
            <v>Alinta Asset Management</v>
          </cell>
          <cell r="E1511" t="str">
            <v>Customer Service</v>
          </cell>
          <cell r="F1511" t="str">
            <v>Distribution Officer</v>
          </cell>
          <cell r="G1511" t="str">
            <v>CEPU - AL150</v>
          </cell>
          <cell r="H1511" t="str">
            <v>Alinta Asset Management 2 WA</v>
          </cell>
          <cell r="I1511" t="str">
            <v>39103</v>
          </cell>
          <cell r="J1511" t="str">
            <v>GDW Customer Service</v>
          </cell>
        </row>
        <row r="1512">
          <cell r="A1512" t="str">
            <v>00018274</v>
          </cell>
          <cell r="B1512" t="str">
            <v>Driver</v>
          </cell>
          <cell r="C1512" t="str">
            <v>Michael</v>
          </cell>
          <cell r="D1512" t="str">
            <v>Alinta Asset Management</v>
          </cell>
          <cell r="E1512" t="str">
            <v>Maintenance North</v>
          </cell>
          <cell r="F1512" t="str">
            <v>Distribution Officer</v>
          </cell>
          <cell r="G1512" t="str">
            <v>CEPU - AL150</v>
          </cell>
          <cell r="H1512" t="str">
            <v>Alinta Asset Management 2 WA</v>
          </cell>
          <cell r="I1512" t="str">
            <v>39105</v>
          </cell>
          <cell r="J1512" t="str">
            <v>GDW Maintenance North</v>
          </cell>
        </row>
        <row r="1513">
          <cell r="A1513" t="str">
            <v>00018275</v>
          </cell>
          <cell r="B1513" t="str">
            <v>Najar</v>
          </cell>
          <cell r="C1513" t="str">
            <v>Pierre</v>
          </cell>
          <cell r="D1513" t="str">
            <v>Alinta Asset Management</v>
          </cell>
          <cell r="E1513" t="str">
            <v>Geraldton</v>
          </cell>
          <cell r="F1513" t="str">
            <v>Distribution Officer</v>
          </cell>
          <cell r="G1513" t="str">
            <v>Spec Contract 150hrs</v>
          </cell>
          <cell r="H1513" t="str">
            <v>Alinta Asset Management 2 WA</v>
          </cell>
          <cell r="I1513" t="str">
            <v>39113</v>
          </cell>
          <cell r="J1513" t="str">
            <v>GDW Geraldton</v>
          </cell>
        </row>
        <row r="1514">
          <cell r="A1514" t="str">
            <v>00018276</v>
          </cell>
          <cell r="B1514" t="str">
            <v>Harney</v>
          </cell>
          <cell r="C1514" t="str">
            <v>Gerry</v>
          </cell>
          <cell r="D1514" t="str">
            <v>Alinta Asset Management</v>
          </cell>
          <cell r="E1514" t="str">
            <v>Construction CCF Contractors</v>
          </cell>
          <cell r="F1514" t="str">
            <v>Auditor Construction</v>
          </cell>
          <cell r="G1514" t="str">
            <v>ASU - AL150</v>
          </cell>
          <cell r="H1514" t="str">
            <v>Alinta Asset Management 2 WA</v>
          </cell>
          <cell r="I1514" t="str">
            <v>39121</v>
          </cell>
          <cell r="J1514" t="str">
            <v>GDW Construction</v>
          </cell>
        </row>
        <row r="1515">
          <cell r="A1515" t="str">
            <v>00018277</v>
          </cell>
          <cell r="B1515" t="str">
            <v>Tyrrell</v>
          </cell>
          <cell r="C1515" t="str">
            <v>Ian</v>
          </cell>
          <cell r="D1515" t="str">
            <v>Alinta Asset Management</v>
          </cell>
          <cell r="E1515" t="str">
            <v>Customer Service</v>
          </cell>
          <cell r="F1515" t="str">
            <v>Distribution Officer</v>
          </cell>
          <cell r="G1515" t="str">
            <v>CEPU - AL150</v>
          </cell>
          <cell r="H1515" t="str">
            <v>Alinta Asset Management 2 WA</v>
          </cell>
          <cell r="I1515" t="str">
            <v>39103</v>
          </cell>
          <cell r="J1515" t="str">
            <v>GDW Customer Service</v>
          </cell>
        </row>
        <row r="1516">
          <cell r="A1516" t="str">
            <v>00018278</v>
          </cell>
          <cell r="B1516" t="str">
            <v>Reiche</v>
          </cell>
          <cell r="C1516" t="str">
            <v>Wolfgang</v>
          </cell>
          <cell r="D1516" t="str">
            <v>Alinta Asset Management</v>
          </cell>
          <cell r="E1516" t="str">
            <v>Customer Service</v>
          </cell>
          <cell r="F1516" t="str">
            <v>Distribution Officer</v>
          </cell>
          <cell r="G1516" t="str">
            <v>CEPU - AL150</v>
          </cell>
          <cell r="H1516" t="str">
            <v>Alinta Asset Management 2 WA</v>
          </cell>
          <cell r="I1516" t="str">
            <v>39103</v>
          </cell>
          <cell r="J1516" t="str">
            <v>GDW Customer Service</v>
          </cell>
        </row>
        <row r="1517">
          <cell r="A1517" t="str">
            <v>00018279</v>
          </cell>
          <cell r="B1517" t="str">
            <v>Gaspar</v>
          </cell>
          <cell r="C1517" t="str">
            <v>Laszlo</v>
          </cell>
          <cell r="D1517" t="str">
            <v>Alinta Asset Management</v>
          </cell>
          <cell r="E1517" t="str">
            <v>Customer Service</v>
          </cell>
          <cell r="F1517" t="str">
            <v>Distribution Officer</v>
          </cell>
          <cell r="G1517" t="str">
            <v>CEPU - AL150</v>
          </cell>
          <cell r="H1517" t="str">
            <v>Alinta Asset Management 2 WA</v>
          </cell>
          <cell r="I1517" t="str">
            <v>39103</v>
          </cell>
          <cell r="J1517" t="str">
            <v>GDW Customer Service</v>
          </cell>
        </row>
        <row r="1518">
          <cell r="A1518" t="str">
            <v>00018280</v>
          </cell>
          <cell r="B1518" t="str">
            <v>Gateley</v>
          </cell>
          <cell r="C1518" t="str">
            <v>David</v>
          </cell>
          <cell r="D1518" t="str">
            <v>Alinta Asset Management</v>
          </cell>
          <cell r="E1518" t="str">
            <v>Customer Service</v>
          </cell>
          <cell r="F1518" t="str">
            <v>Distribution Officer</v>
          </cell>
          <cell r="G1518" t="str">
            <v>CEPU - AL150</v>
          </cell>
          <cell r="H1518" t="str">
            <v>Alinta Asset Management 2 WA</v>
          </cell>
          <cell r="I1518" t="str">
            <v>39103</v>
          </cell>
          <cell r="J1518" t="str">
            <v>GDW Customer Service</v>
          </cell>
        </row>
        <row r="1519">
          <cell r="A1519" t="str">
            <v>00018281</v>
          </cell>
          <cell r="B1519" t="str">
            <v>Barone</v>
          </cell>
          <cell r="C1519" t="str">
            <v>Michele</v>
          </cell>
          <cell r="D1519" t="str">
            <v>Alinta Asset Management</v>
          </cell>
          <cell r="E1519" t="str">
            <v>Maintenance North</v>
          </cell>
          <cell r="F1519" t="str">
            <v>Distribution Officer</v>
          </cell>
          <cell r="G1519" t="str">
            <v>CEPU - AL150</v>
          </cell>
          <cell r="H1519" t="str">
            <v>Alinta Asset Management 2 WA</v>
          </cell>
          <cell r="I1519" t="str">
            <v>39105</v>
          </cell>
          <cell r="J1519" t="str">
            <v>GDW Maintenance North</v>
          </cell>
        </row>
        <row r="1520">
          <cell r="A1520" t="str">
            <v>00018282</v>
          </cell>
          <cell r="B1520" t="str">
            <v>Ingram</v>
          </cell>
          <cell r="C1520" t="str">
            <v>Natalie</v>
          </cell>
          <cell r="D1520" t="str">
            <v>Alinta Asset Management</v>
          </cell>
          <cell r="E1520" t="str">
            <v>Supervisor Planning</v>
          </cell>
          <cell r="F1520" t="str">
            <v>Planner</v>
          </cell>
          <cell r="G1520" t="str">
            <v>ASU - AL150</v>
          </cell>
          <cell r="H1520" t="str">
            <v>Alinta Asset Management 2 WA</v>
          </cell>
          <cell r="I1520" t="str">
            <v>39116</v>
          </cell>
          <cell r="J1520" t="str">
            <v>GDW Planning</v>
          </cell>
        </row>
        <row r="1521">
          <cell r="A1521" t="str">
            <v>00018283</v>
          </cell>
          <cell r="B1521" t="str">
            <v>Lake</v>
          </cell>
          <cell r="C1521" t="str">
            <v>Jeffrey</v>
          </cell>
          <cell r="D1521" t="str">
            <v>Alinta Asset Management</v>
          </cell>
          <cell r="E1521" t="str">
            <v>Customer Service</v>
          </cell>
          <cell r="F1521" t="str">
            <v>Distribution Officer</v>
          </cell>
          <cell r="G1521" t="str">
            <v>CEPU - AL150</v>
          </cell>
          <cell r="H1521" t="str">
            <v>Alinta Asset Management 2 WA</v>
          </cell>
          <cell r="I1521" t="str">
            <v>39104</v>
          </cell>
          <cell r="J1521" t="str">
            <v>GDW Facilities Maintenance</v>
          </cell>
        </row>
        <row r="1522">
          <cell r="A1522" t="str">
            <v>00018284</v>
          </cell>
          <cell r="B1522" t="str">
            <v>Hands</v>
          </cell>
          <cell r="C1522" t="str">
            <v>Mark</v>
          </cell>
          <cell r="D1522" t="str">
            <v>Alinta Asset Management</v>
          </cell>
          <cell r="E1522" t="str">
            <v>Supervisor Planning</v>
          </cell>
          <cell r="F1522" t="str">
            <v>Planner</v>
          </cell>
          <cell r="G1522" t="str">
            <v>ASU - AL150</v>
          </cell>
          <cell r="H1522" t="str">
            <v>Alinta Asset Management 2 WA</v>
          </cell>
          <cell r="I1522" t="str">
            <v>39116</v>
          </cell>
          <cell r="J1522" t="str">
            <v>GDW Planning</v>
          </cell>
        </row>
        <row r="1523">
          <cell r="A1523" t="str">
            <v>00018285</v>
          </cell>
          <cell r="B1523" t="str">
            <v>Kelly</v>
          </cell>
          <cell r="C1523" t="str">
            <v>Don</v>
          </cell>
          <cell r="D1523" t="str">
            <v>Alinta Asset Management</v>
          </cell>
          <cell r="E1523" t="str">
            <v>Maintenance South</v>
          </cell>
          <cell r="F1523" t="str">
            <v>Distribution Officer</v>
          </cell>
          <cell r="G1523" t="str">
            <v>CEPU - AL150</v>
          </cell>
          <cell r="H1523" t="str">
            <v>Alinta Asset Management 2 WA</v>
          </cell>
          <cell r="I1523" t="str">
            <v>39120</v>
          </cell>
          <cell r="J1523" t="str">
            <v>GDW Maintenance South</v>
          </cell>
        </row>
        <row r="1524">
          <cell r="A1524" t="str">
            <v>00018286</v>
          </cell>
          <cell r="B1524" t="str">
            <v>Larkin</v>
          </cell>
          <cell r="C1524" t="str">
            <v>Eugene</v>
          </cell>
          <cell r="D1524" t="str">
            <v>Alinta Asset Management</v>
          </cell>
          <cell r="E1524" t="str">
            <v>Construction CCF Contractors</v>
          </cell>
          <cell r="F1524" t="str">
            <v>Auditor Construction</v>
          </cell>
          <cell r="G1524" t="str">
            <v>CEPU - AL150</v>
          </cell>
          <cell r="H1524" t="str">
            <v>Alinta Asset Management 2 WA</v>
          </cell>
          <cell r="I1524" t="str">
            <v>39121</v>
          </cell>
          <cell r="J1524" t="str">
            <v>GDW Construction</v>
          </cell>
        </row>
        <row r="1525">
          <cell r="A1525" t="str">
            <v>00018292</v>
          </cell>
          <cell r="B1525" t="str">
            <v>Greene</v>
          </cell>
          <cell r="C1525" t="str">
            <v>Patrick</v>
          </cell>
          <cell r="D1525" t="str">
            <v>Alinta Asset Management</v>
          </cell>
          <cell r="E1525" t="str">
            <v>Supervisor Planning</v>
          </cell>
          <cell r="F1525" t="str">
            <v>Planner</v>
          </cell>
          <cell r="G1525" t="str">
            <v>Spec Contract 150hrs</v>
          </cell>
          <cell r="H1525" t="str">
            <v>Alinta Asset Management 2 WA</v>
          </cell>
          <cell r="I1525" t="str">
            <v>39116</v>
          </cell>
          <cell r="J1525" t="str">
            <v>GDW Planning</v>
          </cell>
        </row>
        <row r="1526">
          <cell r="A1526" t="str">
            <v>00018300</v>
          </cell>
          <cell r="B1526" t="str">
            <v>Wu</v>
          </cell>
          <cell r="C1526" t="str">
            <v>Ivan</v>
          </cell>
          <cell r="D1526" t="str">
            <v>Alinta Asset Management</v>
          </cell>
          <cell r="E1526" t="str">
            <v>Business Systems</v>
          </cell>
          <cell r="F1526" t="str">
            <v>Business Systems Advisor - Perth</v>
          </cell>
          <cell r="G1526" t="str">
            <v>TCR Accum Super</v>
          </cell>
          <cell r="H1526" t="str">
            <v>Alinta Limited</v>
          </cell>
          <cell r="I1526" t="str">
            <v>35389</v>
          </cell>
          <cell r="J1526" t="str">
            <v>AAM Bus Serv - Bus Systems</v>
          </cell>
        </row>
        <row r="1527">
          <cell r="A1527" t="str">
            <v>00018301</v>
          </cell>
          <cell r="B1527" t="str">
            <v>Lukis</v>
          </cell>
          <cell r="C1527" t="str">
            <v>Sandi</v>
          </cell>
          <cell r="D1527" t="str">
            <v>Alinta Asset Management</v>
          </cell>
          <cell r="E1527" t="str">
            <v>Gas Distribution West</v>
          </cell>
          <cell r="F1527" t="str">
            <v>Personal Assistant / Contracts Admin</v>
          </cell>
          <cell r="G1527" t="str">
            <v>Spec Contract 150hrs</v>
          </cell>
          <cell r="H1527" t="str">
            <v>Alinta Asset Management 2 WA</v>
          </cell>
          <cell r="I1527" t="str">
            <v>39101</v>
          </cell>
          <cell r="J1527" t="str">
            <v>GDW Management</v>
          </cell>
        </row>
        <row r="1528">
          <cell r="A1528" t="str">
            <v>00019505</v>
          </cell>
          <cell r="B1528" t="str">
            <v>Cox</v>
          </cell>
          <cell r="C1528" t="str">
            <v>John</v>
          </cell>
          <cell r="D1528" t="str">
            <v>Alinta Asset Management</v>
          </cell>
          <cell r="E1528" t="str">
            <v>Service Delivery - South</v>
          </cell>
          <cell r="F1528" t="str">
            <v>Service Delivery Manager South</v>
          </cell>
          <cell r="G1528" t="str">
            <v>TCR DB Super</v>
          </cell>
          <cell r="H1528" t="str">
            <v>Alinta Asset Management</v>
          </cell>
          <cell r="I1528" t="str">
            <v>33301</v>
          </cell>
          <cell r="J1528" t="str">
            <v>Service Delivery</v>
          </cell>
        </row>
        <row r="1529">
          <cell r="A1529" t="str">
            <v>00033373</v>
          </cell>
          <cell r="B1529" t="str">
            <v>Georgiadis</v>
          </cell>
          <cell r="C1529" t="str">
            <v>Peter</v>
          </cell>
          <cell r="D1529" t="str">
            <v>Alinta Asset Management</v>
          </cell>
          <cell r="E1529" t="str">
            <v>Market Services</v>
          </cell>
          <cell r="F1529" t="str">
            <v>National Manager Market Services</v>
          </cell>
          <cell r="G1529" t="str">
            <v>TCR DB Super</v>
          </cell>
          <cell r="H1529" t="str">
            <v>Alinta Asset Management</v>
          </cell>
          <cell r="I1529" t="str">
            <v>33301</v>
          </cell>
          <cell r="J1529" t="str">
            <v>Service Delivery</v>
          </cell>
        </row>
        <row r="1530">
          <cell r="A1530" t="str">
            <v>00044255</v>
          </cell>
          <cell r="B1530" t="str">
            <v>Jayetileke</v>
          </cell>
          <cell r="C1530" t="str">
            <v>Keith</v>
          </cell>
          <cell r="D1530" t="str">
            <v>Alinta Asset Management</v>
          </cell>
          <cell r="E1530" t="str">
            <v>GIS / Drafting</v>
          </cell>
          <cell r="F1530" t="str">
            <v>Design Drafting Officer</v>
          </cell>
          <cell r="G1530" t="str">
            <v>TCR DB Super</v>
          </cell>
          <cell r="H1530" t="str">
            <v>Monthly Alinta Asset Managemt.</v>
          </cell>
          <cell r="I1530" t="str">
            <v>35351</v>
          </cell>
          <cell r="J1530" t="str">
            <v>GIS/Drafting</v>
          </cell>
        </row>
        <row r="1531">
          <cell r="A1531" t="str">
            <v>00049718</v>
          </cell>
          <cell r="B1531" t="str">
            <v>Lau</v>
          </cell>
          <cell r="C1531" t="str">
            <v>Jasmine</v>
          </cell>
          <cell r="D1531" t="str">
            <v>Alinta Asset Management</v>
          </cell>
          <cell r="E1531" t="str">
            <v>Asset Services</v>
          </cell>
          <cell r="F1531" t="str">
            <v>Personal Assistant</v>
          </cell>
          <cell r="G1531" t="str">
            <v>TCR DB Super</v>
          </cell>
          <cell r="H1531" t="str">
            <v>Alinta Asset Management</v>
          </cell>
          <cell r="I1531" t="str">
            <v>37301</v>
          </cell>
          <cell r="J1531" t="str">
            <v>Manager Asset Servic</v>
          </cell>
        </row>
        <row r="1532">
          <cell r="A1532" t="str">
            <v>00056432</v>
          </cell>
          <cell r="B1532" t="str">
            <v>McEwan</v>
          </cell>
          <cell r="C1532" t="str">
            <v>John</v>
          </cell>
          <cell r="D1532" t="str">
            <v>Alinta Asset Management</v>
          </cell>
          <cell r="E1532" t="str">
            <v>Technical Compliance South</v>
          </cell>
          <cell r="F1532" t="str">
            <v>Technical Compliance Specialist</v>
          </cell>
          <cell r="G1532" t="str">
            <v>TCR DB Super</v>
          </cell>
          <cell r="H1532" t="str">
            <v>Alinta Asset Management</v>
          </cell>
          <cell r="I1532" t="str">
            <v>36306</v>
          </cell>
          <cell r="J1532" t="str">
            <v>Operational Complian</v>
          </cell>
        </row>
        <row r="1533">
          <cell r="A1533" t="str">
            <v>00064840</v>
          </cell>
          <cell r="B1533" t="str">
            <v>Newman</v>
          </cell>
          <cell r="C1533" t="str">
            <v>Michael</v>
          </cell>
          <cell r="D1533" t="str">
            <v>Alinta Asset Management</v>
          </cell>
          <cell r="E1533" t="str">
            <v>Project Planning</v>
          </cell>
          <cell r="F1533" t="str">
            <v>Project Manager</v>
          </cell>
          <cell r="G1533" t="str">
            <v>TCR DB Super</v>
          </cell>
          <cell r="H1533" t="str">
            <v>Monthly Alinta Asset Managemt.</v>
          </cell>
          <cell r="I1533" t="str">
            <v>39002</v>
          </cell>
          <cell r="J1533" t="str">
            <v>Retail Planning</v>
          </cell>
        </row>
        <row r="1534">
          <cell r="A1534" t="str">
            <v>00076166</v>
          </cell>
          <cell r="B1534" t="str">
            <v>Russom</v>
          </cell>
          <cell r="C1534" t="str">
            <v>Ian</v>
          </cell>
          <cell r="D1534" t="str">
            <v>Alinta Asset Management</v>
          </cell>
          <cell r="E1534" t="str">
            <v>Technical Compliance</v>
          </cell>
          <cell r="F1534" t="str">
            <v>Manager Technical Compliance</v>
          </cell>
          <cell r="G1534" t="str">
            <v>TCR DB Super</v>
          </cell>
          <cell r="H1534" t="str">
            <v>Alinta Asset Management</v>
          </cell>
          <cell r="I1534" t="str">
            <v>36303</v>
          </cell>
          <cell r="J1534" t="str">
            <v>Technical Compliance</v>
          </cell>
        </row>
        <row r="1535">
          <cell r="A1535" t="str">
            <v>00094276</v>
          </cell>
          <cell r="B1535" t="str">
            <v>Whitwell</v>
          </cell>
          <cell r="C1535" t="str">
            <v>Ron</v>
          </cell>
          <cell r="D1535" t="str">
            <v>Alinta Asset Management</v>
          </cell>
          <cell r="E1535" t="str">
            <v>Compliance</v>
          </cell>
          <cell r="F1535" t="str">
            <v>Compliance Supervisor</v>
          </cell>
          <cell r="G1535" t="str">
            <v>TCR DB Super</v>
          </cell>
          <cell r="H1535" t="str">
            <v>Monthly Alinta Asset Managemt.</v>
          </cell>
          <cell r="I1535" t="str">
            <v>39004</v>
          </cell>
          <cell r="J1535" t="str">
            <v>Project Delivery</v>
          </cell>
        </row>
      </sheetData>
      <sheetData sheetId="5">
        <row r="1">
          <cell r="A1" t="str">
            <v>Pers.no.</v>
          </cell>
        </row>
      </sheetData>
      <sheetData sheetId="6" refreshError="1">
        <row r="1">
          <cell r="A1" t="str">
            <v>Pers.no.</v>
          </cell>
          <cell r="B1" t="str">
            <v>Name</v>
          </cell>
          <cell r="C1" t="str">
            <v>Band</v>
          </cell>
          <cell r="D1" t="str">
            <v>Name of EE SG</v>
          </cell>
          <cell r="E1" t="str">
            <v>Pay</v>
          </cell>
        </row>
        <row r="2">
          <cell r="A2" t="str">
            <v>TIER</v>
          </cell>
          <cell r="B2" t="str">
            <v>STIP %</v>
          </cell>
          <cell r="C2" t="str">
            <v>04</v>
          </cell>
          <cell r="D2" t="str">
            <v>ANS CA</v>
          </cell>
          <cell r="E2">
            <v>4956.75</v>
          </cell>
        </row>
        <row r="3">
          <cell r="A3">
            <v>12</v>
          </cell>
          <cell r="B3">
            <v>1</v>
          </cell>
          <cell r="C3" t="str">
            <v>04</v>
          </cell>
          <cell r="D3" t="str">
            <v>ANS CA</v>
          </cell>
          <cell r="E3">
            <v>64424.1</v>
          </cell>
        </row>
        <row r="4">
          <cell r="A4" t="str">
            <v>LT</v>
          </cell>
          <cell r="B4">
            <v>0.6</v>
          </cell>
          <cell r="C4" t="str">
            <v>04</v>
          </cell>
          <cell r="D4" t="str">
            <v>ANS CA</v>
          </cell>
          <cell r="E4">
            <v>4957.2</v>
          </cell>
        </row>
        <row r="5">
          <cell r="A5">
            <v>11</v>
          </cell>
          <cell r="B5">
            <v>0.3</v>
          </cell>
          <cell r="C5" t="str">
            <v>05</v>
          </cell>
          <cell r="D5" t="str">
            <v>ANS CA</v>
          </cell>
          <cell r="E5">
            <v>85015.34</v>
          </cell>
        </row>
        <row r="6">
          <cell r="A6">
            <v>10</v>
          </cell>
          <cell r="B6">
            <v>0.3</v>
          </cell>
          <cell r="C6" t="str">
            <v>04</v>
          </cell>
          <cell r="D6" t="str">
            <v>ANS CA</v>
          </cell>
          <cell r="E6">
            <v>58566.12</v>
          </cell>
        </row>
        <row r="7">
          <cell r="A7" t="str">
            <v>9A</v>
          </cell>
          <cell r="B7">
            <v>0.3</v>
          </cell>
          <cell r="C7" t="str">
            <v>04</v>
          </cell>
          <cell r="D7" t="str">
            <v>ANS CA</v>
          </cell>
          <cell r="E7">
            <v>4424.58</v>
          </cell>
        </row>
        <row r="8">
          <cell r="A8" t="str">
            <v>09</v>
          </cell>
          <cell r="B8">
            <v>0.2</v>
          </cell>
          <cell r="C8" t="str">
            <v>Award</v>
          </cell>
          <cell r="D8" t="str">
            <v>Apprentice Lineworke</v>
          </cell>
          <cell r="E8">
            <v>49469</v>
          </cell>
        </row>
        <row r="9">
          <cell r="A9" t="str">
            <v>08</v>
          </cell>
          <cell r="B9">
            <v>0.2</v>
          </cell>
          <cell r="C9" t="str">
            <v>Award</v>
          </cell>
          <cell r="D9" t="str">
            <v>Apprentice Lineworke</v>
          </cell>
          <cell r="E9">
            <v>49469</v>
          </cell>
        </row>
        <row r="10">
          <cell r="A10" t="str">
            <v>7A</v>
          </cell>
          <cell r="B10">
            <v>0.2</v>
          </cell>
          <cell r="C10" t="str">
            <v>Award</v>
          </cell>
          <cell r="D10" t="str">
            <v>Apprentice Lineworke</v>
          </cell>
          <cell r="E10">
            <v>49469</v>
          </cell>
        </row>
        <row r="11">
          <cell r="A11" t="str">
            <v>07</v>
          </cell>
          <cell r="B11">
            <v>0.15</v>
          </cell>
          <cell r="C11" t="str">
            <v>Award</v>
          </cell>
          <cell r="D11" t="str">
            <v>Apprentice Lineworke</v>
          </cell>
          <cell r="E11">
            <v>49469</v>
          </cell>
        </row>
        <row r="12">
          <cell r="A12" t="str">
            <v>06</v>
          </cell>
          <cell r="B12">
            <v>0.15</v>
          </cell>
          <cell r="C12" t="str">
            <v>Award</v>
          </cell>
          <cell r="D12" t="str">
            <v>Apprentice Lineworke</v>
          </cell>
          <cell r="E12">
            <v>49469</v>
          </cell>
        </row>
        <row r="13">
          <cell r="A13" t="str">
            <v>5A</v>
          </cell>
          <cell r="B13">
            <v>0.15</v>
          </cell>
          <cell r="C13" t="str">
            <v>Award</v>
          </cell>
          <cell r="D13" t="str">
            <v>Apprentice Lineworke</v>
          </cell>
          <cell r="E13">
            <v>40739</v>
          </cell>
        </row>
        <row r="14">
          <cell r="A14" t="str">
            <v>05</v>
          </cell>
          <cell r="B14">
            <v>0.1</v>
          </cell>
          <cell r="C14" t="str">
            <v>Award</v>
          </cell>
          <cell r="D14" t="str">
            <v>Apprentice Lineworke</v>
          </cell>
          <cell r="E14">
            <v>40739</v>
          </cell>
        </row>
        <row r="15">
          <cell r="A15" t="str">
            <v>04</v>
          </cell>
          <cell r="B15">
            <v>0.1</v>
          </cell>
          <cell r="C15" t="str">
            <v>Award</v>
          </cell>
          <cell r="D15" t="str">
            <v>Apprentice Lineworke</v>
          </cell>
          <cell r="E15">
            <v>40739</v>
          </cell>
        </row>
        <row r="16">
          <cell r="A16" t="str">
            <v>03</v>
          </cell>
          <cell r="B16">
            <v>0.1</v>
          </cell>
          <cell r="C16" t="str">
            <v>Award</v>
          </cell>
          <cell r="D16" t="str">
            <v>Apprentice Lineworke</v>
          </cell>
          <cell r="E16">
            <v>40739</v>
          </cell>
        </row>
        <row r="17">
          <cell r="A17" t="str">
            <v>02</v>
          </cell>
          <cell r="B17">
            <v>0.1</v>
          </cell>
          <cell r="C17" t="str">
            <v>Award</v>
          </cell>
          <cell r="D17" t="str">
            <v>Apprentice Lineworke</v>
          </cell>
          <cell r="E17">
            <v>40739</v>
          </cell>
        </row>
        <row r="18">
          <cell r="A18" t="str">
            <v>01</v>
          </cell>
          <cell r="B18">
            <v>0.1</v>
          </cell>
          <cell r="C18" t="str">
            <v>Award</v>
          </cell>
          <cell r="D18" t="str">
            <v>Apprentice Lineworke</v>
          </cell>
          <cell r="E18">
            <v>32009</v>
          </cell>
        </row>
        <row r="19">
          <cell r="A19" t="str">
            <v>Award</v>
          </cell>
          <cell r="B19">
            <v>0</v>
          </cell>
          <cell r="C19" t="str">
            <v>Award</v>
          </cell>
          <cell r="D19" t="str">
            <v>Apprentice Lineworke</v>
          </cell>
          <cell r="E19">
            <v>32009</v>
          </cell>
        </row>
        <row r="20">
          <cell r="A20" t="str">
            <v>00013429</v>
          </cell>
          <cell r="B20" t="str">
            <v>Trent Clarke</v>
          </cell>
          <cell r="C20" t="str">
            <v>Award</v>
          </cell>
          <cell r="D20" t="str">
            <v>Apprentice Lineworke</v>
          </cell>
          <cell r="E20">
            <v>32009</v>
          </cell>
        </row>
        <row r="21">
          <cell r="A21" t="str">
            <v>00013430</v>
          </cell>
          <cell r="B21" t="str">
            <v>Daniel Langley</v>
          </cell>
          <cell r="C21" t="str">
            <v>Award</v>
          </cell>
          <cell r="D21" t="str">
            <v>Apprentice Lineworke</v>
          </cell>
          <cell r="E21">
            <v>32009</v>
          </cell>
        </row>
        <row r="22">
          <cell r="A22" t="str">
            <v>00014655</v>
          </cell>
          <cell r="B22" t="str">
            <v>Nicholas Clydesdale</v>
          </cell>
          <cell r="C22" t="str">
            <v>Award</v>
          </cell>
          <cell r="D22" t="str">
            <v>Apprentice Lineworke</v>
          </cell>
          <cell r="E22">
            <v>26189</v>
          </cell>
        </row>
        <row r="23">
          <cell r="A23" t="str">
            <v>00014671</v>
          </cell>
          <cell r="B23" t="str">
            <v>Aaron Hameeteman</v>
          </cell>
          <cell r="C23" t="str">
            <v>Award</v>
          </cell>
          <cell r="D23" t="str">
            <v>Apprentice Lineworke</v>
          </cell>
          <cell r="E23">
            <v>26189</v>
          </cell>
        </row>
        <row r="24">
          <cell r="A24" t="str">
            <v>00014702</v>
          </cell>
          <cell r="B24" t="str">
            <v>Travis Clarke</v>
          </cell>
          <cell r="C24" t="str">
            <v>Award</v>
          </cell>
          <cell r="D24" t="str">
            <v>Apprentice Lineworke</v>
          </cell>
          <cell r="E24">
            <v>26189</v>
          </cell>
        </row>
        <row r="25">
          <cell r="A25" t="str">
            <v>00018231</v>
          </cell>
          <cell r="B25" t="str">
            <v>Edwin Kelvin</v>
          </cell>
          <cell r="C25" t="str">
            <v>Award</v>
          </cell>
          <cell r="D25" t="str">
            <v>ASU - AL150</v>
          </cell>
          <cell r="E25">
            <v>2000.88</v>
          </cell>
        </row>
        <row r="26">
          <cell r="A26" t="str">
            <v>00018232</v>
          </cell>
          <cell r="B26" t="str">
            <v>Ernest Johnson</v>
          </cell>
          <cell r="C26" t="str">
            <v>Award</v>
          </cell>
          <cell r="D26" t="str">
            <v>ASU - AL150</v>
          </cell>
          <cell r="E26">
            <v>2000.88</v>
          </cell>
        </row>
        <row r="27">
          <cell r="A27" t="str">
            <v>00018267</v>
          </cell>
          <cell r="B27" t="str">
            <v>Peter Holyoak</v>
          </cell>
          <cell r="C27" t="str">
            <v>Award</v>
          </cell>
          <cell r="D27" t="str">
            <v>ASU - AL150</v>
          </cell>
          <cell r="E27">
            <v>2000.88</v>
          </cell>
        </row>
        <row r="28">
          <cell r="A28" t="str">
            <v>00018270</v>
          </cell>
          <cell r="B28" t="str">
            <v>Hilton Hutchins</v>
          </cell>
          <cell r="C28" t="str">
            <v>Award</v>
          </cell>
          <cell r="D28" t="str">
            <v>ASU - AL150</v>
          </cell>
          <cell r="E28">
            <v>2220.92</v>
          </cell>
        </row>
        <row r="29">
          <cell r="A29" t="str">
            <v>00018276</v>
          </cell>
          <cell r="B29" t="str">
            <v>Gerald Harney</v>
          </cell>
          <cell r="C29" t="str">
            <v>Award</v>
          </cell>
          <cell r="D29" t="str">
            <v>ASU - AL150</v>
          </cell>
          <cell r="E29">
            <v>2220.92</v>
          </cell>
        </row>
        <row r="30">
          <cell r="A30" t="str">
            <v>00018282</v>
          </cell>
          <cell r="B30" t="str">
            <v>Natalie Ingram</v>
          </cell>
          <cell r="C30" t="str">
            <v>Award</v>
          </cell>
          <cell r="D30" t="str">
            <v>ASU - AL150</v>
          </cell>
          <cell r="E30">
            <v>2000.88</v>
          </cell>
        </row>
        <row r="31">
          <cell r="A31" t="str">
            <v>00018284</v>
          </cell>
          <cell r="B31" t="str">
            <v>Mark Hands</v>
          </cell>
          <cell r="C31" t="str">
            <v>Award</v>
          </cell>
          <cell r="D31" t="str">
            <v>ASU - AL150</v>
          </cell>
          <cell r="E31">
            <v>2220.92</v>
          </cell>
        </row>
        <row r="32">
          <cell r="A32" t="str">
            <v>00018251</v>
          </cell>
          <cell r="B32" t="str">
            <v>Colin Anderson</v>
          </cell>
          <cell r="C32" t="str">
            <v>Award</v>
          </cell>
          <cell r="D32" t="str">
            <v>ASU - AL187.50</v>
          </cell>
          <cell r="E32">
            <v>2000.88</v>
          </cell>
        </row>
        <row r="33">
          <cell r="A33" t="str">
            <v>00010962</v>
          </cell>
          <cell r="B33" t="str">
            <v>George McCarthy</v>
          </cell>
          <cell r="C33" t="str">
            <v>Award</v>
          </cell>
          <cell r="D33" t="str">
            <v>CEPU - AL150</v>
          </cell>
          <cell r="E33">
            <v>1797.73</v>
          </cell>
        </row>
        <row r="34">
          <cell r="A34" t="str">
            <v>00010963</v>
          </cell>
          <cell r="B34" t="str">
            <v>Stephen O'Reilly</v>
          </cell>
          <cell r="C34" t="str">
            <v>Award</v>
          </cell>
          <cell r="D34" t="str">
            <v>CEPU - AL150</v>
          </cell>
          <cell r="E34">
            <v>1797.73</v>
          </cell>
        </row>
        <row r="35">
          <cell r="A35" t="str">
            <v>00010964</v>
          </cell>
          <cell r="B35" t="str">
            <v>Ryan Donovan</v>
          </cell>
          <cell r="C35" t="str">
            <v>Award</v>
          </cell>
          <cell r="D35" t="str">
            <v>CEPU - AL150</v>
          </cell>
          <cell r="E35">
            <v>1797.73</v>
          </cell>
        </row>
        <row r="36">
          <cell r="A36" t="str">
            <v>00010965</v>
          </cell>
          <cell r="B36" t="str">
            <v>Eric Mitchell</v>
          </cell>
          <cell r="C36" t="str">
            <v>Award</v>
          </cell>
          <cell r="D36" t="str">
            <v>CEPU - AL150</v>
          </cell>
          <cell r="E36">
            <v>1797.73</v>
          </cell>
        </row>
        <row r="37">
          <cell r="A37" t="str">
            <v>00010966</v>
          </cell>
          <cell r="B37" t="str">
            <v>Andrew Buchanan</v>
          </cell>
          <cell r="C37" t="str">
            <v>Award</v>
          </cell>
          <cell r="D37" t="str">
            <v>CEPU - AL150</v>
          </cell>
          <cell r="E37">
            <v>1797.73</v>
          </cell>
        </row>
        <row r="38">
          <cell r="A38" t="str">
            <v>00010967</v>
          </cell>
          <cell r="B38" t="str">
            <v>Kris Hooper</v>
          </cell>
          <cell r="C38" t="str">
            <v>Award</v>
          </cell>
          <cell r="D38" t="str">
            <v>CEPU - AL150</v>
          </cell>
          <cell r="E38">
            <v>1797.73</v>
          </cell>
        </row>
        <row r="39">
          <cell r="A39" t="str">
            <v>00010968</v>
          </cell>
          <cell r="B39" t="str">
            <v>Russell James</v>
          </cell>
          <cell r="C39" t="str">
            <v>Award</v>
          </cell>
          <cell r="D39" t="str">
            <v>CEPU - AL150</v>
          </cell>
          <cell r="E39">
            <v>1797.73</v>
          </cell>
        </row>
        <row r="40">
          <cell r="A40" t="str">
            <v>00010969</v>
          </cell>
          <cell r="B40" t="str">
            <v>Ryan Thomson</v>
          </cell>
          <cell r="C40" t="str">
            <v>Award</v>
          </cell>
          <cell r="D40" t="str">
            <v>CEPU - AL150</v>
          </cell>
          <cell r="E40">
            <v>1797.73</v>
          </cell>
        </row>
        <row r="41">
          <cell r="A41" t="str">
            <v>00010971</v>
          </cell>
          <cell r="B41" t="str">
            <v>Stuart White</v>
          </cell>
          <cell r="C41" t="str">
            <v>Award</v>
          </cell>
          <cell r="D41" t="str">
            <v>CEPU - AL150</v>
          </cell>
          <cell r="E41">
            <v>1797.73</v>
          </cell>
        </row>
        <row r="42">
          <cell r="A42" t="str">
            <v>00010972</v>
          </cell>
          <cell r="B42" t="str">
            <v>Russell Shields</v>
          </cell>
          <cell r="C42" t="str">
            <v>Award</v>
          </cell>
          <cell r="D42" t="str">
            <v>CEPU - AL150</v>
          </cell>
          <cell r="E42">
            <v>1797.73</v>
          </cell>
        </row>
        <row r="43">
          <cell r="A43" t="str">
            <v>00011008</v>
          </cell>
          <cell r="B43" t="str">
            <v>Ashley Williams</v>
          </cell>
          <cell r="C43" t="str">
            <v>Award</v>
          </cell>
          <cell r="D43" t="str">
            <v>CEPU - AL150</v>
          </cell>
          <cell r="E43">
            <v>1797.73</v>
          </cell>
        </row>
        <row r="44">
          <cell r="A44" t="str">
            <v>00011344</v>
          </cell>
          <cell r="B44" t="str">
            <v>Brendan Reeve</v>
          </cell>
          <cell r="C44" t="str">
            <v>Award</v>
          </cell>
          <cell r="D44" t="str">
            <v>CEPU - AL150</v>
          </cell>
          <cell r="E44">
            <v>1667.23</v>
          </cell>
        </row>
        <row r="45">
          <cell r="A45" t="str">
            <v>00011499</v>
          </cell>
          <cell r="B45" t="str">
            <v>Antony Green</v>
          </cell>
          <cell r="C45" t="str">
            <v>Award</v>
          </cell>
          <cell r="D45" t="str">
            <v>CEPU - AL150</v>
          </cell>
          <cell r="E45">
            <v>1797.73</v>
          </cell>
        </row>
        <row r="46">
          <cell r="A46" t="str">
            <v>00012079</v>
          </cell>
          <cell r="B46" t="str">
            <v>Pier Pardini</v>
          </cell>
          <cell r="C46" t="str">
            <v>Award</v>
          </cell>
          <cell r="D46" t="str">
            <v>CEPU - AL150</v>
          </cell>
          <cell r="E46">
            <v>2220.92</v>
          </cell>
        </row>
        <row r="47">
          <cell r="A47" t="str">
            <v>00012081</v>
          </cell>
          <cell r="B47" t="str">
            <v>David Thompson</v>
          </cell>
          <cell r="C47" t="str">
            <v>Award</v>
          </cell>
          <cell r="D47" t="str">
            <v>CEPU - AL150</v>
          </cell>
          <cell r="E47">
            <v>2220.92</v>
          </cell>
        </row>
        <row r="48">
          <cell r="A48" t="str">
            <v>00012082</v>
          </cell>
          <cell r="B48" t="str">
            <v>Colin Burns</v>
          </cell>
          <cell r="C48" t="str">
            <v>Award</v>
          </cell>
          <cell r="D48" t="str">
            <v>CEPU - AL150</v>
          </cell>
          <cell r="E48">
            <v>2220.92</v>
          </cell>
        </row>
        <row r="49">
          <cell r="A49" t="str">
            <v>00012083</v>
          </cell>
          <cell r="B49" t="str">
            <v>Leslie Gray</v>
          </cell>
          <cell r="C49" t="str">
            <v>Award</v>
          </cell>
          <cell r="D49" t="str">
            <v>CEPU - AL150</v>
          </cell>
          <cell r="E49">
            <v>2488.31</v>
          </cell>
        </row>
        <row r="50">
          <cell r="A50" t="str">
            <v>00012084</v>
          </cell>
          <cell r="B50" t="str">
            <v>Shane Hurt</v>
          </cell>
          <cell r="C50" t="str">
            <v>Award</v>
          </cell>
          <cell r="D50" t="str">
            <v>CEPU - AL150</v>
          </cell>
          <cell r="E50">
            <v>2488.31</v>
          </cell>
        </row>
        <row r="51">
          <cell r="A51" t="str">
            <v>00018200</v>
          </cell>
          <cell r="B51" t="str">
            <v>Andrew Dong</v>
          </cell>
          <cell r="C51" t="str">
            <v>Award</v>
          </cell>
          <cell r="D51" t="str">
            <v>CEPU - AL150</v>
          </cell>
          <cell r="E51">
            <v>1797.73</v>
          </cell>
        </row>
        <row r="52">
          <cell r="A52" t="str">
            <v>00018204</v>
          </cell>
          <cell r="B52" t="str">
            <v>James Vicary</v>
          </cell>
          <cell r="C52" t="str">
            <v>Award</v>
          </cell>
          <cell r="D52" t="str">
            <v>CEPU - AL150</v>
          </cell>
          <cell r="E52">
            <v>2220.92</v>
          </cell>
        </row>
        <row r="53">
          <cell r="A53" t="str">
            <v>00018205</v>
          </cell>
          <cell r="B53" t="str">
            <v>Paul Sanders</v>
          </cell>
          <cell r="C53" t="str">
            <v>Award</v>
          </cell>
          <cell r="D53" t="str">
            <v>CEPU - AL150</v>
          </cell>
          <cell r="E53">
            <v>1797.73</v>
          </cell>
        </row>
        <row r="54">
          <cell r="A54" t="str">
            <v>00018206</v>
          </cell>
          <cell r="B54" t="str">
            <v>Kade Swain</v>
          </cell>
          <cell r="C54" t="str">
            <v>Award</v>
          </cell>
          <cell r="D54" t="str">
            <v>CEPU - AL150</v>
          </cell>
          <cell r="E54">
            <v>1797.73</v>
          </cell>
        </row>
        <row r="55">
          <cell r="A55" t="str">
            <v>00018214</v>
          </cell>
          <cell r="B55" t="str">
            <v>Brian Higson</v>
          </cell>
          <cell r="C55" t="str">
            <v>Award</v>
          </cell>
          <cell r="D55" t="str">
            <v>CEPU - AL150</v>
          </cell>
          <cell r="E55">
            <v>1797.73</v>
          </cell>
        </row>
        <row r="56">
          <cell r="A56" t="str">
            <v>00018219</v>
          </cell>
          <cell r="B56" t="str">
            <v>Geoffrey Straight</v>
          </cell>
          <cell r="C56" t="str">
            <v>Award</v>
          </cell>
          <cell r="D56" t="str">
            <v>CEPU - AL150</v>
          </cell>
          <cell r="E56">
            <v>2000.88</v>
          </cell>
        </row>
        <row r="57">
          <cell r="A57" t="str">
            <v>00018221</v>
          </cell>
          <cell r="B57" t="str">
            <v>David Olley</v>
          </cell>
          <cell r="C57" t="str">
            <v>Award</v>
          </cell>
          <cell r="D57" t="str">
            <v>CEPU - AL150</v>
          </cell>
          <cell r="E57">
            <v>2000.88</v>
          </cell>
        </row>
        <row r="58">
          <cell r="A58" t="str">
            <v>00018222</v>
          </cell>
          <cell r="B58" t="str">
            <v>Barry Charman</v>
          </cell>
          <cell r="C58" t="str">
            <v>Award</v>
          </cell>
          <cell r="D58" t="str">
            <v>CEPU - AL150</v>
          </cell>
          <cell r="E58">
            <v>2000.88</v>
          </cell>
        </row>
        <row r="59">
          <cell r="A59" t="str">
            <v>00018224</v>
          </cell>
          <cell r="B59" t="str">
            <v>John Kehoe</v>
          </cell>
          <cell r="C59" t="str">
            <v>Award</v>
          </cell>
          <cell r="D59" t="str">
            <v>CEPU - AL150</v>
          </cell>
          <cell r="E59">
            <v>2000.88</v>
          </cell>
        </row>
        <row r="60">
          <cell r="A60" t="str">
            <v>00018225</v>
          </cell>
          <cell r="B60" t="str">
            <v>Peter Ford</v>
          </cell>
          <cell r="C60" t="str">
            <v>Award</v>
          </cell>
          <cell r="D60" t="str">
            <v>CEPU - AL150</v>
          </cell>
          <cell r="E60">
            <v>1797.73</v>
          </cell>
        </row>
        <row r="61">
          <cell r="A61" t="str">
            <v>00018227</v>
          </cell>
          <cell r="B61" t="str">
            <v>Domenic Di Marco</v>
          </cell>
          <cell r="C61" t="str">
            <v>Award</v>
          </cell>
          <cell r="D61" t="str">
            <v>CEPU - AL150</v>
          </cell>
          <cell r="E61">
            <v>2220.92</v>
          </cell>
        </row>
        <row r="62">
          <cell r="A62" t="str">
            <v>00018228</v>
          </cell>
          <cell r="B62" t="str">
            <v>David Binny</v>
          </cell>
          <cell r="C62" t="str">
            <v>Award</v>
          </cell>
          <cell r="D62" t="str">
            <v>CEPU - AL150</v>
          </cell>
          <cell r="E62">
            <v>1797.73</v>
          </cell>
        </row>
        <row r="63">
          <cell r="A63" t="str">
            <v>00018230</v>
          </cell>
          <cell r="B63" t="str">
            <v>Kevin Hume</v>
          </cell>
          <cell r="C63" t="str">
            <v>Award</v>
          </cell>
          <cell r="D63" t="str">
            <v>CEPU - AL150</v>
          </cell>
          <cell r="E63">
            <v>1667.23</v>
          </cell>
        </row>
        <row r="64">
          <cell r="A64" t="str">
            <v>00018233</v>
          </cell>
          <cell r="B64" t="str">
            <v>John Lane</v>
          </cell>
          <cell r="C64" t="str">
            <v>Award</v>
          </cell>
          <cell r="D64" t="str">
            <v>CEPU - AL150</v>
          </cell>
          <cell r="E64">
            <v>2000.88</v>
          </cell>
        </row>
        <row r="65">
          <cell r="A65" t="str">
            <v>00018235</v>
          </cell>
          <cell r="B65" t="str">
            <v>Michael Sheaf</v>
          </cell>
          <cell r="C65" t="str">
            <v>Award</v>
          </cell>
          <cell r="D65" t="str">
            <v>CEPU - AL150</v>
          </cell>
          <cell r="E65">
            <v>2220.92</v>
          </cell>
        </row>
        <row r="66">
          <cell r="A66" t="str">
            <v>00018239</v>
          </cell>
          <cell r="B66" t="str">
            <v>Bryen Priest</v>
          </cell>
          <cell r="C66" t="str">
            <v>Award</v>
          </cell>
          <cell r="D66" t="str">
            <v>CEPU - AL150</v>
          </cell>
          <cell r="E66">
            <v>2000.88</v>
          </cell>
        </row>
        <row r="67">
          <cell r="A67" t="str">
            <v>00018240</v>
          </cell>
          <cell r="B67" t="str">
            <v>Gregory Karlovsky</v>
          </cell>
          <cell r="C67" t="str">
            <v>Award</v>
          </cell>
          <cell r="D67" t="str">
            <v>CEPU - AL150</v>
          </cell>
          <cell r="E67">
            <v>1797.73</v>
          </cell>
        </row>
        <row r="68">
          <cell r="A68" t="str">
            <v>00018242</v>
          </cell>
          <cell r="B68" t="str">
            <v>Brian Harris</v>
          </cell>
          <cell r="C68" t="str">
            <v>Award</v>
          </cell>
          <cell r="D68" t="str">
            <v>CEPU - AL150</v>
          </cell>
          <cell r="E68">
            <v>1797.73</v>
          </cell>
        </row>
        <row r="69">
          <cell r="A69" t="str">
            <v>00018247</v>
          </cell>
          <cell r="B69" t="str">
            <v>Russell Gallagher</v>
          </cell>
          <cell r="C69" t="str">
            <v>Award</v>
          </cell>
          <cell r="D69" t="str">
            <v>CEPU - AL150</v>
          </cell>
          <cell r="E69">
            <v>1667.23</v>
          </cell>
        </row>
        <row r="70">
          <cell r="A70" t="str">
            <v>00018248</v>
          </cell>
          <cell r="B70" t="str">
            <v>Gerard Rive</v>
          </cell>
          <cell r="C70" t="str">
            <v>Award</v>
          </cell>
          <cell r="D70" t="str">
            <v>CEPU - AL150</v>
          </cell>
          <cell r="E70">
            <v>1797.73</v>
          </cell>
        </row>
        <row r="71">
          <cell r="A71" t="str">
            <v>00018249</v>
          </cell>
          <cell r="B71" t="str">
            <v>William Russell</v>
          </cell>
          <cell r="C71" t="str">
            <v>Award</v>
          </cell>
          <cell r="D71" t="str">
            <v>CEPU - AL150</v>
          </cell>
          <cell r="E71">
            <v>1797.73</v>
          </cell>
        </row>
        <row r="72">
          <cell r="A72" t="str">
            <v>00018250</v>
          </cell>
          <cell r="B72" t="str">
            <v>Keith Slade</v>
          </cell>
          <cell r="C72" t="str">
            <v>Award</v>
          </cell>
          <cell r="D72" t="str">
            <v>CEPU - AL150</v>
          </cell>
          <cell r="E72">
            <v>1797.73</v>
          </cell>
        </row>
        <row r="73">
          <cell r="A73" t="str">
            <v>00018252</v>
          </cell>
          <cell r="B73" t="str">
            <v>Douglas Chappell</v>
          </cell>
          <cell r="C73" t="str">
            <v>Award</v>
          </cell>
          <cell r="D73" t="str">
            <v>CEPU - AL150</v>
          </cell>
          <cell r="E73">
            <v>1797.73</v>
          </cell>
        </row>
        <row r="74">
          <cell r="A74" t="str">
            <v>00018254</v>
          </cell>
          <cell r="B74" t="str">
            <v>Zelimar Sardelic</v>
          </cell>
          <cell r="C74" t="str">
            <v>Award</v>
          </cell>
          <cell r="D74" t="str">
            <v>CEPU - AL150</v>
          </cell>
          <cell r="E74">
            <v>2000.88</v>
          </cell>
        </row>
        <row r="75">
          <cell r="A75" t="str">
            <v>00018255</v>
          </cell>
          <cell r="B75" t="str">
            <v>Kevin Stephen</v>
          </cell>
          <cell r="C75" t="str">
            <v>Award</v>
          </cell>
          <cell r="D75" t="str">
            <v>CEPU - AL150</v>
          </cell>
          <cell r="E75">
            <v>1797.73</v>
          </cell>
        </row>
        <row r="76">
          <cell r="A76" t="str">
            <v>00018257</v>
          </cell>
          <cell r="B76" t="str">
            <v>Graeme Dugmore</v>
          </cell>
          <cell r="C76" t="str">
            <v>Award</v>
          </cell>
          <cell r="D76" t="str">
            <v>CEPU - AL150</v>
          </cell>
          <cell r="E76">
            <v>1797.73</v>
          </cell>
        </row>
        <row r="77">
          <cell r="A77" t="str">
            <v>00018260</v>
          </cell>
          <cell r="B77" t="str">
            <v>Michael Geary</v>
          </cell>
          <cell r="C77" t="str">
            <v>Award</v>
          </cell>
          <cell r="D77" t="str">
            <v>CEPU - AL150</v>
          </cell>
          <cell r="E77">
            <v>1797.73</v>
          </cell>
        </row>
        <row r="78">
          <cell r="A78" t="str">
            <v>00018261</v>
          </cell>
          <cell r="B78" t="str">
            <v>Ronald MacKay</v>
          </cell>
          <cell r="C78" t="str">
            <v>Award</v>
          </cell>
          <cell r="D78" t="str">
            <v>CEPU - AL150</v>
          </cell>
          <cell r="E78">
            <v>1797.73</v>
          </cell>
        </row>
        <row r="79">
          <cell r="A79" t="str">
            <v>00018262</v>
          </cell>
          <cell r="B79" t="str">
            <v>Michael Whiting</v>
          </cell>
          <cell r="C79" t="str">
            <v>Award</v>
          </cell>
          <cell r="D79" t="str">
            <v>CEPU - AL150</v>
          </cell>
          <cell r="E79">
            <v>1797.73</v>
          </cell>
        </row>
        <row r="80">
          <cell r="A80" t="str">
            <v>00018263</v>
          </cell>
          <cell r="B80" t="str">
            <v>Bernard Sharpe</v>
          </cell>
          <cell r="C80" t="str">
            <v>Award</v>
          </cell>
          <cell r="D80" t="str">
            <v>CEPU - AL150</v>
          </cell>
          <cell r="E80">
            <v>1797.73</v>
          </cell>
        </row>
        <row r="81">
          <cell r="A81" t="str">
            <v>00018264</v>
          </cell>
          <cell r="B81" t="str">
            <v>Mark Lord</v>
          </cell>
          <cell r="C81" t="str">
            <v>Award</v>
          </cell>
          <cell r="D81" t="str">
            <v>CEPU - AL150</v>
          </cell>
          <cell r="E81">
            <v>2000.88</v>
          </cell>
        </row>
        <row r="82">
          <cell r="A82" t="str">
            <v>00018265</v>
          </cell>
          <cell r="B82" t="str">
            <v>John Brennan</v>
          </cell>
          <cell r="C82" t="str">
            <v>Award</v>
          </cell>
          <cell r="D82" t="str">
            <v>CEPU - AL150</v>
          </cell>
          <cell r="E82">
            <v>1797.73</v>
          </cell>
        </row>
        <row r="83">
          <cell r="A83" t="str">
            <v>00018268</v>
          </cell>
          <cell r="B83" t="str">
            <v>Stafford Dawson</v>
          </cell>
          <cell r="C83" t="str">
            <v>Award</v>
          </cell>
          <cell r="D83" t="str">
            <v>CEPU - AL150</v>
          </cell>
          <cell r="E83">
            <v>1797.73</v>
          </cell>
        </row>
        <row r="84">
          <cell r="A84" t="str">
            <v>00018269</v>
          </cell>
          <cell r="B84" t="str">
            <v>Barry Sharp-Collett</v>
          </cell>
          <cell r="C84" t="str">
            <v>Award</v>
          </cell>
          <cell r="D84" t="str">
            <v>CEPU - AL150</v>
          </cell>
          <cell r="E84">
            <v>2220.92</v>
          </cell>
        </row>
        <row r="85">
          <cell r="A85" t="str">
            <v>00018272</v>
          </cell>
          <cell r="B85" t="str">
            <v>Barry Silva</v>
          </cell>
          <cell r="C85" t="str">
            <v>Award</v>
          </cell>
          <cell r="D85" t="str">
            <v>CEPU - AL150</v>
          </cell>
          <cell r="E85">
            <v>1667.23</v>
          </cell>
        </row>
        <row r="86">
          <cell r="A86" t="str">
            <v>00018273</v>
          </cell>
          <cell r="B86" t="str">
            <v>Michael Hallett</v>
          </cell>
          <cell r="C86" t="str">
            <v>Award</v>
          </cell>
          <cell r="D86" t="str">
            <v>CEPU - AL150</v>
          </cell>
          <cell r="E86">
            <v>2000.88</v>
          </cell>
        </row>
        <row r="87">
          <cell r="A87" t="str">
            <v>00018274</v>
          </cell>
          <cell r="B87" t="str">
            <v>Michael Driver</v>
          </cell>
          <cell r="C87" t="str">
            <v>Award</v>
          </cell>
          <cell r="D87" t="str">
            <v>CEPU - AL150</v>
          </cell>
          <cell r="E87">
            <v>1667.23</v>
          </cell>
        </row>
        <row r="88">
          <cell r="A88" t="str">
            <v>00018277</v>
          </cell>
          <cell r="B88" t="str">
            <v>Ian Tyrrell</v>
          </cell>
          <cell r="C88" t="str">
            <v>Award</v>
          </cell>
          <cell r="D88" t="str">
            <v>CEPU - AL150</v>
          </cell>
          <cell r="E88">
            <v>2000.88</v>
          </cell>
        </row>
        <row r="89">
          <cell r="A89" t="str">
            <v>00018278</v>
          </cell>
          <cell r="B89" t="str">
            <v>Wolfgang Reiche</v>
          </cell>
          <cell r="C89" t="str">
            <v>Award</v>
          </cell>
          <cell r="D89" t="str">
            <v>CEPU - AL150</v>
          </cell>
          <cell r="E89">
            <v>1667.23</v>
          </cell>
        </row>
        <row r="90">
          <cell r="A90" t="str">
            <v>00018279</v>
          </cell>
          <cell r="B90" t="str">
            <v>Laszlo Gaspar</v>
          </cell>
          <cell r="C90" t="str">
            <v>Award</v>
          </cell>
          <cell r="D90" t="str">
            <v>CEPU - AL150</v>
          </cell>
          <cell r="E90">
            <v>1976.62</v>
          </cell>
        </row>
        <row r="91">
          <cell r="A91" t="str">
            <v>00018280</v>
          </cell>
          <cell r="B91" t="str">
            <v>David Gateley</v>
          </cell>
          <cell r="C91" t="str">
            <v>Award</v>
          </cell>
          <cell r="D91" t="str">
            <v>CEPU - AL150</v>
          </cell>
          <cell r="E91">
            <v>2000.88</v>
          </cell>
        </row>
        <row r="92">
          <cell r="A92" t="str">
            <v>00018281</v>
          </cell>
          <cell r="B92" t="str">
            <v>Michele Barone</v>
          </cell>
          <cell r="C92" t="str">
            <v>Award</v>
          </cell>
          <cell r="D92" t="str">
            <v>CEPU - AL150</v>
          </cell>
          <cell r="E92">
            <v>1667.23</v>
          </cell>
        </row>
        <row r="93">
          <cell r="A93" t="str">
            <v>00018283</v>
          </cell>
          <cell r="B93" t="str">
            <v>Jeffrey Lake</v>
          </cell>
          <cell r="C93" t="str">
            <v>Award</v>
          </cell>
          <cell r="D93" t="str">
            <v>CEPU - AL150</v>
          </cell>
          <cell r="E93">
            <v>2000.88</v>
          </cell>
        </row>
        <row r="94">
          <cell r="A94" t="str">
            <v>00018285</v>
          </cell>
          <cell r="B94" t="str">
            <v>Donald Kelly</v>
          </cell>
          <cell r="C94" t="str">
            <v>Award</v>
          </cell>
          <cell r="D94" t="str">
            <v>CEPU - AL150</v>
          </cell>
          <cell r="E94">
            <v>1797.73</v>
          </cell>
        </row>
        <row r="95">
          <cell r="A95" t="str">
            <v>00018286</v>
          </cell>
          <cell r="B95" t="str">
            <v>Eugene Larkin</v>
          </cell>
          <cell r="C95" t="str">
            <v>Award</v>
          </cell>
          <cell r="D95" t="str">
            <v>CEPU - AL150</v>
          </cell>
          <cell r="E95">
            <v>2220.92</v>
          </cell>
        </row>
        <row r="96">
          <cell r="A96" t="str">
            <v>00011773</v>
          </cell>
          <cell r="B96" t="str">
            <v>Peter Lowe</v>
          </cell>
          <cell r="C96"/>
          <cell r="D96" t="str">
            <v>Directors</v>
          </cell>
          <cell r="E96">
            <v>28780.7</v>
          </cell>
        </row>
        <row r="97">
          <cell r="A97" t="str">
            <v>00011774</v>
          </cell>
          <cell r="B97" t="str">
            <v>Peter Lowe</v>
          </cell>
          <cell r="C97"/>
          <cell r="D97" t="str">
            <v>Directors</v>
          </cell>
          <cell r="E97">
            <v>51034.84</v>
          </cell>
        </row>
        <row r="98">
          <cell r="A98" t="str">
            <v>00012658</v>
          </cell>
          <cell r="B98" t="str">
            <v>Tina McMeckan</v>
          </cell>
          <cell r="C98"/>
          <cell r="D98" t="str">
            <v>Directors</v>
          </cell>
          <cell r="E98">
            <v>146788.99</v>
          </cell>
        </row>
        <row r="99">
          <cell r="A99" t="str">
            <v>00012670</v>
          </cell>
          <cell r="B99" t="str">
            <v>Christopher Cronin</v>
          </cell>
          <cell r="C99"/>
          <cell r="D99" t="str">
            <v>Directors</v>
          </cell>
          <cell r="E99">
            <v>40000</v>
          </cell>
        </row>
        <row r="100">
          <cell r="A100" t="str">
            <v>00012764</v>
          </cell>
          <cell r="B100" t="str">
            <v>Fiona Harris</v>
          </cell>
          <cell r="C100"/>
          <cell r="D100" t="str">
            <v>Directors</v>
          </cell>
          <cell r="E100">
            <v>151376.15</v>
          </cell>
        </row>
        <row r="101">
          <cell r="A101" t="str">
            <v>00012952</v>
          </cell>
          <cell r="B101" t="str">
            <v>Michael Wilkins</v>
          </cell>
          <cell r="C101"/>
          <cell r="D101" t="str">
            <v>Directors</v>
          </cell>
          <cell r="E101">
            <v>146788.99</v>
          </cell>
        </row>
        <row r="102">
          <cell r="A102" t="str">
            <v>00013162</v>
          </cell>
          <cell r="B102" t="str">
            <v>Fiona Harris</v>
          </cell>
          <cell r="C102"/>
          <cell r="D102" t="str">
            <v>Directors</v>
          </cell>
          <cell r="E102">
            <v>68807.350000000006</v>
          </cell>
        </row>
        <row r="103">
          <cell r="A103" t="str">
            <v>00013176</v>
          </cell>
          <cell r="B103" t="str">
            <v>John Atkins</v>
          </cell>
          <cell r="C103"/>
          <cell r="D103" t="str">
            <v>Directors</v>
          </cell>
          <cell r="E103">
            <v>68807.350000000006</v>
          </cell>
        </row>
        <row r="104">
          <cell r="A104" t="str">
            <v>00013391</v>
          </cell>
          <cell r="B104" t="str">
            <v>Gaye McMath</v>
          </cell>
          <cell r="C104"/>
          <cell r="D104" t="str">
            <v>Directors</v>
          </cell>
          <cell r="E104">
            <v>77981.66</v>
          </cell>
        </row>
        <row r="105">
          <cell r="A105" t="str">
            <v>00013540</v>
          </cell>
          <cell r="B105" t="str">
            <v>Stuart Hohnen</v>
          </cell>
          <cell r="C105"/>
          <cell r="D105" t="str">
            <v>Directors</v>
          </cell>
          <cell r="E105">
            <v>0</v>
          </cell>
        </row>
        <row r="106">
          <cell r="A106" t="str">
            <v>00013910</v>
          </cell>
          <cell r="B106" t="str">
            <v>Peter Knowles</v>
          </cell>
          <cell r="C106"/>
          <cell r="D106" t="str">
            <v>Directors</v>
          </cell>
          <cell r="E106">
            <v>68807.350000000006</v>
          </cell>
        </row>
        <row r="107">
          <cell r="A107" t="str">
            <v>00014268</v>
          </cell>
          <cell r="B107" t="str">
            <v>John Akehurst</v>
          </cell>
          <cell r="C107"/>
          <cell r="D107" t="str">
            <v>Directors</v>
          </cell>
          <cell r="E107">
            <v>315366.96999999997</v>
          </cell>
        </row>
        <row r="108">
          <cell r="A108" t="str">
            <v>00006779</v>
          </cell>
          <cell r="B108" t="str">
            <v>Scott Dakin</v>
          </cell>
          <cell r="C108" t="str">
            <v>Award</v>
          </cell>
          <cell r="D108" t="str">
            <v>EEEE - Ex SECV F/N</v>
          </cell>
          <cell r="E108">
            <v>1114.9100000000001</v>
          </cell>
        </row>
        <row r="109">
          <cell r="A109" t="str">
            <v>00006781</v>
          </cell>
          <cell r="B109" t="str">
            <v>Robert Hauser</v>
          </cell>
          <cell r="C109" t="str">
            <v>Award</v>
          </cell>
          <cell r="D109" t="str">
            <v>EEEE - Ex SECV F/N</v>
          </cell>
          <cell r="E109">
            <v>1162.51</v>
          </cell>
        </row>
        <row r="110">
          <cell r="A110" t="str">
            <v>00006783</v>
          </cell>
          <cell r="B110" t="str">
            <v>Timothy Porter</v>
          </cell>
          <cell r="C110" t="str">
            <v>Award</v>
          </cell>
          <cell r="D110" t="str">
            <v>EEEE - Ex SECV F/N</v>
          </cell>
          <cell r="E110">
            <v>1114.9100000000001</v>
          </cell>
        </row>
        <row r="111">
          <cell r="A111" t="str">
            <v>00007191</v>
          </cell>
          <cell r="B111" t="str">
            <v>Graeme Dowler</v>
          </cell>
          <cell r="C111" t="str">
            <v>Award</v>
          </cell>
          <cell r="D111" t="str">
            <v>EEEE - Ex SECV F/N</v>
          </cell>
          <cell r="E111">
            <v>1114.9100000000001</v>
          </cell>
        </row>
        <row r="112">
          <cell r="A112" t="str">
            <v>00007483</v>
          </cell>
          <cell r="B112" t="str">
            <v>Geoffrey Baker</v>
          </cell>
          <cell r="C112" t="str">
            <v>Award</v>
          </cell>
          <cell r="D112" t="str">
            <v>EEEE - Ex SECV F/N</v>
          </cell>
          <cell r="E112">
            <v>1256.26</v>
          </cell>
        </row>
        <row r="113">
          <cell r="A113" t="str">
            <v>00007490</v>
          </cell>
          <cell r="B113" t="str">
            <v>Marcus Catt</v>
          </cell>
          <cell r="C113" t="str">
            <v>Award</v>
          </cell>
          <cell r="D113" t="str">
            <v>EEEE - Ex SECV F/N</v>
          </cell>
          <cell r="E113">
            <v>1256.26</v>
          </cell>
        </row>
        <row r="114">
          <cell r="A114" t="str">
            <v>00007492</v>
          </cell>
          <cell r="B114" t="str">
            <v>Rodney Clarke</v>
          </cell>
          <cell r="C114" t="str">
            <v>Award</v>
          </cell>
          <cell r="D114" t="str">
            <v>EEEE - Ex SECV F/N</v>
          </cell>
          <cell r="E114">
            <v>1256.26</v>
          </cell>
        </row>
        <row r="115">
          <cell r="A115" t="str">
            <v>00007493</v>
          </cell>
          <cell r="B115" t="str">
            <v>Murray Collard</v>
          </cell>
          <cell r="C115" t="str">
            <v>Award</v>
          </cell>
          <cell r="D115" t="str">
            <v>EEEE - Ex SECV F/N</v>
          </cell>
          <cell r="E115">
            <v>1211.5</v>
          </cell>
        </row>
        <row r="116">
          <cell r="A116" t="str">
            <v>00007511</v>
          </cell>
          <cell r="B116" t="str">
            <v>Scott Goodman</v>
          </cell>
          <cell r="C116" t="str">
            <v>Award</v>
          </cell>
          <cell r="D116" t="str">
            <v>EEEE - Ex SECV F/N</v>
          </cell>
          <cell r="E116">
            <v>1256.26</v>
          </cell>
        </row>
        <row r="117">
          <cell r="A117" t="str">
            <v>00007512</v>
          </cell>
          <cell r="B117" t="str">
            <v>Mark Griffith</v>
          </cell>
          <cell r="C117" t="str">
            <v>Award</v>
          </cell>
          <cell r="D117" t="str">
            <v>EEEE - Ex SECV F/N</v>
          </cell>
          <cell r="E117">
            <v>1581.12</v>
          </cell>
        </row>
        <row r="118">
          <cell r="A118" t="str">
            <v>00007513</v>
          </cell>
          <cell r="B118" t="str">
            <v>Darren Griffiths</v>
          </cell>
          <cell r="C118" t="str">
            <v>Award</v>
          </cell>
          <cell r="D118" t="str">
            <v>EEEE - Ex SECV F/N</v>
          </cell>
          <cell r="E118">
            <v>1114.9100000000001</v>
          </cell>
        </row>
        <row r="119">
          <cell r="A119" t="str">
            <v>00007527</v>
          </cell>
          <cell r="B119" t="str">
            <v>Samuel Maota</v>
          </cell>
          <cell r="C119" t="str">
            <v>Award</v>
          </cell>
          <cell r="D119" t="str">
            <v>EEEE - Ex SECV F/N</v>
          </cell>
          <cell r="E119">
            <v>1162.51</v>
          </cell>
        </row>
        <row r="120">
          <cell r="A120" t="str">
            <v>00007530</v>
          </cell>
          <cell r="B120" t="str">
            <v>Steven McKenzie</v>
          </cell>
          <cell r="C120" t="str">
            <v>Award</v>
          </cell>
          <cell r="D120" t="str">
            <v>EEEE - Ex SECV F/N</v>
          </cell>
          <cell r="E120">
            <v>1256.26</v>
          </cell>
        </row>
        <row r="121">
          <cell r="A121" t="str">
            <v>00007531</v>
          </cell>
          <cell r="B121" t="str">
            <v>Peter McKinnon</v>
          </cell>
          <cell r="C121" t="str">
            <v>Award</v>
          </cell>
          <cell r="D121" t="str">
            <v>EEEE - Ex SECV F/N</v>
          </cell>
          <cell r="E121">
            <v>1162.51</v>
          </cell>
        </row>
        <row r="122">
          <cell r="A122" t="str">
            <v>00007537</v>
          </cell>
          <cell r="B122" t="str">
            <v>Rohan Neil</v>
          </cell>
          <cell r="C122" t="str">
            <v>Award</v>
          </cell>
          <cell r="D122" t="str">
            <v>EEEE - Ex SECV F/N</v>
          </cell>
          <cell r="E122">
            <v>1256.26</v>
          </cell>
        </row>
        <row r="123">
          <cell r="A123" t="str">
            <v>00007545</v>
          </cell>
          <cell r="B123" t="str">
            <v>Allen Pearson</v>
          </cell>
          <cell r="C123" t="str">
            <v>Award</v>
          </cell>
          <cell r="D123" t="str">
            <v>EEEE - Ex SECV F/N</v>
          </cell>
          <cell r="E123">
            <v>1211.5</v>
          </cell>
        </row>
        <row r="124">
          <cell r="A124" t="str">
            <v>00007548</v>
          </cell>
          <cell r="B124" t="str">
            <v>Michael Savic</v>
          </cell>
          <cell r="C124" t="str">
            <v>Award</v>
          </cell>
          <cell r="D124" t="str">
            <v>EEEE - Ex SECV F/N</v>
          </cell>
          <cell r="E124">
            <v>1256.26</v>
          </cell>
        </row>
        <row r="125">
          <cell r="A125" t="str">
            <v>00007559</v>
          </cell>
          <cell r="B125" t="str">
            <v>Ian Taylor</v>
          </cell>
          <cell r="C125" t="str">
            <v>Award</v>
          </cell>
          <cell r="D125" t="str">
            <v>EEEE - Ex SECV F/N</v>
          </cell>
          <cell r="E125">
            <v>1162.51</v>
          </cell>
        </row>
        <row r="126">
          <cell r="A126" t="str">
            <v>00007641</v>
          </cell>
          <cell r="B126" t="str">
            <v>Eric Anderson</v>
          </cell>
          <cell r="C126" t="str">
            <v>Award</v>
          </cell>
          <cell r="D126" t="str">
            <v>EEEE - Ex SECV F/N</v>
          </cell>
          <cell r="E126">
            <v>1211.5</v>
          </cell>
        </row>
        <row r="127">
          <cell r="A127" t="str">
            <v>00007652</v>
          </cell>
          <cell r="B127" t="str">
            <v>Matthew Colvin</v>
          </cell>
          <cell r="C127" t="str">
            <v>Award</v>
          </cell>
          <cell r="D127" t="str">
            <v>EEEE - Ex SECV F/N</v>
          </cell>
          <cell r="E127">
            <v>1256.26</v>
          </cell>
        </row>
        <row r="128">
          <cell r="A128" t="str">
            <v>00007653</v>
          </cell>
          <cell r="B128" t="str">
            <v>John Cooper</v>
          </cell>
          <cell r="C128" t="str">
            <v>Award</v>
          </cell>
          <cell r="D128" t="str">
            <v>EEEE - Ex SECV F/N</v>
          </cell>
          <cell r="E128">
            <v>1256.26</v>
          </cell>
        </row>
        <row r="129">
          <cell r="A129" t="str">
            <v>00007654</v>
          </cell>
          <cell r="B129" t="str">
            <v>Andrew Cox</v>
          </cell>
          <cell r="C129" t="str">
            <v>Award</v>
          </cell>
          <cell r="D129" t="str">
            <v>EEEE - Ex SECV F/N</v>
          </cell>
          <cell r="E129">
            <v>1162.51</v>
          </cell>
        </row>
        <row r="130">
          <cell r="A130" t="str">
            <v>00007657</v>
          </cell>
          <cell r="B130" t="str">
            <v>Glenn Davis</v>
          </cell>
          <cell r="C130" t="str">
            <v>Award</v>
          </cell>
          <cell r="D130" t="str">
            <v>EEEE - Ex SECV F/N</v>
          </cell>
          <cell r="E130">
            <v>1256.26</v>
          </cell>
        </row>
        <row r="131">
          <cell r="A131" t="str">
            <v>00007658</v>
          </cell>
          <cell r="B131" t="str">
            <v>Grant Dawson</v>
          </cell>
          <cell r="C131" t="str">
            <v>Award</v>
          </cell>
          <cell r="D131" t="str">
            <v>EEEE - Ex SECV F/N</v>
          </cell>
          <cell r="E131">
            <v>1211.5</v>
          </cell>
        </row>
        <row r="132">
          <cell r="A132" t="str">
            <v>00007659</v>
          </cell>
          <cell r="B132" t="str">
            <v>Trevor Dixon</v>
          </cell>
          <cell r="C132" t="str">
            <v>Award</v>
          </cell>
          <cell r="D132" t="str">
            <v>EEEE - Ex SECV F/N</v>
          </cell>
          <cell r="E132">
            <v>1256.26</v>
          </cell>
        </row>
        <row r="133">
          <cell r="A133" t="str">
            <v>00007664</v>
          </cell>
          <cell r="B133" t="str">
            <v>Shaun Exton</v>
          </cell>
          <cell r="C133" t="str">
            <v>Award</v>
          </cell>
          <cell r="D133" t="str">
            <v>EEEE - Ex SECV F/N</v>
          </cell>
          <cell r="E133">
            <v>1256.26</v>
          </cell>
        </row>
        <row r="134">
          <cell r="A134" t="str">
            <v>00007669</v>
          </cell>
          <cell r="B134" t="str">
            <v>Wayne Fowler</v>
          </cell>
          <cell r="C134" t="str">
            <v>Award</v>
          </cell>
          <cell r="D134" t="str">
            <v>EEEE - Ex SECV F/N</v>
          </cell>
          <cell r="E134">
            <v>1211.5</v>
          </cell>
        </row>
        <row r="135">
          <cell r="A135" t="str">
            <v>00007671</v>
          </cell>
          <cell r="B135" t="str">
            <v>Daryl Glen</v>
          </cell>
          <cell r="C135" t="str">
            <v>Award</v>
          </cell>
          <cell r="D135" t="str">
            <v>EEEE - Ex SECV F/N</v>
          </cell>
          <cell r="E135">
            <v>1256.26</v>
          </cell>
        </row>
        <row r="136">
          <cell r="A136" t="str">
            <v>00007673</v>
          </cell>
          <cell r="B136" t="str">
            <v>Paul Greenway</v>
          </cell>
          <cell r="C136" t="str">
            <v>Award</v>
          </cell>
          <cell r="D136" t="str">
            <v>EEEE - Ex SECV F/N</v>
          </cell>
          <cell r="E136">
            <v>1211.5</v>
          </cell>
        </row>
        <row r="137">
          <cell r="A137" t="str">
            <v>00007674</v>
          </cell>
          <cell r="B137" t="str">
            <v>Stuart Griffin</v>
          </cell>
          <cell r="C137" t="str">
            <v>Award</v>
          </cell>
          <cell r="D137" t="str">
            <v>EEEE - Ex SECV F/N</v>
          </cell>
          <cell r="E137">
            <v>1211.5</v>
          </cell>
        </row>
        <row r="138">
          <cell r="A138" t="str">
            <v>00007683</v>
          </cell>
          <cell r="B138" t="str">
            <v>Gerard Horne</v>
          </cell>
          <cell r="C138" t="str">
            <v>Award</v>
          </cell>
          <cell r="D138" t="str">
            <v>EEEE - Ex SECV F/N</v>
          </cell>
          <cell r="E138">
            <v>1114.9100000000001</v>
          </cell>
        </row>
        <row r="139">
          <cell r="A139" t="str">
            <v>00007688</v>
          </cell>
          <cell r="B139" t="str">
            <v>Grant Kennedy</v>
          </cell>
          <cell r="C139" t="str">
            <v>Award</v>
          </cell>
          <cell r="D139" t="str">
            <v>EEEE - Ex SECV F/N</v>
          </cell>
          <cell r="E139">
            <v>1211.5</v>
          </cell>
        </row>
        <row r="140">
          <cell r="A140" t="str">
            <v>00007693</v>
          </cell>
          <cell r="B140" t="str">
            <v>Rodney Lide</v>
          </cell>
          <cell r="C140" t="str">
            <v>Award</v>
          </cell>
          <cell r="D140" t="str">
            <v>EEEE - Ex SECV F/N</v>
          </cell>
          <cell r="E140">
            <v>1211.5</v>
          </cell>
        </row>
        <row r="141">
          <cell r="A141" t="str">
            <v>00007696</v>
          </cell>
          <cell r="B141" t="str">
            <v>Michael Loogman</v>
          </cell>
          <cell r="C141" t="str">
            <v>Award</v>
          </cell>
          <cell r="D141" t="str">
            <v>EEEE - Ex SECV F/N</v>
          </cell>
          <cell r="E141">
            <v>1256.26</v>
          </cell>
        </row>
        <row r="142">
          <cell r="A142" t="str">
            <v>00007699</v>
          </cell>
          <cell r="B142" t="str">
            <v>Paul McDonagh</v>
          </cell>
          <cell r="C142" t="str">
            <v>Award</v>
          </cell>
          <cell r="D142" t="str">
            <v>EEEE - Ex SECV F/N</v>
          </cell>
          <cell r="E142">
            <v>1162.51</v>
          </cell>
        </row>
        <row r="143">
          <cell r="A143" t="str">
            <v>00007703</v>
          </cell>
          <cell r="B143" t="str">
            <v>Donald McWilliams</v>
          </cell>
          <cell r="C143" t="str">
            <v>Award</v>
          </cell>
          <cell r="D143" t="str">
            <v>EEEE - Ex SECV F/N</v>
          </cell>
          <cell r="E143">
            <v>1114.9100000000001</v>
          </cell>
        </row>
        <row r="144">
          <cell r="A144" t="str">
            <v>00007706</v>
          </cell>
          <cell r="B144" t="str">
            <v>Brian Nelson</v>
          </cell>
          <cell r="C144" t="str">
            <v>Award</v>
          </cell>
          <cell r="D144" t="str">
            <v>EEEE - Ex SECV F/N</v>
          </cell>
          <cell r="E144">
            <v>1256.26</v>
          </cell>
        </row>
        <row r="145">
          <cell r="A145" t="str">
            <v>00007708</v>
          </cell>
          <cell r="B145" t="str">
            <v>Steven Newman</v>
          </cell>
          <cell r="C145" t="str">
            <v>Award</v>
          </cell>
          <cell r="D145" t="str">
            <v>EEEE - Ex SECV F/N</v>
          </cell>
          <cell r="E145">
            <v>1256.26</v>
          </cell>
        </row>
        <row r="146">
          <cell r="A146" t="str">
            <v>00007710</v>
          </cell>
          <cell r="B146" t="str">
            <v>Paul O'Brien</v>
          </cell>
          <cell r="C146" t="str">
            <v>Award</v>
          </cell>
          <cell r="D146" t="str">
            <v>EEEE - Ex SECV F/N</v>
          </cell>
          <cell r="E146">
            <v>1162.51</v>
          </cell>
        </row>
        <row r="147">
          <cell r="A147" t="str">
            <v>00007711</v>
          </cell>
          <cell r="B147" t="str">
            <v>Allan Richardson</v>
          </cell>
          <cell r="C147" t="str">
            <v>Award</v>
          </cell>
          <cell r="D147" t="str">
            <v>EEEE - Ex SECV F/N</v>
          </cell>
          <cell r="E147">
            <v>1211.5</v>
          </cell>
        </row>
        <row r="148">
          <cell r="A148" t="str">
            <v>00007721</v>
          </cell>
          <cell r="B148" t="str">
            <v>Colin Sutton</v>
          </cell>
          <cell r="C148" t="str">
            <v>Award</v>
          </cell>
          <cell r="D148" t="str">
            <v>EEEE - Ex SECV F/N</v>
          </cell>
          <cell r="E148">
            <v>1162.51</v>
          </cell>
        </row>
        <row r="149">
          <cell r="A149" t="str">
            <v>00007727</v>
          </cell>
          <cell r="B149" t="str">
            <v>Bert Weitering</v>
          </cell>
          <cell r="C149" t="str">
            <v>Award</v>
          </cell>
          <cell r="D149" t="str">
            <v>EEEE - Ex SECV F/N</v>
          </cell>
          <cell r="E149">
            <v>1162.51</v>
          </cell>
        </row>
        <row r="150">
          <cell r="A150" t="str">
            <v>00007831</v>
          </cell>
          <cell r="B150" t="str">
            <v>Ranald Currie</v>
          </cell>
          <cell r="C150" t="str">
            <v>Award</v>
          </cell>
          <cell r="D150" t="str">
            <v>EEEE - Ex SECV F/N</v>
          </cell>
          <cell r="E150">
            <v>1162.51</v>
          </cell>
        </row>
        <row r="151">
          <cell r="A151" t="str">
            <v>00007835</v>
          </cell>
          <cell r="B151" t="str">
            <v>Steven Stringer</v>
          </cell>
          <cell r="C151" t="str">
            <v>Award</v>
          </cell>
          <cell r="D151" t="str">
            <v>EEEE - Ex SECV F/N</v>
          </cell>
          <cell r="E151">
            <v>1162.51</v>
          </cell>
        </row>
        <row r="152">
          <cell r="A152" t="str">
            <v>00007872</v>
          </cell>
          <cell r="B152" t="str">
            <v>Peter Marsh</v>
          </cell>
          <cell r="C152" t="str">
            <v>Award</v>
          </cell>
          <cell r="D152" t="str">
            <v>EEEE - Ex SECV F/N</v>
          </cell>
          <cell r="E152">
            <v>1211.5</v>
          </cell>
        </row>
        <row r="153">
          <cell r="A153" t="str">
            <v>00007902</v>
          </cell>
          <cell r="B153" t="str">
            <v>Peter Kennedy</v>
          </cell>
          <cell r="C153" t="str">
            <v>Award</v>
          </cell>
          <cell r="D153" t="str">
            <v>EEEE - Ex SECV F/N</v>
          </cell>
          <cell r="E153">
            <v>1256.26</v>
          </cell>
        </row>
        <row r="154">
          <cell r="A154" t="str">
            <v>00007967</v>
          </cell>
          <cell r="B154" t="str">
            <v>Brendan Byrne</v>
          </cell>
          <cell r="C154" t="str">
            <v>Award</v>
          </cell>
          <cell r="D154" t="str">
            <v>EEEE - Ex SECV F/N</v>
          </cell>
          <cell r="E154">
            <v>1211.5</v>
          </cell>
        </row>
        <row r="155">
          <cell r="A155" t="str">
            <v>00013342</v>
          </cell>
          <cell r="B155" t="str">
            <v>Alexander McRobert</v>
          </cell>
          <cell r="C155" t="str">
            <v>04</v>
          </cell>
          <cell r="D155" t="str">
            <v>EEEE - Ex SECV Wk/Mt</v>
          </cell>
          <cell r="E155">
            <v>3209.16</v>
          </cell>
        </row>
        <row r="156">
          <cell r="A156" t="str">
            <v>00013358</v>
          </cell>
          <cell r="B156" t="str">
            <v>Robbie Cleland</v>
          </cell>
          <cell r="C156" t="str">
            <v>05</v>
          </cell>
          <cell r="D156" t="str">
            <v>EEEE - Ex SECV Wk/Mt</v>
          </cell>
          <cell r="E156">
            <v>3448.34</v>
          </cell>
        </row>
        <row r="157">
          <cell r="A157" t="str">
            <v>00013196</v>
          </cell>
          <cell r="B157" t="str">
            <v>Ryan Schwaibold</v>
          </cell>
          <cell r="C157"/>
          <cell r="D157" t="str">
            <v>External Contractors</v>
          </cell>
          <cell r="E157">
            <v>0</v>
          </cell>
        </row>
        <row r="158">
          <cell r="A158" t="str">
            <v>00013202</v>
          </cell>
          <cell r="B158" t="str">
            <v>Lee Adamthwaite</v>
          </cell>
          <cell r="C158"/>
          <cell r="D158" t="str">
            <v>External Contractors</v>
          </cell>
          <cell r="E158">
            <v>0</v>
          </cell>
        </row>
        <row r="159">
          <cell r="A159" t="str">
            <v>00013213</v>
          </cell>
          <cell r="B159" t="str">
            <v>Benjamin Barnfield</v>
          </cell>
          <cell r="C159"/>
          <cell r="D159" t="str">
            <v>External Contractors</v>
          </cell>
          <cell r="E159">
            <v>0</v>
          </cell>
        </row>
        <row r="160">
          <cell r="A160" t="str">
            <v>00013227</v>
          </cell>
          <cell r="B160" t="str">
            <v>Ian Coggins</v>
          </cell>
          <cell r="C160"/>
          <cell r="D160" t="str">
            <v>External Contractors</v>
          </cell>
          <cell r="E160">
            <v>0</v>
          </cell>
        </row>
        <row r="161">
          <cell r="A161" t="str">
            <v>00013228</v>
          </cell>
          <cell r="B161" t="str">
            <v>John Crestani</v>
          </cell>
          <cell r="C161"/>
          <cell r="D161" t="str">
            <v>External Contractors</v>
          </cell>
          <cell r="E161">
            <v>0</v>
          </cell>
        </row>
        <row r="162">
          <cell r="A162" t="str">
            <v>00013229</v>
          </cell>
          <cell r="B162" t="str">
            <v>Ben Curran</v>
          </cell>
          <cell r="C162"/>
          <cell r="D162" t="str">
            <v>External Contractors</v>
          </cell>
          <cell r="E162">
            <v>0</v>
          </cell>
        </row>
        <row r="163">
          <cell r="A163" t="str">
            <v>00013233</v>
          </cell>
          <cell r="B163" t="str">
            <v>Robert Davies (ASG)</v>
          </cell>
          <cell r="C163"/>
          <cell r="D163" t="str">
            <v>External Contractors</v>
          </cell>
          <cell r="E163">
            <v>0</v>
          </cell>
        </row>
        <row r="164">
          <cell r="A164" t="str">
            <v>00013236</v>
          </cell>
          <cell r="B164" t="str">
            <v>Darren Galbraith</v>
          </cell>
          <cell r="C164"/>
          <cell r="D164" t="str">
            <v>External Contractors</v>
          </cell>
          <cell r="E164">
            <v>0</v>
          </cell>
        </row>
        <row r="165">
          <cell r="A165" t="str">
            <v>00013240</v>
          </cell>
          <cell r="B165" t="str">
            <v>Christopher Head</v>
          </cell>
          <cell r="C165"/>
          <cell r="D165" t="str">
            <v>External Contractors</v>
          </cell>
          <cell r="E165">
            <v>0</v>
          </cell>
        </row>
        <row r="166">
          <cell r="A166" t="str">
            <v>00013244</v>
          </cell>
          <cell r="B166" t="str">
            <v>Cuong Huynh</v>
          </cell>
          <cell r="C166"/>
          <cell r="D166" t="str">
            <v>External Contractors</v>
          </cell>
          <cell r="E166">
            <v>0</v>
          </cell>
        </row>
        <row r="167">
          <cell r="A167" t="str">
            <v>00013245</v>
          </cell>
          <cell r="B167" t="str">
            <v>Sladjana Jevtic</v>
          </cell>
          <cell r="C167"/>
          <cell r="D167" t="str">
            <v>External Contractors</v>
          </cell>
          <cell r="E167">
            <v>0</v>
          </cell>
        </row>
        <row r="168">
          <cell r="A168" t="str">
            <v>00013246</v>
          </cell>
          <cell r="B168" t="str">
            <v>Samir Kheder</v>
          </cell>
          <cell r="C168"/>
          <cell r="D168" t="str">
            <v>External Contractors</v>
          </cell>
          <cell r="E168">
            <v>0</v>
          </cell>
        </row>
        <row r="169">
          <cell r="A169" t="str">
            <v>00013250</v>
          </cell>
          <cell r="B169" t="str">
            <v>Jihan Neko</v>
          </cell>
          <cell r="C169"/>
          <cell r="D169" t="str">
            <v>External Contractors</v>
          </cell>
          <cell r="E169">
            <v>0</v>
          </cell>
        </row>
        <row r="170">
          <cell r="A170" t="str">
            <v>00013251</v>
          </cell>
          <cell r="B170" t="str">
            <v>Brett Newton-Palmer</v>
          </cell>
          <cell r="C170"/>
          <cell r="D170" t="str">
            <v>External Contractors</v>
          </cell>
          <cell r="E170">
            <v>0</v>
          </cell>
        </row>
        <row r="171">
          <cell r="A171" t="str">
            <v>00013253</v>
          </cell>
          <cell r="B171" t="str">
            <v>Lloyd Peters</v>
          </cell>
          <cell r="C171"/>
          <cell r="D171" t="str">
            <v>External Contractors</v>
          </cell>
          <cell r="E171">
            <v>0</v>
          </cell>
        </row>
        <row r="172">
          <cell r="A172" t="str">
            <v>00013255</v>
          </cell>
          <cell r="B172" t="str">
            <v>Martin Souch</v>
          </cell>
          <cell r="C172"/>
          <cell r="D172" t="str">
            <v>External Contractors</v>
          </cell>
          <cell r="E172">
            <v>0</v>
          </cell>
        </row>
        <row r="173">
          <cell r="A173" t="str">
            <v>00013260</v>
          </cell>
          <cell r="B173" t="str">
            <v>Melanie Watson</v>
          </cell>
          <cell r="C173"/>
          <cell r="D173" t="str">
            <v>External Contractors</v>
          </cell>
          <cell r="E173">
            <v>0</v>
          </cell>
        </row>
        <row r="174">
          <cell r="A174" t="str">
            <v>00013469</v>
          </cell>
          <cell r="B174" t="str">
            <v>Andrew Macneil</v>
          </cell>
          <cell r="C174"/>
          <cell r="D174" t="str">
            <v>External Contractors</v>
          </cell>
          <cell r="E174">
            <v>0</v>
          </cell>
        </row>
        <row r="175">
          <cell r="A175" t="str">
            <v>00013471</v>
          </cell>
          <cell r="B175" t="str">
            <v>Michael Jenkins</v>
          </cell>
          <cell r="C175"/>
          <cell r="D175" t="str">
            <v>External Contractors</v>
          </cell>
          <cell r="E175">
            <v>0</v>
          </cell>
        </row>
        <row r="176">
          <cell r="A176" t="str">
            <v>00013473</v>
          </cell>
          <cell r="B176" t="str">
            <v>Mike Small</v>
          </cell>
          <cell r="C176"/>
          <cell r="D176" t="str">
            <v>External Contractors</v>
          </cell>
          <cell r="E176">
            <v>0</v>
          </cell>
        </row>
        <row r="177">
          <cell r="A177" t="str">
            <v>00013474</v>
          </cell>
          <cell r="B177" t="str">
            <v>Andriy Fedorov</v>
          </cell>
          <cell r="C177"/>
          <cell r="D177" t="str">
            <v>External Contractors</v>
          </cell>
          <cell r="E177">
            <v>0</v>
          </cell>
        </row>
        <row r="178">
          <cell r="A178" t="str">
            <v>00013529</v>
          </cell>
          <cell r="B178" t="str">
            <v>Vitaliy Mothyn</v>
          </cell>
          <cell r="C178"/>
          <cell r="D178" t="str">
            <v>External Contractors</v>
          </cell>
          <cell r="E178">
            <v>0</v>
          </cell>
        </row>
        <row r="179">
          <cell r="A179" t="str">
            <v>00013530</v>
          </cell>
          <cell r="B179" t="str">
            <v>Ben Tyrrell</v>
          </cell>
          <cell r="C179"/>
          <cell r="D179" t="str">
            <v>External Contractors</v>
          </cell>
          <cell r="E179">
            <v>0</v>
          </cell>
        </row>
        <row r="180">
          <cell r="A180" t="str">
            <v>00013795</v>
          </cell>
          <cell r="B180" t="str">
            <v>John Bakker</v>
          </cell>
          <cell r="C180"/>
          <cell r="D180" t="str">
            <v>External Contractors</v>
          </cell>
          <cell r="E180">
            <v>0</v>
          </cell>
        </row>
        <row r="181">
          <cell r="A181" t="str">
            <v>00013862</v>
          </cell>
          <cell r="B181" t="str">
            <v>Brett McSween</v>
          </cell>
          <cell r="C181"/>
          <cell r="D181" t="str">
            <v>External Contractors</v>
          </cell>
          <cell r="E181">
            <v>0</v>
          </cell>
        </row>
        <row r="182">
          <cell r="A182" t="str">
            <v>00013871</v>
          </cell>
          <cell r="B182" t="str">
            <v>Tom Garske</v>
          </cell>
          <cell r="C182"/>
          <cell r="D182" t="str">
            <v>External Contractors</v>
          </cell>
          <cell r="E182">
            <v>0</v>
          </cell>
        </row>
        <row r="183">
          <cell r="A183" t="str">
            <v>00013872</v>
          </cell>
          <cell r="B183" t="str">
            <v>Jason Stead</v>
          </cell>
          <cell r="C183"/>
          <cell r="D183" t="str">
            <v>External Contractors</v>
          </cell>
          <cell r="E183">
            <v>0</v>
          </cell>
        </row>
        <row r="184">
          <cell r="A184" t="str">
            <v>00013874</v>
          </cell>
          <cell r="B184" t="str">
            <v>Peter Brighton</v>
          </cell>
          <cell r="C184"/>
          <cell r="D184" t="str">
            <v>External Contractors</v>
          </cell>
          <cell r="E184">
            <v>0</v>
          </cell>
        </row>
        <row r="185">
          <cell r="A185" t="str">
            <v>00013897</v>
          </cell>
          <cell r="B185" t="str">
            <v>Barry Conway</v>
          </cell>
          <cell r="C185"/>
          <cell r="D185" t="str">
            <v>External Contractors</v>
          </cell>
          <cell r="E185">
            <v>0</v>
          </cell>
        </row>
        <row r="186">
          <cell r="A186" t="str">
            <v>00013916</v>
          </cell>
          <cell r="B186" t="str">
            <v>Robin White</v>
          </cell>
          <cell r="C186"/>
          <cell r="D186" t="str">
            <v>External Contractors</v>
          </cell>
          <cell r="E186">
            <v>0</v>
          </cell>
        </row>
        <row r="187">
          <cell r="A187" t="str">
            <v>00013917</v>
          </cell>
          <cell r="B187" t="str">
            <v>Paul Baguley</v>
          </cell>
          <cell r="C187"/>
          <cell r="D187" t="str">
            <v>External Contractors</v>
          </cell>
          <cell r="E187">
            <v>0</v>
          </cell>
        </row>
        <row r="188">
          <cell r="A188" t="str">
            <v>00013918</v>
          </cell>
          <cell r="B188" t="str">
            <v>Sophie Gillan</v>
          </cell>
          <cell r="C188"/>
          <cell r="D188" t="str">
            <v>External Contractors</v>
          </cell>
          <cell r="E188">
            <v>0</v>
          </cell>
        </row>
        <row r="189">
          <cell r="A189" t="str">
            <v>00013919</v>
          </cell>
          <cell r="B189" t="str">
            <v>Cobi Peachey</v>
          </cell>
          <cell r="C189"/>
          <cell r="D189" t="str">
            <v>External Contractors</v>
          </cell>
          <cell r="E189">
            <v>0</v>
          </cell>
        </row>
        <row r="190">
          <cell r="A190" t="str">
            <v>00013920</v>
          </cell>
          <cell r="B190" t="str">
            <v>Anthony Carroll</v>
          </cell>
          <cell r="C190"/>
          <cell r="D190" t="str">
            <v>External Contractors</v>
          </cell>
          <cell r="E190">
            <v>0</v>
          </cell>
        </row>
        <row r="191">
          <cell r="A191" t="str">
            <v>00013921</v>
          </cell>
          <cell r="B191" t="str">
            <v>Melissa Smith</v>
          </cell>
          <cell r="C191"/>
          <cell r="D191" t="str">
            <v>External Contractors</v>
          </cell>
          <cell r="E191">
            <v>0</v>
          </cell>
        </row>
        <row r="192">
          <cell r="A192" t="str">
            <v>00013922</v>
          </cell>
          <cell r="B192" t="str">
            <v>Calogero Tomeo</v>
          </cell>
          <cell r="C192"/>
          <cell r="D192" t="str">
            <v>External Contractors</v>
          </cell>
          <cell r="E192">
            <v>0</v>
          </cell>
        </row>
        <row r="193">
          <cell r="A193" t="str">
            <v>00013944</v>
          </cell>
          <cell r="B193" t="str">
            <v>Trevor Ludwell</v>
          </cell>
          <cell r="C193"/>
          <cell r="D193" t="str">
            <v>External Contractors</v>
          </cell>
          <cell r="E193">
            <v>0</v>
          </cell>
        </row>
        <row r="194">
          <cell r="A194" t="str">
            <v>00013945</v>
          </cell>
          <cell r="B194" t="str">
            <v>George Harraca</v>
          </cell>
          <cell r="C194"/>
          <cell r="D194" t="str">
            <v>External Contractors</v>
          </cell>
          <cell r="E194">
            <v>0</v>
          </cell>
        </row>
        <row r="195">
          <cell r="A195" t="str">
            <v>00013958</v>
          </cell>
          <cell r="B195" t="str">
            <v>Rohan Skeggs</v>
          </cell>
          <cell r="C195"/>
          <cell r="D195" t="str">
            <v>External Contractors</v>
          </cell>
          <cell r="E195">
            <v>0</v>
          </cell>
        </row>
        <row r="196">
          <cell r="A196" t="str">
            <v>00013959</v>
          </cell>
          <cell r="B196" t="str">
            <v>Alysha Smith</v>
          </cell>
          <cell r="C196"/>
          <cell r="D196" t="str">
            <v>External Contractors</v>
          </cell>
          <cell r="E196">
            <v>0</v>
          </cell>
        </row>
        <row r="197">
          <cell r="A197" t="str">
            <v>00013960</v>
          </cell>
          <cell r="B197" t="str">
            <v>Jenny McDermott</v>
          </cell>
          <cell r="C197"/>
          <cell r="D197" t="str">
            <v>External Contractors</v>
          </cell>
          <cell r="E197">
            <v>0</v>
          </cell>
        </row>
        <row r="198">
          <cell r="A198" t="str">
            <v>00013961</v>
          </cell>
          <cell r="B198" t="str">
            <v>Clayton Cargill</v>
          </cell>
          <cell r="C198"/>
          <cell r="D198" t="str">
            <v>External Contractors</v>
          </cell>
          <cell r="E198">
            <v>0</v>
          </cell>
        </row>
        <row r="199">
          <cell r="A199" t="str">
            <v>00013962</v>
          </cell>
          <cell r="B199" t="str">
            <v>Alistair Jamieson</v>
          </cell>
          <cell r="C199"/>
          <cell r="D199" t="str">
            <v>External Contractors</v>
          </cell>
          <cell r="E199">
            <v>0</v>
          </cell>
        </row>
        <row r="200">
          <cell r="A200" t="str">
            <v>00013963</v>
          </cell>
          <cell r="B200" t="str">
            <v>Bruce Buddrige</v>
          </cell>
          <cell r="C200"/>
          <cell r="D200" t="str">
            <v>External Contractors</v>
          </cell>
          <cell r="E200">
            <v>0</v>
          </cell>
        </row>
        <row r="201">
          <cell r="A201" t="str">
            <v>00013964</v>
          </cell>
          <cell r="B201" t="str">
            <v>George Dean</v>
          </cell>
          <cell r="C201"/>
          <cell r="D201" t="str">
            <v>External Contractors</v>
          </cell>
          <cell r="E201">
            <v>0</v>
          </cell>
        </row>
        <row r="202">
          <cell r="A202" t="str">
            <v>00013965</v>
          </cell>
          <cell r="B202" t="str">
            <v>Luke Stevens</v>
          </cell>
          <cell r="C202"/>
          <cell r="D202" t="str">
            <v>External Contractors</v>
          </cell>
          <cell r="E202">
            <v>0</v>
          </cell>
        </row>
        <row r="203">
          <cell r="A203" t="str">
            <v>00013979</v>
          </cell>
          <cell r="B203" t="str">
            <v>Ross Gangemi</v>
          </cell>
          <cell r="C203"/>
          <cell r="D203" t="str">
            <v>External Contractors</v>
          </cell>
          <cell r="E203">
            <v>0</v>
          </cell>
        </row>
        <row r="204">
          <cell r="A204" t="str">
            <v>00013982</v>
          </cell>
          <cell r="B204" t="str">
            <v>Frank Figliomeni</v>
          </cell>
          <cell r="C204"/>
          <cell r="D204" t="str">
            <v>External Contractors</v>
          </cell>
          <cell r="E204">
            <v>0</v>
          </cell>
        </row>
        <row r="205">
          <cell r="A205" t="str">
            <v>00013986</v>
          </cell>
          <cell r="B205" t="str">
            <v>Sheree Beardsall-Fitzpatrick</v>
          </cell>
          <cell r="C205"/>
          <cell r="D205" t="str">
            <v>External Contractors</v>
          </cell>
          <cell r="E205">
            <v>0</v>
          </cell>
        </row>
        <row r="206">
          <cell r="A206" t="str">
            <v>00014021</v>
          </cell>
          <cell r="B206" t="str">
            <v>Colin Burlinson</v>
          </cell>
          <cell r="C206"/>
          <cell r="D206" t="str">
            <v>External Contractors</v>
          </cell>
          <cell r="E206">
            <v>0</v>
          </cell>
        </row>
        <row r="207">
          <cell r="A207" t="str">
            <v>00014023</v>
          </cell>
          <cell r="B207" t="str">
            <v>Renee Amor</v>
          </cell>
          <cell r="C207" t="str">
            <v>ANS02</v>
          </cell>
          <cell r="D207" t="str">
            <v>External Contractors</v>
          </cell>
          <cell r="E207">
            <v>0</v>
          </cell>
        </row>
        <row r="208">
          <cell r="A208" t="str">
            <v>00014025</v>
          </cell>
          <cell r="B208" t="str">
            <v>Stephen Horne</v>
          </cell>
          <cell r="C208"/>
          <cell r="D208" t="str">
            <v>External Contractors</v>
          </cell>
          <cell r="E208">
            <v>0</v>
          </cell>
        </row>
        <row r="209">
          <cell r="A209" t="str">
            <v>00014035</v>
          </cell>
          <cell r="B209" t="str">
            <v>Jamie Hamilton</v>
          </cell>
          <cell r="C209"/>
          <cell r="D209" t="str">
            <v>External Contractors</v>
          </cell>
          <cell r="E209">
            <v>0</v>
          </cell>
        </row>
        <row r="210">
          <cell r="A210" t="str">
            <v>00014040</v>
          </cell>
          <cell r="B210" t="str">
            <v>Nicky Brown</v>
          </cell>
          <cell r="C210" t="str">
            <v>ANS01</v>
          </cell>
          <cell r="D210" t="str">
            <v>External Contractors</v>
          </cell>
          <cell r="E210">
            <v>0</v>
          </cell>
        </row>
        <row r="211">
          <cell r="A211" t="str">
            <v>00014049</v>
          </cell>
          <cell r="B211" t="str">
            <v>Maxine Watson</v>
          </cell>
          <cell r="C211"/>
          <cell r="D211" t="str">
            <v>External Contractors</v>
          </cell>
          <cell r="E211">
            <v>0</v>
          </cell>
        </row>
        <row r="212">
          <cell r="A212" t="str">
            <v>00014060</v>
          </cell>
          <cell r="B212" t="str">
            <v>Daniel Goitom</v>
          </cell>
          <cell r="C212"/>
          <cell r="D212" t="str">
            <v>External Contractors</v>
          </cell>
          <cell r="E212">
            <v>0</v>
          </cell>
        </row>
        <row r="213">
          <cell r="A213" t="str">
            <v>00014070</v>
          </cell>
          <cell r="B213" t="str">
            <v>Anna Sobczyk</v>
          </cell>
          <cell r="C213"/>
          <cell r="D213" t="str">
            <v>External Contractors</v>
          </cell>
          <cell r="E213">
            <v>0</v>
          </cell>
        </row>
        <row r="214">
          <cell r="A214" t="str">
            <v>00014075</v>
          </cell>
          <cell r="B214" t="str">
            <v>Trevor Ludwell</v>
          </cell>
          <cell r="C214"/>
          <cell r="D214" t="str">
            <v>External Contractors</v>
          </cell>
          <cell r="E214">
            <v>0</v>
          </cell>
        </row>
        <row r="215">
          <cell r="A215" t="str">
            <v>00014077</v>
          </cell>
          <cell r="B215" t="str">
            <v>Jonathan Ngu</v>
          </cell>
          <cell r="C215"/>
          <cell r="D215" t="str">
            <v>External Contractors</v>
          </cell>
          <cell r="E215">
            <v>0</v>
          </cell>
        </row>
        <row r="216">
          <cell r="A216" t="str">
            <v>00014079</v>
          </cell>
          <cell r="B216" t="str">
            <v>Dinesh Kumar</v>
          </cell>
          <cell r="C216"/>
          <cell r="D216" t="str">
            <v>External Contractors</v>
          </cell>
          <cell r="E216">
            <v>0</v>
          </cell>
        </row>
        <row r="217">
          <cell r="A217" t="str">
            <v>00014084</v>
          </cell>
          <cell r="B217" t="str">
            <v>Lynette Knight</v>
          </cell>
          <cell r="C217"/>
          <cell r="D217" t="str">
            <v>External Contractors</v>
          </cell>
          <cell r="E217">
            <v>0</v>
          </cell>
        </row>
        <row r="218">
          <cell r="A218" t="str">
            <v>00014090</v>
          </cell>
          <cell r="B218" t="str">
            <v>Denver Daniel</v>
          </cell>
          <cell r="C218"/>
          <cell r="D218" t="str">
            <v>External Contractors</v>
          </cell>
          <cell r="E218">
            <v>0</v>
          </cell>
        </row>
        <row r="219">
          <cell r="A219" t="str">
            <v>00014091</v>
          </cell>
          <cell r="B219" t="str">
            <v>Paul Brady</v>
          </cell>
          <cell r="C219"/>
          <cell r="D219" t="str">
            <v>External Contractors</v>
          </cell>
          <cell r="E219">
            <v>0</v>
          </cell>
        </row>
        <row r="220">
          <cell r="A220" t="str">
            <v>00014092</v>
          </cell>
          <cell r="B220" t="str">
            <v>Scott Winter</v>
          </cell>
          <cell r="C220"/>
          <cell r="D220" t="str">
            <v>External Contractors</v>
          </cell>
          <cell r="E220">
            <v>0</v>
          </cell>
        </row>
        <row r="221">
          <cell r="A221" t="str">
            <v>00014093</v>
          </cell>
          <cell r="B221" t="str">
            <v>Shane Kenna</v>
          </cell>
          <cell r="C221"/>
          <cell r="D221" t="str">
            <v>External Contractors</v>
          </cell>
          <cell r="E221">
            <v>0</v>
          </cell>
        </row>
        <row r="222">
          <cell r="A222" t="str">
            <v>00014095</v>
          </cell>
          <cell r="B222" t="str">
            <v>Daniel Mance</v>
          </cell>
          <cell r="C222"/>
          <cell r="D222" t="str">
            <v>External Contractors</v>
          </cell>
          <cell r="E222">
            <v>0</v>
          </cell>
        </row>
        <row r="223">
          <cell r="A223" t="str">
            <v>00014096</v>
          </cell>
          <cell r="B223" t="str">
            <v>Dietmar Neuwerth</v>
          </cell>
          <cell r="C223" t="str">
            <v>ANS05</v>
          </cell>
          <cell r="D223" t="str">
            <v>External Contractors</v>
          </cell>
          <cell r="E223">
            <v>0</v>
          </cell>
        </row>
        <row r="224">
          <cell r="A224" t="str">
            <v>00014099</v>
          </cell>
          <cell r="B224" t="str">
            <v>Tony Philippi</v>
          </cell>
          <cell r="C224"/>
          <cell r="D224" t="str">
            <v>External Contractors</v>
          </cell>
          <cell r="E224">
            <v>0</v>
          </cell>
        </row>
        <row r="225">
          <cell r="A225" t="str">
            <v>00014100</v>
          </cell>
          <cell r="B225" t="str">
            <v>Susan Lisle</v>
          </cell>
          <cell r="C225"/>
          <cell r="D225" t="str">
            <v>External Contractors</v>
          </cell>
          <cell r="E225">
            <v>0</v>
          </cell>
        </row>
        <row r="226">
          <cell r="A226" t="str">
            <v>00014101</v>
          </cell>
          <cell r="B226" t="str">
            <v>Christopher Kimber</v>
          </cell>
          <cell r="C226"/>
          <cell r="D226" t="str">
            <v>External Contractors</v>
          </cell>
          <cell r="E226">
            <v>0</v>
          </cell>
        </row>
        <row r="227">
          <cell r="A227" t="str">
            <v>00014102</v>
          </cell>
          <cell r="B227" t="str">
            <v>Rhiannon Walker</v>
          </cell>
          <cell r="C227"/>
          <cell r="D227" t="str">
            <v>External Contractors</v>
          </cell>
          <cell r="E227">
            <v>0</v>
          </cell>
        </row>
        <row r="228">
          <cell r="A228" t="str">
            <v>00014128</v>
          </cell>
          <cell r="B228" t="str">
            <v>Warren Row</v>
          </cell>
          <cell r="C228"/>
          <cell r="D228" t="str">
            <v>External Contractors</v>
          </cell>
          <cell r="E228">
            <v>0</v>
          </cell>
        </row>
        <row r="229">
          <cell r="A229" t="str">
            <v>00014131</v>
          </cell>
          <cell r="B229" t="str">
            <v>Peter Nastou</v>
          </cell>
          <cell r="C229"/>
          <cell r="D229" t="str">
            <v>External Contractors</v>
          </cell>
          <cell r="E229">
            <v>0</v>
          </cell>
        </row>
        <row r="230">
          <cell r="A230" t="str">
            <v>00014139</v>
          </cell>
          <cell r="B230" t="str">
            <v>Garry Bell</v>
          </cell>
          <cell r="C230"/>
          <cell r="D230" t="str">
            <v>External Contractors</v>
          </cell>
          <cell r="E230">
            <v>0</v>
          </cell>
        </row>
        <row r="231">
          <cell r="A231" t="str">
            <v>00014155</v>
          </cell>
          <cell r="B231" t="str">
            <v>Arnika Traill</v>
          </cell>
          <cell r="C231" t="str">
            <v>ANS02</v>
          </cell>
          <cell r="D231" t="str">
            <v>External Contractors</v>
          </cell>
          <cell r="E231">
            <v>0</v>
          </cell>
        </row>
        <row r="232">
          <cell r="A232" t="str">
            <v>00014161</v>
          </cell>
          <cell r="B232" t="str">
            <v>Geoffrey Minson</v>
          </cell>
          <cell r="C232"/>
          <cell r="D232" t="str">
            <v>External Contractors</v>
          </cell>
          <cell r="E232">
            <v>0</v>
          </cell>
        </row>
        <row r="233">
          <cell r="A233" t="str">
            <v>00014182</v>
          </cell>
          <cell r="B233" t="str">
            <v>David Proudlock</v>
          </cell>
          <cell r="C233"/>
          <cell r="D233" t="str">
            <v>External Contractors</v>
          </cell>
          <cell r="E233">
            <v>0</v>
          </cell>
        </row>
        <row r="234">
          <cell r="A234" t="str">
            <v>00014183</v>
          </cell>
          <cell r="B234" t="str">
            <v>Ty Secker</v>
          </cell>
          <cell r="C234"/>
          <cell r="D234" t="str">
            <v>External Contractors</v>
          </cell>
          <cell r="E234">
            <v>0</v>
          </cell>
        </row>
        <row r="235">
          <cell r="A235" t="str">
            <v>00014184</v>
          </cell>
          <cell r="B235" t="str">
            <v>Digby Saunders</v>
          </cell>
          <cell r="C235"/>
          <cell r="D235" t="str">
            <v>External Contractors</v>
          </cell>
          <cell r="E235">
            <v>0</v>
          </cell>
        </row>
        <row r="236">
          <cell r="A236" t="str">
            <v>00014185</v>
          </cell>
          <cell r="B236" t="str">
            <v>Rhys Oxby</v>
          </cell>
          <cell r="C236"/>
          <cell r="D236" t="str">
            <v>External Contractors</v>
          </cell>
          <cell r="E236">
            <v>0</v>
          </cell>
        </row>
        <row r="237">
          <cell r="A237" t="str">
            <v>00014223</v>
          </cell>
          <cell r="B237" t="str">
            <v>Lesley Mitchell</v>
          </cell>
          <cell r="C237"/>
          <cell r="D237" t="str">
            <v>External Contractors</v>
          </cell>
          <cell r="E237">
            <v>0</v>
          </cell>
        </row>
        <row r="238">
          <cell r="A238" t="str">
            <v>00014224</v>
          </cell>
          <cell r="B238" t="str">
            <v>Marcus Downey</v>
          </cell>
          <cell r="C238"/>
          <cell r="D238" t="str">
            <v>External Contractors</v>
          </cell>
          <cell r="E238">
            <v>0</v>
          </cell>
        </row>
        <row r="239">
          <cell r="A239" t="str">
            <v>00014266</v>
          </cell>
          <cell r="B239" t="str">
            <v>Laura Hillier</v>
          </cell>
          <cell r="C239"/>
          <cell r="D239" t="str">
            <v>External Contractors</v>
          </cell>
          <cell r="E239">
            <v>0</v>
          </cell>
        </row>
        <row r="240">
          <cell r="A240" t="str">
            <v>00014280</v>
          </cell>
          <cell r="B240" t="str">
            <v>Francis Sherlock</v>
          </cell>
          <cell r="C240"/>
          <cell r="D240" t="str">
            <v>External Contractors</v>
          </cell>
          <cell r="E240">
            <v>0</v>
          </cell>
        </row>
        <row r="241">
          <cell r="A241" t="str">
            <v>00014286</v>
          </cell>
          <cell r="B241" t="str">
            <v>Nella Ranno</v>
          </cell>
          <cell r="C241"/>
          <cell r="D241" t="str">
            <v>External Contractors</v>
          </cell>
          <cell r="E241">
            <v>0</v>
          </cell>
        </row>
        <row r="242">
          <cell r="A242" t="str">
            <v>00014305</v>
          </cell>
          <cell r="B242" t="str">
            <v>Gary McInnes</v>
          </cell>
          <cell r="C242"/>
          <cell r="D242" t="str">
            <v>External Contractors</v>
          </cell>
          <cell r="E242">
            <v>0</v>
          </cell>
        </row>
        <row r="243">
          <cell r="A243" t="str">
            <v>00014306</v>
          </cell>
          <cell r="B243" t="str">
            <v>Peter Hillary</v>
          </cell>
          <cell r="C243" t="str">
            <v>ANS02</v>
          </cell>
          <cell r="D243" t="str">
            <v>External Contractors</v>
          </cell>
          <cell r="E243">
            <v>0</v>
          </cell>
        </row>
        <row r="244">
          <cell r="A244" t="str">
            <v>00014313</v>
          </cell>
          <cell r="B244" t="str">
            <v>Andrew Nefiodovas</v>
          </cell>
          <cell r="C244"/>
          <cell r="D244" t="str">
            <v>External Contractors</v>
          </cell>
          <cell r="E244">
            <v>0</v>
          </cell>
        </row>
        <row r="245">
          <cell r="A245" t="str">
            <v>00014315</v>
          </cell>
          <cell r="B245" t="str">
            <v>Shirley Ponton</v>
          </cell>
          <cell r="C245"/>
          <cell r="D245" t="str">
            <v>External Contractors</v>
          </cell>
          <cell r="E245">
            <v>0</v>
          </cell>
        </row>
        <row r="246">
          <cell r="A246" t="str">
            <v>00014316</v>
          </cell>
          <cell r="B246" t="str">
            <v>Gregmar Salinas</v>
          </cell>
          <cell r="C246"/>
          <cell r="D246" t="str">
            <v>External Contractors</v>
          </cell>
          <cell r="E246">
            <v>0</v>
          </cell>
        </row>
        <row r="247">
          <cell r="A247" t="str">
            <v>00014317</v>
          </cell>
          <cell r="B247" t="str">
            <v>Leslie Scott</v>
          </cell>
          <cell r="C247"/>
          <cell r="D247" t="str">
            <v>External Contractors</v>
          </cell>
          <cell r="E247">
            <v>0</v>
          </cell>
        </row>
        <row r="248">
          <cell r="A248" t="str">
            <v>00014318</v>
          </cell>
          <cell r="B248" t="str">
            <v>Manu Singh</v>
          </cell>
          <cell r="C248"/>
          <cell r="D248" t="str">
            <v>External Contractors</v>
          </cell>
          <cell r="E248">
            <v>0</v>
          </cell>
        </row>
        <row r="249">
          <cell r="A249" t="str">
            <v>00014334</v>
          </cell>
          <cell r="B249" t="str">
            <v>Justin Molloy</v>
          </cell>
          <cell r="C249"/>
          <cell r="D249" t="str">
            <v>External Contractors</v>
          </cell>
          <cell r="E249">
            <v>0</v>
          </cell>
        </row>
        <row r="250">
          <cell r="A250" t="str">
            <v>00014468</v>
          </cell>
          <cell r="B250" t="str">
            <v>Leanne Guy</v>
          </cell>
          <cell r="C250"/>
          <cell r="D250" t="str">
            <v>External Contractors</v>
          </cell>
          <cell r="E250">
            <v>0</v>
          </cell>
        </row>
        <row r="251">
          <cell r="A251" t="str">
            <v>00014469</v>
          </cell>
          <cell r="B251" t="str">
            <v>Thomas Szito</v>
          </cell>
          <cell r="C251"/>
          <cell r="D251" t="str">
            <v>External Contractors</v>
          </cell>
          <cell r="E251">
            <v>0</v>
          </cell>
        </row>
        <row r="252">
          <cell r="A252" t="str">
            <v>00014470</v>
          </cell>
          <cell r="B252" t="str">
            <v>Cherie Martin</v>
          </cell>
          <cell r="C252"/>
          <cell r="D252" t="str">
            <v>External Contractors</v>
          </cell>
          <cell r="E252">
            <v>0</v>
          </cell>
        </row>
        <row r="253">
          <cell r="A253" t="str">
            <v>00014476</v>
          </cell>
          <cell r="B253" t="str">
            <v>Connie Krestensen</v>
          </cell>
          <cell r="C253"/>
          <cell r="D253" t="str">
            <v>External Contractors</v>
          </cell>
          <cell r="E253">
            <v>0</v>
          </cell>
        </row>
        <row r="254">
          <cell r="A254" t="str">
            <v>00014488</v>
          </cell>
          <cell r="B254" t="str">
            <v>Kelly Bates</v>
          </cell>
          <cell r="C254"/>
          <cell r="D254" t="str">
            <v>External Contractors</v>
          </cell>
          <cell r="E254">
            <v>0</v>
          </cell>
        </row>
        <row r="255">
          <cell r="A255" t="str">
            <v>00014517</v>
          </cell>
          <cell r="B255" t="str">
            <v>Gishwara Bandara</v>
          </cell>
          <cell r="C255"/>
          <cell r="D255" t="str">
            <v>External Contractors</v>
          </cell>
          <cell r="E255">
            <v>0</v>
          </cell>
        </row>
        <row r="256">
          <cell r="A256" t="str">
            <v>00014518</v>
          </cell>
          <cell r="B256" t="str">
            <v>Sebastian Inostroza</v>
          </cell>
          <cell r="C256"/>
          <cell r="D256" t="str">
            <v>External Contractors</v>
          </cell>
          <cell r="E256">
            <v>0</v>
          </cell>
        </row>
        <row r="257">
          <cell r="A257" t="str">
            <v>00014519</v>
          </cell>
          <cell r="B257" t="str">
            <v>Duncan Gillard</v>
          </cell>
          <cell r="C257"/>
          <cell r="D257" t="str">
            <v>External Contractors</v>
          </cell>
          <cell r="E257">
            <v>0</v>
          </cell>
        </row>
        <row r="258">
          <cell r="A258" t="str">
            <v>00014520</v>
          </cell>
          <cell r="B258" t="str">
            <v>Isaac Rizk</v>
          </cell>
          <cell r="C258"/>
          <cell r="D258" t="str">
            <v>External Contractors</v>
          </cell>
          <cell r="E258">
            <v>0</v>
          </cell>
        </row>
        <row r="259">
          <cell r="A259" t="str">
            <v>00014521</v>
          </cell>
          <cell r="B259" t="str">
            <v>Sasa Dzaferovic</v>
          </cell>
          <cell r="C259"/>
          <cell r="D259" t="str">
            <v>External Contractors</v>
          </cell>
          <cell r="E259">
            <v>0</v>
          </cell>
        </row>
        <row r="260">
          <cell r="A260" t="str">
            <v>00014522</v>
          </cell>
          <cell r="B260" t="str">
            <v>Greg Macsok</v>
          </cell>
          <cell r="C260"/>
          <cell r="D260" t="str">
            <v>External Contractors</v>
          </cell>
          <cell r="E260">
            <v>0</v>
          </cell>
        </row>
        <row r="261">
          <cell r="A261" t="str">
            <v>00014523</v>
          </cell>
          <cell r="B261" t="str">
            <v>Daniel Laidlow</v>
          </cell>
          <cell r="C261"/>
          <cell r="D261" t="str">
            <v>External Contractors</v>
          </cell>
          <cell r="E261">
            <v>0</v>
          </cell>
        </row>
        <row r="262">
          <cell r="A262" t="str">
            <v>00014524</v>
          </cell>
          <cell r="B262" t="str">
            <v>Shaun Hayes</v>
          </cell>
          <cell r="C262"/>
          <cell r="D262" t="str">
            <v>External Contractors</v>
          </cell>
          <cell r="E262">
            <v>0</v>
          </cell>
        </row>
        <row r="263">
          <cell r="A263" t="str">
            <v>00014526</v>
          </cell>
          <cell r="B263" t="str">
            <v>Gemma Tognini</v>
          </cell>
          <cell r="C263"/>
          <cell r="D263" t="str">
            <v>External Contractors</v>
          </cell>
          <cell r="E263">
            <v>0</v>
          </cell>
        </row>
        <row r="264">
          <cell r="A264" t="str">
            <v>00014535</v>
          </cell>
          <cell r="B264" t="str">
            <v>Leanne Scott</v>
          </cell>
          <cell r="C264"/>
          <cell r="D264" t="str">
            <v>External Contractors</v>
          </cell>
          <cell r="E264">
            <v>0</v>
          </cell>
        </row>
        <row r="265">
          <cell r="A265" t="str">
            <v>00014536</v>
          </cell>
          <cell r="B265" t="str">
            <v>Leanne Scott</v>
          </cell>
          <cell r="C265"/>
          <cell r="D265" t="str">
            <v>External Contractors</v>
          </cell>
          <cell r="E265">
            <v>0</v>
          </cell>
        </row>
        <row r="266">
          <cell r="A266" t="str">
            <v>00014553</v>
          </cell>
          <cell r="B266" t="str">
            <v>Bruce Jarrad</v>
          </cell>
          <cell r="C266"/>
          <cell r="D266" t="str">
            <v>External Contractors</v>
          </cell>
          <cell r="E266">
            <v>0</v>
          </cell>
        </row>
        <row r="267">
          <cell r="A267" t="str">
            <v>00014555</v>
          </cell>
          <cell r="B267" t="str">
            <v>Priyanshu Sinh</v>
          </cell>
          <cell r="C267"/>
          <cell r="D267" t="str">
            <v>External Contractors</v>
          </cell>
          <cell r="E267">
            <v>0</v>
          </cell>
        </row>
        <row r="268">
          <cell r="A268" t="str">
            <v>00014558</v>
          </cell>
          <cell r="B268" t="str">
            <v>Andrew Frankel</v>
          </cell>
          <cell r="C268"/>
          <cell r="D268" t="str">
            <v>External Contractors</v>
          </cell>
          <cell r="E268">
            <v>0</v>
          </cell>
        </row>
        <row r="269">
          <cell r="A269" t="str">
            <v>00014563</v>
          </cell>
          <cell r="B269" t="str">
            <v>Fadi Taleb</v>
          </cell>
          <cell r="C269"/>
          <cell r="D269" t="str">
            <v>External Contractors</v>
          </cell>
          <cell r="E269">
            <v>0</v>
          </cell>
        </row>
        <row r="270">
          <cell r="A270" t="str">
            <v>00014564</v>
          </cell>
          <cell r="B270" t="str">
            <v>Colleen Burger</v>
          </cell>
          <cell r="C270" t="str">
            <v>07</v>
          </cell>
          <cell r="D270" t="str">
            <v>External Contractors</v>
          </cell>
          <cell r="E270">
            <v>0</v>
          </cell>
        </row>
        <row r="271">
          <cell r="A271" t="str">
            <v>00014565</v>
          </cell>
          <cell r="B271" t="str">
            <v>Vanessa Koop</v>
          </cell>
          <cell r="C271"/>
          <cell r="D271" t="str">
            <v>External Contractors</v>
          </cell>
          <cell r="E271">
            <v>0</v>
          </cell>
        </row>
        <row r="272">
          <cell r="A272" t="str">
            <v>00014568</v>
          </cell>
          <cell r="B272" t="str">
            <v>Conchita Brodalka</v>
          </cell>
          <cell r="C272"/>
          <cell r="D272" t="str">
            <v>External Contractors</v>
          </cell>
          <cell r="E272">
            <v>0</v>
          </cell>
        </row>
        <row r="273">
          <cell r="A273" t="str">
            <v>00014569</v>
          </cell>
          <cell r="B273" t="str">
            <v>Andrew Blease</v>
          </cell>
          <cell r="C273"/>
          <cell r="D273" t="str">
            <v>External Contractors</v>
          </cell>
          <cell r="E273">
            <v>0</v>
          </cell>
        </row>
        <row r="274">
          <cell r="A274" t="str">
            <v>00014570</v>
          </cell>
          <cell r="B274" t="str">
            <v>Mark Conyers</v>
          </cell>
          <cell r="C274"/>
          <cell r="D274" t="str">
            <v>External Contractors</v>
          </cell>
          <cell r="E274">
            <v>0</v>
          </cell>
        </row>
        <row r="275">
          <cell r="A275" t="str">
            <v>00014571</v>
          </cell>
          <cell r="B275" t="str">
            <v>Paul Elliot</v>
          </cell>
          <cell r="C275"/>
          <cell r="D275" t="str">
            <v>External Contractors</v>
          </cell>
          <cell r="E275">
            <v>0</v>
          </cell>
        </row>
        <row r="276">
          <cell r="A276" t="str">
            <v>00014572</v>
          </cell>
          <cell r="B276" t="str">
            <v>Garry Elsum</v>
          </cell>
          <cell r="C276"/>
          <cell r="D276" t="str">
            <v>External Contractors</v>
          </cell>
          <cell r="E276">
            <v>0</v>
          </cell>
        </row>
        <row r="277">
          <cell r="A277" t="str">
            <v>00014573</v>
          </cell>
          <cell r="B277" t="str">
            <v>Pat Frois</v>
          </cell>
          <cell r="C277"/>
          <cell r="D277" t="str">
            <v>External Contractors</v>
          </cell>
          <cell r="E277">
            <v>0</v>
          </cell>
        </row>
        <row r="278">
          <cell r="A278" t="str">
            <v>00014574</v>
          </cell>
          <cell r="B278" t="str">
            <v>Melissa Hamilton</v>
          </cell>
          <cell r="C278"/>
          <cell r="D278" t="str">
            <v>External Contractors</v>
          </cell>
          <cell r="E278">
            <v>0</v>
          </cell>
        </row>
        <row r="279">
          <cell r="A279" t="str">
            <v>00014575</v>
          </cell>
          <cell r="B279" t="str">
            <v>Ray Kunziak</v>
          </cell>
          <cell r="C279"/>
          <cell r="D279" t="str">
            <v>External Contractors</v>
          </cell>
          <cell r="E279">
            <v>0</v>
          </cell>
        </row>
        <row r="280">
          <cell r="A280" t="str">
            <v>00014576</v>
          </cell>
          <cell r="B280" t="str">
            <v>Adrian Norton</v>
          </cell>
          <cell r="C280"/>
          <cell r="D280" t="str">
            <v>External Contractors</v>
          </cell>
          <cell r="E280">
            <v>0</v>
          </cell>
        </row>
        <row r="281">
          <cell r="A281" t="str">
            <v>00014577</v>
          </cell>
          <cell r="B281" t="str">
            <v>Michael O'Donnell</v>
          </cell>
          <cell r="C281"/>
          <cell r="D281" t="str">
            <v>External Contractors</v>
          </cell>
          <cell r="E281">
            <v>0</v>
          </cell>
        </row>
        <row r="282">
          <cell r="A282" t="str">
            <v>00014578</v>
          </cell>
          <cell r="B282" t="str">
            <v>John Pola</v>
          </cell>
          <cell r="C282"/>
          <cell r="D282" t="str">
            <v>External Contractors</v>
          </cell>
          <cell r="E282">
            <v>0</v>
          </cell>
        </row>
        <row r="283">
          <cell r="A283" t="str">
            <v>00014579</v>
          </cell>
          <cell r="B283" t="str">
            <v>Peter Sayce</v>
          </cell>
          <cell r="C283"/>
          <cell r="D283" t="str">
            <v>External Contractors</v>
          </cell>
          <cell r="E283">
            <v>0</v>
          </cell>
        </row>
        <row r="284">
          <cell r="A284" t="str">
            <v>00014580</v>
          </cell>
          <cell r="B284" t="str">
            <v>Terry Shinton</v>
          </cell>
          <cell r="C284"/>
          <cell r="D284" t="str">
            <v>External Contractors</v>
          </cell>
          <cell r="E284">
            <v>0</v>
          </cell>
        </row>
        <row r="285">
          <cell r="A285" t="str">
            <v>00014581</v>
          </cell>
          <cell r="B285" t="str">
            <v>Alan Steen</v>
          </cell>
          <cell r="C285"/>
          <cell r="D285" t="str">
            <v>External Contractors</v>
          </cell>
          <cell r="E285">
            <v>0</v>
          </cell>
        </row>
        <row r="286">
          <cell r="A286" t="str">
            <v>00014582</v>
          </cell>
          <cell r="B286" t="str">
            <v>Steve Walton</v>
          </cell>
          <cell r="C286"/>
          <cell r="D286" t="str">
            <v>External Contractors</v>
          </cell>
          <cell r="E286">
            <v>0</v>
          </cell>
        </row>
        <row r="287">
          <cell r="A287" t="str">
            <v>00014583</v>
          </cell>
          <cell r="B287" t="str">
            <v>Jennifer Waryszczuk</v>
          </cell>
          <cell r="C287"/>
          <cell r="D287" t="str">
            <v>External Contractors</v>
          </cell>
          <cell r="E287">
            <v>0</v>
          </cell>
        </row>
        <row r="288">
          <cell r="A288" t="str">
            <v>00014584</v>
          </cell>
          <cell r="B288" t="str">
            <v>Wayne Webb</v>
          </cell>
          <cell r="C288"/>
          <cell r="D288" t="str">
            <v>External Contractors</v>
          </cell>
          <cell r="E288">
            <v>0</v>
          </cell>
        </row>
        <row r="289">
          <cell r="A289" t="str">
            <v>00014585</v>
          </cell>
          <cell r="B289" t="str">
            <v>Kath Sell</v>
          </cell>
          <cell r="C289"/>
          <cell r="D289" t="str">
            <v>External Contractors</v>
          </cell>
          <cell r="E289">
            <v>0</v>
          </cell>
        </row>
        <row r="290">
          <cell r="A290" t="str">
            <v>00014586</v>
          </cell>
          <cell r="B290" t="str">
            <v>Lauressa Parder</v>
          </cell>
          <cell r="C290"/>
          <cell r="D290" t="str">
            <v>External Contractors</v>
          </cell>
          <cell r="E290">
            <v>0</v>
          </cell>
        </row>
        <row r="291">
          <cell r="A291" t="str">
            <v>00014588</v>
          </cell>
          <cell r="B291" t="str">
            <v>Peter Cozyn</v>
          </cell>
          <cell r="C291"/>
          <cell r="D291" t="str">
            <v>External Contractors</v>
          </cell>
          <cell r="E291">
            <v>0</v>
          </cell>
        </row>
        <row r="292">
          <cell r="A292" t="str">
            <v>00014590</v>
          </cell>
          <cell r="B292" t="str">
            <v>Darren Potter</v>
          </cell>
          <cell r="C292"/>
          <cell r="D292" t="str">
            <v>External Contractors</v>
          </cell>
          <cell r="E292">
            <v>0</v>
          </cell>
        </row>
        <row r="293">
          <cell r="A293" t="str">
            <v>00014592</v>
          </cell>
          <cell r="B293" t="str">
            <v>John Willson</v>
          </cell>
          <cell r="C293"/>
          <cell r="D293" t="str">
            <v>External Contractors</v>
          </cell>
          <cell r="E293">
            <v>0</v>
          </cell>
        </row>
        <row r="294">
          <cell r="A294" t="str">
            <v>00014593</v>
          </cell>
          <cell r="B294" t="str">
            <v>Colin Weaire</v>
          </cell>
          <cell r="C294"/>
          <cell r="D294" t="str">
            <v>External Contractors</v>
          </cell>
          <cell r="E294">
            <v>0</v>
          </cell>
        </row>
        <row r="295">
          <cell r="A295" t="str">
            <v>00014594</v>
          </cell>
          <cell r="B295" t="str">
            <v>Neil Smith</v>
          </cell>
          <cell r="C295"/>
          <cell r="D295" t="str">
            <v>External Contractors</v>
          </cell>
          <cell r="E295">
            <v>0</v>
          </cell>
        </row>
        <row r="296">
          <cell r="A296" t="str">
            <v>00014595</v>
          </cell>
          <cell r="B296" t="str">
            <v>Siew Teik Tan</v>
          </cell>
          <cell r="C296"/>
          <cell r="D296" t="str">
            <v>External Contractors</v>
          </cell>
          <cell r="E296">
            <v>0</v>
          </cell>
        </row>
        <row r="297">
          <cell r="A297" t="str">
            <v>00014609</v>
          </cell>
          <cell r="B297" t="str">
            <v>Kathleen Miles</v>
          </cell>
          <cell r="C297"/>
          <cell r="D297" t="str">
            <v>External Contractors</v>
          </cell>
          <cell r="E297">
            <v>0</v>
          </cell>
        </row>
        <row r="298">
          <cell r="A298" t="str">
            <v>00014613</v>
          </cell>
          <cell r="B298" t="str">
            <v>Julian Spano</v>
          </cell>
          <cell r="C298"/>
          <cell r="D298" t="str">
            <v>External Contractors</v>
          </cell>
          <cell r="E298">
            <v>0</v>
          </cell>
        </row>
        <row r="299">
          <cell r="A299" t="str">
            <v>00014627</v>
          </cell>
          <cell r="B299" t="str">
            <v>Joe Rokov</v>
          </cell>
          <cell r="C299"/>
          <cell r="D299" t="str">
            <v>External Contractors</v>
          </cell>
          <cell r="E299">
            <v>0</v>
          </cell>
        </row>
        <row r="300">
          <cell r="A300" t="str">
            <v>00014632</v>
          </cell>
          <cell r="B300" t="str">
            <v>John Drummond</v>
          </cell>
          <cell r="C300"/>
          <cell r="D300" t="str">
            <v>External Contractors</v>
          </cell>
          <cell r="E300">
            <v>0</v>
          </cell>
        </row>
        <row r="301">
          <cell r="A301" t="str">
            <v>00014633</v>
          </cell>
          <cell r="B301" t="str">
            <v>Brian Page</v>
          </cell>
          <cell r="C301"/>
          <cell r="D301" t="str">
            <v>External Contractors</v>
          </cell>
          <cell r="E301">
            <v>0</v>
          </cell>
        </row>
        <row r="302">
          <cell r="A302" t="str">
            <v>00014635</v>
          </cell>
          <cell r="B302" t="str">
            <v>Morris Kinley</v>
          </cell>
          <cell r="C302"/>
          <cell r="D302" t="str">
            <v>External Contractors</v>
          </cell>
          <cell r="E302">
            <v>0</v>
          </cell>
        </row>
        <row r="303">
          <cell r="A303" t="str">
            <v>00014665</v>
          </cell>
          <cell r="B303" t="str">
            <v>Yolanda Chu</v>
          </cell>
          <cell r="C303"/>
          <cell r="D303" t="str">
            <v>External Contractors</v>
          </cell>
          <cell r="E303">
            <v>0</v>
          </cell>
        </row>
        <row r="304">
          <cell r="A304" t="str">
            <v>00014666</v>
          </cell>
          <cell r="B304" t="str">
            <v>Colin Duncan</v>
          </cell>
          <cell r="C304"/>
          <cell r="D304" t="str">
            <v>External Contractors</v>
          </cell>
          <cell r="E304">
            <v>0</v>
          </cell>
        </row>
        <row r="305">
          <cell r="A305" t="str">
            <v>00014667</v>
          </cell>
          <cell r="B305" t="str">
            <v>Scott Sly</v>
          </cell>
          <cell r="C305"/>
          <cell r="D305" t="str">
            <v>External Contractors</v>
          </cell>
          <cell r="E305">
            <v>0</v>
          </cell>
        </row>
        <row r="306">
          <cell r="A306" t="str">
            <v>00014668</v>
          </cell>
          <cell r="B306" t="str">
            <v>Terence Combe</v>
          </cell>
          <cell r="C306"/>
          <cell r="D306" t="str">
            <v>External Contractors</v>
          </cell>
          <cell r="E306">
            <v>0</v>
          </cell>
        </row>
        <row r="307">
          <cell r="A307" t="str">
            <v>00014676</v>
          </cell>
          <cell r="B307" t="str">
            <v>Peter King</v>
          </cell>
          <cell r="C307"/>
          <cell r="D307" t="str">
            <v>External Contractors</v>
          </cell>
          <cell r="E307">
            <v>0</v>
          </cell>
        </row>
        <row r="308">
          <cell r="A308" t="str">
            <v>00014685</v>
          </cell>
          <cell r="B308" t="str">
            <v>Leon Leuba</v>
          </cell>
          <cell r="C308"/>
          <cell r="D308" t="str">
            <v>External Contractors</v>
          </cell>
          <cell r="E308">
            <v>0</v>
          </cell>
        </row>
        <row r="309">
          <cell r="A309" t="str">
            <v>00014709</v>
          </cell>
          <cell r="B309" t="str">
            <v>David Wilcox</v>
          </cell>
          <cell r="C309"/>
          <cell r="D309" t="str">
            <v>External Contractors</v>
          </cell>
          <cell r="E309">
            <v>0</v>
          </cell>
        </row>
        <row r="310">
          <cell r="A310" t="str">
            <v>00014714</v>
          </cell>
          <cell r="B310" t="str">
            <v>Curt Huffman</v>
          </cell>
          <cell r="C310"/>
          <cell r="D310" t="str">
            <v>External Contractors</v>
          </cell>
          <cell r="E310">
            <v>0</v>
          </cell>
        </row>
        <row r="311">
          <cell r="A311" t="str">
            <v>00014715</v>
          </cell>
          <cell r="B311" t="str">
            <v>Hans Wrang</v>
          </cell>
          <cell r="C311"/>
          <cell r="D311" t="str">
            <v>External Contractors</v>
          </cell>
          <cell r="E311">
            <v>0</v>
          </cell>
        </row>
        <row r="312">
          <cell r="A312" t="str">
            <v>00014717</v>
          </cell>
          <cell r="B312" t="str">
            <v>Shannon Walker</v>
          </cell>
          <cell r="C312"/>
          <cell r="D312" t="str">
            <v>External Contractors</v>
          </cell>
          <cell r="E312">
            <v>0</v>
          </cell>
        </row>
        <row r="313">
          <cell r="A313" t="str">
            <v>00014731</v>
          </cell>
          <cell r="B313" t="str">
            <v>Matthew Salleo</v>
          </cell>
          <cell r="C313"/>
          <cell r="D313" t="str">
            <v>External Contractors</v>
          </cell>
          <cell r="E313">
            <v>0</v>
          </cell>
        </row>
        <row r="314">
          <cell r="A314" t="str">
            <v>00014797</v>
          </cell>
          <cell r="B314" t="str">
            <v>Daniel Enright</v>
          </cell>
          <cell r="C314"/>
          <cell r="D314" t="str">
            <v>External Contractors</v>
          </cell>
          <cell r="E314">
            <v>0</v>
          </cell>
        </row>
        <row r="315">
          <cell r="A315" t="str">
            <v>00014798</v>
          </cell>
          <cell r="B315" t="str">
            <v>Kennedy Mkoba</v>
          </cell>
          <cell r="C315"/>
          <cell r="D315" t="str">
            <v>External Contractors</v>
          </cell>
          <cell r="E315">
            <v>0</v>
          </cell>
        </row>
        <row r="316">
          <cell r="A316" t="str">
            <v>00014799</v>
          </cell>
          <cell r="B316" t="str">
            <v>Sanjeev Singh</v>
          </cell>
          <cell r="C316"/>
          <cell r="D316" t="str">
            <v>External Contractors</v>
          </cell>
          <cell r="E316">
            <v>0</v>
          </cell>
        </row>
        <row r="317">
          <cell r="A317" t="str">
            <v>00014800</v>
          </cell>
          <cell r="B317" t="str">
            <v>Edward Krystek</v>
          </cell>
          <cell r="C317"/>
          <cell r="D317" t="str">
            <v>External Contractors</v>
          </cell>
          <cell r="E317">
            <v>0</v>
          </cell>
        </row>
        <row r="318">
          <cell r="A318" t="str">
            <v>00014814</v>
          </cell>
          <cell r="B318" t="str">
            <v>Kevin De Wit</v>
          </cell>
          <cell r="C318"/>
          <cell r="D318" t="str">
            <v>External Contractors</v>
          </cell>
          <cell r="E318">
            <v>0</v>
          </cell>
        </row>
        <row r="319">
          <cell r="A319" t="str">
            <v>00014815</v>
          </cell>
          <cell r="B319" t="str">
            <v>Steve Tailor</v>
          </cell>
          <cell r="C319"/>
          <cell r="D319" t="str">
            <v>External Contractors</v>
          </cell>
          <cell r="E319">
            <v>0</v>
          </cell>
        </row>
        <row r="320">
          <cell r="A320" t="str">
            <v>00014816</v>
          </cell>
          <cell r="B320" t="str">
            <v>Mike Farrar</v>
          </cell>
          <cell r="C320"/>
          <cell r="D320" t="str">
            <v>External Contractors</v>
          </cell>
          <cell r="E320">
            <v>0</v>
          </cell>
        </row>
        <row r="321">
          <cell r="A321" t="str">
            <v>00014817</v>
          </cell>
          <cell r="B321" t="str">
            <v>Daniel Kregor</v>
          </cell>
          <cell r="C321"/>
          <cell r="D321" t="str">
            <v>External Contractors</v>
          </cell>
          <cell r="E321">
            <v>0</v>
          </cell>
        </row>
        <row r="322">
          <cell r="A322" t="str">
            <v>00014818</v>
          </cell>
          <cell r="B322" t="str">
            <v>Kevin Yan</v>
          </cell>
          <cell r="C322"/>
          <cell r="D322" t="str">
            <v>External Contractors</v>
          </cell>
          <cell r="E322">
            <v>0</v>
          </cell>
        </row>
        <row r="323">
          <cell r="A323" t="str">
            <v>00014819</v>
          </cell>
          <cell r="B323" t="str">
            <v>Daniel Topham</v>
          </cell>
          <cell r="C323"/>
          <cell r="D323" t="str">
            <v>External Contractors</v>
          </cell>
          <cell r="E323">
            <v>0</v>
          </cell>
        </row>
        <row r="324">
          <cell r="A324" t="str">
            <v>00014820</v>
          </cell>
          <cell r="B324" t="str">
            <v>Andrew Burke</v>
          </cell>
          <cell r="C324"/>
          <cell r="D324" t="str">
            <v>External Contractors</v>
          </cell>
          <cell r="E324">
            <v>0</v>
          </cell>
        </row>
        <row r="325">
          <cell r="A325" t="str">
            <v>00014821</v>
          </cell>
          <cell r="B325" t="str">
            <v>Alexandra Charlton</v>
          </cell>
          <cell r="C325"/>
          <cell r="D325" t="str">
            <v>External Contractors</v>
          </cell>
          <cell r="E325">
            <v>0</v>
          </cell>
        </row>
        <row r="326">
          <cell r="A326" t="str">
            <v>00014825</v>
          </cell>
          <cell r="B326" t="str">
            <v>Vitaly Mozhyn</v>
          </cell>
          <cell r="C326"/>
          <cell r="D326" t="str">
            <v>External Contractors</v>
          </cell>
          <cell r="E326">
            <v>0</v>
          </cell>
        </row>
        <row r="327">
          <cell r="A327" t="str">
            <v>00014826</v>
          </cell>
          <cell r="B327" t="str">
            <v>Paul Grobler</v>
          </cell>
          <cell r="C327"/>
          <cell r="D327" t="str">
            <v>External Contractors</v>
          </cell>
          <cell r="E327">
            <v>0</v>
          </cell>
        </row>
        <row r="328">
          <cell r="A328" t="str">
            <v>00014827</v>
          </cell>
          <cell r="B328" t="str">
            <v>Luke Hanley</v>
          </cell>
          <cell r="C328"/>
          <cell r="D328" t="str">
            <v>External Contractors</v>
          </cell>
          <cell r="E328">
            <v>0</v>
          </cell>
        </row>
        <row r="329">
          <cell r="A329" t="str">
            <v>00014833</v>
          </cell>
          <cell r="B329" t="str">
            <v>Dominic Tsang</v>
          </cell>
          <cell r="C329"/>
          <cell r="D329" t="str">
            <v>External Contractors</v>
          </cell>
          <cell r="E329">
            <v>0</v>
          </cell>
        </row>
        <row r="330">
          <cell r="A330" t="str">
            <v>00014874</v>
          </cell>
          <cell r="B330" t="str">
            <v>Elizabeth Risby</v>
          </cell>
          <cell r="C330"/>
          <cell r="D330" t="str">
            <v>External Contractors</v>
          </cell>
          <cell r="E330">
            <v>0</v>
          </cell>
        </row>
        <row r="331">
          <cell r="A331" t="str">
            <v>00014926</v>
          </cell>
          <cell r="B331" t="str">
            <v>Bruce McDonough</v>
          </cell>
          <cell r="C331"/>
          <cell r="D331" t="str">
            <v>External Contractors</v>
          </cell>
          <cell r="E331">
            <v>0</v>
          </cell>
        </row>
        <row r="332">
          <cell r="A332" t="str">
            <v>00014986</v>
          </cell>
          <cell r="B332" t="str">
            <v>Clive Perrett</v>
          </cell>
          <cell r="C332" t="str">
            <v>09</v>
          </cell>
          <cell r="D332" t="str">
            <v>External Contractors</v>
          </cell>
          <cell r="E332">
            <v>0</v>
          </cell>
        </row>
        <row r="333">
          <cell r="A333" t="str">
            <v>00015005</v>
          </cell>
          <cell r="B333" t="str">
            <v>Dean Nicholls</v>
          </cell>
          <cell r="C333"/>
          <cell r="D333" t="str">
            <v>External Contractors</v>
          </cell>
          <cell r="E333">
            <v>0</v>
          </cell>
        </row>
        <row r="334">
          <cell r="A334" t="str">
            <v>00015032</v>
          </cell>
          <cell r="B334" t="str">
            <v>Audrey Bachi</v>
          </cell>
          <cell r="C334"/>
          <cell r="D334" t="str">
            <v>External Contractors</v>
          </cell>
          <cell r="E334">
            <v>0</v>
          </cell>
        </row>
        <row r="335">
          <cell r="A335" t="str">
            <v>00015086</v>
          </cell>
          <cell r="B335" t="str">
            <v>Jacob Hawkes</v>
          </cell>
          <cell r="C335"/>
          <cell r="D335" t="str">
            <v>External Contractors</v>
          </cell>
          <cell r="E335">
            <v>0</v>
          </cell>
        </row>
        <row r="336">
          <cell r="A336" t="str">
            <v>00015268</v>
          </cell>
          <cell r="B336" t="str">
            <v>John Rose</v>
          </cell>
          <cell r="C336"/>
          <cell r="D336" t="str">
            <v>External Contractors</v>
          </cell>
          <cell r="E336">
            <v>0</v>
          </cell>
        </row>
        <row r="337">
          <cell r="A337" t="str">
            <v>00015269</v>
          </cell>
          <cell r="B337" t="str">
            <v>Jerry Lee</v>
          </cell>
          <cell r="C337"/>
          <cell r="D337" t="str">
            <v>External Contractors</v>
          </cell>
          <cell r="E337">
            <v>0</v>
          </cell>
        </row>
        <row r="338">
          <cell r="A338" t="str">
            <v>00015270</v>
          </cell>
          <cell r="B338" t="str">
            <v>Simon Martin</v>
          </cell>
          <cell r="C338"/>
          <cell r="D338" t="str">
            <v>External Contractors</v>
          </cell>
          <cell r="E338">
            <v>0</v>
          </cell>
        </row>
        <row r="339">
          <cell r="A339" t="str">
            <v>00015271</v>
          </cell>
          <cell r="B339" t="str">
            <v>Rod Daws</v>
          </cell>
          <cell r="C339"/>
          <cell r="D339" t="str">
            <v>External Contractors</v>
          </cell>
          <cell r="E339">
            <v>0</v>
          </cell>
        </row>
        <row r="340">
          <cell r="A340" t="str">
            <v>00015449</v>
          </cell>
          <cell r="B340" t="str">
            <v>Lana Jansze</v>
          </cell>
          <cell r="C340"/>
          <cell r="D340" t="str">
            <v>External Contractors</v>
          </cell>
          <cell r="E340">
            <v>0</v>
          </cell>
        </row>
        <row r="341">
          <cell r="A341" t="str">
            <v>00015586</v>
          </cell>
          <cell r="B341" t="str">
            <v>Paul Mullan</v>
          </cell>
          <cell r="C341"/>
          <cell r="D341" t="str">
            <v>External Contractors</v>
          </cell>
          <cell r="E341">
            <v>0</v>
          </cell>
        </row>
        <row r="342">
          <cell r="A342" t="str">
            <v>00013295</v>
          </cell>
          <cell r="B342" t="str">
            <v>Emanuel Hatgidanou</v>
          </cell>
          <cell r="C342" t="str">
            <v>03</v>
          </cell>
          <cell r="D342" t="str">
            <v>GASCOR - Award</v>
          </cell>
          <cell r="E342">
            <v>63888</v>
          </cell>
        </row>
        <row r="343">
          <cell r="A343" t="str">
            <v>00013308</v>
          </cell>
          <cell r="B343" t="str">
            <v>Frank Rozsa</v>
          </cell>
          <cell r="C343" t="str">
            <v>03</v>
          </cell>
          <cell r="D343" t="str">
            <v>GASCOR - Award</v>
          </cell>
          <cell r="E343">
            <v>66355</v>
          </cell>
        </row>
        <row r="344">
          <cell r="A344" t="str">
            <v>00013313</v>
          </cell>
          <cell r="B344" t="str">
            <v>Keith Wheeler</v>
          </cell>
          <cell r="C344" t="str">
            <v>03</v>
          </cell>
          <cell r="D344" t="str">
            <v>GASCOR - Award</v>
          </cell>
          <cell r="E344">
            <v>58838</v>
          </cell>
        </row>
        <row r="345">
          <cell r="A345" t="str">
            <v>00013315</v>
          </cell>
          <cell r="B345" t="str">
            <v>Maxwell York</v>
          </cell>
          <cell r="C345" t="str">
            <v>04</v>
          </cell>
          <cell r="D345" t="str">
            <v>GASCOR - Award</v>
          </cell>
          <cell r="E345">
            <v>69846</v>
          </cell>
        </row>
        <row r="346">
          <cell r="A346" t="str">
            <v>00013291</v>
          </cell>
          <cell r="B346" t="str">
            <v>Gillian Jones</v>
          </cell>
          <cell r="C346" t="str">
            <v>04</v>
          </cell>
          <cell r="D346" t="str">
            <v>GASCOR - MPT/Salary</v>
          </cell>
          <cell r="E346">
            <v>74057</v>
          </cell>
        </row>
        <row r="347">
          <cell r="A347" t="str">
            <v>00013297</v>
          </cell>
          <cell r="B347" t="str">
            <v>Russell James</v>
          </cell>
          <cell r="C347" t="str">
            <v>03</v>
          </cell>
          <cell r="D347" t="str">
            <v>GASCOR - MPT/Salary</v>
          </cell>
          <cell r="E347">
            <v>77291</v>
          </cell>
        </row>
        <row r="348">
          <cell r="A348" t="str">
            <v>00013301</v>
          </cell>
          <cell r="B348" t="str">
            <v>Michael Laughlin</v>
          </cell>
          <cell r="C348" t="str">
            <v>03</v>
          </cell>
          <cell r="D348" t="str">
            <v>GASCOR - MPT/Salary</v>
          </cell>
          <cell r="E348">
            <v>77291</v>
          </cell>
        </row>
        <row r="349">
          <cell r="A349" t="str">
            <v>00013302</v>
          </cell>
          <cell r="B349" t="str">
            <v>Michael May</v>
          </cell>
          <cell r="C349" t="str">
            <v>05</v>
          </cell>
          <cell r="D349" t="str">
            <v>GASCOR - MPT/Salary</v>
          </cell>
          <cell r="E349">
            <v>96432</v>
          </cell>
        </row>
        <row r="350">
          <cell r="A350" t="str">
            <v>00013305</v>
          </cell>
          <cell r="B350" t="str">
            <v>Diane Neubecker</v>
          </cell>
          <cell r="C350" t="str">
            <v>03</v>
          </cell>
          <cell r="D350" t="str">
            <v>GASCOR - MPT/Salary</v>
          </cell>
          <cell r="E350">
            <v>57756</v>
          </cell>
        </row>
        <row r="351">
          <cell r="A351" t="str">
            <v>00013306</v>
          </cell>
          <cell r="B351" t="str">
            <v>Douglas Newbold</v>
          </cell>
          <cell r="C351" t="str">
            <v>03</v>
          </cell>
          <cell r="D351" t="str">
            <v>GASCOR - MPT/Salary</v>
          </cell>
          <cell r="E351">
            <v>57087</v>
          </cell>
        </row>
        <row r="352">
          <cell r="A352" t="str">
            <v>00013307</v>
          </cell>
          <cell r="B352" t="str">
            <v>Colin Nicholls</v>
          </cell>
          <cell r="C352" t="str">
            <v>03</v>
          </cell>
          <cell r="D352" t="str">
            <v>GASCOR - MPT/Salary</v>
          </cell>
          <cell r="E352">
            <v>77700</v>
          </cell>
        </row>
        <row r="353">
          <cell r="A353" t="str">
            <v>00013314</v>
          </cell>
          <cell r="B353" t="str">
            <v>Albert Winning</v>
          </cell>
          <cell r="C353" t="str">
            <v>04</v>
          </cell>
          <cell r="D353" t="str">
            <v>GASCOR - MPT/Salary</v>
          </cell>
          <cell r="E353">
            <v>73223</v>
          </cell>
        </row>
        <row r="354">
          <cell r="A354" t="str">
            <v>00013316</v>
          </cell>
          <cell r="B354" t="str">
            <v>Gerrard Ziino</v>
          </cell>
          <cell r="C354" t="str">
            <v>06</v>
          </cell>
          <cell r="D354" t="str">
            <v>GASCOR - MPT/Salary</v>
          </cell>
          <cell r="E354">
            <v>93286</v>
          </cell>
        </row>
        <row r="355">
          <cell r="A355" t="str">
            <v>00008677</v>
          </cell>
          <cell r="B355" t="str">
            <v>Emile (Temp/Cont) Eerens</v>
          </cell>
          <cell r="C355"/>
          <cell r="D355" t="str">
            <v>Internal Contractors</v>
          </cell>
          <cell r="E355">
            <v>0</v>
          </cell>
        </row>
        <row r="356">
          <cell r="A356" t="str">
            <v>00008888</v>
          </cell>
          <cell r="B356" t="str">
            <v>Bohdan Morawsky</v>
          </cell>
          <cell r="C356"/>
          <cell r="D356" t="str">
            <v>Internal Contractors</v>
          </cell>
          <cell r="E356">
            <v>0</v>
          </cell>
        </row>
        <row r="357">
          <cell r="A357" t="str">
            <v>00009156</v>
          </cell>
          <cell r="B357" t="str">
            <v>Ralph Crowley</v>
          </cell>
          <cell r="C357"/>
          <cell r="D357" t="str">
            <v>Internal Contractors</v>
          </cell>
          <cell r="E357">
            <v>0</v>
          </cell>
        </row>
        <row r="358">
          <cell r="A358" t="str">
            <v>00009611</v>
          </cell>
          <cell r="B358" t="str">
            <v>Steven Meyer</v>
          </cell>
          <cell r="C358"/>
          <cell r="D358" t="str">
            <v>Internal Contractors</v>
          </cell>
          <cell r="E358">
            <v>0</v>
          </cell>
        </row>
        <row r="359">
          <cell r="A359" t="str">
            <v>00009670</v>
          </cell>
          <cell r="B359" t="str">
            <v>Peter Brook</v>
          </cell>
          <cell r="C359"/>
          <cell r="D359" t="str">
            <v>Internal Contractors</v>
          </cell>
          <cell r="E359">
            <v>0</v>
          </cell>
        </row>
        <row r="360">
          <cell r="A360" t="str">
            <v>00009722</v>
          </cell>
          <cell r="B360" t="str">
            <v>Peter Read</v>
          </cell>
          <cell r="C360"/>
          <cell r="D360" t="str">
            <v>Internal Contractors</v>
          </cell>
          <cell r="E360">
            <v>0</v>
          </cell>
        </row>
        <row r="361">
          <cell r="A361" t="str">
            <v>00010618</v>
          </cell>
          <cell r="B361" t="str">
            <v>Alec Bakhchinian</v>
          </cell>
          <cell r="C361"/>
          <cell r="D361" t="str">
            <v>Internal Contractors</v>
          </cell>
          <cell r="E361">
            <v>0</v>
          </cell>
        </row>
        <row r="362">
          <cell r="A362" t="str">
            <v>00011117</v>
          </cell>
          <cell r="B362" t="str">
            <v>Angela Graham</v>
          </cell>
          <cell r="C362"/>
          <cell r="D362" t="str">
            <v>Internal Contractors</v>
          </cell>
          <cell r="E362">
            <v>0</v>
          </cell>
        </row>
        <row r="363">
          <cell r="A363" t="str">
            <v>00011729</v>
          </cell>
          <cell r="B363" t="str">
            <v>Stephen O'Gorman</v>
          </cell>
          <cell r="C363"/>
          <cell r="D363" t="str">
            <v>Internal Contractors</v>
          </cell>
          <cell r="E363">
            <v>0</v>
          </cell>
        </row>
        <row r="364">
          <cell r="A364" t="str">
            <v>00011785</v>
          </cell>
          <cell r="B364" t="str">
            <v>Justin Wigg</v>
          </cell>
          <cell r="C364"/>
          <cell r="D364" t="str">
            <v>Internal Contractors</v>
          </cell>
          <cell r="E364">
            <v>0</v>
          </cell>
        </row>
        <row r="365">
          <cell r="A365" t="str">
            <v>00011851</v>
          </cell>
          <cell r="B365" t="str">
            <v>Christine Raikos</v>
          </cell>
          <cell r="C365"/>
          <cell r="D365" t="str">
            <v>Internal Contractors</v>
          </cell>
          <cell r="E365">
            <v>0</v>
          </cell>
        </row>
        <row r="366">
          <cell r="A366" t="str">
            <v>00012119</v>
          </cell>
          <cell r="B366" t="str">
            <v>Eric Lam</v>
          </cell>
          <cell r="C366"/>
          <cell r="D366" t="str">
            <v>Internal Contractors</v>
          </cell>
          <cell r="E366">
            <v>0</v>
          </cell>
        </row>
        <row r="367">
          <cell r="A367" t="str">
            <v>00012123</v>
          </cell>
          <cell r="B367" t="str">
            <v>Josip Antolasic</v>
          </cell>
          <cell r="C367"/>
          <cell r="D367" t="str">
            <v>Internal Contractors</v>
          </cell>
          <cell r="E367">
            <v>0</v>
          </cell>
        </row>
        <row r="368">
          <cell r="A368" t="str">
            <v>00012208</v>
          </cell>
          <cell r="B368" t="str">
            <v>Brendan Jones</v>
          </cell>
          <cell r="C368"/>
          <cell r="D368" t="str">
            <v>Internal Contractors</v>
          </cell>
          <cell r="E368">
            <v>0</v>
          </cell>
        </row>
        <row r="369">
          <cell r="A369" t="str">
            <v>00012312</v>
          </cell>
          <cell r="B369" t="str">
            <v>Samuel Grieger</v>
          </cell>
          <cell r="C369"/>
          <cell r="D369" t="str">
            <v>Internal Contractors</v>
          </cell>
          <cell r="E369">
            <v>0</v>
          </cell>
        </row>
        <row r="370">
          <cell r="A370" t="str">
            <v>00012390</v>
          </cell>
          <cell r="B370" t="str">
            <v>Samuel Sabey</v>
          </cell>
          <cell r="C370"/>
          <cell r="D370" t="str">
            <v>Internal Contractors</v>
          </cell>
          <cell r="E370">
            <v>0</v>
          </cell>
        </row>
        <row r="371">
          <cell r="A371" t="str">
            <v>00012432</v>
          </cell>
          <cell r="B371" t="str">
            <v>Graeme Wriedt</v>
          </cell>
          <cell r="C371"/>
          <cell r="D371" t="str">
            <v>Internal Contractors</v>
          </cell>
          <cell r="E371">
            <v>0</v>
          </cell>
        </row>
        <row r="372">
          <cell r="A372" t="str">
            <v>00012457</v>
          </cell>
          <cell r="B372" t="str">
            <v>Aditya Nadimpalli</v>
          </cell>
          <cell r="C372"/>
          <cell r="D372" t="str">
            <v>Internal Contractors</v>
          </cell>
          <cell r="E372">
            <v>0</v>
          </cell>
        </row>
        <row r="373">
          <cell r="A373" t="str">
            <v>00012553</v>
          </cell>
          <cell r="B373" t="str">
            <v>Nick Bowen</v>
          </cell>
          <cell r="C373"/>
          <cell r="D373" t="str">
            <v>Internal Contractors</v>
          </cell>
          <cell r="E373">
            <v>0</v>
          </cell>
        </row>
        <row r="374">
          <cell r="A374" t="str">
            <v>00012815</v>
          </cell>
          <cell r="B374" t="str">
            <v>Don McEwan</v>
          </cell>
          <cell r="C374"/>
          <cell r="D374" t="str">
            <v>Internal Contractors</v>
          </cell>
          <cell r="E374">
            <v>0</v>
          </cell>
        </row>
        <row r="375">
          <cell r="A375" t="str">
            <v>00012904</v>
          </cell>
          <cell r="B375" t="str">
            <v>Fred Myers</v>
          </cell>
          <cell r="C375"/>
          <cell r="D375" t="str">
            <v>Internal Contractors</v>
          </cell>
          <cell r="E375">
            <v>0</v>
          </cell>
        </row>
        <row r="376">
          <cell r="A376" t="str">
            <v>00012905</v>
          </cell>
          <cell r="B376" t="str">
            <v>Jonathan Ockwell</v>
          </cell>
          <cell r="C376"/>
          <cell r="D376" t="str">
            <v>Internal Contractors</v>
          </cell>
          <cell r="E376">
            <v>0</v>
          </cell>
        </row>
        <row r="377">
          <cell r="A377" t="str">
            <v>00012906</v>
          </cell>
          <cell r="B377" t="str">
            <v>Rob Russell</v>
          </cell>
          <cell r="C377"/>
          <cell r="D377" t="str">
            <v>Internal Contractors</v>
          </cell>
          <cell r="E377">
            <v>0</v>
          </cell>
        </row>
        <row r="378">
          <cell r="A378" t="str">
            <v>00013132</v>
          </cell>
          <cell r="B378" t="str">
            <v>William Ratcliffe</v>
          </cell>
          <cell r="C378" t="str">
            <v>03</v>
          </cell>
          <cell r="D378" t="str">
            <v>Internal Contractors</v>
          </cell>
          <cell r="E378">
            <v>0</v>
          </cell>
        </row>
        <row r="379">
          <cell r="A379" t="str">
            <v>00013133</v>
          </cell>
          <cell r="B379" t="str">
            <v>Gulam Dharann</v>
          </cell>
          <cell r="C379"/>
          <cell r="D379" t="str">
            <v>Internal Contractors</v>
          </cell>
          <cell r="E379">
            <v>0</v>
          </cell>
        </row>
        <row r="380">
          <cell r="A380" t="str">
            <v>00013134</v>
          </cell>
          <cell r="B380" t="str">
            <v>Jenny Eager</v>
          </cell>
          <cell r="C380"/>
          <cell r="D380" t="str">
            <v>Internal Contractors</v>
          </cell>
          <cell r="E380">
            <v>0</v>
          </cell>
        </row>
        <row r="381">
          <cell r="A381" t="str">
            <v>00013136</v>
          </cell>
          <cell r="B381" t="str">
            <v>Lisa Gallo</v>
          </cell>
          <cell r="C381"/>
          <cell r="D381" t="str">
            <v>Internal Contractors</v>
          </cell>
          <cell r="E381">
            <v>0</v>
          </cell>
        </row>
        <row r="382">
          <cell r="A382" t="str">
            <v>00013137</v>
          </cell>
          <cell r="B382" t="str">
            <v>Leslie Green</v>
          </cell>
          <cell r="C382"/>
          <cell r="D382" t="str">
            <v>Internal Contractors</v>
          </cell>
          <cell r="E382">
            <v>0</v>
          </cell>
        </row>
        <row r="383">
          <cell r="A383" t="str">
            <v>00013139</v>
          </cell>
          <cell r="B383" t="str">
            <v>Maxwell Kennedy</v>
          </cell>
          <cell r="C383" t="str">
            <v>09</v>
          </cell>
          <cell r="D383" t="str">
            <v>Internal Contractors</v>
          </cell>
          <cell r="E383">
            <v>0</v>
          </cell>
        </row>
        <row r="384">
          <cell r="A384" t="str">
            <v>00013140</v>
          </cell>
          <cell r="B384" t="str">
            <v>Timur Kenzhebayev</v>
          </cell>
          <cell r="C384"/>
          <cell r="D384" t="str">
            <v>Internal Contractors</v>
          </cell>
          <cell r="E384">
            <v>0</v>
          </cell>
        </row>
        <row r="385">
          <cell r="A385" t="str">
            <v>00013141</v>
          </cell>
          <cell r="B385" t="str">
            <v>Kellie Mayne</v>
          </cell>
          <cell r="C385"/>
          <cell r="D385" t="str">
            <v>Internal Contractors</v>
          </cell>
          <cell r="E385">
            <v>0</v>
          </cell>
        </row>
        <row r="386">
          <cell r="A386" t="str">
            <v>00013142</v>
          </cell>
          <cell r="B386" t="str">
            <v>Janet McDonald</v>
          </cell>
          <cell r="C386"/>
          <cell r="D386" t="str">
            <v>Internal Contractors</v>
          </cell>
          <cell r="E386">
            <v>0</v>
          </cell>
        </row>
        <row r="387">
          <cell r="A387" t="str">
            <v>00013145</v>
          </cell>
          <cell r="B387" t="str">
            <v>Cathy Papasergio</v>
          </cell>
          <cell r="C387"/>
          <cell r="D387" t="str">
            <v>Internal Contractors</v>
          </cell>
          <cell r="E387">
            <v>0</v>
          </cell>
        </row>
        <row r="388">
          <cell r="A388" t="str">
            <v>00013148</v>
          </cell>
          <cell r="B388" t="str">
            <v>Helen Wilkie</v>
          </cell>
          <cell r="C388"/>
          <cell r="D388" t="str">
            <v>Internal Contractors</v>
          </cell>
          <cell r="E388">
            <v>0</v>
          </cell>
        </row>
        <row r="389">
          <cell r="A389" t="str">
            <v>00013149</v>
          </cell>
          <cell r="B389" t="str">
            <v>Iranganie Wimalasursya</v>
          </cell>
          <cell r="C389"/>
          <cell r="D389" t="str">
            <v>Internal Contractors</v>
          </cell>
          <cell r="E389">
            <v>0</v>
          </cell>
        </row>
        <row r="390">
          <cell r="A390" t="str">
            <v>00013193</v>
          </cell>
          <cell r="B390" t="str">
            <v>Matt Purcell</v>
          </cell>
          <cell r="C390"/>
          <cell r="D390" t="str">
            <v>Internal Contractors</v>
          </cell>
          <cell r="E390">
            <v>0</v>
          </cell>
        </row>
        <row r="391">
          <cell r="A391" t="str">
            <v>00013206</v>
          </cell>
          <cell r="B391" t="str">
            <v>Norman Harbourd</v>
          </cell>
          <cell r="C391" t="str">
            <v>ANS03</v>
          </cell>
          <cell r="D391" t="str">
            <v>Internal Contractors</v>
          </cell>
          <cell r="E391">
            <v>0</v>
          </cell>
        </row>
        <row r="392">
          <cell r="A392" t="str">
            <v>00013267</v>
          </cell>
          <cell r="B392" t="str">
            <v>Jeff Hansen</v>
          </cell>
          <cell r="C392"/>
          <cell r="D392" t="str">
            <v>Internal Contractors</v>
          </cell>
          <cell r="E392">
            <v>0</v>
          </cell>
        </row>
        <row r="393">
          <cell r="A393" t="str">
            <v>00013453</v>
          </cell>
          <cell r="B393" t="str">
            <v>Sandra Bailey</v>
          </cell>
          <cell r="C393" t="str">
            <v>ANS02</v>
          </cell>
          <cell r="D393" t="str">
            <v>Internal Contractors</v>
          </cell>
          <cell r="E393">
            <v>0</v>
          </cell>
        </row>
        <row r="394">
          <cell r="A394" t="str">
            <v>00013458</v>
          </cell>
          <cell r="B394" t="str">
            <v>John Quigley</v>
          </cell>
          <cell r="C394"/>
          <cell r="D394" t="str">
            <v>Internal Contractors</v>
          </cell>
          <cell r="E394">
            <v>0</v>
          </cell>
        </row>
        <row r="395">
          <cell r="A395" t="str">
            <v>00013465</v>
          </cell>
          <cell r="B395" t="str">
            <v>Quy Nguyen</v>
          </cell>
          <cell r="C395"/>
          <cell r="D395" t="str">
            <v>Internal Contractors</v>
          </cell>
          <cell r="E395">
            <v>0</v>
          </cell>
        </row>
        <row r="396">
          <cell r="A396" t="str">
            <v>00013499</v>
          </cell>
          <cell r="B396" t="str">
            <v>Michele Mathieson</v>
          </cell>
          <cell r="C396"/>
          <cell r="D396" t="str">
            <v>Internal Contractors</v>
          </cell>
          <cell r="E396">
            <v>0</v>
          </cell>
        </row>
        <row r="397">
          <cell r="A397" t="str">
            <v>00013507</v>
          </cell>
          <cell r="B397" t="str">
            <v>Ian Curwood</v>
          </cell>
          <cell r="C397"/>
          <cell r="D397" t="str">
            <v>Internal Contractors</v>
          </cell>
          <cell r="E397">
            <v>0</v>
          </cell>
        </row>
        <row r="398">
          <cell r="A398" t="str">
            <v>00013524</v>
          </cell>
          <cell r="B398" t="str">
            <v>Katie Newitt</v>
          </cell>
          <cell r="C398" t="str">
            <v>ANS03</v>
          </cell>
          <cell r="D398" t="str">
            <v>Internal Contractors</v>
          </cell>
          <cell r="E398">
            <v>0</v>
          </cell>
        </row>
        <row r="399">
          <cell r="A399" t="str">
            <v>00013525</v>
          </cell>
          <cell r="B399" t="str">
            <v>Stephen Halliday</v>
          </cell>
          <cell r="C399" t="str">
            <v>07</v>
          </cell>
          <cell r="D399" t="str">
            <v>Internal Contractors</v>
          </cell>
          <cell r="E399">
            <v>0</v>
          </cell>
        </row>
        <row r="400">
          <cell r="A400" t="str">
            <v>00013549</v>
          </cell>
          <cell r="B400" t="str">
            <v>Kevin Elder</v>
          </cell>
          <cell r="C400"/>
          <cell r="D400" t="str">
            <v>Internal Contractors</v>
          </cell>
          <cell r="E400">
            <v>0</v>
          </cell>
        </row>
        <row r="401">
          <cell r="A401" t="str">
            <v>00013570</v>
          </cell>
          <cell r="B401" t="str">
            <v>Robert Champion</v>
          </cell>
          <cell r="C401" t="str">
            <v>ANS04</v>
          </cell>
          <cell r="D401" t="str">
            <v>Internal Contractors</v>
          </cell>
          <cell r="E401">
            <v>0</v>
          </cell>
        </row>
        <row r="402">
          <cell r="A402" t="str">
            <v>00013589</v>
          </cell>
          <cell r="B402" t="str">
            <v>Sharon Spicer</v>
          </cell>
          <cell r="C402"/>
          <cell r="D402" t="str">
            <v>Internal Contractors</v>
          </cell>
          <cell r="E402">
            <v>0</v>
          </cell>
        </row>
        <row r="403">
          <cell r="A403" t="str">
            <v>00013786</v>
          </cell>
          <cell r="B403" t="str">
            <v>Raelene Wyllie</v>
          </cell>
          <cell r="C403"/>
          <cell r="D403" t="str">
            <v>Internal Contractors</v>
          </cell>
          <cell r="E403">
            <v>0</v>
          </cell>
        </row>
        <row r="404">
          <cell r="A404" t="str">
            <v>00013790</v>
          </cell>
          <cell r="B404" t="str">
            <v>Kelly Davis</v>
          </cell>
          <cell r="C404"/>
          <cell r="D404" t="str">
            <v>Internal Contractors</v>
          </cell>
          <cell r="E404">
            <v>0</v>
          </cell>
        </row>
        <row r="405">
          <cell r="A405" t="str">
            <v>00013796</v>
          </cell>
          <cell r="B405" t="str">
            <v>Anthony McCray</v>
          </cell>
          <cell r="C405" t="str">
            <v>ANS04</v>
          </cell>
          <cell r="D405" t="str">
            <v>Internal Contractors</v>
          </cell>
          <cell r="E405">
            <v>0</v>
          </cell>
        </row>
        <row r="406">
          <cell r="A406" t="str">
            <v>00013799</v>
          </cell>
          <cell r="B406" t="str">
            <v>Ross Jephcott</v>
          </cell>
          <cell r="C406"/>
          <cell r="D406" t="str">
            <v>Internal Contractors</v>
          </cell>
          <cell r="E406">
            <v>0</v>
          </cell>
        </row>
        <row r="407">
          <cell r="A407" t="str">
            <v>00013801</v>
          </cell>
          <cell r="B407" t="str">
            <v>Matthew Clydesdale</v>
          </cell>
          <cell r="C407"/>
          <cell r="D407" t="str">
            <v>Internal Contractors</v>
          </cell>
          <cell r="E407">
            <v>0</v>
          </cell>
        </row>
        <row r="408">
          <cell r="A408" t="str">
            <v>00013815</v>
          </cell>
          <cell r="B408" t="str">
            <v>Chris Conheady</v>
          </cell>
          <cell r="C408"/>
          <cell r="D408" t="str">
            <v>Internal Contractors</v>
          </cell>
          <cell r="E408">
            <v>0</v>
          </cell>
        </row>
        <row r="409">
          <cell r="A409" t="str">
            <v>00013816</v>
          </cell>
          <cell r="B409" t="str">
            <v>Mark Evans</v>
          </cell>
          <cell r="C409"/>
          <cell r="D409" t="str">
            <v>Internal Contractors</v>
          </cell>
          <cell r="E409">
            <v>0</v>
          </cell>
        </row>
        <row r="410">
          <cell r="A410" t="str">
            <v>00013818</v>
          </cell>
          <cell r="B410" t="str">
            <v>Rick Bolt</v>
          </cell>
          <cell r="C410"/>
          <cell r="D410" t="str">
            <v>Internal Contractors</v>
          </cell>
          <cell r="E410">
            <v>0</v>
          </cell>
        </row>
        <row r="411">
          <cell r="A411" t="str">
            <v>00013819</v>
          </cell>
          <cell r="B411" t="str">
            <v>Michael Tran</v>
          </cell>
          <cell r="C411"/>
          <cell r="D411" t="str">
            <v>Internal Contractors</v>
          </cell>
          <cell r="E411">
            <v>0</v>
          </cell>
        </row>
        <row r="412">
          <cell r="A412" t="str">
            <v>00013846</v>
          </cell>
          <cell r="B412" t="str">
            <v>Christo Kapp</v>
          </cell>
          <cell r="C412"/>
          <cell r="D412" t="str">
            <v>Internal Contractors</v>
          </cell>
          <cell r="E412">
            <v>0</v>
          </cell>
        </row>
        <row r="413">
          <cell r="A413" t="str">
            <v>00013849</v>
          </cell>
          <cell r="B413" t="str">
            <v>Ted Blackburn</v>
          </cell>
          <cell r="C413"/>
          <cell r="D413" t="str">
            <v>Internal Contractors</v>
          </cell>
          <cell r="E413">
            <v>0</v>
          </cell>
        </row>
        <row r="414">
          <cell r="A414" t="str">
            <v>00013858</v>
          </cell>
          <cell r="B414" t="str">
            <v>Salvador Jimenez</v>
          </cell>
          <cell r="C414"/>
          <cell r="D414" t="str">
            <v>Internal Contractors</v>
          </cell>
          <cell r="E414">
            <v>0</v>
          </cell>
        </row>
        <row r="415">
          <cell r="A415" t="str">
            <v>00013868</v>
          </cell>
          <cell r="B415" t="str">
            <v>Jim Marsden</v>
          </cell>
          <cell r="C415"/>
          <cell r="D415" t="str">
            <v>Internal Contractors</v>
          </cell>
          <cell r="E415">
            <v>0</v>
          </cell>
        </row>
        <row r="416">
          <cell r="A416" t="str">
            <v>00013876</v>
          </cell>
          <cell r="B416" t="str">
            <v>Voula Dimopoulos</v>
          </cell>
          <cell r="C416"/>
          <cell r="D416" t="str">
            <v>Internal Contractors</v>
          </cell>
          <cell r="E416">
            <v>0</v>
          </cell>
        </row>
        <row r="417">
          <cell r="A417" t="str">
            <v>00013907</v>
          </cell>
          <cell r="B417" t="str">
            <v>Michael Dunn</v>
          </cell>
          <cell r="C417"/>
          <cell r="D417" t="str">
            <v>Internal Contractors</v>
          </cell>
          <cell r="E417">
            <v>0</v>
          </cell>
        </row>
        <row r="418">
          <cell r="A418" t="str">
            <v>00013911</v>
          </cell>
          <cell r="B418" t="str">
            <v>Karen Russell</v>
          </cell>
          <cell r="C418"/>
          <cell r="D418" t="str">
            <v>Internal Contractors</v>
          </cell>
          <cell r="E418">
            <v>0</v>
          </cell>
        </row>
        <row r="419">
          <cell r="A419" t="str">
            <v>00013925</v>
          </cell>
          <cell r="B419" t="str">
            <v>Rodney Ryan</v>
          </cell>
          <cell r="C419"/>
          <cell r="D419" t="str">
            <v>Internal Contractors</v>
          </cell>
          <cell r="E419">
            <v>0</v>
          </cell>
        </row>
        <row r="420">
          <cell r="A420" t="str">
            <v>00013939</v>
          </cell>
          <cell r="B420" t="str">
            <v>Russell Waters</v>
          </cell>
          <cell r="C420" t="str">
            <v>ANS04</v>
          </cell>
          <cell r="D420" t="str">
            <v>Internal Contractors</v>
          </cell>
          <cell r="E420">
            <v>0</v>
          </cell>
        </row>
        <row r="421">
          <cell r="A421" t="str">
            <v>00013940</v>
          </cell>
          <cell r="B421" t="str">
            <v>Dean Mills</v>
          </cell>
          <cell r="C421" t="str">
            <v>ANS07</v>
          </cell>
          <cell r="D421" t="str">
            <v>Internal Contractors</v>
          </cell>
          <cell r="E421">
            <v>0</v>
          </cell>
        </row>
        <row r="422">
          <cell r="A422" t="str">
            <v>00013941</v>
          </cell>
          <cell r="B422" t="str">
            <v>Jason Stipkovic</v>
          </cell>
          <cell r="C422"/>
          <cell r="D422" t="str">
            <v>Internal Contractors</v>
          </cell>
          <cell r="E422">
            <v>0</v>
          </cell>
        </row>
        <row r="423">
          <cell r="A423" t="str">
            <v>00013956</v>
          </cell>
          <cell r="B423" t="str">
            <v>Daryl Jones</v>
          </cell>
          <cell r="C423"/>
          <cell r="D423" t="str">
            <v>Internal Contractors</v>
          </cell>
          <cell r="E423">
            <v>0</v>
          </cell>
        </row>
        <row r="424">
          <cell r="A424" t="str">
            <v>00013957</v>
          </cell>
          <cell r="B424" t="str">
            <v>Kate Donaldson</v>
          </cell>
          <cell r="C424"/>
          <cell r="D424" t="str">
            <v>Internal Contractors</v>
          </cell>
          <cell r="E424">
            <v>0</v>
          </cell>
        </row>
        <row r="425">
          <cell r="A425" t="str">
            <v>00013977</v>
          </cell>
          <cell r="B425" t="str">
            <v>Peter O'Dwyer</v>
          </cell>
          <cell r="C425"/>
          <cell r="D425" t="str">
            <v>Internal Contractors</v>
          </cell>
          <cell r="E425">
            <v>0</v>
          </cell>
        </row>
        <row r="426">
          <cell r="A426" t="str">
            <v>00013984</v>
          </cell>
          <cell r="B426" t="str">
            <v>Karen Sills</v>
          </cell>
          <cell r="C426"/>
          <cell r="D426" t="str">
            <v>Internal Contractors</v>
          </cell>
          <cell r="E426">
            <v>0</v>
          </cell>
        </row>
        <row r="427">
          <cell r="A427" t="str">
            <v>00013985</v>
          </cell>
          <cell r="B427" t="str">
            <v>Dario Stella</v>
          </cell>
          <cell r="C427"/>
          <cell r="D427" t="str">
            <v>Internal Contractors</v>
          </cell>
          <cell r="E427">
            <v>0</v>
          </cell>
        </row>
        <row r="428">
          <cell r="A428" t="str">
            <v>00013988</v>
          </cell>
          <cell r="B428" t="str">
            <v>David Dunn</v>
          </cell>
          <cell r="C428"/>
          <cell r="D428" t="str">
            <v>Internal Contractors</v>
          </cell>
          <cell r="E428">
            <v>0</v>
          </cell>
        </row>
        <row r="429">
          <cell r="A429" t="str">
            <v>00013989</v>
          </cell>
          <cell r="B429" t="str">
            <v>Merryl McLoughlin</v>
          </cell>
          <cell r="C429"/>
          <cell r="D429" t="str">
            <v>Internal Contractors</v>
          </cell>
          <cell r="E429">
            <v>0</v>
          </cell>
        </row>
        <row r="430">
          <cell r="A430" t="str">
            <v>00013990</v>
          </cell>
          <cell r="B430" t="str">
            <v>Maxine Sorrell</v>
          </cell>
          <cell r="C430"/>
          <cell r="D430" t="str">
            <v>Internal Contractors</v>
          </cell>
          <cell r="E430">
            <v>0</v>
          </cell>
        </row>
        <row r="431">
          <cell r="A431" t="str">
            <v>00013992</v>
          </cell>
          <cell r="B431" t="str">
            <v>Sarah Farmer</v>
          </cell>
          <cell r="C431"/>
          <cell r="D431" t="str">
            <v>Internal Contractors</v>
          </cell>
          <cell r="E431">
            <v>0</v>
          </cell>
        </row>
        <row r="432">
          <cell r="A432" t="str">
            <v>00014016</v>
          </cell>
          <cell r="B432" t="str">
            <v>Peter Secomb</v>
          </cell>
          <cell r="C432"/>
          <cell r="D432" t="str">
            <v>Internal Contractors</v>
          </cell>
          <cell r="E432">
            <v>0</v>
          </cell>
        </row>
        <row r="433">
          <cell r="A433" t="str">
            <v>00014020</v>
          </cell>
          <cell r="B433" t="str">
            <v>Robert Walker</v>
          </cell>
          <cell r="C433"/>
          <cell r="D433" t="str">
            <v>Internal Contractors</v>
          </cell>
          <cell r="E433">
            <v>0</v>
          </cell>
        </row>
        <row r="434">
          <cell r="A434" t="str">
            <v>00014024</v>
          </cell>
          <cell r="B434" t="str">
            <v>Peter Stuart</v>
          </cell>
          <cell r="C434"/>
          <cell r="D434" t="str">
            <v>Internal Contractors</v>
          </cell>
          <cell r="E434">
            <v>0</v>
          </cell>
        </row>
        <row r="435">
          <cell r="A435" t="str">
            <v>00014031</v>
          </cell>
          <cell r="B435" t="str">
            <v>Scott Smedley</v>
          </cell>
          <cell r="C435" t="str">
            <v>ANS07</v>
          </cell>
          <cell r="D435" t="str">
            <v>Internal Contractors</v>
          </cell>
          <cell r="E435">
            <v>0</v>
          </cell>
        </row>
        <row r="436">
          <cell r="A436" t="str">
            <v>00014036</v>
          </cell>
          <cell r="B436" t="str">
            <v>Stephen Morling</v>
          </cell>
          <cell r="C436"/>
          <cell r="D436" t="str">
            <v>Internal Contractors</v>
          </cell>
          <cell r="E436">
            <v>0</v>
          </cell>
        </row>
        <row r="437">
          <cell r="A437" t="str">
            <v>00014037</v>
          </cell>
          <cell r="B437" t="str">
            <v>Rodney Graeme McNamara</v>
          </cell>
          <cell r="C437"/>
          <cell r="D437" t="str">
            <v>Internal Contractors</v>
          </cell>
          <cell r="E437">
            <v>0</v>
          </cell>
        </row>
        <row r="438">
          <cell r="A438" t="str">
            <v>00014038</v>
          </cell>
          <cell r="B438" t="str">
            <v>Fiona Snellin</v>
          </cell>
          <cell r="C438"/>
          <cell r="D438" t="str">
            <v>Internal Contractors</v>
          </cell>
          <cell r="E438">
            <v>0</v>
          </cell>
        </row>
        <row r="439">
          <cell r="A439" t="str">
            <v>00014039</v>
          </cell>
          <cell r="B439" t="str">
            <v>Stuart Paice</v>
          </cell>
          <cell r="C439"/>
          <cell r="D439" t="str">
            <v>Internal Contractors</v>
          </cell>
          <cell r="E439">
            <v>0</v>
          </cell>
        </row>
        <row r="440">
          <cell r="A440" t="str">
            <v>00014043</v>
          </cell>
          <cell r="B440" t="str">
            <v>Clive Ewin</v>
          </cell>
          <cell r="C440"/>
          <cell r="D440" t="str">
            <v>Internal Contractors</v>
          </cell>
          <cell r="E440">
            <v>0</v>
          </cell>
        </row>
        <row r="441">
          <cell r="A441" t="str">
            <v>00014045</v>
          </cell>
          <cell r="B441" t="str">
            <v>Sarah Ellis</v>
          </cell>
          <cell r="C441"/>
          <cell r="D441" t="str">
            <v>Internal Contractors</v>
          </cell>
          <cell r="E441">
            <v>0</v>
          </cell>
        </row>
        <row r="442">
          <cell r="A442" t="str">
            <v>00014047</v>
          </cell>
          <cell r="B442" t="str">
            <v>Judith Caball Moore</v>
          </cell>
          <cell r="C442"/>
          <cell r="D442" t="str">
            <v>Internal Contractors</v>
          </cell>
          <cell r="E442">
            <v>0</v>
          </cell>
        </row>
        <row r="443">
          <cell r="A443" t="str">
            <v>00014048</v>
          </cell>
          <cell r="B443" t="str">
            <v>Ben Clark</v>
          </cell>
          <cell r="C443"/>
          <cell r="D443" t="str">
            <v>Internal Contractors</v>
          </cell>
          <cell r="E443">
            <v>0</v>
          </cell>
        </row>
        <row r="444">
          <cell r="A444" t="str">
            <v>00014050</v>
          </cell>
          <cell r="B444" t="str">
            <v>Lily Scourtis</v>
          </cell>
          <cell r="C444"/>
          <cell r="D444" t="str">
            <v>Internal Contractors</v>
          </cell>
          <cell r="E444">
            <v>0</v>
          </cell>
        </row>
        <row r="445">
          <cell r="A445" t="str">
            <v>00014052</v>
          </cell>
          <cell r="B445" t="str">
            <v>Tony Imrek</v>
          </cell>
          <cell r="C445"/>
          <cell r="D445" t="str">
            <v>Internal Contractors</v>
          </cell>
          <cell r="E445">
            <v>0</v>
          </cell>
        </row>
        <row r="446">
          <cell r="A446" t="str">
            <v>00014069</v>
          </cell>
          <cell r="B446" t="str">
            <v>Richard Thornley</v>
          </cell>
          <cell r="C446"/>
          <cell r="D446" t="str">
            <v>Internal Contractors</v>
          </cell>
          <cell r="E446">
            <v>0</v>
          </cell>
        </row>
        <row r="447">
          <cell r="A447" t="str">
            <v>00014085</v>
          </cell>
          <cell r="B447" t="str">
            <v>Ben Harrison</v>
          </cell>
          <cell r="C447"/>
          <cell r="D447" t="str">
            <v>Internal Contractors</v>
          </cell>
          <cell r="E447">
            <v>0</v>
          </cell>
        </row>
        <row r="448">
          <cell r="A448" t="str">
            <v>00014089</v>
          </cell>
          <cell r="B448" t="str">
            <v>Tricia Williams</v>
          </cell>
          <cell r="C448" t="str">
            <v>03</v>
          </cell>
          <cell r="D448" t="str">
            <v>Internal Contractors</v>
          </cell>
          <cell r="E448">
            <v>0</v>
          </cell>
        </row>
        <row r="449">
          <cell r="A449" t="str">
            <v>00014097</v>
          </cell>
          <cell r="B449" t="str">
            <v>Steven Taylor</v>
          </cell>
          <cell r="C449"/>
          <cell r="D449" t="str">
            <v>Internal Contractors</v>
          </cell>
          <cell r="E449">
            <v>0</v>
          </cell>
        </row>
        <row r="450">
          <cell r="A450" t="str">
            <v>00014098</v>
          </cell>
          <cell r="B450" t="str">
            <v>Martin Beech-Jones</v>
          </cell>
          <cell r="C450"/>
          <cell r="D450" t="str">
            <v>Internal Contractors</v>
          </cell>
          <cell r="E450">
            <v>0</v>
          </cell>
        </row>
        <row r="451">
          <cell r="A451" t="str">
            <v>00014106</v>
          </cell>
          <cell r="B451" t="str">
            <v>Annalie Kriek</v>
          </cell>
          <cell r="C451"/>
          <cell r="D451" t="str">
            <v>Internal Contractors</v>
          </cell>
          <cell r="E451">
            <v>0</v>
          </cell>
        </row>
        <row r="452">
          <cell r="A452" t="str">
            <v>00014114</v>
          </cell>
          <cell r="B452" t="str">
            <v>Karen Oliver</v>
          </cell>
          <cell r="C452"/>
          <cell r="D452" t="str">
            <v>Internal Contractors</v>
          </cell>
          <cell r="E452">
            <v>0</v>
          </cell>
        </row>
        <row r="453">
          <cell r="A453" t="str">
            <v>00014115</v>
          </cell>
          <cell r="B453" t="str">
            <v>Steven Knowles</v>
          </cell>
          <cell r="C453"/>
          <cell r="D453" t="str">
            <v>Internal Contractors</v>
          </cell>
          <cell r="E453">
            <v>0</v>
          </cell>
        </row>
        <row r="454">
          <cell r="A454" t="str">
            <v>00014116</v>
          </cell>
          <cell r="B454" t="str">
            <v>Michael Dyson</v>
          </cell>
          <cell r="C454"/>
          <cell r="D454" t="str">
            <v>Internal Contractors</v>
          </cell>
          <cell r="E454">
            <v>0</v>
          </cell>
        </row>
        <row r="455">
          <cell r="A455" t="str">
            <v>00014117</v>
          </cell>
          <cell r="B455" t="str">
            <v>Ada Mallet</v>
          </cell>
          <cell r="C455"/>
          <cell r="D455" t="str">
            <v>Internal Contractors</v>
          </cell>
          <cell r="E455">
            <v>0</v>
          </cell>
        </row>
        <row r="456">
          <cell r="A456" t="str">
            <v>00014118</v>
          </cell>
          <cell r="B456" t="str">
            <v>Claudiu Varcalin</v>
          </cell>
          <cell r="C456"/>
          <cell r="D456" t="str">
            <v>Internal Contractors</v>
          </cell>
          <cell r="E456">
            <v>0</v>
          </cell>
        </row>
        <row r="457">
          <cell r="A457" t="str">
            <v>00014120</v>
          </cell>
          <cell r="B457" t="str">
            <v>Clive Lumsdon</v>
          </cell>
          <cell r="C457"/>
          <cell r="D457" t="str">
            <v>Internal Contractors</v>
          </cell>
          <cell r="E457">
            <v>0</v>
          </cell>
        </row>
        <row r="458">
          <cell r="A458" t="str">
            <v>00014121</v>
          </cell>
          <cell r="B458" t="str">
            <v>Stuart Horsburgh</v>
          </cell>
          <cell r="C458"/>
          <cell r="D458" t="str">
            <v>Internal Contractors</v>
          </cell>
          <cell r="E458">
            <v>0</v>
          </cell>
        </row>
        <row r="459">
          <cell r="A459" t="str">
            <v>00014124</v>
          </cell>
          <cell r="B459" t="str">
            <v>Sabina Vis</v>
          </cell>
          <cell r="C459"/>
          <cell r="D459" t="str">
            <v>Internal Contractors</v>
          </cell>
          <cell r="E459">
            <v>0</v>
          </cell>
        </row>
        <row r="460">
          <cell r="A460" t="str">
            <v>00014125</v>
          </cell>
          <cell r="B460" t="str">
            <v>Russell Henbury</v>
          </cell>
          <cell r="C460"/>
          <cell r="D460" t="str">
            <v>Internal Contractors</v>
          </cell>
          <cell r="E460">
            <v>0</v>
          </cell>
        </row>
        <row r="461">
          <cell r="A461" t="str">
            <v>00014129</v>
          </cell>
          <cell r="B461" t="str">
            <v>Gavin Bunshaw</v>
          </cell>
          <cell r="C461"/>
          <cell r="D461" t="str">
            <v>Internal Contractors</v>
          </cell>
          <cell r="E461">
            <v>0</v>
          </cell>
        </row>
        <row r="462">
          <cell r="A462" t="str">
            <v>00014133</v>
          </cell>
          <cell r="B462" t="str">
            <v>John Gundry</v>
          </cell>
          <cell r="C462"/>
          <cell r="D462" t="str">
            <v>Internal Contractors</v>
          </cell>
          <cell r="E462">
            <v>0</v>
          </cell>
        </row>
        <row r="463">
          <cell r="A463" t="str">
            <v>00014134</v>
          </cell>
          <cell r="B463" t="str">
            <v>James Travis</v>
          </cell>
          <cell r="C463"/>
          <cell r="D463" t="str">
            <v>Internal Contractors</v>
          </cell>
          <cell r="E463">
            <v>0</v>
          </cell>
        </row>
        <row r="464">
          <cell r="A464" t="str">
            <v>00014141</v>
          </cell>
          <cell r="B464" t="str">
            <v>Sharon Murphy</v>
          </cell>
          <cell r="C464"/>
          <cell r="D464" t="str">
            <v>Internal Contractors</v>
          </cell>
          <cell r="E464">
            <v>0</v>
          </cell>
        </row>
        <row r="465">
          <cell r="A465" t="str">
            <v>00014142</v>
          </cell>
          <cell r="B465" t="str">
            <v>Adrienne Wyrzkowski</v>
          </cell>
          <cell r="C465"/>
          <cell r="D465" t="str">
            <v>Internal Contractors</v>
          </cell>
          <cell r="E465">
            <v>0</v>
          </cell>
        </row>
        <row r="466">
          <cell r="A466" t="str">
            <v>00014144</v>
          </cell>
          <cell r="B466" t="str">
            <v>Phil Martin</v>
          </cell>
          <cell r="C466"/>
          <cell r="D466" t="str">
            <v>Internal Contractors</v>
          </cell>
          <cell r="E466">
            <v>0</v>
          </cell>
        </row>
        <row r="467">
          <cell r="A467" t="str">
            <v>00014145</v>
          </cell>
          <cell r="B467" t="str">
            <v>Teresa Iaconessi</v>
          </cell>
          <cell r="C467"/>
          <cell r="D467" t="str">
            <v>Internal Contractors</v>
          </cell>
          <cell r="E467">
            <v>0</v>
          </cell>
        </row>
        <row r="468">
          <cell r="A468" t="str">
            <v>00014147</v>
          </cell>
          <cell r="B468" t="str">
            <v>Belinda Kelly</v>
          </cell>
          <cell r="C468"/>
          <cell r="D468" t="str">
            <v>Internal Contractors</v>
          </cell>
          <cell r="E468">
            <v>0</v>
          </cell>
        </row>
        <row r="469">
          <cell r="A469" t="str">
            <v>00014148</v>
          </cell>
          <cell r="B469" t="str">
            <v>Peter Murphy</v>
          </cell>
          <cell r="C469"/>
          <cell r="D469" t="str">
            <v>Internal Contractors</v>
          </cell>
          <cell r="E469">
            <v>0</v>
          </cell>
        </row>
        <row r="470">
          <cell r="A470" t="str">
            <v>00014149</v>
          </cell>
          <cell r="B470" t="str">
            <v>Michael Jones</v>
          </cell>
          <cell r="C470"/>
          <cell r="D470" t="str">
            <v>Internal Contractors</v>
          </cell>
          <cell r="E470">
            <v>0</v>
          </cell>
        </row>
        <row r="471">
          <cell r="A471" t="str">
            <v>00014150</v>
          </cell>
          <cell r="B471" t="str">
            <v>John Lott</v>
          </cell>
          <cell r="C471"/>
          <cell r="D471" t="str">
            <v>Internal Contractors</v>
          </cell>
          <cell r="E471">
            <v>0</v>
          </cell>
        </row>
        <row r="472">
          <cell r="A472" t="str">
            <v>00014151</v>
          </cell>
          <cell r="B472" t="str">
            <v>Colin Philp</v>
          </cell>
          <cell r="C472"/>
          <cell r="D472" t="str">
            <v>Internal Contractors</v>
          </cell>
          <cell r="E472">
            <v>0</v>
          </cell>
        </row>
        <row r="473">
          <cell r="A473" t="str">
            <v>00014152</v>
          </cell>
          <cell r="B473" t="str">
            <v>Bill Crawford</v>
          </cell>
          <cell r="C473"/>
          <cell r="D473" t="str">
            <v>Internal Contractors</v>
          </cell>
          <cell r="E473">
            <v>0</v>
          </cell>
        </row>
        <row r="474">
          <cell r="A474" t="str">
            <v>00014153</v>
          </cell>
          <cell r="B474" t="str">
            <v>Kristy Fotiadis</v>
          </cell>
          <cell r="C474"/>
          <cell r="D474" t="str">
            <v>Internal Contractors</v>
          </cell>
          <cell r="E474">
            <v>0</v>
          </cell>
        </row>
        <row r="475">
          <cell r="A475" t="str">
            <v>00014157</v>
          </cell>
          <cell r="B475" t="str">
            <v>Kylee Tilbury</v>
          </cell>
          <cell r="C475"/>
          <cell r="D475" t="str">
            <v>Internal Contractors</v>
          </cell>
          <cell r="E475">
            <v>0</v>
          </cell>
        </row>
        <row r="476">
          <cell r="A476" t="str">
            <v>00014162</v>
          </cell>
          <cell r="B476" t="str">
            <v>Geoff Pinches</v>
          </cell>
          <cell r="C476"/>
          <cell r="D476" t="str">
            <v>Internal Contractors</v>
          </cell>
          <cell r="E476">
            <v>0</v>
          </cell>
        </row>
        <row r="477">
          <cell r="A477" t="str">
            <v>00014163</v>
          </cell>
          <cell r="B477" t="str">
            <v>Brad Sayer</v>
          </cell>
          <cell r="C477"/>
          <cell r="D477" t="str">
            <v>Internal Contractors</v>
          </cell>
          <cell r="E477">
            <v>0</v>
          </cell>
        </row>
        <row r="478">
          <cell r="A478" t="str">
            <v>00014164</v>
          </cell>
          <cell r="B478" t="str">
            <v>Cliff Richard</v>
          </cell>
          <cell r="C478"/>
          <cell r="D478" t="str">
            <v>Internal Contractors</v>
          </cell>
          <cell r="E478">
            <v>0</v>
          </cell>
        </row>
        <row r="479">
          <cell r="A479" t="str">
            <v>00014165</v>
          </cell>
          <cell r="B479" t="str">
            <v>Craig Bentley</v>
          </cell>
          <cell r="C479"/>
          <cell r="D479" t="str">
            <v>Internal Contractors</v>
          </cell>
          <cell r="E479">
            <v>0</v>
          </cell>
        </row>
        <row r="480">
          <cell r="A480" t="str">
            <v>00014166</v>
          </cell>
          <cell r="B480" t="str">
            <v>David Gratton</v>
          </cell>
          <cell r="C480"/>
          <cell r="D480" t="str">
            <v>Internal Contractors</v>
          </cell>
          <cell r="E480">
            <v>0</v>
          </cell>
        </row>
        <row r="481">
          <cell r="A481" t="str">
            <v>00014171</v>
          </cell>
          <cell r="B481" t="str">
            <v>Stuart Craig</v>
          </cell>
          <cell r="C481"/>
          <cell r="D481" t="str">
            <v>Internal Contractors</v>
          </cell>
          <cell r="E481">
            <v>0</v>
          </cell>
        </row>
        <row r="482">
          <cell r="A482" t="str">
            <v>00014172</v>
          </cell>
          <cell r="B482" t="str">
            <v>Giuseppe D'Aprile</v>
          </cell>
          <cell r="C482"/>
          <cell r="D482" t="str">
            <v>Internal Contractors</v>
          </cell>
          <cell r="E482">
            <v>0</v>
          </cell>
        </row>
        <row r="483">
          <cell r="A483" t="str">
            <v>00014176</v>
          </cell>
          <cell r="B483" t="str">
            <v>Elizabeth Veneziano</v>
          </cell>
          <cell r="C483"/>
          <cell r="D483" t="str">
            <v>Internal Contractors</v>
          </cell>
          <cell r="E483">
            <v>0</v>
          </cell>
        </row>
        <row r="484">
          <cell r="A484" t="str">
            <v>00014177</v>
          </cell>
          <cell r="B484" t="str">
            <v>Jeremy Coulter</v>
          </cell>
          <cell r="C484"/>
          <cell r="D484" t="str">
            <v>Internal Contractors</v>
          </cell>
          <cell r="E484">
            <v>0</v>
          </cell>
        </row>
        <row r="485">
          <cell r="A485" t="str">
            <v>00014178</v>
          </cell>
          <cell r="B485" t="str">
            <v>Annette Jones</v>
          </cell>
          <cell r="C485"/>
          <cell r="D485" t="str">
            <v>Internal Contractors</v>
          </cell>
          <cell r="E485">
            <v>0</v>
          </cell>
        </row>
        <row r="486">
          <cell r="A486" t="str">
            <v>00014188</v>
          </cell>
          <cell r="B486" t="str">
            <v>Nick Latham</v>
          </cell>
          <cell r="C486"/>
          <cell r="D486" t="str">
            <v>Internal Contractors</v>
          </cell>
          <cell r="E486">
            <v>0</v>
          </cell>
        </row>
        <row r="487">
          <cell r="A487" t="str">
            <v>00014189</v>
          </cell>
          <cell r="B487" t="str">
            <v>Michael Wan</v>
          </cell>
          <cell r="C487" t="str">
            <v>ANS04</v>
          </cell>
          <cell r="D487" t="str">
            <v>Internal Contractors</v>
          </cell>
          <cell r="E487">
            <v>0</v>
          </cell>
        </row>
        <row r="488">
          <cell r="A488" t="str">
            <v>00014193</v>
          </cell>
          <cell r="B488" t="str">
            <v>Phillip Manolitsa</v>
          </cell>
          <cell r="C488" t="str">
            <v>ANS07</v>
          </cell>
          <cell r="D488" t="str">
            <v>Internal Contractors</v>
          </cell>
          <cell r="E488">
            <v>0</v>
          </cell>
        </row>
        <row r="489">
          <cell r="A489" t="str">
            <v>00014196</v>
          </cell>
          <cell r="B489" t="str">
            <v>Michael Waller</v>
          </cell>
          <cell r="C489" t="str">
            <v>ANS07</v>
          </cell>
          <cell r="D489" t="str">
            <v>Internal Contractors</v>
          </cell>
          <cell r="E489">
            <v>0</v>
          </cell>
        </row>
        <row r="490">
          <cell r="A490" t="str">
            <v>00014202</v>
          </cell>
          <cell r="B490" t="str">
            <v>Michael Frizell</v>
          </cell>
          <cell r="C490"/>
          <cell r="D490" t="str">
            <v>Internal Contractors</v>
          </cell>
          <cell r="E490">
            <v>0</v>
          </cell>
        </row>
        <row r="491">
          <cell r="A491" t="str">
            <v>00014203</v>
          </cell>
          <cell r="B491" t="str">
            <v>Chelsea Gray</v>
          </cell>
          <cell r="C491"/>
          <cell r="D491" t="str">
            <v>Internal Contractors</v>
          </cell>
          <cell r="E491">
            <v>0</v>
          </cell>
        </row>
        <row r="492">
          <cell r="A492" t="str">
            <v>00014204</v>
          </cell>
          <cell r="B492" t="str">
            <v>Zoe Cook</v>
          </cell>
          <cell r="C492"/>
          <cell r="D492" t="str">
            <v>Internal Contractors</v>
          </cell>
          <cell r="E492">
            <v>0</v>
          </cell>
        </row>
        <row r="493">
          <cell r="A493" t="str">
            <v>00014211</v>
          </cell>
          <cell r="B493" t="str">
            <v>Elizabeth Marinis</v>
          </cell>
          <cell r="C493"/>
          <cell r="D493" t="str">
            <v>Internal Contractors</v>
          </cell>
          <cell r="E493">
            <v>0</v>
          </cell>
        </row>
        <row r="494">
          <cell r="A494" t="str">
            <v>00014212</v>
          </cell>
          <cell r="B494" t="str">
            <v>Paul Leyland</v>
          </cell>
          <cell r="C494"/>
          <cell r="D494" t="str">
            <v>Internal Contractors</v>
          </cell>
          <cell r="E494">
            <v>0</v>
          </cell>
        </row>
        <row r="495">
          <cell r="A495" t="str">
            <v>00014213</v>
          </cell>
          <cell r="B495" t="str">
            <v>Gary Ling</v>
          </cell>
          <cell r="C495"/>
          <cell r="D495" t="str">
            <v>Internal Contractors</v>
          </cell>
          <cell r="E495">
            <v>0</v>
          </cell>
        </row>
        <row r="496">
          <cell r="A496" t="str">
            <v>00014220</v>
          </cell>
          <cell r="B496" t="str">
            <v>Mark Hamill</v>
          </cell>
          <cell r="C496" t="str">
            <v>07</v>
          </cell>
          <cell r="D496" t="str">
            <v>Internal Contractors</v>
          </cell>
          <cell r="E496">
            <v>0</v>
          </cell>
        </row>
        <row r="497">
          <cell r="A497" t="str">
            <v>00014221</v>
          </cell>
          <cell r="B497" t="str">
            <v>David Howe</v>
          </cell>
          <cell r="C497"/>
          <cell r="D497" t="str">
            <v>Internal Contractors</v>
          </cell>
          <cell r="E497">
            <v>0</v>
          </cell>
        </row>
        <row r="498">
          <cell r="A498" t="str">
            <v>00014225</v>
          </cell>
          <cell r="B498" t="str">
            <v>Jemma Nguon</v>
          </cell>
          <cell r="C498" t="str">
            <v>ANS04</v>
          </cell>
          <cell r="D498" t="str">
            <v>Internal Contractors</v>
          </cell>
          <cell r="E498">
            <v>0</v>
          </cell>
        </row>
        <row r="499">
          <cell r="A499" t="str">
            <v>00014227</v>
          </cell>
          <cell r="B499" t="str">
            <v>Roy Johnson</v>
          </cell>
          <cell r="C499" t="str">
            <v>ANS07</v>
          </cell>
          <cell r="D499" t="str">
            <v>Internal Contractors</v>
          </cell>
          <cell r="E499">
            <v>0</v>
          </cell>
        </row>
        <row r="500">
          <cell r="A500" t="str">
            <v>00014228</v>
          </cell>
          <cell r="B500" t="str">
            <v>Sarah Walter</v>
          </cell>
          <cell r="C500"/>
          <cell r="D500" t="str">
            <v>Internal Contractors</v>
          </cell>
          <cell r="E500">
            <v>0</v>
          </cell>
        </row>
        <row r="501">
          <cell r="A501" t="str">
            <v>00014239</v>
          </cell>
          <cell r="B501" t="str">
            <v>Raelene Ward</v>
          </cell>
          <cell r="C501"/>
          <cell r="D501" t="str">
            <v>Internal Contractors</v>
          </cell>
          <cell r="E501">
            <v>0</v>
          </cell>
        </row>
        <row r="502">
          <cell r="A502" t="str">
            <v>00014240</v>
          </cell>
          <cell r="B502" t="str">
            <v>Robert Puggioni</v>
          </cell>
          <cell r="C502"/>
          <cell r="D502" t="str">
            <v>Internal Contractors</v>
          </cell>
          <cell r="E502">
            <v>0</v>
          </cell>
        </row>
        <row r="503">
          <cell r="A503" t="str">
            <v>00014243</v>
          </cell>
          <cell r="B503" t="str">
            <v>Beverley Alley</v>
          </cell>
          <cell r="C503"/>
          <cell r="D503" t="str">
            <v>Internal Contractors</v>
          </cell>
          <cell r="E503">
            <v>0</v>
          </cell>
        </row>
        <row r="504">
          <cell r="A504" t="str">
            <v>00014244</v>
          </cell>
          <cell r="B504" t="str">
            <v>Roisin Moriarty</v>
          </cell>
          <cell r="C504"/>
          <cell r="D504" t="str">
            <v>Internal Contractors</v>
          </cell>
          <cell r="E504">
            <v>0</v>
          </cell>
        </row>
        <row r="505">
          <cell r="A505" t="str">
            <v>00014252</v>
          </cell>
          <cell r="B505" t="str">
            <v>Simon Clarkson</v>
          </cell>
          <cell r="C505" t="str">
            <v>ANS05</v>
          </cell>
          <cell r="D505" t="str">
            <v>Internal Contractors</v>
          </cell>
          <cell r="E505">
            <v>0</v>
          </cell>
        </row>
        <row r="506">
          <cell r="A506" t="str">
            <v>00014254</v>
          </cell>
          <cell r="B506" t="str">
            <v>Tamin Wilson</v>
          </cell>
          <cell r="C506"/>
          <cell r="D506" t="str">
            <v>Internal Contractors</v>
          </cell>
          <cell r="E506">
            <v>0</v>
          </cell>
        </row>
        <row r="507">
          <cell r="A507" t="str">
            <v>00014256</v>
          </cell>
          <cell r="B507" t="str">
            <v>Melissa Travcich</v>
          </cell>
          <cell r="C507"/>
          <cell r="D507" t="str">
            <v>Internal Contractors</v>
          </cell>
          <cell r="E507">
            <v>0</v>
          </cell>
        </row>
        <row r="508">
          <cell r="A508" t="str">
            <v>00014260</v>
          </cell>
          <cell r="B508" t="str">
            <v>Peter Kendall</v>
          </cell>
          <cell r="C508"/>
          <cell r="D508" t="str">
            <v>Internal Contractors</v>
          </cell>
          <cell r="E508">
            <v>0</v>
          </cell>
        </row>
        <row r="509">
          <cell r="A509" t="str">
            <v>00014265</v>
          </cell>
          <cell r="B509" t="str">
            <v>Pat Caminiti</v>
          </cell>
          <cell r="C509"/>
          <cell r="D509" t="str">
            <v>Internal Contractors</v>
          </cell>
          <cell r="E509">
            <v>0</v>
          </cell>
        </row>
        <row r="510">
          <cell r="A510" t="str">
            <v>00014272</v>
          </cell>
          <cell r="B510" t="str">
            <v>John Dwyer</v>
          </cell>
          <cell r="C510"/>
          <cell r="D510" t="str">
            <v>Internal Contractors</v>
          </cell>
          <cell r="E510">
            <v>0</v>
          </cell>
        </row>
        <row r="511">
          <cell r="A511" t="str">
            <v>00014277</v>
          </cell>
          <cell r="B511" t="str">
            <v>Stephen Groves</v>
          </cell>
          <cell r="C511"/>
          <cell r="D511" t="str">
            <v>Internal Contractors</v>
          </cell>
          <cell r="E511">
            <v>0</v>
          </cell>
        </row>
        <row r="512">
          <cell r="A512" t="str">
            <v>00014279</v>
          </cell>
          <cell r="B512" t="str">
            <v>Sheila Roden</v>
          </cell>
          <cell r="C512"/>
          <cell r="D512" t="str">
            <v>Internal Contractors</v>
          </cell>
          <cell r="E512">
            <v>0</v>
          </cell>
        </row>
        <row r="513">
          <cell r="A513" t="str">
            <v>00014288</v>
          </cell>
          <cell r="B513" t="str">
            <v>Sarah Brown</v>
          </cell>
          <cell r="C513"/>
          <cell r="D513" t="str">
            <v>Internal Contractors</v>
          </cell>
          <cell r="E513">
            <v>0</v>
          </cell>
        </row>
        <row r="514">
          <cell r="A514" t="str">
            <v>00014291</v>
          </cell>
          <cell r="B514" t="str">
            <v>Helen Bassett</v>
          </cell>
          <cell r="C514"/>
          <cell r="D514" t="str">
            <v>Internal Contractors</v>
          </cell>
          <cell r="E514">
            <v>0</v>
          </cell>
        </row>
        <row r="515">
          <cell r="A515" t="str">
            <v>00014293</v>
          </cell>
          <cell r="B515" t="str">
            <v>Sam Binder</v>
          </cell>
          <cell r="C515"/>
          <cell r="D515" t="str">
            <v>Internal Contractors</v>
          </cell>
          <cell r="E515">
            <v>0</v>
          </cell>
        </row>
        <row r="516">
          <cell r="A516" t="str">
            <v>00014294</v>
          </cell>
          <cell r="B516" t="str">
            <v>Ahila Jegerajan</v>
          </cell>
          <cell r="C516" t="str">
            <v>ANS03</v>
          </cell>
          <cell r="D516" t="str">
            <v>Internal Contractors</v>
          </cell>
          <cell r="E516">
            <v>0</v>
          </cell>
        </row>
        <row r="517">
          <cell r="A517" t="str">
            <v>00014301</v>
          </cell>
          <cell r="B517" t="str">
            <v>Renee Lyster</v>
          </cell>
          <cell r="C517"/>
          <cell r="D517" t="str">
            <v>Internal Contractors</v>
          </cell>
          <cell r="E517">
            <v>0</v>
          </cell>
        </row>
        <row r="518">
          <cell r="A518" t="str">
            <v>00014302</v>
          </cell>
          <cell r="B518" t="str">
            <v>Carmela Pollock</v>
          </cell>
          <cell r="C518"/>
          <cell r="D518" t="str">
            <v>Internal Contractors</v>
          </cell>
          <cell r="E518">
            <v>0</v>
          </cell>
        </row>
        <row r="519">
          <cell r="A519" t="str">
            <v>00014303</v>
          </cell>
          <cell r="B519" t="str">
            <v>Bill West</v>
          </cell>
          <cell r="C519"/>
          <cell r="D519" t="str">
            <v>Internal Contractors</v>
          </cell>
          <cell r="E519">
            <v>0</v>
          </cell>
        </row>
        <row r="520">
          <cell r="A520" t="str">
            <v>00014304</v>
          </cell>
          <cell r="B520" t="str">
            <v>Angelo Cirocco</v>
          </cell>
          <cell r="C520"/>
          <cell r="D520" t="str">
            <v>Internal Contractors</v>
          </cell>
          <cell r="E520">
            <v>0</v>
          </cell>
        </row>
        <row r="521">
          <cell r="A521" t="str">
            <v>00014307</v>
          </cell>
          <cell r="B521" t="str">
            <v>Connie Norris</v>
          </cell>
          <cell r="C521"/>
          <cell r="D521" t="str">
            <v>Internal Contractors</v>
          </cell>
          <cell r="E521">
            <v>0</v>
          </cell>
        </row>
        <row r="522">
          <cell r="A522" t="str">
            <v>00014314</v>
          </cell>
          <cell r="B522" t="str">
            <v>Delia Conneely</v>
          </cell>
          <cell r="C522"/>
          <cell r="D522" t="str">
            <v>Internal Contractors</v>
          </cell>
          <cell r="E522">
            <v>0</v>
          </cell>
        </row>
        <row r="523">
          <cell r="A523" t="str">
            <v>00014323</v>
          </cell>
          <cell r="B523" t="str">
            <v>Cliffton Bartel</v>
          </cell>
          <cell r="C523"/>
          <cell r="D523" t="str">
            <v>Internal Contractors</v>
          </cell>
          <cell r="E523">
            <v>0</v>
          </cell>
        </row>
        <row r="524">
          <cell r="A524" t="str">
            <v>00014327</v>
          </cell>
          <cell r="B524" t="str">
            <v>Maria Picyk</v>
          </cell>
          <cell r="C524"/>
          <cell r="D524" t="str">
            <v>Internal Contractors</v>
          </cell>
          <cell r="E524">
            <v>0</v>
          </cell>
        </row>
        <row r="525">
          <cell r="A525" t="str">
            <v>00014336</v>
          </cell>
          <cell r="B525" t="str">
            <v>Sharyn Fletcher</v>
          </cell>
          <cell r="C525"/>
          <cell r="D525" t="str">
            <v>Internal Contractors</v>
          </cell>
          <cell r="E525">
            <v>0</v>
          </cell>
        </row>
        <row r="526">
          <cell r="A526" t="str">
            <v>00014337</v>
          </cell>
          <cell r="B526" t="str">
            <v>Bardia Ghostine</v>
          </cell>
          <cell r="C526"/>
          <cell r="D526" t="str">
            <v>Internal Contractors</v>
          </cell>
          <cell r="E526">
            <v>0</v>
          </cell>
        </row>
        <row r="527">
          <cell r="A527" t="str">
            <v>00014338</v>
          </cell>
          <cell r="B527" t="str">
            <v>Jerald Peter</v>
          </cell>
          <cell r="C527"/>
          <cell r="D527" t="str">
            <v>Internal Contractors</v>
          </cell>
          <cell r="E527">
            <v>0</v>
          </cell>
        </row>
        <row r="528">
          <cell r="A528" t="str">
            <v>00014339</v>
          </cell>
          <cell r="B528" t="str">
            <v>Glenn Watts</v>
          </cell>
          <cell r="C528"/>
          <cell r="D528" t="str">
            <v>Internal Contractors</v>
          </cell>
          <cell r="E528">
            <v>0</v>
          </cell>
        </row>
        <row r="529">
          <cell r="A529" t="str">
            <v>00014341</v>
          </cell>
          <cell r="B529" t="str">
            <v>Laura Hillier</v>
          </cell>
          <cell r="C529"/>
          <cell r="D529" t="str">
            <v>Internal Contractors</v>
          </cell>
          <cell r="E529">
            <v>0</v>
          </cell>
        </row>
        <row r="530">
          <cell r="A530" t="str">
            <v>00014438</v>
          </cell>
          <cell r="B530" t="str">
            <v>Vijay Simha</v>
          </cell>
          <cell r="C530"/>
          <cell r="D530" t="str">
            <v>Internal Contractors</v>
          </cell>
          <cell r="E530">
            <v>0</v>
          </cell>
        </row>
        <row r="531">
          <cell r="A531" t="str">
            <v>00014441</v>
          </cell>
          <cell r="B531" t="str">
            <v>John Pappas</v>
          </cell>
          <cell r="C531"/>
          <cell r="D531" t="str">
            <v>Internal Contractors</v>
          </cell>
          <cell r="E531">
            <v>0</v>
          </cell>
        </row>
        <row r="532">
          <cell r="A532" t="str">
            <v>00014443</v>
          </cell>
          <cell r="B532" t="str">
            <v>Phillip Freeman</v>
          </cell>
          <cell r="C532"/>
          <cell r="D532" t="str">
            <v>Internal Contractors</v>
          </cell>
          <cell r="E532">
            <v>0</v>
          </cell>
        </row>
        <row r="533">
          <cell r="A533" t="str">
            <v>00014446</v>
          </cell>
          <cell r="B533" t="str">
            <v>Angela Walker</v>
          </cell>
          <cell r="C533"/>
          <cell r="D533" t="str">
            <v>Internal Contractors</v>
          </cell>
          <cell r="E533">
            <v>0</v>
          </cell>
        </row>
        <row r="534">
          <cell r="A534" t="str">
            <v>00014447</v>
          </cell>
          <cell r="B534" t="str">
            <v>Sheena Karim</v>
          </cell>
          <cell r="C534"/>
          <cell r="D534" t="str">
            <v>Internal Contractors</v>
          </cell>
          <cell r="E534">
            <v>0</v>
          </cell>
        </row>
        <row r="535">
          <cell r="A535" t="str">
            <v>00014449</v>
          </cell>
          <cell r="B535" t="str">
            <v>Kenneth Leng</v>
          </cell>
          <cell r="C535"/>
          <cell r="D535" t="str">
            <v>Internal Contractors</v>
          </cell>
          <cell r="E535">
            <v>0</v>
          </cell>
        </row>
        <row r="536">
          <cell r="A536" t="str">
            <v>00014451</v>
          </cell>
          <cell r="B536" t="str">
            <v>Thomas Condell</v>
          </cell>
          <cell r="C536"/>
          <cell r="D536" t="str">
            <v>Internal Contractors</v>
          </cell>
          <cell r="E536">
            <v>0</v>
          </cell>
        </row>
        <row r="537">
          <cell r="A537" t="str">
            <v>00014452</v>
          </cell>
          <cell r="B537" t="str">
            <v>Nicholas Bursey</v>
          </cell>
          <cell r="C537"/>
          <cell r="D537" t="str">
            <v>Internal Contractors</v>
          </cell>
          <cell r="E537">
            <v>0</v>
          </cell>
        </row>
        <row r="538">
          <cell r="A538" t="str">
            <v>00014453</v>
          </cell>
          <cell r="B538" t="str">
            <v>Cathy Zhu</v>
          </cell>
          <cell r="C538"/>
          <cell r="D538" t="str">
            <v>Internal Contractors</v>
          </cell>
          <cell r="E538">
            <v>0</v>
          </cell>
        </row>
        <row r="539">
          <cell r="A539" t="str">
            <v>00014465</v>
          </cell>
          <cell r="B539" t="str">
            <v>Damien O'Neill</v>
          </cell>
          <cell r="C539"/>
          <cell r="D539" t="str">
            <v>Internal Contractors</v>
          </cell>
          <cell r="E539">
            <v>0</v>
          </cell>
        </row>
        <row r="540">
          <cell r="A540" t="str">
            <v>00014472</v>
          </cell>
          <cell r="B540" t="str">
            <v>Tania Bolzan</v>
          </cell>
          <cell r="C540"/>
          <cell r="D540" t="str">
            <v>Internal Contractors</v>
          </cell>
          <cell r="E540">
            <v>0</v>
          </cell>
        </row>
        <row r="541">
          <cell r="A541" t="str">
            <v>00014481</v>
          </cell>
          <cell r="B541" t="str">
            <v>Leon Harari</v>
          </cell>
          <cell r="C541"/>
          <cell r="D541" t="str">
            <v>Internal Contractors</v>
          </cell>
          <cell r="E541">
            <v>0</v>
          </cell>
        </row>
        <row r="542">
          <cell r="A542" t="str">
            <v>00014489</v>
          </cell>
          <cell r="B542" t="str">
            <v>Mark Anderson</v>
          </cell>
          <cell r="C542"/>
          <cell r="D542" t="str">
            <v>Internal Contractors</v>
          </cell>
          <cell r="E542">
            <v>0</v>
          </cell>
        </row>
        <row r="543">
          <cell r="A543" t="str">
            <v>00014490</v>
          </cell>
          <cell r="B543" t="str">
            <v>Clency Coutet</v>
          </cell>
          <cell r="C543"/>
          <cell r="D543" t="str">
            <v>Internal Contractors</v>
          </cell>
          <cell r="E543">
            <v>0</v>
          </cell>
        </row>
        <row r="544">
          <cell r="A544" t="str">
            <v>00014491</v>
          </cell>
          <cell r="B544" t="str">
            <v>Donald Elliot</v>
          </cell>
          <cell r="C544"/>
          <cell r="D544" t="str">
            <v>Internal Contractors</v>
          </cell>
          <cell r="E544">
            <v>0</v>
          </cell>
        </row>
        <row r="545">
          <cell r="A545" t="str">
            <v>00014492</v>
          </cell>
          <cell r="B545" t="str">
            <v>Andrew Cain</v>
          </cell>
          <cell r="C545"/>
          <cell r="D545" t="str">
            <v>Internal Contractors</v>
          </cell>
          <cell r="E545">
            <v>0</v>
          </cell>
        </row>
        <row r="546">
          <cell r="A546" t="str">
            <v>00014493</v>
          </cell>
          <cell r="B546" t="str">
            <v>Cenred Harmsworth</v>
          </cell>
          <cell r="C546"/>
          <cell r="D546" t="str">
            <v>Internal Contractors</v>
          </cell>
          <cell r="E546">
            <v>0</v>
          </cell>
        </row>
        <row r="547">
          <cell r="A547" t="str">
            <v>00014495</v>
          </cell>
          <cell r="B547" t="str">
            <v>John Gorman</v>
          </cell>
          <cell r="C547"/>
          <cell r="D547" t="str">
            <v>Internal Contractors</v>
          </cell>
          <cell r="E547">
            <v>0</v>
          </cell>
        </row>
        <row r="548">
          <cell r="A548" t="str">
            <v>00014496</v>
          </cell>
          <cell r="B548" t="str">
            <v>Andrew Ormesher</v>
          </cell>
          <cell r="C548"/>
          <cell r="D548" t="str">
            <v>Internal Contractors</v>
          </cell>
          <cell r="E548">
            <v>0</v>
          </cell>
        </row>
        <row r="549">
          <cell r="A549" t="str">
            <v>00014497</v>
          </cell>
          <cell r="B549" t="str">
            <v>Andrew Chanter</v>
          </cell>
          <cell r="C549"/>
          <cell r="D549" t="str">
            <v>Internal Contractors</v>
          </cell>
          <cell r="E549">
            <v>0</v>
          </cell>
        </row>
        <row r="550">
          <cell r="A550" t="str">
            <v>00014498</v>
          </cell>
          <cell r="B550" t="str">
            <v>Leon Madafferi</v>
          </cell>
          <cell r="C550"/>
          <cell r="D550" t="str">
            <v>Internal Contractors</v>
          </cell>
          <cell r="E550">
            <v>0</v>
          </cell>
        </row>
        <row r="551">
          <cell r="A551" t="str">
            <v>00014499</v>
          </cell>
          <cell r="B551" t="str">
            <v>Snez Dangubic</v>
          </cell>
          <cell r="C551"/>
          <cell r="D551" t="str">
            <v>Internal Contractors</v>
          </cell>
          <cell r="E551">
            <v>0</v>
          </cell>
        </row>
        <row r="552">
          <cell r="A552" t="str">
            <v>00014500</v>
          </cell>
          <cell r="B552" t="str">
            <v>Sam Desai</v>
          </cell>
          <cell r="C552"/>
          <cell r="D552" t="str">
            <v>Internal Contractors</v>
          </cell>
          <cell r="E552">
            <v>0</v>
          </cell>
        </row>
        <row r="553">
          <cell r="A553" t="str">
            <v>00014501</v>
          </cell>
          <cell r="B553" t="str">
            <v>David Fothergill</v>
          </cell>
          <cell r="C553"/>
          <cell r="D553" t="str">
            <v>Internal Contractors</v>
          </cell>
          <cell r="E553">
            <v>0</v>
          </cell>
        </row>
        <row r="554">
          <cell r="A554" t="str">
            <v>00014502</v>
          </cell>
          <cell r="B554" t="str">
            <v>Jacque Adeney</v>
          </cell>
          <cell r="C554"/>
          <cell r="D554" t="str">
            <v>Internal Contractors</v>
          </cell>
          <cell r="E554">
            <v>0</v>
          </cell>
        </row>
        <row r="555">
          <cell r="A555" t="str">
            <v>00014504</v>
          </cell>
          <cell r="B555" t="str">
            <v>Gordon Hang Gong</v>
          </cell>
          <cell r="C555"/>
          <cell r="D555" t="str">
            <v>Internal Contractors</v>
          </cell>
          <cell r="E555">
            <v>0</v>
          </cell>
        </row>
        <row r="556">
          <cell r="A556" t="str">
            <v>00014505</v>
          </cell>
          <cell r="B556" t="str">
            <v>Carmel Gray</v>
          </cell>
          <cell r="C556"/>
          <cell r="D556" t="str">
            <v>Internal Contractors</v>
          </cell>
          <cell r="E556">
            <v>0</v>
          </cell>
        </row>
        <row r="557">
          <cell r="A557" t="str">
            <v>00014506</v>
          </cell>
          <cell r="B557" t="str">
            <v>Brenton Worley</v>
          </cell>
          <cell r="C557"/>
          <cell r="D557" t="str">
            <v>Internal Contractors</v>
          </cell>
          <cell r="E557">
            <v>0</v>
          </cell>
        </row>
        <row r="558">
          <cell r="A558" t="str">
            <v>00014507</v>
          </cell>
          <cell r="B558" t="str">
            <v>Christine Holmes</v>
          </cell>
          <cell r="C558"/>
          <cell r="D558" t="str">
            <v>Internal Contractors</v>
          </cell>
          <cell r="E558">
            <v>0</v>
          </cell>
        </row>
        <row r="559">
          <cell r="A559" t="str">
            <v>00014509</v>
          </cell>
          <cell r="B559" t="str">
            <v>Sandeep Savla</v>
          </cell>
          <cell r="C559"/>
          <cell r="D559" t="str">
            <v>Internal Contractors</v>
          </cell>
          <cell r="E559">
            <v>0</v>
          </cell>
        </row>
        <row r="560">
          <cell r="A560" t="str">
            <v>00014511</v>
          </cell>
          <cell r="B560" t="str">
            <v>Matt Nidd</v>
          </cell>
          <cell r="C560"/>
          <cell r="D560" t="str">
            <v>Internal Contractors</v>
          </cell>
          <cell r="E560">
            <v>0</v>
          </cell>
        </row>
        <row r="561">
          <cell r="A561" t="str">
            <v>00014512</v>
          </cell>
          <cell r="B561" t="str">
            <v>Dianne Nesbitt</v>
          </cell>
          <cell r="C561"/>
          <cell r="D561" t="str">
            <v>Internal Contractors</v>
          </cell>
          <cell r="E561">
            <v>0</v>
          </cell>
        </row>
        <row r="562">
          <cell r="A562" t="str">
            <v>00014513</v>
          </cell>
          <cell r="B562" t="str">
            <v>Atul Verma</v>
          </cell>
          <cell r="C562"/>
          <cell r="D562" t="str">
            <v>Internal Contractors</v>
          </cell>
          <cell r="E562">
            <v>0</v>
          </cell>
        </row>
        <row r="563">
          <cell r="A563" t="str">
            <v>00014530</v>
          </cell>
          <cell r="B563" t="str">
            <v>Silvia Silverii</v>
          </cell>
          <cell r="C563"/>
          <cell r="D563" t="str">
            <v>Internal Contractors</v>
          </cell>
          <cell r="E563">
            <v>0</v>
          </cell>
        </row>
        <row r="564">
          <cell r="A564" t="str">
            <v>00014531</v>
          </cell>
          <cell r="B564" t="str">
            <v>Cindy Jonquille</v>
          </cell>
          <cell r="C564"/>
          <cell r="D564" t="str">
            <v>Internal Contractors</v>
          </cell>
          <cell r="E564">
            <v>0</v>
          </cell>
        </row>
        <row r="565">
          <cell r="A565" t="str">
            <v>00014533</v>
          </cell>
          <cell r="B565" t="str">
            <v>Brian Bloomer</v>
          </cell>
          <cell r="C565"/>
          <cell r="D565" t="str">
            <v>Internal Contractors</v>
          </cell>
          <cell r="E565">
            <v>0</v>
          </cell>
        </row>
        <row r="566">
          <cell r="A566" t="str">
            <v>00014534</v>
          </cell>
          <cell r="B566" t="str">
            <v>Rowena Leung</v>
          </cell>
          <cell r="C566"/>
          <cell r="D566" t="str">
            <v>Internal Contractors</v>
          </cell>
          <cell r="E566">
            <v>0</v>
          </cell>
        </row>
        <row r="567">
          <cell r="A567" t="str">
            <v>00014542</v>
          </cell>
          <cell r="B567" t="str">
            <v>Tamara Westlin</v>
          </cell>
          <cell r="C567"/>
          <cell r="D567" t="str">
            <v>Internal Contractors</v>
          </cell>
          <cell r="E567">
            <v>0</v>
          </cell>
        </row>
        <row r="568">
          <cell r="A568" t="str">
            <v>00014543</v>
          </cell>
          <cell r="B568" t="str">
            <v>Jonathon Neate</v>
          </cell>
          <cell r="C568"/>
          <cell r="D568" t="str">
            <v>Internal Contractors</v>
          </cell>
          <cell r="E568">
            <v>0</v>
          </cell>
        </row>
        <row r="569">
          <cell r="A569" t="str">
            <v>00014544</v>
          </cell>
          <cell r="B569" t="str">
            <v>Sean Elwick</v>
          </cell>
          <cell r="C569"/>
          <cell r="D569" t="str">
            <v>Internal Contractors</v>
          </cell>
          <cell r="E569">
            <v>0</v>
          </cell>
        </row>
        <row r="570">
          <cell r="A570" t="str">
            <v>00014551</v>
          </cell>
          <cell r="B570" t="str">
            <v>Jessica Gleeson</v>
          </cell>
          <cell r="C570"/>
          <cell r="D570" t="str">
            <v>Internal Contractors</v>
          </cell>
          <cell r="E570">
            <v>0</v>
          </cell>
        </row>
        <row r="571">
          <cell r="A571" t="str">
            <v>00014552</v>
          </cell>
          <cell r="B571" t="str">
            <v>Lisa Tunbridge</v>
          </cell>
          <cell r="C571"/>
          <cell r="D571" t="str">
            <v>Internal Contractors</v>
          </cell>
          <cell r="E571">
            <v>0</v>
          </cell>
        </row>
        <row r="572">
          <cell r="A572" t="str">
            <v>00014554</v>
          </cell>
          <cell r="B572" t="str">
            <v>Joe Brasacchio</v>
          </cell>
          <cell r="C572"/>
          <cell r="D572" t="str">
            <v>Internal Contractors</v>
          </cell>
          <cell r="E572">
            <v>0</v>
          </cell>
        </row>
        <row r="573">
          <cell r="A573" t="str">
            <v>00014559</v>
          </cell>
          <cell r="B573" t="str">
            <v>Craig Harrison</v>
          </cell>
          <cell r="C573"/>
          <cell r="D573" t="str">
            <v>Internal Contractors</v>
          </cell>
          <cell r="E573">
            <v>0</v>
          </cell>
        </row>
        <row r="574">
          <cell r="A574" t="str">
            <v>00014561</v>
          </cell>
          <cell r="B574" t="str">
            <v>Samir Boutros</v>
          </cell>
          <cell r="C574"/>
          <cell r="D574" t="str">
            <v>Internal Contractors</v>
          </cell>
          <cell r="E574">
            <v>0</v>
          </cell>
        </row>
        <row r="575">
          <cell r="A575" t="str">
            <v>00014562</v>
          </cell>
          <cell r="B575" t="str">
            <v>Jonathon Neate</v>
          </cell>
          <cell r="C575"/>
          <cell r="D575" t="str">
            <v>Internal Contractors</v>
          </cell>
          <cell r="E575">
            <v>0</v>
          </cell>
        </row>
        <row r="576">
          <cell r="A576" t="str">
            <v>00014589</v>
          </cell>
          <cell r="B576" t="str">
            <v>Rick Engel</v>
          </cell>
          <cell r="C576"/>
          <cell r="D576" t="str">
            <v>Internal Contractors</v>
          </cell>
          <cell r="E576">
            <v>0</v>
          </cell>
        </row>
        <row r="577">
          <cell r="A577" t="str">
            <v>00014597</v>
          </cell>
          <cell r="B577" t="str">
            <v>Nick Vasic</v>
          </cell>
          <cell r="C577"/>
          <cell r="D577" t="str">
            <v>Internal Contractors</v>
          </cell>
          <cell r="E577">
            <v>0</v>
          </cell>
        </row>
        <row r="578">
          <cell r="A578" t="str">
            <v>00014605</v>
          </cell>
          <cell r="B578" t="str">
            <v>Dave Ah Ching</v>
          </cell>
          <cell r="C578"/>
          <cell r="D578" t="str">
            <v>Internal Contractors</v>
          </cell>
          <cell r="E578">
            <v>0</v>
          </cell>
        </row>
        <row r="579">
          <cell r="A579" t="str">
            <v>00014606</v>
          </cell>
          <cell r="B579" t="str">
            <v>Graeme Smith</v>
          </cell>
          <cell r="C579"/>
          <cell r="D579" t="str">
            <v>Internal Contractors</v>
          </cell>
          <cell r="E579">
            <v>0</v>
          </cell>
        </row>
        <row r="580">
          <cell r="A580" t="str">
            <v>00014610</v>
          </cell>
          <cell r="B580" t="str">
            <v>Marcus Caratti</v>
          </cell>
          <cell r="C580"/>
          <cell r="D580" t="str">
            <v>Internal Contractors</v>
          </cell>
          <cell r="E580">
            <v>0</v>
          </cell>
        </row>
        <row r="581">
          <cell r="A581" t="str">
            <v>00014615</v>
          </cell>
          <cell r="B581" t="str">
            <v>Priscilla Lund</v>
          </cell>
          <cell r="C581"/>
          <cell r="D581" t="str">
            <v>Internal Contractors</v>
          </cell>
          <cell r="E581">
            <v>0</v>
          </cell>
        </row>
        <row r="582">
          <cell r="A582" t="str">
            <v>00014616</v>
          </cell>
          <cell r="B582" t="str">
            <v>Jeff Church</v>
          </cell>
          <cell r="C582"/>
          <cell r="D582" t="str">
            <v>Internal Contractors</v>
          </cell>
          <cell r="E582">
            <v>0</v>
          </cell>
        </row>
        <row r="583">
          <cell r="A583" t="str">
            <v>00014622</v>
          </cell>
          <cell r="B583" t="str">
            <v>Stephen O'Connor</v>
          </cell>
          <cell r="C583"/>
          <cell r="D583" t="str">
            <v>Internal Contractors</v>
          </cell>
          <cell r="E583">
            <v>0</v>
          </cell>
        </row>
        <row r="584">
          <cell r="A584" t="str">
            <v>00014623</v>
          </cell>
          <cell r="B584" t="str">
            <v>Trevor Prest</v>
          </cell>
          <cell r="C584"/>
          <cell r="D584" t="str">
            <v>Internal Contractors</v>
          </cell>
          <cell r="E584">
            <v>0</v>
          </cell>
        </row>
        <row r="585">
          <cell r="A585" t="str">
            <v>00014638</v>
          </cell>
          <cell r="B585" t="str">
            <v>Stephanie Harris</v>
          </cell>
          <cell r="C585"/>
          <cell r="D585" t="str">
            <v>Internal Contractors</v>
          </cell>
          <cell r="E585">
            <v>0</v>
          </cell>
        </row>
        <row r="586">
          <cell r="A586" t="str">
            <v>00014639</v>
          </cell>
          <cell r="B586" t="str">
            <v>Ruben Fanucchi</v>
          </cell>
          <cell r="C586"/>
          <cell r="D586" t="str">
            <v>Internal Contractors</v>
          </cell>
          <cell r="E586">
            <v>0</v>
          </cell>
        </row>
        <row r="587">
          <cell r="A587" t="str">
            <v>00014640</v>
          </cell>
          <cell r="B587" t="str">
            <v>Sean Elwick</v>
          </cell>
          <cell r="C587"/>
          <cell r="D587" t="str">
            <v>Internal Contractors</v>
          </cell>
          <cell r="E587">
            <v>0</v>
          </cell>
        </row>
        <row r="588">
          <cell r="A588" t="str">
            <v>00014643</v>
          </cell>
          <cell r="B588" t="str">
            <v>Paul Tehan</v>
          </cell>
          <cell r="C588"/>
          <cell r="D588" t="str">
            <v>Internal Contractors</v>
          </cell>
          <cell r="E588">
            <v>0</v>
          </cell>
        </row>
        <row r="589">
          <cell r="A589" t="str">
            <v>00014646</v>
          </cell>
          <cell r="B589" t="str">
            <v>Clive Oldland</v>
          </cell>
          <cell r="C589"/>
          <cell r="D589" t="str">
            <v>Internal Contractors</v>
          </cell>
          <cell r="E589">
            <v>0</v>
          </cell>
        </row>
        <row r="590">
          <cell r="A590" t="str">
            <v>00014648</v>
          </cell>
          <cell r="B590" t="str">
            <v>Paul De Abel</v>
          </cell>
          <cell r="C590"/>
          <cell r="D590" t="str">
            <v>Internal Contractors</v>
          </cell>
          <cell r="E590">
            <v>0</v>
          </cell>
        </row>
        <row r="591">
          <cell r="A591" t="str">
            <v>00014649</v>
          </cell>
          <cell r="B591" t="str">
            <v>Patrick St. Mart</v>
          </cell>
          <cell r="C591"/>
          <cell r="D591" t="str">
            <v>Internal Contractors</v>
          </cell>
          <cell r="E591">
            <v>0</v>
          </cell>
        </row>
        <row r="592">
          <cell r="A592" t="str">
            <v>00014650</v>
          </cell>
          <cell r="B592" t="str">
            <v>Lorna Wilkinson</v>
          </cell>
          <cell r="C592"/>
          <cell r="D592" t="str">
            <v>Internal Contractors</v>
          </cell>
          <cell r="E592">
            <v>0</v>
          </cell>
        </row>
        <row r="593">
          <cell r="A593" t="str">
            <v>00014651</v>
          </cell>
          <cell r="B593" t="str">
            <v>Karen Hamilton</v>
          </cell>
          <cell r="C593"/>
          <cell r="D593" t="str">
            <v>Internal Contractors</v>
          </cell>
          <cell r="E593">
            <v>0</v>
          </cell>
        </row>
        <row r="594">
          <cell r="A594" t="str">
            <v>00014652</v>
          </cell>
          <cell r="B594" t="str">
            <v>Pauline Croft</v>
          </cell>
          <cell r="C594"/>
          <cell r="D594" t="str">
            <v>Internal Contractors</v>
          </cell>
          <cell r="E594">
            <v>0</v>
          </cell>
        </row>
        <row r="595">
          <cell r="A595" t="str">
            <v>00014660</v>
          </cell>
          <cell r="B595" t="str">
            <v>Sudhir Raskutti</v>
          </cell>
          <cell r="C595"/>
          <cell r="D595" t="str">
            <v>Internal Contractors</v>
          </cell>
          <cell r="E595">
            <v>0</v>
          </cell>
        </row>
        <row r="596">
          <cell r="A596" t="str">
            <v>00014661</v>
          </cell>
          <cell r="B596" t="str">
            <v>Adam Bosna</v>
          </cell>
          <cell r="C596"/>
          <cell r="D596" t="str">
            <v>Internal Contractors</v>
          </cell>
          <cell r="E596">
            <v>0</v>
          </cell>
        </row>
        <row r="597">
          <cell r="A597" t="str">
            <v>00014662</v>
          </cell>
          <cell r="B597" t="str">
            <v>Charles Fernando</v>
          </cell>
          <cell r="C597"/>
          <cell r="D597" t="str">
            <v>Internal Contractors</v>
          </cell>
          <cell r="E597">
            <v>0</v>
          </cell>
        </row>
        <row r="598">
          <cell r="A598" t="str">
            <v>00014680</v>
          </cell>
          <cell r="B598" t="str">
            <v>Denis Kahl</v>
          </cell>
          <cell r="C598"/>
          <cell r="D598" t="str">
            <v>Internal Contractors</v>
          </cell>
          <cell r="E598">
            <v>0</v>
          </cell>
        </row>
        <row r="599">
          <cell r="A599" t="str">
            <v>00014681</v>
          </cell>
          <cell r="B599" t="str">
            <v>Sherrie Lee</v>
          </cell>
          <cell r="C599"/>
          <cell r="D599" t="str">
            <v>Internal Contractors</v>
          </cell>
          <cell r="E599">
            <v>0</v>
          </cell>
        </row>
        <row r="600">
          <cell r="A600" t="str">
            <v>00014682</v>
          </cell>
          <cell r="B600" t="str">
            <v>Jacinta Thripp</v>
          </cell>
          <cell r="C600"/>
          <cell r="D600" t="str">
            <v>Internal Contractors</v>
          </cell>
          <cell r="E600">
            <v>0</v>
          </cell>
        </row>
        <row r="601">
          <cell r="A601" t="str">
            <v>00014683</v>
          </cell>
          <cell r="B601" t="str">
            <v>Shannon Monaghan</v>
          </cell>
          <cell r="C601"/>
          <cell r="D601" t="str">
            <v>Internal Contractors</v>
          </cell>
          <cell r="E601">
            <v>0</v>
          </cell>
        </row>
        <row r="602">
          <cell r="A602" t="str">
            <v>00014684</v>
          </cell>
          <cell r="B602" t="str">
            <v>Andrew Hill</v>
          </cell>
          <cell r="C602"/>
          <cell r="D602" t="str">
            <v>Internal Contractors</v>
          </cell>
          <cell r="E602">
            <v>0</v>
          </cell>
        </row>
        <row r="603">
          <cell r="A603" t="str">
            <v>00014687</v>
          </cell>
          <cell r="B603" t="str">
            <v>Ian Heaney</v>
          </cell>
          <cell r="C603"/>
          <cell r="D603" t="str">
            <v>Internal Contractors</v>
          </cell>
          <cell r="E603">
            <v>0</v>
          </cell>
        </row>
        <row r="604">
          <cell r="A604" t="str">
            <v>00014691</v>
          </cell>
          <cell r="B604" t="str">
            <v>Lisa Sutcliffe</v>
          </cell>
          <cell r="C604"/>
          <cell r="D604" t="str">
            <v>Internal Contractors</v>
          </cell>
          <cell r="E604">
            <v>0</v>
          </cell>
        </row>
        <row r="605">
          <cell r="A605" t="str">
            <v>00014694</v>
          </cell>
          <cell r="B605" t="str">
            <v>Fiona Brooks-Wood</v>
          </cell>
          <cell r="C605"/>
          <cell r="D605" t="str">
            <v>Internal Contractors</v>
          </cell>
          <cell r="E605">
            <v>0</v>
          </cell>
        </row>
        <row r="606">
          <cell r="A606" t="str">
            <v>00014696</v>
          </cell>
          <cell r="B606" t="str">
            <v>Rebecca Summits</v>
          </cell>
          <cell r="C606"/>
          <cell r="D606" t="str">
            <v>Internal Contractors</v>
          </cell>
          <cell r="E606">
            <v>0</v>
          </cell>
        </row>
        <row r="607">
          <cell r="A607" t="str">
            <v>00014703</v>
          </cell>
          <cell r="B607" t="str">
            <v>Cathy Stahel</v>
          </cell>
          <cell r="C607"/>
          <cell r="D607" t="str">
            <v>Internal Contractors</v>
          </cell>
          <cell r="E607">
            <v>0</v>
          </cell>
        </row>
        <row r="608">
          <cell r="A608" t="str">
            <v>00014704</v>
          </cell>
          <cell r="B608" t="str">
            <v>Sandra Tattersall</v>
          </cell>
          <cell r="C608"/>
          <cell r="D608" t="str">
            <v>Internal Contractors</v>
          </cell>
          <cell r="E608">
            <v>0</v>
          </cell>
        </row>
        <row r="609">
          <cell r="A609" t="str">
            <v>00014710</v>
          </cell>
          <cell r="B609" t="str">
            <v>Scott Cooper</v>
          </cell>
          <cell r="C609"/>
          <cell r="D609" t="str">
            <v>Internal Contractors</v>
          </cell>
          <cell r="E609">
            <v>0</v>
          </cell>
        </row>
        <row r="610">
          <cell r="A610" t="str">
            <v>00014719</v>
          </cell>
          <cell r="B610" t="str">
            <v>Penelope Stonier</v>
          </cell>
          <cell r="C610"/>
          <cell r="D610" t="str">
            <v>Internal Contractors</v>
          </cell>
          <cell r="E610">
            <v>0</v>
          </cell>
        </row>
        <row r="611">
          <cell r="A611" t="str">
            <v>00014720</v>
          </cell>
          <cell r="B611" t="str">
            <v>Michelle Ng</v>
          </cell>
          <cell r="C611"/>
          <cell r="D611" t="str">
            <v>Internal Contractors</v>
          </cell>
          <cell r="E611">
            <v>0</v>
          </cell>
        </row>
        <row r="612">
          <cell r="A612" t="str">
            <v>00014721</v>
          </cell>
          <cell r="B612" t="str">
            <v>Michelle Ng</v>
          </cell>
          <cell r="C612"/>
          <cell r="D612" t="str">
            <v>Internal Contractors</v>
          </cell>
          <cell r="E612">
            <v>0</v>
          </cell>
        </row>
        <row r="613">
          <cell r="A613" t="str">
            <v>00014724</v>
          </cell>
          <cell r="B613" t="str">
            <v>Atri Fowdar</v>
          </cell>
          <cell r="C613"/>
          <cell r="D613" t="str">
            <v>Internal Contractors</v>
          </cell>
          <cell r="E613">
            <v>0</v>
          </cell>
        </row>
        <row r="614">
          <cell r="A614" t="str">
            <v>00014727</v>
          </cell>
          <cell r="B614" t="str">
            <v>Ian Slater</v>
          </cell>
          <cell r="C614"/>
          <cell r="D614" t="str">
            <v>Internal Contractors</v>
          </cell>
          <cell r="E614">
            <v>0</v>
          </cell>
        </row>
        <row r="615">
          <cell r="A615" t="str">
            <v>00014732</v>
          </cell>
          <cell r="B615" t="str">
            <v>Linda Gyzen</v>
          </cell>
          <cell r="C615" t="str">
            <v>08</v>
          </cell>
          <cell r="D615" t="str">
            <v>Internal Contractors</v>
          </cell>
          <cell r="E615">
            <v>0</v>
          </cell>
        </row>
        <row r="616">
          <cell r="A616" t="str">
            <v>00014733</v>
          </cell>
          <cell r="B616" t="str">
            <v>Tiara Lynskey</v>
          </cell>
          <cell r="C616" t="str">
            <v>03</v>
          </cell>
          <cell r="D616" t="str">
            <v>Internal Contractors</v>
          </cell>
          <cell r="E616">
            <v>0</v>
          </cell>
        </row>
        <row r="617">
          <cell r="A617" t="str">
            <v>00014734</v>
          </cell>
          <cell r="B617" t="str">
            <v>Philip Keogan</v>
          </cell>
          <cell r="C617"/>
          <cell r="D617" t="str">
            <v>Internal Contractors</v>
          </cell>
          <cell r="E617">
            <v>0</v>
          </cell>
        </row>
        <row r="618">
          <cell r="A618" t="str">
            <v>00014735</v>
          </cell>
          <cell r="B618" t="str">
            <v>Alastair Tye</v>
          </cell>
          <cell r="C618"/>
          <cell r="D618" t="str">
            <v>Internal Contractors</v>
          </cell>
          <cell r="E618">
            <v>0</v>
          </cell>
        </row>
        <row r="619">
          <cell r="A619" t="str">
            <v>00014736</v>
          </cell>
          <cell r="B619" t="str">
            <v>Ian Smith</v>
          </cell>
          <cell r="C619"/>
          <cell r="D619" t="str">
            <v>Internal Contractors</v>
          </cell>
          <cell r="E619">
            <v>0</v>
          </cell>
        </row>
        <row r="620">
          <cell r="A620" t="str">
            <v>00014737</v>
          </cell>
          <cell r="B620" t="str">
            <v>Danielle Cefai</v>
          </cell>
          <cell r="C620" t="str">
            <v>03</v>
          </cell>
          <cell r="D620" t="str">
            <v>Internal Contractors</v>
          </cell>
          <cell r="E620">
            <v>0</v>
          </cell>
        </row>
        <row r="621">
          <cell r="A621" t="str">
            <v>00014738</v>
          </cell>
          <cell r="B621" t="str">
            <v>Craig Farrugia</v>
          </cell>
          <cell r="C621" t="str">
            <v>08</v>
          </cell>
          <cell r="D621" t="str">
            <v>Internal Contractors</v>
          </cell>
          <cell r="E621">
            <v>0</v>
          </cell>
        </row>
        <row r="622">
          <cell r="A622" t="str">
            <v>00014739</v>
          </cell>
          <cell r="B622" t="str">
            <v>Peter Hankin</v>
          </cell>
          <cell r="C622" t="str">
            <v>08</v>
          </cell>
          <cell r="D622" t="str">
            <v>Internal Contractors</v>
          </cell>
          <cell r="E622">
            <v>0</v>
          </cell>
        </row>
        <row r="623">
          <cell r="A623" t="str">
            <v>00014741</v>
          </cell>
          <cell r="B623" t="str">
            <v>Greg Bowyer</v>
          </cell>
          <cell r="C623" t="str">
            <v>08</v>
          </cell>
          <cell r="D623" t="str">
            <v>Internal Contractors</v>
          </cell>
          <cell r="E623">
            <v>0</v>
          </cell>
        </row>
        <row r="624">
          <cell r="A624" t="str">
            <v>00014743</v>
          </cell>
          <cell r="B624" t="str">
            <v>Owen Egglestone</v>
          </cell>
          <cell r="C624"/>
          <cell r="D624" t="str">
            <v>Internal Contractors</v>
          </cell>
          <cell r="E624">
            <v>0</v>
          </cell>
        </row>
        <row r="625">
          <cell r="A625" t="str">
            <v>00014744</v>
          </cell>
          <cell r="B625" t="str">
            <v>Leonora Todesco</v>
          </cell>
          <cell r="C625"/>
          <cell r="D625" t="str">
            <v>Internal Contractors</v>
          </cell>
          <cell r="E625">
            <v>0</v>
          </cell>
        </row>
        <row r="626">
          <cell r="A626" t="str">
            <v>00014745</v>
          </cell>
          <cell r="B626" t="str">
            <v>Kathleen Thatcher</v>
          </cell>
          <cell r="C626" t="str">
            <v>08</v>
          </cell>
          <cell r="D626" t="str">
            <v>Internal Contractors</v>
          </cell>
          <cell r="E626">
            <v>0</v>
          </cell>
        </row>
        <row r="627">
          <cell r="A627" t="str">
            <v>00014746</v>
          </cell>
          <cell r="B627" t="str">
            <v>Christopher Harvey</v>
          </cell>
          <cell r="C627" t="str">
            <v>08</v>
          </cell>
          <cell r="D627" t="str">
            <v>Internal Contractors</v>
          </cell>
          <cell r="E627">
            <v>0</v>
          </cell>
        </row>
        <row r="628">
          <cell r="A628" t="str">
            <v>00014747</v>
          </cell>
          <cell r="B628" t="str">
            <v>Mark Jones</v>
          </cell>
          <cell r="C628"/>
          <cell r="D628" t="str">
            <v>Internal Contractors</v>
          </cell>
          <cell r="E628">
            <v>0</v>
          </cell>
        </row>
        <row r="629">
          <cell r="A629" t="str">
            <v>00014748</v>
          </cell>
          <cell r="B629" t="str">
            <v>Wayne Bissett</v>
          </cell>
          <cell r="C629"/>
          <cell r="D629" t="str">
            <v>Internal Contractors</v>
          </cell>
          <cell r="E629">
            <v>0</v>
          </cell>
        </row>
        <row r="630">
          <cell r="A630" t="str">
            <v>00014749</v>
          </cell>
          <cell r="B630" t="str">
            <v>Ross Lynch</v>
          </cell>
          <cell r="C630"/>
          <cell r="D630" t="str">
            <v>Internal Contractors</v>
          </cell>
          <cell r="E630">
            <v>0</v>
          </cell>
        </row>
        <row r="631">
          <cell r="A631" t="str">
            <v>00014750</v>
          </cell>
          <cell r="B631" t="str">
            <v>Gregory Taunton</v>
          </cell>
          <cell r="C631"/>
          <cell r="D631" t="str">
            <v>Internal Contractors</v>
          </cell>
          <cell r="E631">
            <v>0</v>
          </cell>
        </row>
        <row r="632">
          <cell r="A632" t="str">
            <v>00014751</v>
          </cell>
          <cell r="B632" t="str">
            <v>Phillip Bourquin</v>
          </cell>
          <cell r="C632"/>
          <cell r="D632" t="str">
            <v>Internal Contractors</v>
          </cell>
          <cell r="E632">
            <v>0</v>
          </cell>
        </row>
        <row r="633">
          <cell r="A633" t="str">
            <v>00014752</v>
          </cell>
          <cell r="B633" t="str">
            <v>Elizabeth Welsh</v>
          </cell>
          <cell r="C633"/>
          <cell r="D633" t="str">
            <v>Internal Contractors</v>
          </cell>
          <cell r="E633">
            <v>0</v>
          </cell>
        </row>
        <row r="634">
          <cell r="A634" t="str">
            <v>00014753</v>
          </cell>
          <cell r="B634" t="str">
            <v>William McCloghry</v>
          </cell>
          <cell r="C634"/>
          <cell r="D634" t="str">
            <v>Internal Contractors</v>
          </cell>
          <cell r="E634">
            <v>0</v>
          </cell>
        </row>
        <row r="635">
          <cell r="A635" t="str">
            <v>00014754</v>
          </cell>
          <cell r="B635" t="str">
            <v>Orlando Romero</v>
          </cell>
          <cell r="C635"/>
          <cell r="D635" t="str">
            <v>Internal Contractors</v>
          </cell>
          <cell r="E635">
            <v>0</v>
          </cell>
        </row>
        <row r="636">
          <cell r="A636" t="str">
            <v>00014755</v>
          </cell>
          <cell r="B636" t="str">
            <v>Frank Libri</v>
          </cell>
          <cell r="C636"/>
          <cell r="D636" t="str">
            <v>Internal Contractors</v>
          </cell>
          <cell r="E636">
            <v>0</v>
          </cell>
        </row>
        <row r="637">
          <cell r="A637" t="str">
            <v>00014756</v>
          </cell>
          <cell r="B637" t="str">
            <v>Godfrey Zerafa</v>
          </cell>
          <cell r="C637"/>
          <cell r="D637" t="str">
            <v>Internal Contractors</v>
          </cell>
          <cell r="E637">
            <v>0</v>
          </cell>
        </row>
        <row r="638">
          <cell r="A638" t="str">
            <v>00014757</v>
          </cell>
          <cell r="B638" t="str">
            <v>Alexander Vlasoff</v>
          </cell>
          <cell r="C638"/>
          <cell r="D638" t="str">
            <v>Internal Contractors</v>
          </cell>
          <cell r="E638">
            <v>0</v>
          </cell>
        </row>
        <row r="639">
          <cell r="A639" t="str">
            <v>00014758</v>
          </cell>
          <cell r="B639" t="str">
            <v>David Seinor</v>
          </cell>
          <cell r="C639"/>
          <cell r="D639" t="str">
            <v>Internal Contractors</v>
          </cell>
          <cell r="E639">
            <v>0</v>
          </cell>
        </row>
        <row r="640">
          <cell r="A640" t="str">
            <v>00014759</v>
          </cell>
          <cell r="B640" t="str">
            <v>Scott Trevitt</v>
          </cell>
          <cell r="C640"/>
          <cell r="D640" t="str">
            <v>Internal Contractors</v>
          </cell>
          <cell r="E640">
            <v>0</v>
          </cell>
        </row>
        <row r="641">
          <cell r="A641" t="str">
            <v>00014761</v>
          </cell>
          <cell r="B641" t="str">
            <v>Christopher Lamb</v>
          </cell>
          <cell r="C641"/>
          <cell r="D641" t="str">
            <v>Internal Contractors</v>
          </cell>
          <cell r="E641">
            <v>0</v>
          </cell>
        </row>
        <row r="642">
          <cell r="A642" t="str">
            <v>00014762</v>
          </cell>
          <cell r="B642" t="str">
            <v>Jeanette Meren</v>
          </cell>
          <cell r="C642"/>
          <cell r="D642" t="str">
            <v>Internal Contractors</v>
          </cell>
          <cell r="E642">
            <v>0</v>
          </cell>
        </row>
        <row r="643">
          <cell r="A643" t="str">
            <v>00014763</v>
          </cell>
          <cell r="B643" t="str">
            <v>Jeffrey Hollis</v>
          </cell>
          <cell r="C643"/>
          <cell r="D643" t="str">
            <v>Internal Contractors</v>
          </cell>
          <cell r="E643">
            <v>0</v>
          </cell>
        </row>
        <row r="644">
          <cell r="A644" t="str">
            <v>00014764</v>
          </cell>
          <cell r="B644" t="str">
            <v>Timothy Nelson</v>
          </cell>
          <cell r="C644"/>
          <cell r="D644" t="str">
            <v>Internal Contractors</v>
          </cell>
          <cell r="E644">
            <v>0</v>
          </cell>
        </row>
        <row r="645">
          <cell r="A645" t="str">
            <v>00014765</v>
          </cell>
          <cell r="B645" t="str">
            <v>William Spooner</v>
          </cell>
          <cell r="C645"/>
          <cell r="D645" t="str">
            <v>Internal Contractors</v>
          </cell>
          <cell r="E645">
            <v>0</v>
          </cell>
        </row>
        <row r="646">
          <cell r="A646" t="str">
            <v>00014766</v>
          </cell>
          <cell r="B646" t="str">
            <v>Michael Arneill</v>
          </cell>
          <cell r="C646"/>
          <cell r="D646" t="str">
            <v>Internal Contractors</v>
          </cell>
          <cell r="E646">
            <v>0</v>
          </cell>
        </row>
        <row r="647">
          <cell r="A647" t="str">
            <v>00014767</v>
          </cell>
          <cell r="B647" t="str">
            <v>Chris Williamson</v>
          </cell>
          <cell r="C647"/>
          <cell r="D647" t="str">
            <v>Internal Contractors</v>
          </cell>
          <cell r="E647">
            <v>0</v>
          </cell>
        </row>
        <row r="648">
          <cell r="A648" t="str">
            <v>00014768</v>
          </cell>
          <cell r="B648" t="str">
            <v>Michael Hamill</v>
          </cell>
          <cell r="C648"/>
          <cell r="D648" t="str">
            <v>Internal Contractors</v>
          </cell>
          <cell r="E648">
            <v>0</v>
          </cell>
        </row>
        <row r="649">
          <cell r="A649" t="str">
            <v>00014769</v>
          </cell>
          <cell r="B649" t="str">
            <v>Carol Rangi</v>
          </cell>
          <cell r="C649"/>
          <cell r="D649" t="str">
            <v>Internal Contractors</v>
          </cell>
          <cell r="E649">
            <v>0</v>
          </cell>
        </row>
        <row r="650">
          <cell r="A650" t="str">
            <v>00014770</v>
          </cell>
          <cell r="B650" t="str">
            <v>Lisa Waine</v>
          </cell>
          <cell r="C650"/>
          <cell r="D650" t="str">
            <v>Internal Contractors</v>
          </cell>
          <cell r="E650">
            <v>0</v>
          </cell>
        </row>
        <row r="651">
          <cell r="A651" t="str">
            <v>00014771</v>
          </cell>
          <cell r="B651" t="str">
            <v>Christine Lopez</v>
          </cell>
          <cell r="C651"/>
          <cell r="D651" t="str">
            <v>Internal Contractors</v>
          </cell>
          <cell r="E651">
            <v>0</v>
          </cell>
        </row>
        <row r="652">
          <cell r="A652" t="str">
            <v>00014772</v>
          </cell>
          <cell r="B652" t="str">
            <v>Peter Sheridan</v>
          </cell>
          <cell r="C652"/>
          <cell r="D652" t="str">
            <v>Internal Contractors</v>
          </cell>
          <cell r="E652">
            <v>0</v>
          </cell>
        </row>
        <row r="653">
          <cell r="A653" t="str">
            <v>00014773</v>
          </cell>
          <cell r="B653" t="str">
            <v>Mark Thomason</v>
          </cell>
          <cell r="C653"/>
          <cell r="D653" t="str">
            <v>Internal Contractors</v>
          </cell>
          <cell r="E653">
            <v>0</v>
          </cell>
        </row>
        <row r="654">
          <cell r="A654" t="str">
            <v>00014774</v>
          </cell>
          <cell r="B654" t="str">
            <v>Darren Stevenson</v>
          </cell>
          <cell r="C654"/>
          <cell r="D654" t="str">
            <v>Internal Contractors</v>
          </cell>
          <cell r="E654">
            <v>0</v>
          </cell>
        </row>
        <row r="655">
          <cell r="A655" t="str">
            <v>00014775</v>
          </cell>
          <cell r="B655" t="str">
            <v>James Chiang</v>
          </cell>
          <cell r="C655"/>
          <cell r="D655" t="str">
            <v>Internal Contractors</v>
          </cell>
          <cell r="E655">
            <v>0</v>
          </cell>
        </row>
        <row r="656">
          <cell r="A656" t="str">
            <v>00014776</v>
          </cell>
          <cell r="B656" t="str">
            <v>Mario Bavaro</v>
          </cell>
          <cell r="C656"/>
          <cell r="D656" t="str">
            <v>Internal Contractors</v>
          </cell>
          <cell r="E656">
            <v>0</v>
          </cell>
        </row>
        <row r="657">
          <cell r="A657" t="str">
            <v>00014777</v>
          </cell>
          <cell r="B657" t="str">
            <v>Bill Mountakis</v>
          </cell>
          <cell r="C657"/>
          <cell r="D657" t="str">
            <v>Internal Contractors</v>
          </cell>
          <cell r="E657">
            <v>0</v>
          </cell>
        </row>
        <row r="658">
          <cell r="A658" t="str">
            <v>00014778</v>
          </cell>
          <cell r="B658" t="str">
            <v>Bruce Hansen</v>
          </cell>
          <cell r="C658"/>
          <cell r="D658" t="str">
            <v>Internal Contractors</v>
          </cell>
          <cell r="E658">
            <v>0</v>
          </cell>
        </row>
        <row r="659">
          <cell r="A659" t="str">
            <v>00014779</v>
          </cell>
          <cell r="B659" t="str">
            <v>Ibrahim Tas</v>
          </cell>
          <cell r="C659"/>
          <cell r="D659" t="str">
            <v>Internal Contractors</v>
          </cell>
          <cell r="E659">
            <v>0</v>
          </cell>
        </row>
        <row r="660">
          <cell r="A660" t="str">
            <v>00014780</v>
          </cell>
          <cell r="B660" t="str">
            <v>Gary Bingley</v>
          </cell>
          <cell r="C660"/>
          <cell r="D660" t="str">
            <v>Internal Contractors</v>
          </cell>
          <cell r="E660">
            <v>0</v>
          </cell>
        </row>
        <row r="661">
          <cell r="A661" t="str">
            <v>00014781</v>
          </cell>
          <cell r="B661" t="str">
            <v>John Bennett</v>
          </cell>
          <cell r="C661"/>
          <cell r="D661" t="str">
            <v>Internal Contractors</v>
          </cell>
          <cell r="E661">
            <v>0</v>
          </cell>
        </row>
        <row r="662">
          <cell r="A662" t="str">
            <v>00014782</v>
          </cell>
          <cell r="B662" t="str">
            <v>Phillip Colvin</v>
          </cell>
          <cell r="C662"/>
          <cell r="D662" t="str">
            <v>Internal Contractors</v>
          </cell>
          <cell r="E662">
            <v>0</v>
          </cell>
        </row>
        <row r="663">
          <cell r="A663" t="str">
            <v>00014783</v>
          </cell>
          <cell r="B663" t="str">
            <v>Catherine Jones</v>
          </cell>
          <cell r="C663"/>
          <cell r="D663" t="str">
            <v>Internal Contractors</v>
          </cell>
          <cell r="E663">
            <v>0</v>
          </cell>
        </row>
        <row r="664">
          <cell r="A664" t="str">
            <v>00014784</v>
          </cell>
          <cell r="B664" t="str">
            <v>Cecil Fernandes</v>
          </cell>
          <cell r="C664"/>
          <cell r="D664" t="str">
            <v>Internal Contractors</v>
          </cell>
          <cell r="E664">
            <v>0</v>
          </cell>
        </row>
        <row r="665">
          <cell r="A665" t="str">
            <v>00014785</v>
          </cell>
          <cell r="B665" t="str">
            <v>Martin De Boer</v>
          </cell>
          <cell r="C665"/>
          <cell r="D665" t="str">
            <v>Internal Contractors</v>
          </cell>
          <cell r="E665">
            <v>0</v>
          </cell>
        </row>
        <row r="666">
          <cell r="A666" t="str">
            <v>00014786</v>
          </cell>
          <cell r="B666" t="str">
            <v>David Hughes</v>
          </cell>
          <cell r="C666"/>
          <cell r="D666" t="str">
            <v>Internal Contractors</v>
          </cell>
          <cell r="E666">
            <v>0</v>
          </cell>
        </row>
        <row r="667">
          <cell r="A667" t="str">
            <v>00014787</v>
          </cell>
          <cell r="B667" t="str">
            <v>Cherie Royan</v>
          </cell>
          <cell r="C667"/>
          <cell r="D667" t="str">
            <v>Internal Contractors</v>
          </cell>
          <cell r="E667">
            <v>0</v>
          </cell>
        </row>
        <row r="668">
          <cell r="A668" t="str">
            <v>00014788</v>
          </cell>
          <cell r="B668" t="str">
            <v>Rao Lakkoju</v>
          </cell>
          <cell r="C668"/>
          <cell r="D668" t="str">
            <v>Internal Contractors</v>
          </cell>
          <cell r="E668">
            <v>0</v>
          </cell>
        </row>
        <row r="669">
          <cell r="A669" t="str">
            <v>00014789</v>
          </cell>
          <cell r="B669" t="str">
            <v>Alfio Rapisarda</v>
          </cell>
          <cell r="C669"/>
          <cell r="D669" t="str">
            <v>Internal Contractors</v>
          </cell>
          <cell r="E669">
            <v>0</v>
          </cell>
        </row>
        <row r="670">
          <cell r="A670" t="str">
            <v>00014790</v>
          </cell>
          <cell r="B670" t="str">
            <v>Denise Arthur-Smith</v>
          </cell>
          <cell r="C670"/>
          <cell r="D670" t="str">
            <v>Internal Contractors</v>
          </cell>
          <cell r="E670">
            <v>0</v>
          </cell>
        </row>
        <row r="671">
          <cell r="A671" t="str">
            <v>00014791</v>
          </cell>
          <cell r="B671" t="str">
            <v>Scott Martin</v>
          </cell>
          <cell r="C671"/>
          <cell r="D671" t="str">
            <v>Internal Contractors</v>
          </cell>
          <cell r="E671">
            <v>0</v>
          </cell>
        </row>
        <row r="672">
          <cell r="A672" t="str">
            <v>00014792</v>
          </cell>
          <cell r="B672" t="str">
            <v>Peter Harcus</v>
          </cell>
          <cell r="C672"/>
          <cell r="D672" t="str">
            <v>Internal Contractors</v>
          </cell>
          <cell r="E672">
            <v>0</v>
          </cell>
        </row>
        <row r="673">
          <cell r="A673" t="str">
            <v>00014793</v>
          </cell>
          <cell r="B673" t="str">
            <v>David Musson</v>
          </cell>
          <cell r="C673"/>
          <cell r="D673" t="str">
            <v>Internal Contractors</v>
          </cell>
          <cell r="E673">
            <v>0</v>
          </cell>
        </row>
        <row r="674">
          <cell r="A674" t="str">
            <v>00014794</v>
          </cell>
          <cell r="B674" t="str">
            <v>Matthew Berry</v>
          </cell>
          <cell r="C674"/>
          <cell r="D674" t="str">
            <v>Internal Contractors</v>
          </cell>
          <cell r="E674">
            <v>0</v>
          </cell>
        </row>
        <row r="675">
          <cell r="A675" t="str">
            <v>00014795</v>
          </cell>
          <cell r="B675" t="str">
            <v>Jane Duquemin</v>
          </cell>
          <cell r="C675"/>
          <cell r="D675" t="str">
            <v>Internal Contractors</v>
          </cell>
          <cell r="E675">
            <v>0</v>
          </cell>
        </row>
        <row r="676">
          <cell r="A676" t="str">
            <v>00014796</v>
          </cell>
          <cell r="B676" t="str">
            <v>Phillip Glasscock</v>
          </cell>
          <cell r="C676"/>
          <cell r="D676" t="str">
            <v>Internal Contractors</v>
          </cell>
          <cell r="E676">
            <v>0</v>
          </cell>
        </row>
        <row r="677">
          <cell r="A677" t="str">
            <v>00014801</v>
          </cell>
          <cell r="B677" t="str">
            <v>Maura Fogarty</v>
          </cell>
          <cell r="C677"/>
          <cell r="D677" t="str">
            <v>Internal Contractors</v>
          </cell>
          <cell r="E677">
            <v>0</v>
          </cell>
        </row>
        <row r="678">
          <cell r="A678" t="str">
            <v>00014802</v>
          </cell>
          <cell r="B678" t="str">
            <v>David Anthonisz</v>
          </cell>
          <cell r="C678"/>
          <cell r="D678" t="str">
            <v>Internal Contractors</v>
          </cell>
          <cell r="E678">
            <v>0</v>
          </cell>
        </row>
        <row r="679">
          <cell r="A679" t="str">
            <v>00014803</v>
          </cell>
          <cell r="B679" t="str">
            <v>Stephen Angel</v>
          </cell>
          <cell r="C679"/>
          <cell r="D679" t="str">
            <v>Internal Contractors</v>
          </cell>
          <cell r="E679">
            <v>0</v>
          </cell>
        </row>
        <row r="680">
          <cell r="A680" t="str">
            <v>00014804</v>
          </cell>
          <cell r="B680" t="str">
            <v>Elle Peters</v>
          </cell>
          <cell r="C680"/>
          <cell r="D680" t="str">
            <v>Internal Contractors</v>
          </cell>
          <cell r="E680">
            <v>0</v>
          </cell>
        </row>
        <row r="681">
          <cell r="A681" t="str">
            <v>00014805</v>
          </cell>
          <cell r="B681" t="str">
            <v>Neale Hilton</v>
          </cell>
          <cell r="C681"/>
          <cell r="D681" t="str">
            <v>Internal Contractors</v>
          </cell>
          <cell r="E681">
            <v>0</v>
          </cell>
        </row>
        <row r="682">
          <cell r="A682" t="str">
            <v>00014806</v>
          </cell>
          <cell r="B682" t="str">
            <v>Charles Devine</v>
          </cell>
          <cell r="C682"/>
          <cell r="D682" t="str">
            <v>Internal Contractors</v>
          </cell>
          <cell r="E682">
            <v>0</v>
          </cell>
        </row>
        <row r="683">
          <cell r="A683" t="str">
            <v>00014807</v>
          </cell>
          <cell r="B683" t="str">
            <v>Anne Green</v>
          </cell>
          <cell r="C683"/>
          <cell r="D683" t="str">
            <v>Internal Contractors</v>
          </cell>
          <cell r="E683">
            <v>0</v>
          </cell>
        </row>
        <row r="684">
          <cell r="A684" t="str">
            <v>00014808</v>
          </cell>
          <cell r="B684" t="str">
            <v>Greg Knight</v>
          </cell>
          <cell r="C684"/>
          <cell r="D684" t="str">
            <v>Internal Contractors</v>
          </cell>
          <cell r="E684">
            <v>0</v>
          </cell>
        </row>
        <row r="685">
          <cell r="A685" t="str">
            <v>00014809</v>
          </cell>
          <cell r="B685" t="str">
            <v>Stephen Donnelly</v>
          </cell>
          <cell r="C685"/>
          <cell r="D685" t="str">
            <v>Internal Contractors</v>
          </cell>
          <cell r="E685">
            <v>0</v>
          </cell>
        </row>
        <row r="686">
          <cell r="A686" t="str">
            <v>00014810</v>
          </cell>
          <cell r="B686" t="str">
            <v>Con Efrossynis</v>
          </cell>
          <cell r="C686"/>
          <cell r="D686" t="str">
            <v>Internal Contractors</v>
          </cell>
          <cell r="E686">
            <v>0</v>
          </cell>
        </row>
        <row r="687">
          <cell r="A687" t="str">
            <v>00014811</v>
          </cell>
          <cell r="B687" t="str">
            <v>Gavin Morrison</v>
          </cell>
          <cell r="C687"/>
          <cell r="D687" t="str">
            <v>Internal Contractors</v>
          </cell>
          <cell r="E687">
            <v>0</v>
          </cell>
        </row>
        <row r="688">
          <cell r="A688" t="str">
            <v>00014812</v>
          </cell>
          <cell r="B688" t="str">
            <v>Christina Calvo</v>
          </cell>
          <cell r="C688"/>
          <cell r="D688" t="str">
            <v>Internal Contractors</v>
          </cell>
          <cell r="E688">
            <v>0</v>
          </cell>
        </row>
        <row r="689">
          <cell r="A689" t="str">
            <v>00014828</v>
          </cell>
          <cell r="B689" t="str">
            <v>Matthew Newton</v>
          </cell>
          <cell r="C689"/>
          <cell r="D689" t="str">
            <v>Internal Contractors</v>
          </cell>
          <cell r="E689">
            <v>0</v>
          </cell>
        </row>
        <row r="690">
          <cell r="A690" t="str">
            <v>00014829</v>
          </cell>
          <cell r="B690" t="str">
            <v>Roy Gander</v>
          </cell>
          <cell r="C690"/>
          <cell r="D690" t="str">
            <v>Internal Contractors</v>
          </cell>
          <cell r="E690">
            <v>0</v>
          </cell>
        </row>
        <row r="691">
          <cell r="A691" t="str">
            <v>00014830</v>
          </cell>
          <cell r="B691" t="str">
            <v>Burk McCaul</v>
          </cell>
          <cell r="C691"/>
          <cell r="D691" t="str">
            <v>Internal Contractors</v>
          </cell>
          <cell r="E691">
            <v>0</v>
          </cell>
        </row>
        <row r="692">
          <cell r="A692" t="str">
            <v>00014831</v>
          </cell>
          <cell r="B692" t="str">
            <v>Naomi Todkill</v>
          </cell>
          <cell r="C692"/>
          <cell r="D692" t="str">
            <v>Internal Contractors</v>
          </cell>
          <cell r="E692">
            <v>0</v>
          </cell>
        </row>
        <row r="693">
          <cell r="A693" t="str">
            <v>00014832</v>
          </cell>
          <cell r="B693" t="str">
            <v>Diahann Cox</v>
          </cell>
          <cell r="C693"/>
          <cell r="D693" t="str">
            <v>Internal Contractors</v>
          </cell>
          <cell r="E693">
            <v>0</v>
          </cell>
        </row>
        <row r="694">
          <cell r="A694" t="str">
            <v>00014834</v>
          </cell>
          <cell r="B694" t="str">
            <v>Samara Sawenko</v>
          </cell>
          <cell r="C694"/>
          <cell r="D694" t="str">
            <v>Internal Contractors</v>
          </cell>
          <cell r="E694">
            <v>0</v>
          </cell>
        </row>
        <row r="695">
          <cell r="A695" t="str">
            <v>00014835</v>
          </cell>
          <cell r="B695" t="str">
            <v>Peter Bowden</v>
          </cell>
          <cell r="C695" t="str">
            <v>09</v>
          </cell>
          <cell r="D695" t="str">
            <v>Internal Contractors</v>
          </cell>
          <cell r="E695">
            <v>0</v>
          </cell>
        </row>
        <row r="696">
          <cell r="A696" t="str">
            <v>00014836</v>
          </cell>
          <cell r="B696" t="str">
            <v>Gregory Williams</v>
          </cell>
          <cell r="C696" t="str">
            <v>09</v>
          </cell>
          <cell r="D696" t="str">
            <v>Internal Contractors</v>
          </cell>
          <cell r="E696">
            <v>0</v>
          </cell>
        </row>
        <row r="697">
          <cell r="A697" t="str">
            <v>00014837</v>
          </cell>
          <cell r="B697" t="str">
            <v>Grant Egerdie</v>
          </cell>
          <cell r="C697" t="str">
            <v>07</v>
          </cell>
          <cell r="D697" t="str">
            <v>Internal Contractors</v>
          </cell>
          <cell r="E697">
            <v>0</v>
          </cell>
        </row>
        <row r="698">
          <cell r="A698" t="str">
            <v>00014838</v>
          </cell>
          <cell r="B698" t="str">
            <v>David Speairs</v>
          </cell>
          <cell r="C698"/>
          <cell r="D698" t="str">
            <v>Internal Contractors</v>
          </cell>
          <cell r="E698">
            <v>0</v>
          </cell>
        </row>
        <row r="699">
          <cell r="A699" t="str">
            <v>00014839</v>
          </cell>
          <cell r="B699" t="str">
            <v>Sandro Bongetti</v>
          </cell>
          <cell r="C699"/>
          <cell r="D699" t="str">
            <v>Internal Contractors</v>
          </cell>
          <cell r="E699">
            <v>0</v>
          </cell>
        </row>
        <row r="700">
          <cell r="A700" t="str">
            <v>00014840</v>
          </cell>
          <cell r="B700" t="str">
            <v>Tom Ruzeu</v>
          </cell>
          <cell r="C700"/>
          <cell r="D700" t="str">
            <v>Internal Contractors</v>
          </cell>
          <cell r="E700">
            <v>0</v>
          </cell>
        </row>
        <row r="701">
          <cell r="A701" t="str">
            <v>00014841</v>
          </cell>
          <cell r="B701" t="str">
            <v>Man Wan</v>
          </cell>
          <cell r="C701"/>
          <cell r="D701" t="str">
            <v>Internal Contractors</v>
          </cell>
          <cell r="E701">
            <v>0</v>
          </cell>
        </row>
        <row r="702">
          <cell r="A702" t="str">
            <v>00014842</v>
          </cell>
          <cell r="B702" t="str">
            <v>Miroslaw Demko</v>
          </cell>
          <cell r="C702"/>
          <cell r="D702" t="str">
            <v>Internal Contractors</v>
          </cell>
          <cell r="E702">
            <v>0</v>
          </cell>
        </row>
        <row r="703">
          <cell r="A703" t="str">
            <v>00014843</v>
          </cell>
          <cell r="B703" t="str">
            <v>Thanh Bui</v>
          </cell>
          <cell r="C703"/>
          <cell r="D703" t="str">
            <v>Internal Contractors</v>
          </cell>
          <cell r="E703">
            <v>0</v>
          </cell>
        </row>
        <row r="704">
          <cell r="A704" t="str">
            <v>00014844</v>
          </cell>
          <cell r="B704" t="str">
            <v>Waheed Kazi</v>
          </cell>
          <cell r="C704"/>
          <cell r="D704" t="str">
            <v>Internal Contractors</v>
          </cell>
          <cell r="E704">
            <v>0</v>
          </cell>
        </row>
        <row r="705">
          <cell r="A705" t="str">
            <v>00014845</v>
          </cell>
          <cell r="B705" t="str">
            <v>Anthony Vaughan</v>
          </cell>
          <cell r="C705"/>
          <cell r="D705" t="str">
            <v>Internal Contractors</v>
          </cell>
          <cell r="E705">
            <v>0</v>
          </cell>
        </row>
        <row r="706">
          <cell r="A706" t="str">
            <v>00014846</v>
          </cell>
          <cell r="B706" t="str">
            <v>Macleay Connelly</v>
          </cell>
          <cell r="C706"/>
          <cell r="D706" t="str">
            <v>Internal Contractors</v>
          </cell>
          <cell r="E706">
            <v>0</v>
          </cell>
        </row>
        <row r="707">
          <cell r="A707" t="str">
            <v>00014847</v>
          </cell>
          <cell r="B707" t="str">
            <v>Todd Henderson</v>
          </cell>
          <cell r="C707"/>
          <cell r="D707" t="str">
            <v>Internal Contractors</v>
          </cell>
          <cell r="E707">
            <v>0</v>
          </cell>
        </row>
        <row r="708">
          <cell r="A708" t="str">
            <v>00014848</v>
          </cell>
          <cell r="B708" t="str">
            <v>Robert Levak</v>
          </cell>
          <cell r="C708"/>
          <cell r="D708" t="str">
            <v>Internal Contractors</v>
          </cell>
          <cell r="E708">
            <v>0</v>
          </cell>
        </row>
        <row r="709">
          <cell r="A709" t="str">
            <v>00014849</v>
          </cell>
          <cell r="B709" t="str">
            <v>Rabiul Zaki</v>
          </cell>
          <cell r="C709"/>
          <cell r="D709" t="str">
            <v>Internal Contractors</v>
          </cell>
          <cell r="E709">
            <v>0</v>
          </cell>
        </row>
        <row r="710">
          <cell r="A710" t="str">
            <v>00014850</v>
          </cell>
          <cell r="B710" t="str">
            <v>Veronica Wieckowski</v>
          </cell>
          <cell r="C710"/>
          <cell r="D710" t="str">
            <v>Internal Contractors</v>
          </cell>
          <cell r="E710">
            <v>0</v>
          </cell>
        </row>
        <row r="711">
          <cell r="A711" t="str">
            <v>00014851</v>
          </cell>
          <cell r="B711" t="str">
            <v>Richard Chawa</v>
          </cell>
          <cell r="C711"/>
          <cell r="D711" t="str">
            <v>Internal Contractors</v>
          </cell>
          <cell r="E711">
            <v>0</v>
          </cell>
        </row>
        <row r="712">
          <cell r="A712" t="str">
            <v>00014852</v>
          </cell>
          <cell r="B712" t="str">
            <v>Uichi Takeshima</v>
          </cell>
          <cell r="C712"/>
          <cell r="D712" t="str">
            <v>Internal Contractors</v>
          </cell>
          <cell r="E712">
            <v>0</v>
          </cell>
        </row>
        <row r="713">
          <cell r="A713" t="str">
            <v>00014853</v>
          </cell>
          <cell r="B713" t="str">
            <v>Boris Kirigin</v>
          </cell>
          <cell r="C713"/>
          <cell r="D713" t="str">
            <v>Internal Contractors</v>
          </cell>
          <cell r="E713">
            <v>0</v>
          </cell>
        </row>
        <row r="714">
          <cell r="A714" t="str">
            <v>00014854</v>
          </cell>
          <cell r="B714" t="str">
            <v>Andy Lu</v>
          </cell>
          <cell r="C714"/>
          <cell r="D714" t="str">
            <v>Internal Contractors</v>
          </cell>
          <cell r="E714">
            <v>0</v>
          </cell>
        </row>
        <row r="715">
          <cell r="A715" t="str">
            <v>00014855</v>
          </cell>
          <cell r="B715" t="str">
            <v>Lisa Ruffatt</v>
          </cell>
          <cell r="C715"/>
          <cell r="D715" t="str">
            <v>Internal Contractors</v>
          </cell>
          <cell r="E715">
            <v>0</v>
          </cell>
        </row>
        <row r="716">
          <cell r="A716" t="str">
            <v>00014856</v>
          </cell>
          <cell r="B716" t="str">
            <v>Liwan Lioe</v>
          </cell>
          <cell r="C716"/>
          <cell r="D716" t="str">
            <v>Internal Contractors</v>
          </cell>
          <cell r="E716">
            <v>0</v>
          </cell>
        </row>
        <row r="717">
          <cell r="A717" t="str">
            <v>00014857</v>
          </cell>
          <cell r="B717" t="str">
            <v>Arthur McAuley</v>
          </cell>
          <cell r="C717"/>
          <cell r="D717" t="str">
            <v>Internal Contractors</v>
          </cell>
          <cell r="E717">
            <v>0</v>
          </cell>
        </row>
        <row r="718">
          <cell r="A718" t="str">
            <v>00014858</v>
          </cell>
          <cell r="B718" t="str">
            <v>Kim Hardy</v>
          </cell>
          <cell r="C718"/>
          <cell r="D718" t="str">
            <v>Internal Contractors</v>
          </cell>
          <cell r="E718">
            <v>0</v>
          </cell>
        </row>
        <row r="719">
          <cell r="A719" t="str">
            <v>00014859</v>
          </cell>
          <cell r="B719" t="str">
            <v>William Chun Tie</v>
          </cell>
          <cell r="C719"/>
          <cell r="D719" t="str">
            <v>Internal Contractors</v>
          </cell>
          <cell r="E719">
            <v>0</v>
          </cell>
        </row>
        <row r="720">
          <cell r="A720" t="str">
            <v>00014861</v>
          </cell>
          <cell r="B720" t="str">
            <v>David Ryan</v>
          </cell>
          <cell r="C720"/>
          <cell r="D720" t="str">
            <v>Internal Contractors</v>
          </cell>
          <cell r="E720">
            <v>0</v>
          </cell>
        </row>
        <row r="721">
          <cell r="A721" t="str">
            <v>00014862</v>
          </cell>
          <cell r="B721" t="str">
            <v>Damien Cate</v>
          </cell>
          <cell r="C721"/>
          <cell r="D721" t="str">
            <v>Internal Contractors</v>
          </cell>
          <cell r="E721">
            <v>0</v>
          </cell>
        </row>
        <row r="722">
          <cell r="A722" t="str">
            <v>00014863</v>
          </cell>
          <cell r="B722" t="str">
            <v>Andrew Ferenac</v>
          </cell>
          <cell r="C722"/>
          <cell r="D722" t="str">
            <v>Internal Contractors</v>
          </cell>
          <cell r="E722">
            <v>0</v>
          </cell>
        </row>
        <row r="723">
          <cell r="A723" t="str">
            <v>00014864</v>
          </cell>
          <cell r="B723" t="str">
            <v>Patrick McConnell</v>
          </cell>
          <cell r="C723"/>
          <cell r="D723" t="str">
            <v>Internal Contractors</v>
          </cell>
          <cell r="E723">
            <v>0</v>
          </cell>
        </row>
        <row r="724">
          <cell r="A724" t="str">
            <v>00014865</v>
          </cell>
          <cell r="B724" t="str">
            <v>Michael Eccles</v>
          </cell>
          <cell r="C724"/>
          <cell r="D724" t="str">
            <v>Internal Contractors</v>
          </cell>
          <cell r="E724">
            <v>0</v>
          </cell>
        </row>
        <row r="725">
          <cell r="A725" t="str">
            <v>00014866</v>
          </cell>
          <cell r="B725" t="str">
            <v>Azalea Rohoza</v>
          </cell>
          <cell r="C725"/>
          <cell r="D725" t="str">
            <v>Internal Contractors</v>
          </cell>
          <cell r="E725">
            <v>0</v>
          </cell>
        </row>
        <row r="726">
          <cell r="A726" t="str">
            <v>00014867</v>
          </cell>
          <cell r="B726" t="str">
            <v>David Martin</v>
          </cell>
          <cell r="C726"/>
          <cell r="D726" t="str">
            <v>Internal Contractors</v>
          </cell>
          <cell r="E726">
            <v>0</v>
          </cell>
        </row>
        <row r="727">
          <cell r="A727" t="str">
            <v>00014868</v>
          </cell>
          <cell r="B727" t="str">
            <v>Ken Lau</v>
          </cell>
          <cell r="C727"/>
          <cell r="D727" t="str">
            <v>Internal Contractors</v>
          </cell>
          <cell r="E727">
            <v>0</v>
          </cell>
        </row>
        <row r="728">
          <cell r="A728" t="str">
            <v>00014869</v>
          </cell>
          <cell r="B728" t="str">
            <v>Graham Thomas</v>
          </cell>
          <cell r="C728"/>
          <cell r="D728" t="str">
            <v>Internal Contractors</v>
          </cell>
          <cell r="E728">
            <v>0</v>
          </cell>
        </row>
        <row r="729">
          <cell r="A729" t="str">
            <v>00014870</v>
          </cell>
          <cell r="B729" t="str">
            <v>David Chan</v>
          </cell>
          <cell r="C729"/>
          <cell r="D729" t="str">
            <v>Internal Contractors</v>
          </cell>
          <cell r="E729">
            <v>0</v>
          </cell>
        </row>
        <row r="730">
          <cell r="A730" t="str">
            <v>00014871</v>
          </cell>
          <cell r="B730" t="str">
            <v>Aiza Kamar</v>
          </cell>
          <cell r="C730"/>
          <cell r="D730" t="str">
            <v>Internal Contractors</v>
          </cell>
          <cell r="E730">
            <v>0</v>
          </cell>
        </row>
        <row r="731">
          <cell r="A731" t="str">
            <v>00014872</v>
          </cell>
          <cell r="B731" t="str">
            <v>Sally Stephenson</v>
          </cell>
          <cell r="C731"/>
          <cell r="D731" t="str">
            <v>Internal Contractors</v>
          </cell>
          <cell r="E731">
            <v>0</v>
          </cell>
        </row>
        <row r="732">
          <cell r="A732" t="str">
            <v>00014875</v>
          </cell>
          <cell r="B732" t="str">
            <v>Con Evripidou</v>
          </cell>
          <cell r="C732"/>
          <cell r="D732" t="str">
            <v>Internal Contractors</v>
          </cell>
          <cell r="E732">
            <v>0</v>
          </cell>
        </row>
        <row r="733">
          <cell r="A733" t="str">
            <v>00014876</v>
          </cell>
          <cell r="B733" t="str">
            <v>Paul Cleave</v>
          </cell>
          <cell r="C733"/>
          <cell r="D733" t="str">
            <v>Internal Contractors</v>
          </cell>
          <cell r="E733">
            <v>0</v>
          </cell>
        </row>
        <row r="734">
          <cell r="A734" t="str">
            <v>00014877</v>
          </cell>
          <cell r="B734" t="str">
            <v>Graham Hince</v>
          </cell>
          <cell r="C734"/>
          <cell r="D734" t="str">
            <v>Internal Contractors</v>
          </cell>
          <cell r="E734">
            <v>0</v>
          </cell>
        </row>
        <row r="735">
          <cell r="A735" t="str">
            <v>00014878</v>
          </cell>
          <cell r="B735" t="str">
            <v>Michael Reilly</v>
          </cell>
          <cell r="C735"/>
          <cell r="D735" t="str">
            <v>Internal Contractors</v>
          </cell>
          <cell r="E735">
            <v>0</v>
          </cell>
        </row>
        <row r="736">
          <cell r="A736" t="str">
            <v>00014879</v>
          </cell>
          <cell r="B736" t="str">
            <v>Nerissa Wood</v>
          </cell>
          <cell r="C736"/>
          <cell r="D736" t="str">
            <v>Internal Contractors</v>
          </cell>
          <cell r="E736">
            <v>0</v>
          </cell>
        </row>
        <row r="737">
          <cell r="A737" t="str">
            <v>00014880</v>
          </cell>
          <cell r="B737" t="str">
            <v>Patrick Naidoo</v>
          </cell>
          <cell r="C737"/>
          <cell r="D737" t="str">
            <v>Internal Contractors</v>
          </cell>
          <cell r="E737">
            <v>0</v>
          </cell>
        </row>
        <row r="738">
          <cell r="A738" t="str">
            <v>00014881</v>
          </cell>
          <cell r="B738" t="str">
            <v>Danny Bellis</v>
          </cell>
          <cell r="C738"/>
          <cell r="D738" t="str">
            <v>Internal Contractors</v>
          </cell>
          <cell r="E738">
            <v>0</v>
          </cell>
        </row>
        <row r="739">
          <cell r="A739" t="str">
            <v>00014882</v>
          </cell>
          <cell r="B739" t="str">
            <v>Peter Chew</v>
          </cell>
          <cell r="C739"/>
          <cell r="D739" t="str">
            <v>Internal Contractors</v>
          </cell>
          <cell r="E739">
            <v>0</v>
          </cell>
        </row>
        <row r="740">
          <cell r="A740" t="str">
            <v>00014883</v>
          </cell>
          <cell r="B740" t="str">
            <v>Roy Pini</v>
          </cell>
          <cell r="C740"/>
          <cell r="D740" t="str">
            <v>Internal Contractors</v>
          </cell>
          <cell r="E740">
            <v>0</v>
          </cell>
        </row>
        <row r="741">
          <cell r="A741" t="str">
            <v>00014884</v>
          </cell>
          <cell r="B741" t="str">
            <v>John Alchin</v>
          </cell>
          <cell r="C741"/>
          <cell r="D741" t="str">
            <v>Internal Contractors</v>
          </cell>
          <cell r="E741">
            <v>0</v>
          </cell>
        </row>
        <row r="742">
          <cell r="A742" t="str">
            <v>00014885</v>
          </cell>
          <cell r="B742" t="str">
            <v>Bruce Boulter</v>
          </cell>
          <cell r="C742"/>
          <cell r="D742" t="str">
            <v>Internal Contractors</v>
          </cell>
          <cell r="E742">
            <v>0</v>
          </cell>
        </row>
        <row r="743">
          <cell r="A743" t="str">
            <v>00014887</v>
          </cell>
          <cell r="B743" t="str">
            <v>Ken McGregor</v>
          </cell>
          <cell r="C743"/>
          <cell r="D743" t="str">
            <v>Internal Contractors</v>
          </cell>
          <cell r="E743">
            <v>0</v>
          </cell>
        </row>
        <row r="744">
          <cell r="A744" t="str">
            <v>00014888</v>
          </cell>
          <cell r="B744" t="str">
            <v>John Hemsley</v>
          </cell>
          <cell r="C744"/>
          <cell r="D744" t="str">
            <v>Internal Contractors</v>
          </cell>
          <cell r="E744">
            <v>0</v>
          </cell>
        </row>
        <row r="745">
          <cell r="A745" t="str">
            <v>00014889</v>
          </cell>
          <cell r="B745" t="str">
            <v>William Scott</v>
          </cell>
          <cell r="C745"/>
          <cell r="D745" t="str">
            <v>Internal Contractors</v>
          </cell>
          <cell r="E745">
            <v>0</v>
          </cell>
        </row>
        <row r="746">
          <cell r="A746" t="str">
            <v>00014890</v>
          </cell>
          <cell r="B746" t="str">
            <v>Ian Taylor</v>
          </cell>
          <cell r="C746"/>
          <cell r="D746" t="str">
            <v>Internal Contractors</v>
          </cell>
          <cell r="E746">
            <v>0</v>
          </cell>
        </row>
        <row r="747">
          <cell r="A747" t="str">
            <v>00014891</v>
          </cell>
          <cell r="B747" t="str">
            <v>Tanya Shine</v>
          </cell>
          <cell r="C747"/>
          <cell r="D747" t="str">
            <v>Internal Contractors</v>
          </cell>
          <cell r="E747">
            <v>0</v>
          </cell>
        </row>
        <row r="748">
          <cell r="A748" t="str">
            <v>00014892</v>
          </cell>
          <cell r="B748" t="str">
            <v>Georgina Fotiadis</v>
          </cell>
          <cell r="C748"/>
          <cell r="D748" t="str">
            <v>Internal Contractors</v>
          </cell>
          <cell r="E748">
            <v>0</v>
          </cell>
        </row>
        <row r="749">
          <cell r="A749" t="str">
            <v>00014893</v>
          </cell>
          <cell r="B749" t="str">
            <v>Sue Toomey</v>
          </cell>
          <cell r="C749"/>
          <cell r="D749" t="str">
            <v>Internal Contractors</v>
          </cell>
          <cell r="E749">
            <v>0</v>
          </cell>
        </row>
        <row r="750">
          <cell r="A750" t="str">
            <v>00014894</v>
          </cell>
          <cell r="B750" t="str">
            <v>Andrew Kutzer</v>
          </cell>
          <cell r="C750"/>
          <cell r="D750" t="str">
            <v>Internal Contractors</v>
          </cell>
          <cell r="E750">
            <v>0</v>
          </cell>
        </row>
        <row r="751">
          <cell r="A751" t="str">
            <v>00014895</v>
          </cell>
          <cell r="B751" t="str">
            <v>Nikki Brown</v>
          </cell>
          <cell r="C751"/>
          <cell r="D751" t="str">
            <v>Internal Contractors</v>
          </cell>
          <cell r="E751">
            <v>0</v>
          </cell>
        </row>
        <row r="752">
          <cell r="A752" t="str">
            <v>00014896</v>
          </cell>
          <cell r="B752" t="str">
            <v>Slav Kotevska</v>
          </cell>
          <cell r="C752"/>
          <cell r="D752" t="str">
            <v>Internal Contractors</v>
          </cell>
          <cell r="E752">
            <v>0</v>
          </cell>
        </row>
        <row r="753">
          <cell r="A753" t="str">
            <v>00014897</v>
          </cell>
          <cell r="B753" t="str">
            <v>Anna Kikidopoulos</v>
          </cell>
          <cell r="C753"/>
          <cell r="D753" t="str">
            <v>Internal Contractors</v>
          </cell>
          <cell r="E753">
            <v>0</v>
          </cell>
        </row>
        <row r="754">
          <cell r="A754" t="str">
            <v>00014898</v>
          </cell>
          <cell r="B754" t="str">
            <v>Jennifer McLoughlin</v>
          </cell>
          <cell r="C754"/>
          <cell r="D754" t="str">
            <v>Internal Contractors</v>
          </cell>
          <cell r="E754">
            <v>0</v>
          </cell>
        </row>
        <row r="755">
          <cell r="A755" t="str">
            <v>00014899</v>
          </cell>
          <cell r="B755" t="str">
            <v>Steve Wright</v>
          </cell>
          <cell r="C755"/>
          <cell r="D755" t="str">
            <v>Internal Contractors</v>
          </cell>
          <cell r="E755">
            <v>0</v>
          </cell>
        </row>
        <row r="756">
          <cell r="A756" t="str">
            <v>00014900</v>
          </cell>
          <cell r="B756" t="str">
            <v>Michael Bourne</v>
          </cell>
          <cell r="C756"/>
          <cell r="D756" t="str">
            <v>Internal Contractors</v>
          </cell>
          <cell r="E756">
            <v>0</v>
          </cell>
        </row>
        <row r="757">
          <cell r="A757" t="str">
            <v>00014901</v>
          </cell>
          <cell r="B757" t="str">
            <v>Laurie Camilleri</v>
          </cell>
          <cell r="C757"/>
          <cell r="D757" t="str">
            <v>Internal Contractors</v>
          </cell>
          <cell r="E757">
            <v>0</v>
          </cell>
        </row>
        <row r="758">
          <cell r="A758" t="str">
            <v>00014902</v>
          </cell>
          <cell r="B758" t="str">
            <v>Ty Treble</v>
          </cell>
          <cell r="C758"/>
          <cell r="D758" t="str">
            <v>Internal Contractors</v>
          </cell>
          <cell r="E758">
            <v>0</v>
          </cell>
        </row>
        <row r="759">
          <cell r="A759" t="str">
            <v>00014903</v>
          </cell>
          <cell r="B759" t="str">
            <v>Naz D'Augello</v>
          </cell>
          <cell r="C759"/>
          <cell r="D759" t="str">
            <v>Internal Contractors</v>
          </cell>
          <cell r="E759">
            <v>0</v>
          </cell>
        </row>
        <row r="760">
          <cell r="A760" t="str">
            <v>00014904</v>
          </cell>
          <cell r="B760" t="str">
            <v>Keith Fraser</v>
          </cell>
          <cell r="C760"/>
          <cell r="D760" t="str">
            <v>Internal Contractors</v>
          </cell>
          <cell r="E760">
            <v>0</v>
          </cell>
        </row>
        <row r="761">
          <cell r="A761" t="str">
            <v>00014905</v>
          </cell>
          <cell r="B761" t="str">
            <v>Robert Kent</v>
          </cell>
          <cell r="C761"/>
          <cell r="D761" t="str">
            <v>Internal Contractors</v>
          </cell>
          <cell r="E761">
            <v>0</v>
          </cell>
        </row>
        <row r="762">
          <cell r="A762" t="str">
            <v>00014906</v>
          </cell>
          <cell r="B762" t="str">
            <v>Tony Stephens</v>
          </cell>
          <cell r="C762"/>
          <cell r="D762" t="str">
            <v>Internal Contractors</v>
          </cell>
          <cell r="E762">
            <v>0</v>
          </cell>
        </row>
        <row r="763">
          <cell r="A763" t="str">
            <v>00014907</v>
          </cell>
          <cell r="B763" t="str">
            <v>Mark McFadden</v>
          </cell>
          <cell r="C763"/>
          <cell r="D763" t="str">
            <v>Internal Contractors</v>
          </cell>
          <cell r="E763">
            <v>0</v>
          </cell>
        </row>
        <row r="764">
          <cell r="A764" t="str">
            <v>00014908</v>
          </cell>
          <cell r="B764" t="str">
            <v>Mick Kilkenny</v>
          </cell>
          <cell r="C764"/>
          <cell r="D764" t="str">
            <v>Internal Contractors</v>
          </cell>
          <cell r="E764">
            <v>0</v>
          </cell>
        </row>
        <row r="765">
          <cell r="A765" t="str">
            <v>00014909</v>
          </cell>
          <cell r="B765" t="str">
            <v>Penny Caranade</v>
          </cell>
          <cell r="C765"/>
          <cell r="D765" t="str">
            <v>Internal Contractors</v>
          </cell>
          <cell r="E765">
            <v>0</v>
          </cell>
        </row>
        <row r="766">
          <cell r="A766" t="str">
            <v>00014910</v>
          </cell>
          <cell r="B766" t="str">
            <v>Rhonda Smith</v>
          </cell>
          <cell r="C766"/>
          <cell r="D766" t="str">
            <v>Internal Contractors</v>
          </cell>
          <cell r="E766">
            <v>0</v>
          </cell>
        </row>
        <row r="767">
          <cell r="A767" t="str">
            <v>00014911</v>
          </cell>
          <cell r="B767" t="str">
            <v>Paul Goodwin</v>
          </cell>
          <cell r="C767"/>
          <cell r="D767" t="str">
            <v>Internal Contractors</v>
          </cell>
          <cell r="E767">
            <v>0</v>
          </cell>
        </row>
        <row r="768">
          <cell r="A768" t="str">
            <v>00014912</v>
          </cell>
          <cell r="B768" t="str">
            <v>John Elencevski</v>
          </cell>
          <cell r="C768"/>
          <cell r="D768" t="str">
            <v>Internal Contractors</v>
          </cell>
          <cell r="E768">
            <v>0</v>
          </cell>
        </row>
        <row r="769">
          <cell r="A769" t="str">
            <v>00014913</v>
          </cell>
          <cell r="B769" t="str">
            <v>Bruce Dittman</v>
          </cell>
          <cell r="C769"/>
          <cell r="D769" t="str">
            <v>Internal Contractors</v>
          </cell>
          <cell r="E769">
            <v>0</v>
          </cell>
        </row>
        <row r="770">
          <cell r="A770" t="str">
            <v>00014914</v>
          </cell>
          <cell r="B770" t="str">
            <v>Joseph Farraugia</v>
          </cell>
          <cell r="C770"/>
          <cell r="D770" t="str">
            <v>Internal Contractors</v>
          </cell>
          <cell r="E770">
            <v>0</v>
          </cell>
        </row>
        <row r="771">
          <cell r="A771" t="str">
            <v>00014915</v>
          </cell>
          <cell r="B771" t="str">
            <v>Sharon Stephens</v>
          </cell>
          <cell r="C771"/>
          <cell r="D771" t="str">
            <v>Internal Contractors</v>
          </cell>
          <cell r="E771">
            <v>0</v>
          </cell>
        </row>
        <row r="772">
          <cell r="A772" t="str">
            <v>00014916</v>
          </cell>
          <cell r="B772" t="str">
            <v>Jason Riley</v>
          </cell>
          <cell r="C772"/>
          <cell r="D772" t="str">
            <v>Internal Contractors</v>
          </cell>
          <cell r="E772">
            <v>0</v>
          </cell>
        </row>
        <row r="773">
          <cell r="A773" t="str">
            <v>00014917</v>
          </cell>
          <cell r="B773" t="str">
            <v>Mick Purtill</v>
          </cell>
          <cell r="C773"/>
          <cell r="D773" t="str">
            <v>Internal Contractors</v>
          </cell>
          <cell r="E773">
            <v>0</v>
          </cell>
        </row>
        <row r="774">
          <cell r="A774" t="str">
            <v>00014918</v>
          </cell>
          <cell r="B774" t="str">
            <v>Michelle Koenen</v>
          </cell>
          <cell r="C774"/>
          <cell r="D774" t="str">
            <v>Internal Contractors</v>
          </cell>
          <cell r="E774">
            <v>0</v>
          </cell>
        </row>
        <row r="775">
          <cell r="A775" t="str">
            <v>00014919</v>
          </cell>
          <cell r="B775" t="str">
            <v>Evan Ryan</v>
          </cell>
          <cell r="C775"/>
          <cell r="D775" t="str">
            <v>Internal Contractors</v>
          </cell>
          <cell r="E775">
            <v>0</v>
          </cell>
        </row>
        <row r="776">
          <cell r="A776" t="str">
            <v>00014920</v>
          </cell>
          <cell r="B776" t="str">
            <v>Allan Leighton</v>
          </cell>
          <cell r="C776"/>
          <cell r="D776" t="str">
            <v>Internal Contractors</v>
          </cell>
          <cell r="E776">
            <v>0</v>
          </cell>
        </row>
        <row r="777">
          <cell r="A777" t="str">
            <v>00014921</v>
          </cell>
          <cell r="B777" t="str">
            <v>Ed Wilcox</v>
          </cell>
          <cell r="C777"/>
          <cell r="D777" t="str">
            <v>Internal Contractors</v>
          </cell>
          <cell r="E777">
            <v>0</v>
          </cell>
        </row>
        <row r="778">
          <cell r="A778" t="str">
            <v>00014922</v>
          </cell>
          <cell r="B778" t="str">
            <v>Nick Antoniou</v>
          </cell>
          <cell r="C778"/>
          <cell r="D778" t="str">
            <v>Internal Contractors</v>
          </cell>
          <cell r="E778">
            <v>0</v>
          </cell>
        </row>
        <row r="779">
          <cell r="A779" t="str">
            <v>00014923</v>
          </cell>
          <cell r="B779" t="str">
            <v>Srini Kailasam</v>
          </cell>
          <cell r="C779"/>
          <cell r="D779" t="str">
            <v>Internal Contractors</v>
          </cell>
          <cell r="E779">
            <v>0</v>
          </cell>
        </row>
        <row r="780">
          <cell r="A780" t="str">
            <v>00014924</v>
          </cell>
          <cell r="B780" t="str">
            <v>Douglas Hardy</v>
          </cell>
          <cell r="C780"/>
          <cell r="D780" t="str">
            <v>Internal Contractors</v>
          </cell>
          <cell r="E780">
            <v>0</v>
          </cell>
        </row>
        <row r="781">
          <cell r="A781" t="str">
            <v>00014925</v>
          </cell>
          <cell r="B781" t="str">
            <v>Peter Gorrie</v>
          </cell>
          <cell r="C781"/>
          <cell r="D781" t="str">
            <v>Internal Contractors</v>
          </cell>
          <cell r="E781">
            <v>0</v>
          </cell>
        </row>
        <row r="782">
          <cell r="A782" t="str">
            <v>00014927</v>
          </cell>
          <cell r="B782" t="str">
            <v>Andrew Macaulay</v>
          </cell>
          <cell r="C782"/>
          <cell r="D782" t="str">
            <v>Internal Contractors</v>
          </cell>
          <cell r="E782">
            <v>0</v>
          </cell>
        </row>
        <row r="783">
          <cell r="A783" t="str">
            <v>00014928</v>
          </cell>
          <cell r="B783" t="str">
            <v>John Siegman</v>
          </cell>
          <cell r="C783"/>
          <cell r="D783" t="str">
            <v>Internal Contractors</v>
          </cell>
          <cell r="E783">
            <v>0</v>
          </cell>
        </row>
        <row r="784">
          <cell r="A784" t="str">
            <v>00014929</v>
          </cell>
          <cell r="B784" t="str">
            <v>Vince Scali</v>
          </cell>
          <cell r="C784"/>
          <cell r="D784" t="str">
            <v>Internal Contractors</v>
          </cell>
          <cell r="E784">
            <v>0</v>
          </cell>
        </row>
        <row r="785">
          <cell r="A785" t="str">
            <v>00014930</v>
          </cell>
          <cell r="B785" t="str">
            <v>Jeff Upston</v>
          </cell>
          <cell r="C785"/>
          <cell r="D785" t="str">
            <v>Internal Contractors</v>
          </cell>
          <cell r="E785">
            <v>0</v>
          </cell>
        </row>
        <row r="786">
          <cell r="A786" t="str">
            <v>00014931</v>
          </cell>
          <cell r="B786" t="str">
            <v>Barry Canham</v>
          </cell>
          <cell r="C786"/>
          <cell r="D786" t="str">
            <v>Internal Contractors</v>
          </cell>
          <cell r="E786">
            <v>0</v>
          </cell>
        </row>
        <row r="787">
          <cell r="A787" t="str">
            <v>00014932</v>
          </cell>
          <cell r="B787" t="str">
            <v>Frank Piscopo</v>
          </cell>
          <cell r="C787"/>
          <cell r="D787" t="str">
            <v>Internal Contractors</v>
          </cell>
          <cell r="E787">
            <v>0</v>
          </cell>
        </row>
        <row r="788">
          <cell r="A788" t="str">
            <v>00014933</v>
          </cell>
          <cell r="B788" t="str">
            <v>Alan Siddles</v>
          </cell>
          <cell r="C788"/>
          <cell r="D788" t="str">
            <v>Internal Contractors</v>
          </cell>
          <cell r="E788">
            <v>0</v>
          </cell>
        </row>
        <row r="789">
          <cell r="A789" t="str">
            <v>00014934</v>
          </cell>
          <cell r="B789" t="str">
            <v>Bob Maker</v>
          </cell>
          <cell r="C789"/>
          <cell r="D789" t="str">
            <v>Internal Contractors</v>
          </cell>
          <cell r="E789">
            <v>0</v>
          </cell>
        </row>
        <row r="790">
          <cell r="A790" t="str">
            <v>00014935</v>
          </cell>
          <cell r="B790" t="str">
            <v>Terry Tsakiridis</v>
          </cell>
          <cell r="C790"/>
          <cell r="D790" t="str">
            <v>Internal Contractors</v>
          </cell>
          <cell r="E790">
            <v>0</v>
          </cell>
        </row>
        <row r="791">
          <cell r="A791" t="str">
            <v>00014936</v>
          </cell>
          <cell r="B791" t="str">
            <v>Ron Dawson</v>
          </cell>
          <cell r="C791"/>
          <cell r="D791" t="str">
            <v>Internal Contractors</v>
          </cell>
          <cell r="E791">
            <v>0</v>
          </cell>
        </row>
        <row r="792">
          <cell r="A792" t="str">
            <v>00014937</v>
          </cell>
          <cell r="B792" t="str">
            <v>mauro Stambulic</v>
          </cell>
          <cell r="C792"/>
          <cell r="D792" t="str">
            <v>Internal Contractors</v>
          </cell>
          <cell r="E792">
            <v>0</v>
          </cell>
        </row>
        <row r="793">
          <cell r="A793" t="str">
            <v>00014938</v>
          </cell>
          <cell r="B793" t="str">
            <v>Angelo Villarossa</v>
          </cell>
          <cell r="C793"/>
          <cell r="D793" t="str">
            <v>Internal Contractors</v>
          </cell>
          <cell r="E793">
            <v>0</v>
          </cell>
        </row>
        <row r="794">
          <cell r="A794" t="str">
            <v>00014939</v>
          </cell>
          <cell r="B794" t="str">
            <v>Nicholas Casey</v>
          </cell>
          <cell r="C794"/>
          <cell r="D794" t="str">
            <v>Internal Contractors</v>
          </cell>
          <cell r="E794">
            <v>0</v>
          </cell>
        </row>
        <row r="795">
          <cell r="A795" t="str">
            <v>00014940</v>
          </cell>
          <cell r="B795" t="str">
            <v>Omar Khalil</v>
          </cell>
          <cell r="C795"/>
          <cell r="D795" t="str">
            <v>Internal Contractors</v>
          </cell>
          <cell r="E795">
            <v>0</v>
          </cell>
        </row>
        <row r="796">
          <cell r="A796" t="str">
            <v>00014941</v>
          </cell>
          <cell r="B796" t="str">
            <v>Steven Gorgievski</v>
          </cell>
          <cell r="C796"/>
          <cell r="D796" t="str">
            <v>Internal Contractors</v>
          </cell>
          <cell r="E796">
            <v>0</v>
          </cell>
        </row>
        <row r="797">
          <cell r="A797" t="str">
            <v>00014944</v>
          </cell>
          <cell r="B797" t="str">
            <v>Peter O'Dwyer</v>
          </cell>
          <cell r="C797"/>
          <cell r="D797" t="str">
            <v>Internal Contractors</v>
          </cell>
          <cell r="E797">
            <v>0</v>
          </cell>
        </row>
        <row r="798">
          <cell r="A798" t="str">
            <v>00014945</v>
          </cell>
          <cell r="B798" t="str">
            <v>Steven Peedle</v>
          </cell>
          <cell r="C798" t="str">
            <v>08</v>
          </cell>
          <cell r="D798" t="str">
            <v>Internal Contractors</v>
          </cell>
          <cell r="E798">
            <v>0</v>
          </cell>
        </row>
        <row r="799">
          <cell r="A799" t="str">
            <v>00014946</v>
          </cell>
          <cell r="B799" t="str">
            <v>Daniel Knight</v>
          </cell>
          <cell r="C799"/>
          <cell r="D799" t="str">
            <v>Internal Contractors</v>
          </cell>
          <cell r="E799">
            <v>0</v>
          </cell>
        </row>
        <row r="800">
          <cell r="A800" t="str">
            <v>00014947</v>
          </cell>
          <cell r="B800" t="str">
            <v>Jason Knight</v>
          </cell>
          <cell r="C800"/>
          <cell r="D800" t="str">
            <v>Internal Contractors</v>
          </cell>
          <cell r="E800">
            <v>0</v>
          </cell>
        </row>
        <row r="801">
          <cell r="A801" t="str">
            <v>00014948</v>
          </cell>
          <cell r="B801" t="str">
            <v>Edwin Reyes</v>
          </cell>
          <cell r="C801"/>
          <cell r="D801" t="str">
            <v>Internal Contractors</v>
          </cell>
          <cell r="E801">
            <v>0</v>
          </cell>
        </row>
        <row r="802">
          <cell r="A802" t="str">
            <v>00014949</v>
          </cell>
          <cell r="B802" t="str">
            <v>John Willson</v>
          </cell>
          <cell r="C802"/>
          <cell r="D802" t="str">
            <v>Internal Contractors</v>
          </cell>
          <cell r="E802">
            <v>0</v>
          </cell>
        </row>
        <row r="803">
          <cell r="A803" t="str">
            <v>00014950</v>
          </cell>
          <cell r="B803" t="str">
            <v>George Smith</v>
          </cell>
          <cell r="C803"/>
          <cell r="D803" t="str">
            <v>Internal Contractors</v>
          </cell>
          <cell r="E803">
            <v>0</v>
          </cell>
        </row>
        <row r="804">
          <cell r="A804" t="str">
            <v>00014951</v>
          </cell>
          <cell r="B804" t="str">
            <v>David Farinaccio</v>
          </cell>
          <cell r="C804"/>
          <cell r="D804" t="str">
            <v>Internal Contractors</v>
          </cell>
          <cell r="E804">
            <v>0</v>
          </cell>
        </row>
        <row r="805">
          <cell r="A805" t="str">
            <v>00014952</v>
          </cell>
          <cell r="B805" t="str">
            <v>Tegan Jones</v>
          </cell>
          <cell r="C805"/>
          <cell r="D805" t="str">
            <v>Internal Contractors</v>
          </cell>
          <cell r="E805">
            <v>0</v>
          </cell>
        </row>
        <row r="806">
          <cell r="A806" t="str">
            <v>00014953</v>
          </cell>
          <cell r="B806" t="str">
            <v>Scott Ellis</v>
          </cell>
          <cell r="C806"/>
          <cell r="D806" t="str">
            <v>Internal Contractors</v>
          </cell>
          <cell r="E806">
            <v>0</v>
          </cell>
        </row>
        <row r="807">
          <cell r="A807" t="str">
            <v>00014954</v>
          </cell>
          <cell r="B807" t="str">
            <v>Stephen Steart</v>
          </cell>
          <cell r="C807"/>
          <cell r="D807" t="str">
            <v>Internal Contractors</v>
          </cell>
          <cell r="E807">
            <v>0</v>
          </cell>
        </row>
        <row r="808">
          <cell r="A808" t="str">
            <v>00014955</v>
          </cell>
          <cell r="B808" t="str">
            <v>Christopher Evans</v>
          </cell>
          <cell r="C808"/>
          <cell r="D808" t="str">
            <v>Internal Contractors</v>
          </cell>
          <cell r="E808">
            <v>0</v>
          </cell>
        </row>
        <row r="809">
          <cell r="A809" t="str">
            <v>00014956</v>
          </cell>
          <cell r="B809" t="str">
            <v>Michael Brown</v>
          </cell>
          <cell r="C809"/>
          <cell r="D809" t="str">
            <v>Internal Contractors</v>
          </cell>
          <cell r="E809">
            <v>0</v>
          </cell>
        </row>
        <row r="810">
          <cell r="A810" t="str">
            <v>00014957</v>
          </cell>
          <cell r="B810" t="str">
            <v>John Marriot</v>
          </cell>
          <cell r="C810"/>
          <cell r="D810" t="str">
            <v>Internal Contractors</v>
          </cell>
          <cell r="E810">
            <v>0</v>
          </cell>
        </row>
        <row r="811">
          <cell r="A811" t="str">
            <v>00014958</v>
          </cell>
          <cell r="B811" t="str">
            <v>Rick Smithson</v>
          </cell>
          <cell r="C811"/>
          <cell r="D811" t="str">
            <v>Internal Contractors</v>
          </cell>
          <cell r="E811">
            <v>0</v>
          </cell>
        </row>
        <row r="812">
          <cell r="A812" t="str">
            <v>00014960</v>
          </cell>
          <cell r="B812" t="str">
            <v>Mark Yates</v>
          </cell>
          <cell r="C812" t="str">
            <v>06</v>
          </cell>
          <cell r="D812" t="str">
            <v>Internal Contractors</v>
          </cell>
          <cell r="E812">
            <v>0</v>
          </cell>
        </row>
        <row r="813">
          <cell r="A813" t="str">
            <v>00014961</v>
          </cell>
          <cell r="B813" t="str">
            <v>James Outteridge</v>
          </cell>
          <cell r="C813" t="str">
            <v>05</v>
          </cell>
          <cell r="D813" t="str">
            <v>Internal Contractors</v>
          </cell>
          <cell r="E813">
            <v>0</v>
          </cell>
        </row>
        <row r="814">
          <cell r="A814" t="str">
            <v>00014962</v>
          </cell>
          <cell r="B814" t="str">
            <v>Daniel Agatyn</v>
          </cell>
          <cell r="C814" t="str">
            <v>05</v>
          </cell>
          <cell r="D814" t="str">
            <v>Internal Contractors</v>
          </cell>
          <cell r="E814">
            <v>0</v>
          </cell>
        </row>
        <row r="815">
          <cell r="A815" t="str">
            <v>00014963</v>
          </cell>
          <cell r="B815" t="str">
            <v>Jason Van Koll</v>
          </cell>
          <cell r="C815"/>
          <cell r="D815" t="str">
            <v>Internal Contractors</v>
          </cell>
          <cell r="E815">
            <v>0</v>
          </cell>
        </row>
        <row r="816">
          <cell r="A816" t="str">
            <v>00014964</v>
          </cell>
          <cell r="B816" t="str">
            <v>Alan Clements</v>
          </cell>
          <cell r="C816"/>
          <cell r="D816" t="str">
            <v>Internal Contractors</v>
          </cell>
          <cell r="E816">
            <v>0</v>
          </cell>
        </row>
        <row r="817">
          <cell r="A817" t="str">
            <v>00014965</v>
          </cell>
          <cell r="B817" t="str">
            <v>Andrew Pople</v>
          </cell>
          <cell r="C817"/>
          <cell r="D817" t="str">
            <v>Internal Contractors</v>
          </cell>
          <cell r="E817">
            <v>0</v>
          </cell>
        </row>
        <row r="818">
          <cell r="A818" t="str">
            <v>00014966</v>
          </cell>
          <cell r="B818" t="str">
            <v>Brett Wade</v>
          </cell>
          <cell r="C818" t="str">
            <v>05</v>
          </cell>
          <cell r="D818" t="str">
            <v>Internal Contractors</v>
          </cell>
          <cell r="E818">
            <v>0</v>
          </cell>
        </row>
        <row r="819">
          <cell r="A819" t="str">
            <v>00014967</v>
          </cell>
          <cell r="B819" t="str">
            <v>Doug Perkett</v>
          </cell>
          <cell r="C819" t="str">
            <v>05</v>
          </cell>
          <cell r="D819" t="str">
            <v>Internal Contractors</v>
          </cell>
          <cell r="E819">
            <v>0</v>
          </cell>
        </row>
        <row r="820">
          <cell r="A820" t="str">
            <v>00014968</v>
          </cell>
          <cell r="B820" t="str">
            <v>Jeff Hannaford</v>
          </cell>
          <cell r="C820"/>
          <cell r="D820" t="str">
            <v>Internal Contractors</v>
          </cell>
          <cell r="E820">
            <v>0</v>
          </cell>
        </row>
        <row r="821">
          <cell r="A821" t="str">
            <v>00014969</v>
          </cell>
          <cell r="B821" t="str">
            <v>Robert Parbery</v>
          </cell>
          <cell r="C821"/>
          <cell r="D821" t="str">
            <v>Internal Contractors</v>
          </cell>
          <cell r="E821">
            <v>0</v>
          </cell>
        </row>
        <row r="822">
          <cell r="A822" t="str">
            <v>00014970</v>
          </cell>
          <cell r="B822" t="str">
            <v>Deborah Hunter</v>
          </cell>
          <cell r="C822" t="str">
            <v>03</v>
          </cell>
          <cell r="D822" t="str">
            <v>Internal Contractors</v>
          </cell>
          <cell r="E822">
            <v>0</v>
          </cell>
        </row>
        <row r="823">
          <cell r="A823" t="str">
            <v>00014971</v>
          </cell>
          <cell r="B823" t="str">
            <v>Michael Charenko</v>
          </cell>
          <cell r="C823"/>
          <cell r="D823" t="str">
            <v>Internal Contractors</v>
          </cell>
          <cell r="E823">
            <v>0</v>
          </cell>
        </row>
        <row r="824">
          <cell r="A824" t="str">
            <v>00014972</v>
          </cell>
          <cell r="B824" t="str">
            <v>Michael Tame</v>
          </cell>
          <cell r="C824"/>
          <cell r="D824" t="str">
            <v>Internal Contractors</v>
          </cell>
          <cell r="E824">
            <v>0</v>
          </cell>
        </row>
        <row r="825">
          <cell r="A825" t="str">
            <v>00014973</v>
          </cell>
          <cell r="B825" t="str">
            <v>Glen O'Brien</v>
          </cell>
          <cell r="C825"/>
          <cell r="D825" t="str">
            <v>Internal Contractors</v>
          </cell>
          <cell r="E825">
            <v>0</v>
          </cell>
        </row>
        <row r="826">
          <cell r="A826" t="str">
            <v>00014974</v>
          </cell>
          <cell r="B826" t="str">
            <v>Shaun Toomey</v>
          </cell>
          <cell r="C826"/>
          <cell r="D826" t="str">
            <v>Internal Contractors</v>
          </cell>
          <cell r="E826">
            <v>0</v>
          </cell>
        </row>
        <row r="827">
          <cell r="A827" t="str">
            <v>00014975</v>
          </cell>
          <cell r="B827" t="str">
            <v>Nick Sturmfels</v>
          </cell>
          <cell r="C827"/>
          <cell r="D827" t="str">
            <v>Internal Contractors</v>
          </cell>
          <cell r="E827">
            <v>0</v>
          </cell>
        </row>
        <row r="828">
          <cell r="A828" t="str">
            <v>00014976</v>
          </cell>
          <cell r="B828" t="str">
            <v>Livio Delbusso</v>
          </cell>
          <cell r="C828"/>
          <cell r="D828" t="str">
            <v>Internal Contractors</v>
          </cell>
          <cell r="E828">
            <v>0</v>
          </cell>
        </row>
        <row r="829">
          <cell r="A829" t="str">
            <v>00014977</v>
          </cell>
          <cell r="B829" t="str">
            <v>Andrew McMahon</v>
          </cell>
          <cell r="C829"/>
          <cell r="D829" t="str">
            <v>Internal Contractors</v>
          </cell>
          <cell r="E829">
            <v>0</v>
          </cell>
        </row>
        <row r="830">
          <cell r="A830" t="str">
            <v>00014978</v>
          </cell>
          <cell r="B830" t="str">
            <v>Vaios Tioulis</v>
          </cell>
          <cell r="C830"/>
          <cell r="D830" t="str">
            <v>Internal Contractors</v>
          </cell>
          <cell r="E830">
            <v>0</v>
          </cell>
        </row>
        <row r="831">
          <cell r="A831" t="str">
            <v>00014979</v>
          </cell>
          <cell r="B831" t="str">
            <v>Attilio Bega</v>
          </cell>
          <cell r="C831"/>
          <cell r="D831" t="str">
            <v>Internal Contractors</v>
          </cell>
          <cell r="E831">
            <v>0</v>
          </cell>
        </row>
        <row r="832">
          <cell r="A832" t="str">
            <v>00014980</v>
          </cell>
          <cell r="B832" t="str">
            <v>Doug Nicholls</v>
          </cell>
          <cell r="C832"/>
          <cell r="D832" t="str">
            <v>Internal Contractors</v>
          </cell>
          <cell r="E832">
            <v>0</v>
          </cell>
        </row>
        <row r="833">
          <cell r="A833" t="str">
            <v>00014981</v>
          </cell>
          <cell r="B833" t="str">
            <v>John Austin</v>
          </cell>
          <cell r="C833"/>
          <cell r="D833" t="str">
            <v>Internal Contractors</v>
          </cell>
          <cell r="E833">
            <v>0</v>
          </cell>
        </row>
        <row r="834">
          <cell r="A834" t="str">
            <v>00014982</v>
          </cell>
          <cell r="B834" t="str">
            <v>Brett Peasnell</v>
          </cell>
          <cell r="C834"/>
          <cell r="D834" t="str">
            <v>Internal Contractors</v>
          </cell>
          <cell r="E834">
            <v>0</v>
          </cell>
        </row>
        <row r="835">
          <cell r="A835" t="str">
            <v>00014983</v>
          </cell>
          <cell r="B835" t="str">
            <v>Clive Bell</v>
          </cell>
          <cell r="C835"/>
          <cell r="D835" t="str">
            <v>Internal Contractors</v>
          </cell>
          <cell r="E835">
            <v>0</v>
          </cell>
        </row>
        <row r="836">
          <cell r="A836" t="str">
            <v>00014984</v>
          </cell>
          <cell r="B836" t="str">
            <v>Lee Davey</v>
          </cell>
          <cell r="C836"/>
          <cell r="D836" t="str">
            <v>Internal Contractors</v>
          </cell>
          <cell r="E836">
            <v>0</v>
          </cell>
        </row>
        <row r="837">
          <cell r="A837" t="str">
            <v>00014985</v>
          </cell>
          <cell r="B837" t="str">
            <v>Brian Embury</v>
          </cell>
          <cell r="C837"/>
          <cell r="D837" t="str">
            <v>Internal Contractors</v>
          </cell>
          <cell r="E837">
            <v>0</v>
          </cell>
        </row>
        <row r="838">
          <cell r="A838" t="str">
            <v>00014987</v>
          </cell>
          <cell r="B838" t="str">
            <v>Ladan Khatir</v>
          </cell>
          <cell r="C838"/>
          <cell r="D838" t="str">
            <v>Internal Contractors</v>
          </cell>
          <cell r="E838">
            <v>0</v>
          </cell>
        </row>
        <row r="839">
          <cell r="A839" t="str">
            <v>00014988</v>
          </cell>
          <cell r="B839" t="str">
            <v>Richard Urquahart</v>
          </cell>
          <cell r="C839" t="str">
            <v>07</v>
          </cell>
          <cell r="D839" t="str">
            <v>Internal Contractors</v>
          </cell>
          <cell r="E839">
            <v>0</v>
          </cell>
        </row>
        <row r="840">
          <cell r="A840" t="str">
            <v>00014989</v>
          </cell>
          <cell r="B840" t="str">
            <v>Ronald Lee</v>
          </cell>
          <cell r="C840"/>
          <cell r="D840" t="str">
            <v>Internal Contractors</v>
          </cell>
          <cell r="E840">
            <v>0</v>
          </cell>
        </row>
        <row r="841">
          <cell r="A841" t="str">
            <v>00014990</v>
          </cell>
          <cell r="B841" t="str">
            <v>Mark Briglia</v>
          </cell>
          <cell r="C841"/>
          <cell r="D841" t="str">
            <v>Internal Contractors</v>
          </cell>
          <cell r="E841">
            <v>0</v>
          </cell>
        </row>
        <row r="842">
          <cell r="A842" t="str">
            <v>00014991</v>
          </cell>
          <cell r="B842" t="str">
            <v>Wendy Oldham</v>
          </cell>
          <cell r="C842"/>
          <cell r="D842" t="str">
            <v>Internal Contractors</v>
          </cell>
          <cell r="E842">
            <v>0</v>
          </cell>
        </row>
        <row r="843">
          <cell r="A843" t="str">
            <v>00014992</v>
          </cell>
          <cell r="B843" t="str">
            <v>Megan Reed</v>
          </cell>
          <cell r="C843"/>
          <cell r="D843" t="str">
            <v>Internal Contractors</v>
          </cell>
          <cell r="E843">
            <v>0</v>
          </cell>
        </row>
        <row r="844">
          <cell r="A844" t="str">
            <v>00014993</v>
          </cell>
          <cell r="B844" t="str">
            <v>Andrew Lees</v>
          </cell>
          <cell r="C844" t="str">
            <v>07</v>
          </cell>
          <cell r="D844" t="str">
            <v>Internal Contractors</v>
          </cell>
          <cell r="E844">
            <v>0</v>
          </cell>
        </row>
        <row r="845">
          <cell r="A845" t="str">
            <v>00014994</v>
          </cell>
          <cell r="B845" t="str">
            <v>Janine Harper</v>
          </cell>
          <cell r="C845"/>
          <cell r="D845" t="str">
            <v>Internal Contractors</v>
          </cell>
          <cell r="E845">
            <v>0</v>
          </cell>
        </row>
        <row r="846">
          <cell r="A846" t="str">
            <v>00014995</v>
          </cell>
          <cell r="B846" t="str">
            <v>Janet Jones</v>
          </cell>
          <cell r="C846"/>
          <cell r="D846" t="str">
            <v>Internal Contractors</v>
          </cell>
          <cell r="E846">
            <v>0</v>
          </cell>
        </row>
        <row r="847">
          <cell r="A847" t="str">
            <v>00014996</v>
          </cell>
          <cell r="B847" t="str">
            <v>Henry Dupal</v>
          </cell>
          <cell r="C847"/>
          <cell r="D847" t="str">
            <v>Internal Contractors</v>
          </cell>
          <cell r="E847">
            <v>0</v>
          </cell>
        </row>
        <row r="848">
          <cell r="A848" t="str">
            <v>00014997</v>
          </cell>
          <cell r="B848" t="str">
            <v>Lee Smith</v>
          </cell>
          <cell r="C848"/>
          <cell r="D848" t="str">
            <v>Internal Contractors</v>
          </cell>
          <cell r="E848">
            <v>0</v>
          </cell>
        </row>
        <row r="849">
          <cell r="A849" t="str">
            <v>00014998</v>
          </cell>
          <cell r="B849" t="str">
            <v>Glenn Bott</v>
          </cell>
          <cell r="C849"/>
          <cell r="D849" t="str">
            <v>Internal Contractors</v>
          </cell>
          <cell r="E849">
            <v>0</v>
          </cell>
        </row>
        <row r="850">
          <cell r="A850" t="str">
            <v>00014999</v>
          </cell>
          <cell r="B850" t="str">
            <v>Alison Anthoni</v>
          </cell>
          <cell r="C850"/>
          <cell r="D850" t="str">
            <v>Internal Contractors</v>
          </cell>
          <cell r="E850">
            <v>0</v>
          </cell>
        </row>
        <row r="851">
          <cell r="A851" t="str">
            <v>00015000</v>
          </cell>
          <cell r="B851" t="str">
            <v>Narelle Crawford</v>
          </cell>
          <cell r="C851"/>
          <cell r="D851" t="str">
            <v>Internal Contractors</v>
          </cell>
          <cell r="E851">
            <v>0</v>
          </cell>
        </row>
        <row r="852">
          <cell r="A852" t="str">
            <v>00015001</v>
          </cell>
          <cell r="B852" t="str">
            <v>Neil Roberts</v>
          </cell>
          <cell r="C852" t="str">
            <v>08</v>
          </cell>
          <cell r="D852" t="str">
            <v>Internal Contractors</v>
          </cell>
          <cell r="E852">
            <v>0</v>
          </cell>
        </row>
        <row r="853">
          <cell r="A853" t="str">
            <v>00015002</v>
          </cell>
          <cell r="B853" t="str">
            <v>Elizabeth Wheeler</v>
          </cell>
          <cell r="C853"/>
          <cell r="D853" t="str">
            <v>Internal Contractors</v>
          </cell>
          <cell r="E853">
            <v>0</v>
          </cell>
        </row>
        <row r="854">
          <cell r="A854" t="str">
            <v>00015003</v>
          </cell>
          <cell r="B854" t="str">
            <v>Christopher Vidgen</v>
          </cell>
          <cell r="C854"/>
          <cell r="D854" t="str">
            <v>Internal Contractors</v>
          </cell>
          <cell r="E854">
            <v>0</v>
          </cell>
        </row>
        <row r="855">
          <cell r="A855" t="str">
            <v>00015004</v>
          </cell>
          <cell r="B855" t="str">
            <v>George Miegel</v>
          </cell>
          <cell r="C855"/>
          <cell r="D855" t="str">
            <v>Internal Contractors</v>
          </cell>
          <cell r="E855">
            <v>0</v>
          </cell>
        </row>
        <row r="856">
          <cell r="A856" t="str">
            <v>00015006</v>
          </cell>
          <cell r="B856" t="str">
            <v>Sam Calabro</v>
          </cell>
          <cell r="C856"/>
          <cell r="D856" t="str">
            <v>Internal Contractors</v>
          </cell>
          <cell r="E856">
            <v>0</v>
          </cell>
        </row>
        <row r="857">
          <cell r="A857" t="str">
            <v>00015007</v>
          </cell>
          <cell r="B857" t="str">
            <v>Meksha Dove</v>
          </cell>
          <cell r="C857"/>
          <cell r="D857" t="str">
            <v>Internal Contractors</v>
          </cell>
          <cell r="E857">
            <v>0</v>
          </cell>
        </row>
        <row r="858">
          <cell r="A858" t="str">
            <v>00015008</v>
          </cell>
          <cell r="B858" t="str">
            <v>Allina Leal</v>
          </cell>
          <cell r="C858"/>
          <cell r="D858" t="str">
            <v>Internal Contractors</v>
          </cell>
          <cell r="E858">
            <v>0</v>
          </cell>
        </row>
        <row r="859">
          <cell r="A859" t="str">
            <v>00015009</v>
          </cell>
          <cell r="B859" t="str">
            <v>Jarrod Woolnough</v>
          </cell>
          <cell r="C859"/>
          <cell r="D859" t="str">
            <v>Internal Contractors</v>
          </cell>
          <cell r="E859">
            <v>0</v>
          </cell>
        </row>
        <row r="860">
          <cell r="A860" t="str">
            <v>00015010</v>
          </cell>
          <cell r="B860" t="str">
            <v>Paul Walters</v>
          </cell>
          <cell r="C860"/>
          <cell r="D860" t="str">
            <v>Internal Contractors</v>
          </cell>
          <cell r="E860">
            <v>0</v>
          </cell>
        </row>
        <row r="861">
          <cell r="A861" t="str">
            <v>00015011</v>
          </cell>
          <cell r="B861" t="str">
            <v>Kevin Holt</v>
          </cell>
          <cell r="C861"/>
          <cell r="D861" t="str">
            <v>Internal Contractors</v>
          </cell>
          <cell r="E861">
            <v>0</v>
          </cell>
        </row>
        <row r="862">
          <cell r="A862" t="str">
            <v>00015012</v>
          </cell>
          <cell r="B862" t="str">
            <v>Michael Ward</v>
          </cell>
          <cell r="C862"/>
          <cell r="D862" t="str">
            <v>Internal Contractors</v>
          </cell>
          <cell r="E862">
            <v>0</v>
          </cell>
        </row>
        <row r="863">
          <cell r="A863" t="str">
            <v>00015013</v>
          </cell>
          <cell r="B863" t="str">
            <v>Ron Rose</v>
          </cell>
          <cell r="C863"/>
          <cell r="D863" t="str">
            <v>Internal Contractors</v>
          </cell>
          <cell r="E863">
            <v>0</v>
          </cell>
        </row>
        <row r="864">
          <cell r="A864" t="str">
            <v>00015014</v>
          </cell>
          <cell r="B864" t="str">
            <v>Darren Flaus</v>
          </cell>
          <cell r="C864"/>
          <cell r="D864" t="str">
            <v>Internal Contractors</v>
          </cell>
          <cell r="E864">
            <v>0</v>
          </cell>
        </row>
        <row r="865">
          <cell r="A865" t="str">
            <v>00015015</v>
          </cell>
          <cell r="B865" t="str">
            <v>Adrian Schulz</v>
          </cell>
          <cell r="C865"/>
          <cell r="D865" t="str">
            <v>Internal Contractors</v>
          </cell>
          <cell r="E865">
            <v>0</v>
          </cell>
        </row>
        <row r="866">
          <cell r="A866" t="str">
            <v>00015016</v>
          </cell>
          <cell r="B866" t="str">
            <v>Angela Carling</v>
          </cell>
          <cell r="C866"/>
          <cell r="D866" t="str">
            <v>Internal Contractors</v>
          </cell>
          <cell r="E866">
            <v>0</v>
          </cell>
        </row>
        <row r="867">
          <cell r="A867" t="str">
            <v>00015017</v>
          </cell>
          <cell r="B867" t="str">
            <v>Scott Lewis</v>
          </cell>
          <cell r="C867"/>
          <cell r="D867" t="str">
            <v>Internal Contractors</v>
          </cell>
          <cell r="E867">
            <v>0</v>
          </cell>
        </row>
        <row r="868">
          <cell r="A868" t="str">
            <v>00015018</v>
          </cell>
          <cell r="B868" t="str">
            <v>Kym Twilley</v>
          </cell>
          <cell r="C868"/>
          <cell r="D868" t="str">
            <v>Internal Contractors</v>
          </cell>
          <cell r="E868">
            <v>0</v>
          </cell>
        </row>
        <row r="869">
          <cell r="A869" t="str">
            <v>00015019</v>
          </cell>
          <cell r="B869" t="str">
            <v>Brenton Wilson</v>
          </cell>
          <cell r="C869"/>
          <cell r="D869" t="str">
            <v>Internal Contractors</v>
          </cell>
          <cell r="E869">
            <v>0</v>
          </cell>
        </row>
        <row r="870">
          <cell r="A870" t="str">
            <v>00015020</v>
          </cell>
          <cell r="B870" t="str">
            <v>Mathew Carpenter</v>
          </cell>
          <cell r="C870"/>
          <cell r="D870" t="str">
            <v>Internal Contractors</v>
          </cell>
          <cell r="E870">
            <v>0</v>
          </cell>
        </row>
        <row r="871">
          <cell r="A871" t="str">
            <v>00015021</v>
          </cell>
          <cell r="B871" t="str">
            <v>Tony Doolan</v>
          </cell>
          <cell r="C871"/>
          <cell r="D871" t="str">
            <v>Internal Contractors</v>
          </cell>
          <cell r="E871">
            <v>0</v>
          </cell>
        </row>
        <row r="872">
          <cell r="A872" t="str">
            <v>00015022</v>
          </cell>
          <cell r="B872" t="str">
            <v>Peter Jackson</v>
          </cell>
          <cell r="C872"/>
          <cell r="D872" t="str">
            <v>Internal Contractors</v>
          </cell>
          <cell r="E872">
            <v>0</v>
          </cell>
        </row>
        <row r="873">
          <cell r="A873" t="str">
            <v>00015023</v>
          </cell>
          <cell r="B873" t="str">
            <v>Jim Hammonds</v>
          </cell>
          <cell r="C873"/>
          <cell r="D873" t="str">
            <v>Internal Contractors</v>
          </cell>
          <cell r="E873">
            <v>0</v>
          </cell>
        </row>
        <row r="874">
          <cell r="A874" t="str">
            <v>00015024</v>
          </cell>
          <cell r="B874" t="str">
            <v>Steve McCombes</v>
          </cell>
          <cell r="C874"/>
          <cell r="D874" t="str">
            <v>Internal Contractors</v>
          </cell>
          <cell r="E874">
            <v>0</v>
          </cell>
        </row>
        <row r="875">
          <cell r="A875" t="str">
            <v>00015025</v>
          </cell>
          <cell r="B875" t="str">
            <v>Megan Organ</v>
          </cell>
          <cell r="C875"/>
          <cell r="D875" t="str">
            <v>Internal Contractors</v>
          </cell>
          <cell r="E875">
            <v>0</v>
          </cell>
        </row>
        <row r="876">
          <cell r="A876" t="str">
            <v>00015026</v>
          </cell>
          <cell r="B876" t="str">
            <v>Anthony Murphy</v>
          </cell>
          <cell r="C876"/>
          <cell r="D876" t="str">
            <v>Internal Contractors</v>
          </cell>
          <cell r="E876">
            <v>0</v>
          </cell>
        </row>
        <row r="877">
          <cell r="A877" t="str">
            <v>00015027</v>
          </cell>
          <cell r="B877" t="str">
            <v>Stevan Strawbridge</v>
          </cell>
          <cell r="C877"/>
          <cell r="D877" t="str">
            <v>Internal Contractors</v>
          </cell>
          <cell r="E877">
            <v>0</v>
          </cell>
        </row>
        <row r="878">
          <cell r="A878" t="str">
            <v>00015028</v>
          </cell>
          <cell r="B878" t="str">
            <v>Richard Taylor</v>
          </cell>
          <cell r="C878"/>
          <cell r="D878" t="str">
            <v>Internal Contractors</v>
          </cell>
          <cell r="E878">
            <v>0</v>
          </cell>
        </row>
        <row r="879">
          <cell r="A879" t="str">
            <v>00015029</v>
          </cell>
          <cell r="B879" t="str">
            <v>Lance Caspani</v>
          </cell>
          <cell r="C879"/>
          <cell r="D879" t="str">
            <v>Internal Contractors</v>
          </cell>
          <cell r="E879">
            <v>0</v>
          </cell>
        </row>
        <row r="880">
          <cell r="A880" t="str">
            <v>00015030</v>
          </cell>
          <cell r="B880" t="str">
            <v>Kerrin Giezendanner</v>
          </cell>
          <cell r="C880"/>
          <cell r="D880" t="str">
            <v>Internal Contractors</v>
          </cell>
          <cell r="E880">
            <v>0</v>
          </cell>
        </row>
        <row r="881">
          <cell r="A881" t="str">
            <v>00015031</v>
          </cell>
          <cell r="B881" t="str">
            <v>Peter Huckstadt</v>
          </cell>
          <cell r="C881"/>
          <cell r="D881" t="str">
            <v>Internal Contractors</v>
          </cell>
          <cell r="E881">
            <v>0</v>
          </cell>
        </row>
        <row r="882">
          <cell r="A882" t="str">
            <v>00015033</v>
          </cell>
          <cell r="B882" t="str">
            <v>Christine Dafter</v>
          </cell>
          <cell r="C882"/>
          <cell r="D882" t="str">
            <v>Internal Contractors</v>
          </cell>
          <cell r="E882">
            <v>0</v>
          </cell>
        </row>
        <row r="883">
          <cell r="A883" t="str">
            <v>00015034</v>
          </cell>
          <cell r="B883" t="str">
            <v>Christopher Jones</v>
          </cell>
          <cell r="C883"/>
          <cell r="D883" t="str">
            <v>Internal Contractors</v>
          </cell>
          <cell r="E883">
            <v>0</v>
          </cell>
        </row>
        <row r="884">
          <cell r="A884" t="str">
            <v>00015035</v>
          </cell>
          <cell r="B884" t="str">
            <v>Peter Cahill</v>
          </cell>
          <cell r="C884"/>
          <cell r="D884" t="str">
            <v>Internal Contractors</v>
          </cell>
          <cell r="E884">
            <v>0</v>
          </cell>
        </row>
        <row r="885">
          <cell r="A885" t="str">
            <v>00015036</v>
          </cell>
          <cell r="B885" t="str">
            <v>Joe Rukkandan</v>
          </cell>
          <cell r="C885"/>
          <cell r="D885" t="str">
            <v>Internal Contractors</v>
          </cell>
          <cell r="E885">
            <v>0</v>
          </cell>
        </row>
        <row r="886">
          <cell r="A886" t="str">
            <v>00015037</v>
          </cell>
          <cell r="B886" t="str">
            <v>Justin Sunbeam</v>
          </cell>
          <cell r="C886"/>
          <cell r="D886" t="str">
            <v>Internal Contractors</v>
          </cell>
          <cell r="E886">
            <v>0</v>
          </cell>
        </row>
        <row r="887">
          <cell r="A887" t="str">
            <v>00015038</v>
          </cell>
          <cell r="B887" t="str">
            <v>Geralidne King</v>
          </cell>
          <cell r="C887"/>
          <cell r="D887" t="str">
            <v>Internal Contractors</v>
          </cell>
          <cell r="E887">
            <v>0</v>
          </cell>
        </row>
        <row r="888">
          <cell r="A888" t="str">
            <v>00015039</v>
          </cell>
          <cell r="B888" t="str">
            <v>Marcelle Young</v>
          </cell>
          <cell r="C888"/>
          <cell r="D888" t="str">
            <v>Internal Contractors</v>
          </cell>
          <cell r="E888">
            <v>0</v>
          </cell>
        </row>
        <row r="889">
          <cell r="A889" t="str">
            <v>00015040</v>
          </cell>
          <cell r="B889" t="str">
            <v>Agnes Juhas</v>
          </cell>
          <cell r="C889"/>
          <cell r="D889" t="str">
            <v>Internal Contractors</v>
          </cell>
          <cell r="E889">
            <v>0</v>
          </cell>
        </row>
        <row r="890">
          <cell r="A890" t="str">
            <v>00015041</v>
          </cell>
          <cell r="B890" t="str">
            <v>Leonie Terhorst</v>
          </cell>
          <cell r="C890"/>
          <cell r="D890" t="str">
            <v>Internal Contractors</v>
          </cell>
          <cell r="E890">
            <v>0</v>
          </cell>
        </row>
        <row r="891">
          <cell r="A891" t="str">
            <v>00015042</v>
          </cell>
          <cell r="B891" t="str">
            <v>George Smith</v>
          </cell>
          <cell r="C891"/>
          <cell r="D891" t="str">
            <v>Internal Contractors</v>
          </cell>
          <cell r="E891">
            <v>0</v>
          </cell>
        </row>
        <row r="892">
          <cell r="A892" t="str">
            <v>00015043</v>
          </cell>
          <cell r="B892" t="str">
            <v>Pekka Puronpaa</v>
          </cell>
          <cell r="C892"/>
          <cell r="D892" t="str">
            <v>Internal Contractors</v>
          </cell>
          <cell r="E892">
            <v>0</v>
          </cell>
        </row>
        <row r="893">
          <cell r="A893" t="str">
            <v>00015044</v>
          </cell>
          <cell r="B893" t="str">
            <v>Joseph Calabrese</v>
          </cell>
          <cell r="C893"/>
          <cell r="D893" t="str">
            <v>Internal Contractors</v>
          </cell>
          <cell r="E893">
            <v>0</v>
          </cell>
        </row>
        <row r="894">
          <cell r="A894" t="str">
            <v>00015045</v>
          </cell>
          <cell r="B894" t="str">
            <v>Mark Richardson</v>
          </cell>
          <cell r="C894"/>
          <cell r="D894" t="str">
            <v>Internal Contractors</v>
          </cell>
          <cell r="E894">
            <v>0</v>
          </cell>
        </row>
        <row r="895">
          <cell r="A895" t="str">
            <v>00015046</v>
          </cell>
          <cell r="B895" t="str">
            <v>Pam O'Neil</v>
          </cell>
          <cell r="C895"/>
          <cell r="D895" t="str">
            <v>Internal Contractors</v>
          </cell>
          <cell r="E895">
            <v>0</v>
          </cell>
        </row>
        <row r="896">
          <cell r="A896" t="str">
            <v>00015047</v>
          </cell>
          <cell r="B896" t="str">
            <v>Jacques Commarmond</v>
          </cell>
          <cell r="C896"/>
          <cell r="D896" t="str">
            <v>Internal Contractors</v>
          </cell>
          <cell r="E896">
            <v>0</v>
          </cell>
        </row>
        <row r="897">
          <cell r="A897" t="str">
            <v>00015048</v>
          </cell>
          <cell r="B897" t="str">
            <v>Elizabeth Smith</v>
          </cell>
          <cell r="C897"/>
          <cell r="D897" t="str">
            <v>Internal Contractors</v>
          </cell>
          <cell r="E897">
            <v>0</v>
          </cell>
        </row>
        <row r="898">
          <cell r="A898" t="str">
            <v>00015049</v>
          </cell>
          <cell r="B898" t="str">
            <v>Celina Andreassi</v>
          </cell>
          <cell r="C898"/>
          <cell r="D898" t="str">
            <v>Internal Contractors</v>
          </cell>
          <cell r="E898">
            <v>0</v>
          </cell>
        </row>
        <row r="899">
          <cell r="A899" t="str">
            <v>00015050</v>
          </cell>
          <cell r="B899" t="str">
            <v>Peter James</v>
          </cell>
          <cell r="C899"/>
          <cell r="D899" t="str">
            <v>Internal Contractors</v>
          </cell>
          <cell r="E899">
            <v>0</v>
          </cell>
        </row>
        <row r="900">
          <cell r="A900" t="str">
            <v>00015051</v>
          </cell>
          <cell r="B900" t="str">
            <v>Ian Harrowfield</v>
          </cell>
          <cell r="C900"/>
          <cell r="D900" t="str">
            <v>Internal Contractors</v>
          </cell>
          <cell r="E900">
            <v>0</v>
          </cell>
        </row>
        <row r="901">
          <cell r="A901" t="str">
            <v>00015052</v>
          </cell>
          <cell r="B901" t="str">
            <v>Elizabeth Harloe</v>
          </cell>
          <cell r="C901"/>
          <cell r="D901" t="str">
            <v>Internal Contractors</v>
          </cell>
          <cell r="E901">
            <v>0</v>
          </cell>
        </row>
        <row r="902">
          <cell r="A902" t="str">
            <v>00015053</v>
          </cell>
          <cell r="B902" t="str">
            <v>Warwick Tudehope</v>
          </cell>
          <cell r="C902"/>
          <cell r="D902" t="str">
            <v>Internal Contractors</v>
          </cell>
          <cell r="E902">
            <v>0</v>
          </cell>
        </row>
        <row r="903">
          <cell r="A903" t="str">
            <v>00015054</v>
          </cell>
          <cell r="B903" t="str">
            <v>Chris Harvey</v>
          </cell>
          <cell r="C903"/>
          <cell r="D903" t="str">
            <v>Internal Contractors</v>
          </cell>
          <cell r="E903">
            <v>0</v>
          </cell>
        </row>
        <row r="904">
          <cell r="A904" t="str">
            <v>00015055</v>
          </cell>
          <cell r="B904" t="str">
            <v>Paul Johnston</v>
          </cell>
          <cell r="C904"/>
          <cell r="D904" t="str">
            <v>Internal Contractors</v>
          </cell>
          <cell r="E904">
            <v>0</v>
          </cell>
        </row>
        <row r="905">
          <cell r="A905" t="str">
            <v>00015056</v>
          </cell>
          <cell r="B905" t="str">
            <v>Rohan Jones</v>
          </cell>
          <cell r="C905"/>
          <cell r="D905" t="str">
            <v>Internal Contractors</v>
          </cell>
          <cell r="E905">
            <v>0</v>
          </cell>
        </row>
        <row r="906">
          <cell r="A906" t="str">
            <v>00015057</v>
          </cell>
          <cell r="B906" t="str">
            <v>Dan Way</v>
          </cell>
          <cell r="C906"/>
          <cell r="D906" t="str">
            <v>Internal Contractors</v>
          </cell>
          <cell r="E906">
            <v>0</v>
          </cell>
        </row>
        <row r="907">
          <cell r="A907" t="str">
            <v>00015058</v>
          </cell>
          <cell r="B907" t="str">
            <v>Grant Gardiner</v>
          </cell>
          <cell r="C907"/>
          <cell r="D907" t="str">
            <v>Internal Contractors</v>
          </cell>
          <cell r="E907">
            <v>0</v>
          </cell>
        </row>
        <row r="908">
          <cell r="A908" t="str">
            <v>00015059</v>
          </cell>
          <cell r="B908" t="str">
            <v>George Milojevic</v>
          </cell>
          <cell r="C908"/>
          <cell r="D908" t="str">
            <v>Internal Contractors</v>
          </cell>
          <cell r="E908">
            <v>0</v>
          </cell>
        </row>
        <row r="909">
          <cell r="A909" t="str">
            <v>00015060</v>
          </cell>
          <cell r="B909" t="str">
            <v>Robyn Sposito</v>
          </cell>
          <cell r="C909"/>
          <cell r="D909" t="str">
            <v>Internal Contractors</v>
          </cell>
          <cell r="E909">
            <v>0</v>
          </cell>
        </row>
        <row r="910">
          <cell r="A910" t="str">
            <v>00015061</v>
          </cell>
          <cell r="B910" t="str">
            <v>Claire Bailey</v>
          </cell>
          <cell r="C910"/>
          <cell r="D910" t="str">
            <v>Internal Contractors</v>
          </cell>
          <cell r="E910">
            <v>0</v>
          </cell>
        </row>
        <row r="911">
          <cell r="A911" t="str">
            <v>00015062</v>
          </cell>
          <cell r="B911" t="str">
            <v>Frank Cardile</v>
          </cell>
          <cell r="C911"/>
          <cell r="D911" t="str">
            <v>Internal Contractors</v>
          </cell>
          <cell r="E911">
            <v>0</v>
          </cell>
        </row>
        <row r="912">
          <cell r="A912" t="str">
            <v>00015063</v>
          </cell>
          <cell r="B912" t="str">
            <v>Glenn Burgstahler</v>
          </cell>
          <cell r="C912"/>
          <cell r="D912" t="str">
            <v>Internal Contractors</v>
          </cell>
          <cell r="E912">
            <v>0</v>
          </cell>
        </row>
        <row r="913">
          <cell r="A913" t="str">
            <v>00015064</v>
          </cell>
          <cell r="B913" t="str">
            <v>Janette Lucas</v>
          </cell>
          <cell r="C913"/>
          <cell r="D913" t="str">
            <v>Internal Contractors</v>
          </cell>
          <cell r="E913">
            <v>0</v>
          </cell>
        </row>
        <row r="914">
          <cell r="A914" t="str">
            <v>00015065</v>
          </cell>
          <cell r="B914" t="str">
            <v>Helen Smith</v>
          </cell>
          <cell r="C914"/>
          <cell r="D914" t="str">
            <v>Internal Contractors</v>
          </cell>
          <cell r="E914">
            <v>0</v>
          </cell>
        </row>
        <row r="915">
          <cell r="A915" t="str">
            <v>00015066</v>
          </cell>
          <cell r="B915" t="str">
            <v>Neil Wills</v>
          </cell>
          <cell r="C915"/>
          <cell r="D915" t="str">
            <v>Internal Contractors</v>
          </cell>
          <cell r="E915">
            <v>0</v>
          </cell>
        </row>
        <row r="916">
          <cell r="A916" t="str">
            <v>00015067</v>
          </cell>
          <cell r="B916" t="str">
            <v>Herman Erkamps</v>
          </cell>
          <cell r="C916"/>
          <cell r="D916" t="str">
            <v>Internal Contractors</v>
          </cell>
          <cell r="E916">
            <v>0</v>
          </cell>
        </row>
        <row r="917">
          <cell r="A917" t="str">
            <v>00015068</v>
          </cell>
          <cell r="B917" t="str">
            <v>Trevor Allan</v>
          </cell>
          <cell r="C917"/>
          <cell r="D917" t="str">
            <v>Internal Contractors</v>
          </cell>
          <cell r="E917">
            <v>0</v>
          </cell>
        </row>
        <row r="918">
          <cell r="A918" t="str">
            <v>00015069</v>
          </cell>
          <cell r="B918" t="str">
            <v>Nino Napoli</v>
          </cell>
          <cell r="C918"/>
          <cell r="D918" t="str">
            <v>Internal Contractors</v>
          </cell>
          <cell r="E918">
            <v>0</v>
          </cell>
        </row>
        <row r="919">
          <cell r="A919" t="str">
            <v>00015070</v>
          </cell>
          <cell r="B919" t="str">
            <v>Suzanne Sigg</v>
          </cell>
          <cell r="C919"/>
          <cell r="D919" t="str">
            <v>Internal Contractors</v>
          </cell>
          <cell r="E919">
            <v>0</v>
          </cell>
        </row>
        <row r="920">
          <cell r="A920" t="str">
            <v>00015071</v>
          </cell>
          <cell r="B920" t="str">
            <v>David Slater</v>
          </cell>
          <cell r="C920"/>
          <cell r="D920" t="str">
            <v>Internal Contractors</v>
          </cell>
          <cell r="E920">
            <v>0</v>
          </cell>
        </row>
        <row r="921">
          <cell r="A921" t="str">
            <v>00015072</v>
          </cell>
          <cell r="B921" t="str">
            <v>Colin Turner</v>
          </cell>
          <cell r="C921"/>
          <cell r="D921" t="str">
            <v>Internal Contractors</v>
          </cell>
          <cell r="E921">
            <v>0</v>
          </cell>
        </row>
        <row r="922">
          <cell r="A922" t="str">
            <v>00015073</v>
          </cell>
          <cell r="B922" t="str">
            <v>Glenn McInnes</v>
          </cell>
          <cell r="C922"/>
          <cell r="D922" t="str">
            <v>Internal Contractors</v>
          </cell>
          <cell r="E922">
            <v>0</v>
          </cell>
        </row>
        <row r="923">
          <cell r="A923" t="str">
            <v>00015074</v>
          </cell>
          <cell r="B923" t="str">
            <v>Will Chomkowicz</v>
          </cell>
          <cell r="C923"/>
          <cell r="D923" t="str">
            <v>Internal Contractors</v>
          </cell>
          <cell r="E923">
            <v>0</v>
          </cell>
        </row>
        <row r="924">
          <cell r="A924" t="str">
            <v>00015075</v>
          </cell>
          <cell r="B924" t="str">
            <v>Peter Benham</v>
          </cell>
          <cell r="C924"/>
          <cell r="D924" t="str">
            <v>Internal Contractors</v>
          </cell>
          <cell r="E924">
            <v>0</v>
          </cell>
        </row>
        <row r="925">
          <cell r="A925" t="str">
            <v>00015076</v>
          </cell>
          <cell r="B925" t="str">
            <v>Anthony Grech</v>
          </cell>
          <cell r="C925"/>
          <cell r="D925" t="str">
            <v>Internal Contractors</v>
          </cell>
          <cell r="E925">
            <v>0</v>
          </cell>
        </row>
        <row r="926">
          <cell r="A926" t="str">
            <v>00015077</v>
          </cell>
          <cell r="B926" t="str">
            <v>Tom Laber</v>
          </cell>
          <cell r="C926"/>
          <cell r="D926" t="str">
            <v>Internal Contractors</v>
          </cell>
          <cell r="E926">
            <v>0</v>
          </cell>
        </row>
        <row r="927">
          <cell r="A927" t="str">
            <v>00015078</v>
          </cell>
          <cell r="B927" t="str">
            <v>Brian Fielding</v>
          </cell>
          <cell r="C927"/>
          <cell r="D927" t="str">
            <v>Internal Contractors</v>
          </cell>
          <cell r="E927">
            <v>0</v>
          </cell>
        </row>
        <row r="928">
          <cell r="A928" t="str">
            <v>00015079</v>
          </cell>
          <cell r="B928" t="str">
            <v>Warwick Knight</v>
          </cell>
          <cell r="C928"/>
          <cell r="D928" t="str">
            <v>Internal Contractors</v>
          </cell>
          <cell r="E928">
            <v>0</v>
          </cell>
        </row>
        <row r="929">
          <cell r="A929" t="str">
            <v>00015080</v>
          </cell>
          <cell r="B929" t="str">
            <v>Graeme Carr</v>
          </cell>
          <cell r="C929"/>
          <cell r="D929" t="str">
            <v>Internal Contractors</v>
          </cell>
          <cell r="E929">
            <v>0</v>
          </cell>
        </row>
        <row r="930">
          <cell r="A930" t="str">
            <v>00015081</v>
          </cell>
          <cell r="B930" t="str">
            <v>Patrick Brennan</v>
          </cell>
          <cell r="C930"/>
          <cell r="D930" t="str">
            <v>Internal Contractors</v>
          </cell>
          <cell r="E930">
            <v>0</v>
          </cell>
        </row>
        <row r="931">
          <cell r="A931" t="str">
            <v>00015082</v>
          </cell>
          <cell r="B931" t="str">
            <v>Tony Speechley</v>
          </cell>
          <cell r="C931"/>
          <cell r="D931" t="str">
            <v>Internal Contractors</v>
          </cell>
          <cell r="E931">
            <v>0</v>
          </cell>
        </row>
        <row r="932">
          <cell r="A932" t="str">
            <v>00015083</v>
          </cell>
          <cell r="B932" t="str">
            <v>John Sacco</v>
          </cell>
          <cell r="C932"/>
          <cell r="D932" t="str">
            <v>Internal Contractors</v>
          </cell>
          <cell r="E932">
            <v>0</v>
          </cell>
        </row>
        <row r="933">
          <cell r="A933" t="str">
            <v>00015084</v>
          </cell>
          <cell r="B933" t="str">
            <v>Antony Kaspi</v>
          </cell>
          <cell r="C933"/>
          <cell r="D933" t="str">
            <v>Internal Contractors</v>
          </cell>
          <cell r="E933">
            <v>0</v>
          </cell>
        </row>
        <row r="934">
          <cell r="A934" t="str">
            <v>00015087</v>
          </cell>
          <cell r="B934" t="str">
            <v>Mary Thompson</v>
          </cell>
          <cell r="C934"/>
          <cell r="D934" t="str">
            <v>Internal Contractors</v>
          </cell>
          <cell r="E934">
            <v>0</v>
          </cell>
        </row>
        <row r="935">
          <cell r="A935" t="str">
            <v>00015088</v>
          </cell>
          <cell r="B935" t="str">
            <v>Rebecca Maynes</v>
          </cell>
          <cell r="C935"/>
          <cell r="D935" t="str">
            <v>Internal Contractors</v>
          </cell>
          <cell r="E935">
            <v>0</v>
          </cell>
        </row>
        <row r="936">
          <cell r="A936" t="str">
            <v>00015089</v>
          </cell>
          <cell r="B936" t="str">
            <v>Adam Favaloro</v>
          </cell>
          <cell r="C936" t="str">
            <v>07</v>
          </cell>
          <cell r="D936" t="str">
            <v>Internal Contractors</v>
          </cell>
          <cell r="E936">
            <v>0</v>
          </cell>
        </row>
        <row r="937">
          <cell r="A937" t="str">
            <v>00015090</v>
          </cell>
          <cell r="B937" t="str">
            <v>Elaine Geoghehan</v>
          </cell>
          <cell r="C937"/>
          <cell r="D937" t="str">
            <v>Internal Contractors</v>
          </cell>
          <cell r="E937">
            <v>0</v>
          </cell>
        </row>
        <row r="938">
          <cell r="A938" t="str">
            <v>00015091</v>
          </cell>
          <cell r="B938" t="str">
            <v>Chris Butler</v>
          </cell>
          <cell r="C938" t="str">
            <v>07</v>
          </cell>
          <cell r="D938" t="str">
            <v>Internal Contractors</v>
          </cell>
          <cell r="E938">
            <v>0</v>
          </cell>
        </row>
        <row r="939">
          <cell r="A939" t="str">
            <v>00015092</v>
          </cell>
          <cell r="B939" t="str">
            <v>Rebecca Devine</v>
          </cell>
          <cell r="C939"/>
          <cell r="D939" t="str">
            <v>Internal Contractors</v>
          </cell>
          <cell r="E939">
            <v>0</v>
          </cell>
        </row>
        <row r="940">
          <cell r="A940" t="str">
            <v>00015093</v>
          </cell>
          <cell r="B940" t="str">
            <v>Peter Pye</v>
          </cell>
          <cell r="C940"/>
          <cell r="D940" t="str">
            <v>Internal Contractors</v>
          </cell>
          <cell r="E940">
            <v>0</v>
          </cell>
        </row>
        <row r="941">
          <cell r="A941" t="str">
            <v>00015094</v>
          </cell>
          <cell r="B941" t="str">
            <v>Brett Wilson</v>
          </cell>
          <cell r="C941"/>
          <cell r="D941" t="str">
            <v>Internal Contractors</v>
          </cell>
          <cell r="E941">
            <v>0</v>
          </cell>
        </row>
        <row r="942">
          <cell r="A942" t="str">
            <v>00015095</v>
          </cell>
          <cell r="B942" t="str">
            <v>Dalia Ghobrial</v>
          </cell>
          <cell r="C942"/>
          <cell r="D942" t="str">
            <v>Internal Contractors</v>
          </cell>
          <cell r="E942">
            <v>0</v>
          </cell>
        </row>
        <row r="943">
          <cell r="A943" t="str">
            <v>00015096</v>
          </cell>
          <cell r="B943" t="str">
            <v>Raafat Ibrahim</v>
          </cell>
          <cell r="C943"/>
          <cell r="D943" t="str">
            <v>Internal Contractors</v>
          </cell>
          <cell r="E943">
            <v>0</v>
          </cell>
        </row>
        <row r="944">
          <cell r="A944" t="str">
            <v>00015097</v>
          </cell>
          <cell r="B944" t="str">
            <v>Lina Phongsavan</v>
          </cell>
          <cell r="C944"/>
          <cell r="D944" t="str">
            <v>Internal Contractors</v>
          </cell>
          <cell r="E944">
            <v>0</v>
          </cell>
        </row>
        <row r="945">
          <cell r="A945" t="str">
            <v>00015098</v>
          </cell>
          <cell r="B945" t="str">
            <v>Maryann Zerafa</v>
          </cell>
          <cell r="C945"/>
          <cell r="D945" t="str">
            <v>Internal Contractors</v>
          </cell>
          <cell r="E945">
            <v>0</v>
          </cell>
        </row>
        <row r="946">
          <cell r="A946" t="str">
            <v>00015099</v>
          </cell>
          <cell r="B946" t="str">
            <v>Ian Birchall</v>
          </cell>
          <cell r="C946"/>
          <cell r="D946" t="str">
            <v>Internal Contractors</v>
          </cell>
          <cell r="E946">
            <v>0</v>
          </cell>
        </row>
        <row r="947">
          <cell r="A947" t="str">
            <v>00015100</v>
          </cell>
          <cell r="B947" t="str">
            <v>Bogdan Damianuc</v>
          </cell>
          <cell r="C947"/>
          <cell r="D947" t="str">
            <v>Internal Contractors</v>
          </cell>
          <cell r="E947">
            <v>0</v>
          </cell>
        </row>
        <row r="948">
          <cell r="A948" t="str">
            <v>00015101</v>
          </cell>
          <cell r="B948" t="str">
            <v>Karla Dennis</v>
          </cell>
          <cell r="C948"/>
          <cell r="D948" t="str">
            <v>Internal Contractors</v>
          </cell>
          <cell r="E948">
            <v>0</v>
          </cell>
        </row>
        <row r="949">
          <cell r="A949" t="str">
            <v>00015102</v>
          </cell>
          <cell r="B949" t="str">
            <v>Tony Lee</v>
          </cell>
          <cell r="C949"/>
          <cell r="D949" t="str">
            <v>Internal Contractors</v>
          </cell>
          <cell r="E949">
            <v>0</v>
          </cell>
        </row>
        <row r="950">
          <cell r="A950" t="str">
            <v>00015103</v>
          </cell>
          <cell r="B950" t="str">
            <v>Halina Suzanski</v>
          </cell>
          <cell r="C950"/>
          <cell r="D950" t="str">
            <v>Internal Contractors</v>
          </cell>
          <cell r="E950">
            <v>0</v>
          </cell>
        </row>
        <row r="951">
          <cell r="A951" t="str">
            <v>00015104</v>
          </cell>
          <cell r="B951" t="str">
            <v>Lou Papillo</v>
          </cell>
          <cell r="C951"/>
          <cell r="D951" t="str">
            <v>Internal Contractors</v>
          </cell>
          <cell r="E951">
            <v>0</v>
          </cell>
        </row>
        <row r="952">
          <cell r="A952" t="str">
            <v>00015105</v>
          </cell>
          <cell r="B952" t="str">
            <v>Sam Vinci</v>
          </cell>
          <cell r="C952"/>
          <cell r="D952" t="str">
            <v>Internal Contractors</v>
          </cell>
          <cell r="E952">
            <v>0</v>
          </cell>
        </row>
        <row r="953">
          <cell r="A953" t="str">
            <v>00015106</v>
          </cell>
          <cell r="B953" t="str">
            <v>David Sfratta</v>
          </cell>
          <cell r="C953"/>
          <cell r="D953" t="str">
            <v>Internal Contractors</v>
          </cell>
          <cell r="E953">
            <v>0</v>
          </cell>
        </row>
        <row r="954">
          <cell r="A954" t="str">
            <v>00015107</v>
          </cell>
          <cell r="B954" t="str">
            <v>Paul Matarazzo</v>
          </cell>
          <cell r="C954"/>
          <cell r="D954" t="str">
            <v>Internal Contractors</v>
          </cell>
          <cell r="E954">
            <v>0</v>
          </cell>
        </row>
        <row r="955">
          <cell r="A955" t="str">
            <v>00015108</v>
          </cell>
          <cell r="B955" t="str">
            <v>Trent Wray</v>
          </cell>
          <cell r="C955"/>
          <cell r="D955" t="str">
            <v>Internal Contractors</v>
          </cell>
          <cell r="E955">
            <v>0</v>
          </cell>
        </row>
        <row r="956">
          <cell r="A956" t="str">
            <v>00015109</v>
          </cell>
          <cell r="B956" t="str">
            <v>George Stewart</v>
          </cell>
          <cell r="C956"/>
          <cell r="D956" t="str">
            <v>Internal Contractors</v>
          </cell>
          <cell r="E956">
            <v>0</v>
          </cell>
        </row>
        <row r="957">
          <cell r="A957" t="str">
            <v>00015110</v>
          </cell>
          <cell r="B957" t="str">
            <v>Greg Williams</v>
          </cell>
          <cell r="C957" t="str">
            <v>03</v>
          </cell>
          <cell r="D957" t="str">
            <v>Internal Contractors</v>
          </cell>
          <cell r="E957">
            <v>0</v>
          </cell>
        </row>
        <row r="958">
          <cell r="A958" t="str">
            <v>00015111</v>
          </cell>
          <cell r="B958" t="str">
            <v>Danielle Doulis</v>
          </cell>
          <cell r="C958"/>
          <cell r="D958" t="str">
            <v>Internal Contractors</v>
          </cell>
          <cell r="E958">
            <v>0</v>
          </cell>
        </row>
        <row r="959">
          <cell r="A959" t="str">
            <v>00015114</v>
          </cell>
          <cell r="B959" t="str">
            <v>Paul Minnett</v>
          </cell>
          <cell r="C959"/>
          <cell r="D959" t="str">
            <v>Internal Contractors</v>
          </cell>
          <cell r="E959">
            <v>0</v>
          </cell>
        </row>
        <row r="960">
          <cell r="A960" t="str">
            <v>00015115</v>
          </cell>
          <cell r="B960" t="str">
            <v>Gerard Adams</v>
          </cell>
          <cell r="C960"/>
          <cell r="D960" t="str">
            <v>Internal Contractors</v>
          </cell>
          <cell r="E960">
            <v>0</v>
          </cell>
        </row>
        <row r="961">
          <cell r="A961" t="str">
            <v>00015116</v>
          </cell>
          <cell r="B961" t="str">
            <v>Phil Gold</v>
          </cell>
          <cell r="C961"/>
          <cell r="D961" t="str">
            <v>Internal Contractors</v>
          </cell>
          <cell r="E961">
            <v>0</v>
          </cell>
        </row>
        <row r="962">
          <cell r="A962" t="str">
            <v>00015117</v>
          </cell>
          <cell r="B962" t="str">
            <v>Darryn Burling</v>
          </cell>
          <cell r="C962"/>
          <cell r="D962" t="str">
            <v>Internal Contractors</v>
          </cell>
          <cell r="E962">
            <v>0</v>
          </cell>
        </row>
        <row r="963">
          <cell r="A963" t="str">
            <v>00015118</v>
          </cell>
          <cell r="B963" t="str">
            <v>Ken Wheeler</v>
          </cell>
          <cell r="C963"/>
          <cell r="D963" t="str">
            <v>Internal Contractors</v>
          </cell>
          <cell r="E963">
            <v>0</v>
          </cell>
        </row>
        <row r="964">
          <cell r="A964" t="str">
            <v>00015119</v>
          </cell>
          <cell r="B964" t="str">
            <v>David Clarke</v>
          </cell>
          <cell r="C964"/>
          <cell r="D964" t="str">
            <v>Internal Contractors</v>
          </cell>
          <cell r="E964">
            <v>0</v>
          </cell>
        </row>
        <row r="965">
          <cell r="A965" t="str">
            <v>00015120</v>
          </cell>
          <cell r="B965" t="str">
            <v>Ben Gilbert</v>
          </cell>
          <cell r="C965"/>
          <cell r="D965" t="str">
            <v>Internal Contractors</v>
          </cell>
          <cell r="E965">
            <v>0</v>
          </cell>
        </row>
        <row r="966">
          <cell r="A966" t="str">
            <v>00015121</v>
          </cell>
          <cell r="B966" t="str">
            <v>Patrick Orlandi</v>
          </cell>
          <cell r="C966"/>
          <cell r="D966" t="str">
            <v>Internal Contractors</v>
          </cell>
          <cell r="E966">
            <v>0</v>
          </cell>
        </row>
        <row r="967">
          <cell r="A967" t="str">
            <v>00015122</v>
          </cell>
          <cell r="B967" t="str">
            <v>Thao Nguyen</v>
          </cell>
          <cell r="C967"/>
          <cell r="D967" t="str">
            <v>Internal Contractors</v>
          </cell>
          <cell r="E967">
            <v>0</v>
          </cell>
        </row>
        <row r="968">
          <cell r="A968" t="str">
            <v>00015123</v>
          </cell>
          <cell r="B968" t="str">
            <v>Alexandra Portus</v>
          </cell>
          <cell r="C968"/>
          <cell r="D968" t="str">
            <v>Internal Contractors</v>
          </cell>
          <cell r="E968">
            <v>0</v>
          </cell>
        </row>
        <row r="969">
          <cell r="A969" t="str">
            <v>00015124</v>
          </cell>
          <cell r="B969" t="str">
            <v>Jim Cooper</v>
          </cell>
          <cell r="C969"/>
          <cell r="D969" t="str">
            <v>Internal Contractors</v>
          </cell>
          <cell r="E969">
            <v>0</v>
          </cell>
        </row>
        <row r="970">
          <cell r="A970" t="str">
            <v>00015125</v>
          </cell>
          <cell r="B970" t="str">
            <v>Gordon Kwok</v>
          </cell>
          <cell r="C970"/>
          <cell r="D970" t="str">
            <v>Internal Contractors</v>
          </cell>
          <cell r="E970">
            <v>0</v>
          </cell>
        </row>
        <row r="971">
          <cell r="A971" t="str">
            <v>00015126</v>
          </cell>
          <cell r="B971" t="str">
            <v>Shaun Leck</v>
          </cell>
          <cell r="C971"/>
          <cell r="D971" t="str">
            <v>Internal Contractors</v>
          </cell>
          <cell r="E971">
            <v>0</v>
          </cell>
        </row>
        <row r="972">
          <cell r="A972" t="str">
            <v>00015127</v>
          </cell>
          <cell r="B972" t="str">
            <v>Garth McGaw</v>
          </cell>
          <cell r="C972"/>
          <cell r="D972" t="str">
            <v>Internal Contractors</v>
          </cell>
          <cell r="E972">
            <v>0</v>
          </cell>
        </row>
        <row r="973">
          <cell r="A973" t="str">
            <v>00015128</v>
          </cell>
          <cell r="B973" t="str">
            <v>Kay McNair</v>
          </cell>
          <cell r="C973"/>
          <cell r="D973" t="str">
            <v>Internal Contractors</v>
          </cell>
          <cell r="E973">
            <v>0</v>
          </cell>
        </row>
        <row r="974">
          <cell r="A974" t="str">
            <v>00015129</v>
          </cell>
          <cell r="B974" t="str">
            <v>Robert Bonora</v>
          </cell>
          <cell r="C974"/>
          <cell r="D974" t="str">
            <v>Internal Contractors</v>
          </cell>
          <cell r="E974">
            <v>0</v>
          </cell>
        </row>
        <row r="975">
          <cell r="A975" t="str">
            <v>00015130</v>
          </cell>
          <cell r="B975"/>
          <cell r="C975"/>
          <cell r="D975" t="str">
            <v>Internal Contractors</v>
          </cell>
          <cell r="E975">
            <v>0</v>
          </cell>
        </row>
        <row r="976">
          <cell r="A976" t="str">
            <v>00015131</v>
          </cell>
          <cell r="B976" t="str">
            <v>Spencer Davey</v>
          </cell>
          <cell r="C976"/>
          <cell r="D976" t="str">
            <v>Internal Contractors</v>
          </cell>
          <cell r="E976">
            <v>0</v>
          </cell>
        </row>
        <row r="977">
          <cell r="A977" t="str">
            <v>00015132</v>
          </cell>
          <cell r="B977" t="str">
            <v>Audrey Khaw</v>
          </cell>
          <cell r="C977"/>
          <cell r="D977" t="str">
            <v>Internal Contractors</v>
          </cell>
          <cell r="E977">
            <v>0</v>
          </cell>
        </row>
        <row r="978">
          <cell r="A978" t="str">
            <v>00015133</v>
          </cell>
          <cell r="B978" t="str">
            <v>Brian Embury</v>
          </cell>
          <cell r="C978"/>
          <cell r="D978" t="str">
            <v>Internal Contractors</v>
          </cell>
          <cell r="E978">
            <v>0</v>
          </cell>
        </row>
        <row r="979">
          <cell r="A979" t="str">
            <v>00015134</v>
          </cell>
          <cell r="B979" t="str">
            <v>Sam Sammour</v>
          </cell>
          <cell r="C979"/>
          <cell r="D979" t="str">
            <v>Internal Contractors</v>
          </cell>
          <cell r="E979">
            <v>0</v>
          </cell>
        </row>
        <row r="980">
          <cell r="A980" t="str">
            <v>00015135</v>
          </cell>
          <cell r="B980" t="str">
            <v>Arliah Jusli</v>
          </cell>
          <cell r="C980"/>
          <cell r="D980" t="str">
            <v>Internal Contractors</v>
          </cell>
          <cell r="E980">
            <v>0</v>
          </cell>
        </row>
        <row r="981">
          <cell r="A981" t="str">
            <v>00015136</v>
          </cell>
          <cell r="B981" t="str">
            <v>Pushpa Perera</v>
          </cell>
          <cell r="C981"/>
          <cell r="D981" t="str">
            <v>Internal Contractors</v>
          </cell>
          <cell r="E981">
            <v>0</v>
          </cell>
        </row>
        <row r="982">
          <cell r="A982" t="str">
            <v>00015137</v>
          </cell>
          <cell r="B982" t="str">
            <v>Hee Lye Yeoh</v>
          </cell>
          <cell r="C982"/>
          <cell r="D982" t="str">
            <v>Internal Contractors</v>
          </cell>
          <cell r="E982">
            <v>0</v>
          </cell>
        </row>
        <row r="983">
          <cell r="A983" t="str">
            <v>00015138</v>
          </cell>
          <cell r="B983" t="str">
            <v>Ray Thong</v>
          </cell>
          <cell r="C983"/>
          <cell r="D983" t="str">
            <v>Internal Contractors</v>
          </cell>
          <cell r="E983">
            <v>0</v>
          </cell>
        </row>
        <row r="984">
          <cell r="A984" t="str">
            <v>00015139</v>
          </cell>
          <cell r="B984" t="str">
            <v>Alisa McDonald</v>
          </cell>
          <cell r="C984"/>
          <cell r="D984" t="str">
            <v>Internal Contractors</v>
          </cell>
          <cell r="E984">
            <v>0</v>
          </cell>
        </row>
        <row r="985">
          <cell r="A985" t="str">
            <v>00015140</v>
          </cell>
          <cell r="B985" t="str">
            <v>Wendy Wang</v>
          </cell>
          <cell r="C985"/>
          <cell r="D985" t="str">
            <v>Internal Contractors</v>
          </cell>
          <cell r="E985">
            <v>0</v>
          </cell>
        </row>
        <row r="986">
          <cell r="A986" t="str">
            <v>00015141</v>
          </cell>
          <cell r="B986" t="str">
            <v>Albert Khaw</v>
          </cell>
          <cell r="C986"/>
          <cell r="D986" t="str">
            <v>Internal Contractors</v>
          </cell>
          <cell r="E986">
            <v>0</v>
          </cell>
        </row>
        <row r="987">
          <cell r="A987" t="str">
            <v>00015142</v>
          </cell>
          <cell r="B987" t="str">
            <v>Andrew Larkin</v>
          </cell>
          <cell r="C987"/>
          <cell r="D987" t="str">
            <v>Internal Contractors</v>
          </cell>
          <cell r="E987">
            <v>0</v>
          </cell>
        </row>
        <row r="988">
          <cell r="A988" t="str">
            <v>00015143</v>
          </cell>
          <cell r="B988" t="str">
            <v>Cindy Cheung</v>
          </cell>
          <cell r="C988"/>
          <cell r="D988" t="str">
            <v>Internal Contractors</v>
          </cell>
          <cell r="E988">
            <v>0</v>
          </cell>
        </row>
        <row r="989">
          <cell r="A989" t="str">
            <v>00015144</v>
          </cell>
          <cell r="B989" t="str">
            <v>Ed Gaykema</v>
          </cell>
          <cell r="C989" t="str">
            <v>07</v>
          </cell>
          <cell r="D989" t="str">
            <v>Internal Contractors</v>
          </cell>
          <cell r="E989">
            <v>0</v>
          </cell>
        </row>
        <row r="990">
          <cell r="A990" t="str">
            <v>00015145</v>
          </cell>
          <cell r="B990" t="str">
            <v>Andree Lewis</v>
          </cell>
          <cell r="C990"/>
          <cell r="D990" t="str">
            <v>Internal Contractors</v>
          </cell>
          <cell r="E990">
            <v>0</v>
          </cell>
        </row>
        <row r="991">
          <cell r="A991" t="str">
            <v>00015146</v>
          </cell>
          <cell r="B991" t="str">
            <v>Irene Marjanac</v>
          </cell>
          <cell r="C991"/>
          <cell r="D991" t="str">
            <v>Internal Contractors</v>
          </cell>
          <cell r="E991">
            <v>0</v>
          </cell>
        </row>
        <row r="992">
          <cell r="A992" t="str">
            <v>00015147</v>
          </cell>
          <cell r="B992" t="str">
            <v>Rose Martin</v>
          </cell>
          <cell r="C992"/>
          <cell r="D992" t="str">
            <v>Internal Contractors</v>
          </cell>
          <cell r="E992">
            <v>0</v>
          </cell>
        </row>
        <row r="993">
          <cell r="A993" t="str">
            <v>00015148</v>
          </cell>
          <cell r="B993" t="str">
            <v>Glenn Dyson</v>
          </cell>
          <cell r="C993"/>
          <cell r="D993" t="str">
            <v>Internal Contractors</v>
          </cell>
          <cell r="E993">
            <v>0</v>
          </cell>
        </row>
        <row r="994">
          <cell r="A994" t="str">
            <v>00015149</v>
          </cell>
          <cell r="B994" t="str">
            <v>Maureen McGrath</v>
          </cell>
          <cell r="C994"/>
          <cell r="D994" t="str">
            <v>Internal Contractors</v>
          </cell>
          <cell r="E994">
            <v>0</v>
          </cell>
        </row>
        <row r="995">
          <cell r="A995" t="str">
            <v>00015150</v>
          </cell>
          <cell r="B995" t="str">
            <v>Sarah Medley</v>
          </cell>
          <cell r="C995"/>
          <cell r="D995" t="str">
            <v>Internal Contractors</v>
          </cell>
          <cell r="E995">
            <v>0</v>
          </cell>
        </row>
        <row r="996">
          <cell r="A996" t="str">
            <v>00015151</v>
          </cell>
          <cell r="B996" t="str">
            <v>Jeremey Day</v>
          </cell>
          <cell r="C996"/>
          <cell r="D996" t="str">
            <v>Internal Contractors</v>
          </cell>
          <cell r="E996">
            <v>0</v>
          </cell>
        </row>
        <row r="997">
          <cell r="A997" t="str">
            <v>00015152</v>
          </cell>
          <cell r="B997" t="str">
            <v>Phillip Wegner</v>
          </cell>
          <cell r="C997"/>
          <cell r="D997" t="str">
            <v>Internal Contractors</v>
          </cell>
          <cell r="E997">
            <v>0</v>
          </cell>
        </row>
        <row r="998">
          <cell r="A998" t="str">
            <v>00015153</v>
          </cell>
          <cell r="B998" t="str">
            <v>Julie Chea</v>
          </cell>
          <cell r="C998"/>
          <cell r="D998" t="str">
            <v>Internal Contractors</v>
          </cell>
          <cell r="E998">
            <v>0</v>
          </cell>
        </row>
        <row r="999">
          <cell r="A999" t="str">
            <v>00015154</v>
          </cell>
          <cell r="B999" t="str">
            <v>Michael Houterman</v>
          </cell>
          <cell r="C999" t="str">
            <v>07</v>
          </cell>
          <cell r="D999" t="str">
            <v>Internal Contractors</v>
          </cell>
          <cell r="E999">
            <v>0</v>
          </cell>
        </row>
        <row r="1000">
          <cell r="A1000" t="str">
            <v>00015155</v>
          </cell>
          <cell r="B1000" t="str">
            <v>Stanislav Brulinski</v>
          </cell>
          <cell r="C1000"/>
          <cell r="D1000" t="str">
            <v>Internal Contractors</v>
          </cell>
          <cell r="E1000">
            <v>0</v>
          </cell>
        </row>
        <row r="1001">
          <cell r="A1001" t="str">
            <v>00015156</v>
          </cell>
          <cell r="B1001" t="str">
            <v>Esther David</v>
          </cell>
          <cell r="C1001"/>
          <cell r="D1001" t="str">
            <v>Internal Contractors</v>
          </cell>
          <cell r="E1001">
            <v>0</v>
          </cell>
        </row>
        <row r="1002">
          <cell r="A1002" t="str">
            <v>00015157</v>
          </cell>
          <cell r="B1002" t="str">
            <v>David Donehue</v>
          </cell>
          <cell r="C1002"/>
          <cell r="D1002" t="str">
            <v>Internal Contractors</v>
          </cell>
          <cell r="E1002">
            <v>0</v>
          </cell>
        </row>
        <row r="1003">
          <cell r="A1003" t="str">
            <v>00015158</v>
          </cell>
          <cell r="B1003" t="str">
            <v>Paul Zordan</v>
          </cell>
          <cell r="C1003"/>
          <cell r="D1003" t="str">
            <v>Internal Contractors</v>
          </cell>
          <cell r="E1003">
            <v>0</v>
          </cell>
        </row>
        <row r="1004">
          <cell r="A1004" t="str">
            <v>00015159</v>
          </cell>
          <cell r="B1004" t="str">
            <v>John Clifford</v>
          </cell>
          <cell r="C1004"/>
          <cell r="D1004" t="str">
            <v>Internal Contractors</v>
          </cell>
          <cell r="E1004">
            <v>0</v>
          </cell>
        </row>
        <row r="1005">
          <cell r="A1005" t="str">
            <v>00015160</v>
          </cell>
          <cell r="B1005" t="str">
            <v>Lesley McCann</v>
          </cell>
          <cell r="C1005"/>
          <cell r="D1005" t="str">
            <v>Internal Contractors</v>
          </cell>
          <cell r="E1005">
            <v>0</v>
          </cell>
        </row>
        <row r="1006">
          <cell r="A1006" t="str">
            <v>00015161</v>
          </cell>
          <cell r="B1006" t="str">
            <v>Alan Green</v>
          </cell>
          <cell r="C1006" t="str">
            <v>06</v>
          </cell>
          <cell r="D1006" t="str">
            <v>Internal Contractors</v>
          </cell>
          <cell r="E1006">
            <v>0</v>
          </cell>
        </row>
        <row r="1007">
          <cell r="A1007" t="str">
            <v>00015162</v>
          </cell>
          <cell r="B1007" t="str">
            <v>Liliana Duffy</v>
          </cell>
          <cell r="C1007"/>
          <cell r="D1007" t="str">
            <v>Internal Contractors</v>
          </cell>
          <cell r="E1007">
            <v>0</v>
          </cell>
        </row>
        <row r="1008">
          <cell r="A1008" t="str">
            <v>00015163</v>
          </cell>
          <cell r="B1008" t="str">
            <v>James Maldon</v>
          </cell>
          <cell r="C1008"/>
          <cell r="D1008" t="str">
            <v>Internal Contractors</v>
          </cell>
          <cell r="E1008">
            <v>0</v>
          </cell>
        </row>
        <row r="1009">
          <cell r="A1009" t="str">
            <v>00015164</v>
          </cell>
          <cell r="B1009" t="str">
            <v>Neil Weatherly</v>
          </cell>
          <cell r="C1009"/>
          <cell r="D1009" t="str">
            <v>Internal Contractors</v>
          </cell>
          <cell r="E1009">
            <v>0</v>
          </cell>
        </row>
        <row r="1010">
          <cell r="A1010" t="str">
            <v>00015165</v>
          </cell>
          <cell r="B1010" t="str">
            <v>Craig Connor</v>
          </cell>
          <cell r="C1010"/>
          <cell r="D1010" t="str">
            <v>Internal Contractors</v>
          </cell>
          <cell r="E1010">
            <v>0</v>
          </cell>
        </row>
        <row r="1011">
          <cell r="A1011" t="str">
            <v>00015166</v>
          </cell>
          <cell r="B1011" t="str">
            <v>Nikki Moulds</v>
          </cell>
          <cell r="C1011"/>
          <cell r="D1011" t="str">
            <v>Internal Contractors</v>
          </cell>
          <cell r="E1011">
            <v>0</v>
          </cell>
        </row>
        <row r="1012">
          <cell r="A1012" t="str">
            <v>00015167</v>
          </cell>
          <cell r="B1012" t="str">
            <v>David Allan</v>
          </cell>
          <cell r="C1012"/>
          <cell r="D1012" t="str">
            <v>Internal Contractors</v>
          </cell>
          <cell r="E1012">
            <v>0</v>
          </cell>
        </row>
        <row r="1013">
          <cell r="A1013" t="str">
            <v>00015168</v>
          </cell>
          <cell r="B1013" t="str">
            <v>Paul D'Agostini</v>
          </cell>
          <cell r="C1013"/>
          <cell r="D1013" t="str">
            <v>Internal Contractors</v>
          </cell>
          <cell r="E1013">
            <v>0</v>
          </cell>
        </row>
        <row r="1014">
          <cell r="A1014" t="str">
            <v>00015169</v>
          </cell>
          <cell r="B1014" t="str">
            <v>Derek Sebbage</v>
          </cell>
          <cell r="C1014"/>
          <cell r="D1014" t="str">
            <v>Internal Contractors</v>
          </cell>
          <cell r="E1014">
            <v>0</v>
          </cell>
        </row>
        <row r="1015">
          <cell r="A1015" t="str">
            <v>00015170</v>
          </cell>
          <cell r="B1015" t="str">
            <v>Terry Martin</v>
          </cell>
          <cell r="C1015"/>
          <cell r="D1015" t="str">
            <v>Internal Contractors</v>
          </cell>
          <cell r="E1015">
            <v>0</v>
          </cell>
        </row>
        <row r="1016">
          <cell r="A1016" t="str">
            <v>00015172</v>
          </cell>
          <cell r="B1016" t="str">
            <v>Barrie Sturgeon</v>
          </cell>
          <cell r="C1016"/>
          <cell r="D1016" t="str">
            <v>Internal Contractors</v>
          </cell>
          <cell r="E1016">
            <v>0</v>
          </cell>
        </row>
        <row r="1017">
          <cell r="A1017" t="str">
            <v>00015173</v>
          </cell>
          <cell r="B1017" t="str">
            <v>Edward Mott</v>
          </cell>
          <cell r="C1017"/>
          <cell r="D1017" t="str">
            <v>Internal Contractors</v>
          </cell>
          <cell r="E1017">
            <v>0</v>
          </cell>
        </row>
        <row r="1018">
          <cell r="A1018" t="str">
            <v>00015174</v>
          </cell>
          <cell r="B1018" t="str">
            <v>Richard Doyle</v>
          </cell>
          <cell r="C1018"/>
          <cell r="D1018" t="str">
            <v>Internal Contractors</v>
          </cell>
          <cell r="E1018">
            <v>0</v>
          </cell>
        </row>
        <row r="1019">
          <cell r="A1019" t="str">
            <v>00015175</v>
          </cell>
          <cell r="B1019" t="str">
            <v>Robert Stoppa</v>
          </cell>
          <cell r="C1019"/>
          <cell r="D1019" t="str">
            <v>Internal Contractors</v>
          </cell>
          <cell r="E1019">
            <v>0</v>
          </cell>
        </row>
        <row r="1020">
          <cell r="A1020" t="str">
            <v>00015176</v>
          </cell>
          <cell r="B1020" t="str">
            <v>Choy Kee Leow</v>
          </cell>
          <cell r="C1020"/>
          <cell r="D1020" t="str">
            <v>Internal Contractors</v>
          </cell>
          <cell r="E1020">
            <v>0</v>
          </cell>
        </row>
        <row r="1021">
          <cell r="A1021" t="str">
            <v>00015177</v>
          </cell>
          <cell r="B1021" t="str">
            <v>Tiffany Duong</v>
          </cell>
          <cell r="C1021"/>
          <cell r="D1021" t="str">
            <v>Internal Contractors</v>
          </cell>
          <cell r="E1021">
            <v>0</v>
          </cell>
        </row>
        <row r="1022">
          <cell r="A1022" t="str">
            <v>00015178</v>
          </cell>
          <cell r="B1022" t="str">
            <v>Bahart Mana</v>
          </cell>
          <cell r="C1022"/>
          <cell r="D1022" t="str">
            <v>Internal Contractors</v>
          </cell>
          <cell r="E1022">
            <v>0</v>
          </cell>
        </row>
        <row r="1023">
          <cell r="A1023" t="str">
            <v>00015179</v>
          </cell>
          <cell r="B1023" t="str">
            <v>Jenne Doukas</v>
          </cell>
          <cell r="C1023"/>
          <cell r="D1023" t="str">
            <v>Internal Contractors</v>
          </cell>
          <cell r="E1023">
            <v>0</v>
          </cell>
        </row>
        <row r="1024">
          <cell r="A1024" t="str">
            <v>00015180</v>
          </cell>
          <cell r="B1024" t="str">
            <v>Michael Keenan</v>
          </cell>
          <cell r="C1024"/>
          <cell r="D1024" t="str">
            <v>Internal Contractors</v>
          </cell>
          <cell r="E1024">
            <v>0</v>
          </cell>
        </row>
        <row r="1025">
          <cell r="A1025" t="str">
            <v>00015181</v>
          </cell>
          <cell r="B1025" t="str">
            <v>Shayne Murray</v>
          </cell>
          <cell r="C1025"/>
          <cell r="D1025" t="str">
            <v>Internal Contractors</v>
          </cell>
          <cell r="E1025">
            <v>0</v>
          </cell>
        </row>
        <row r="1026">
          <cell r="A1026" t="str">
            <v>00015182</v>
          </cell>
          <cell r="B1026" t="str">
            <v>Siew Chai</v>
          </cell>
          <cell r="C1026"/>
          <cell r="D1026" t="str">
            <v>Internal Contractors</v>
          </cell>
          <cell r="E1026">
            <v>0</v>
          </cell>
        </row>
        <row r="1027">
          <cell r="A1027" t="str">
            <v>00015183</v>
          </cell>
          <cell r="B1027" t="str">
            <v>James Chin</v>
          </cell>
          <cell r="C1027"/>
          <cell r="D1027" t="str">
            <v>Internal Contractors</v>
          </cell>
          <cell r="E1027">
            <v>0</v>
          </cell>
        </row>
        <row r="1028">
          <cell r="A1028" t="str">
            <v>00015184</v>
          </cell>
          <cell r="B1028" t="str">
            <v>Jason Dall</v>
          </cell>
          <cell r="C1028"/>
          <cell r="D1028" t="str">
            <v>Internal Contractors</v>
          </cell>
          <cell r="E1028">
            <v>0</v>
          </cell>
        </row>
        <row r="1029">
          <cell r="A1029" t="str">
            <v>00015185</v>
          </cell>
          <cell r="B1029" t="str">
            <v>Phillip Street</v>
          </cell>
          <cell r="C1029"/>
          <cell r="D1029" t="str">
            <v>Internal Contractors</v>
          </cell>
          <cell r="E1029">
            <v>0</v>
          </cell>
        </row>
        <row r="1030">
          <cell r="A1030" t="str">
            <v>00015186</v>
          </cell>
          <cell r="B1030" t="str">
            <v>Damendra Naicker</v>
          </cell>
          <cell r="C1030"/>
          <cell r="D1030" t="str">
            <v>Internal Contractors</v>
          </cell>
          <cell r="E1030">
            <v>0</v>
          </cell>
        </row>
        <row r="1031">
          <cell r="A1031" t="str">
            <v>00015187</v>
          </cell>
          <cell r="B1031" t="str">
            <v>Annette Sly</v>
          </cell>
          <cell r="C1031"/>
          <cell r="D1031" t="str">
            <v>Internal Contractors</v>
          </cell>
          <cell r="E1031">
            <v>0</v>
          </cell>
        </row>
        <row r="1032">
          <cell r="A1032" t="str">
            <v>00015188</v>
          </cell>
          <cell r="B1032" t="str">
            <v>Nabil Chemali</v>
          </cell>
          <cell r="C1032"/>
          <cell r="D1032" t="str">
            <v>Internal Contractors</v>
          </cell>
          <cell r="E1032">
            <v>0</v>
          </cell>
        </row>
        <row r="1033">
          <cell r="A1033" t="str">
            <v>00015189</v>
          </cell>
          <cell r="B1033" t="str">
            <v>Tony Pai</v>
          </cell>
          <cell r="C1033"/>
          <cell r="D1033" t="str">
            <v>Internal Contractors</v>
          </cell>
          <cell r="E1033">
            <v>0</v>
          </cell>
        </row>
        <row r="1034">
          <cell r="A1034" t="str">
            <v>00015190</v>
          </cell>
          <cell r="B1034" t="str">
            <v>Atri Fowdar</v>
          </cell>
          <cell r="C1034"/>
          <cell r="D1034" t="str">
            <v>Internal Contractors</v>
          </cell>
          <cell r="E1034">
            <v>0</v>
          </cell>
        </row>
        <row r="1035">
          <cell r="A1035" t="str">
            <v>00015191</v>
          </cell>
          <cell r="B1035" t="str">
            <v>Maseeh Islam</v>
          </cell>
          <cell r="C1035"/>
          <cell r="D1035" t="str">
            <v>Internal Contractors</v>
          </cell>
          <cell r="E1035">
            <v>0</v>
          </cell>
        </row>
        <row r="1036">
          <cell r="A1036" t="str">
            <v>00015192</v>
          </cell>
          <cell r="B1036" t="str">
            <v>Kathryn Danks</v>
          </cell>
          <cell r="C1036"/>
          <cell r="D1036" t="str">
            <v>Internal Contractors</v>
          </cell>
          <cell r="E1036">
            <v>0</v>
          </cell>
        </row>
        <row r="1037">
          <cell r="A1037" t="str">
            <v>00015193</v>
          </cell>
          <cell r="B1037" t="str">
            <v>Natasha Singh</v>
          </cell>
          <cell r="C1037"/>
          <cell r="D1037" t="str">
            <v>Internal Contractors</v>
          </cell>
          <cell r="E1037">
            <v>0</v>
          </cell>
        </row>
        <row r="1038">
          <cell r="A1038" t="str">
            <v>00015194</v>
          </cell>
          <cell r="B1038" t="str">
            <v>Domenica Cutri</v>
          </cell>
          <cell r="C1038"/>
          <cell r="D1038" t="str">
            <v>Internal Contractors</v>
          </cell>
          <cell r="E1038">
            <v>0</v>
          </cell>
        </row>
        <row r="1039">
          <cell r="A1039" t="str">
            <v>00015195</v>
          </cell>
          <cell r="B1039" t="str">
            <v>Sasha Schaefer</v>
          </cell>
          <cell r="C1039"/>
          <cell r="D1039" t="str">
            <v>Internal Contractors</v>
          </cell>
          <cell r="E1039">
            <v>0</v>
          </cell>
        </row>
        <row r="1040">
          <cell r="A1040" t="str">
            <v>00015196</v>
          </cell>
          <cell r="B1040" t="str">
            <v>Robin Dixon</v>
          </cell>
          <cell r="C1040"/>
          <cell r="D1040" t="str">
            <v>Internal Contractors</v>
          </cell>
          <cell r="E1040">
            <v>0</v>
          </cell>
        </row>
        <row r="1041">
          <cell r="A1041" t="str">
            <v>00015197</v>
          </cell>
          <cell r="B1041" t="str">
            <v>Beverley Sheminant</v>
          </cell>
          <cell r="C1041"/>
          <cell r="D1041" t="str">
            <v>Internal Contractors</v>
          </cell>
          <cell r="E1041">
            <v>0</v>
          </cell>
        </row>
        <row r="1042">
          <cell r="A1042" t="str">
            <v>00015199</v>
          </cell>
          <cell r="B1042" t="str">
            <v>Zac Simjanovski</v>
          </cell>
          <cell r="C1042"/>
          <cell r="D1042" t="str">
            <v>Internal Contractors</v>
          </cell>
          <cell r="E1042">
            <v>0</v>
          </cell>
        </row>
        <row r="1043">
          <cell r="A1043" t="str">
            <v>00015200</v>
          </cell>
          <cell r="B1043" t="str">
            <v>Jasmin Wu</v>
          </cell>
          <cell r="C1043"/>
          <cell r="D1043" t="str">
            <v>Internal Contractors</v>
          </cell>
          <cell r="E1043">
            <v>0</v>
          </cell>
        </row>
        <row r="1044">
          <cell r="A1044" t="str">
            <v>00015201</v>
          </cell>
          <cell r="B1044" t="str">
            <v>Rowena Leung</v>
          </cell>
          <cell r="C1044"/>
          <cell r="D1044" t="str">
            <v>Internal Contractors</v>
          </cell>
          <cell r="E1044">
            <v>0</v>
          </cell>
        </row>
        <row r="1045">
          <cell r="A1045" t="str">
            <v>00015202</v>
          </cell>
          <cell r="B1045" t="str">
            <v>Nicki Hill</v>
          </cell>
          <cell r="C1045"/>
          <cell r="D1045" t="str">
            <v>Internal Contractors</v>
          </cell>
          <cell r="E1045">
            <v>0</v>
          </cell>
        </row>
        <row r="1046">
          <cell r="A1046" t="str">
            <v>00015203</v>
          </cell>
          <cell r="B1046" t="str">
            <v>Allen Peng</v>
          </cell>
          <cell r="C1046"/>
          <cell r="D1046" t="str">
            <v>Internal Contractors</v>
          </cell>
          <cell r="E1046">
            <v>0</v>
          </cell>
        </row>
        <row r="1047">
          <cell r="A1047" t="str">
            <v>00015204</v>
          </cell>
          <cell r="B1047" t="str">
            <v>Robert Susan</v>
          </cell>
          <cell r="C1047"/>
          <cell r="D1047" t="str">
            <v>Internal Contractors</v>
          </cell>
          <cell r="E1047">
            <v>0</v>
          </cell>
        </row>
        <row r="1048">
          <cell r="A1048" t="str">
            <v>00015205</v>
          </cell>
          <cell r="B1048" t="str">
            <v>Sally Quayle</v>
          </cell>
          <cell r="C1048"/>
          <cell r="D1048" t="str">
            <v>Internal Contractors</v>
          </cell>
          <cell r="E1048">
            <v>0</v>
          </cell>
        </row>
        <row r="1049">
          <cell r="A1049" t="str">
            <v>00015206</v>
          </cell>
          <cell r="B1049" t="str">
            <v>Steve Martin</v>
          </cell>
          <cell r="C1049" t="str">
            <v>ANS07</v>
          </cell>
          <cell r="D1049" t="str">
            <v>Internal Contractors</v>
          </cell>
          <cell r="E1049">
            <v>0</v>
          </cell>
        </row>
        <row r="1050">
          <cell r="A1050" t="str">
            <v>00015207</v>
          </cell>
          <cell r="B1050" t="str">
            <v>Hung Nguyen</v>
          </cell>
          <cell r="C1050"/>
          <cell r="D1050" t="str">
            <v>Internal Contractors</v>
          </cell>
          <cell r="E1050">
            <v>0</v>
          </cell>
        </row>
        <row r="1051">
          <cell r="A1051" t="str">
            <v>00015208</v>
          </cell>
          <cell r="B1051" t="str">
            <v>Matthew Derbyshire</v>
          </cell>
          <cell r="C1051"/>
          <cell r="D1051" t="str">
            <v>Internal Contractors</v>
          </cell>
          <cell r="E1051">
            <v>0</v>
          </cell>
        </row>
        <row r="1052">
          <cell r="A1052" t="str">
            <v>00015209</v>
          </cell>
          <cell r="B1052" t="str">
            <v>Warren James</v>
          </cell>
          <cell r="C1052"/>
          <cell r="D1052" t="str">
            <v>Internal Contractors</v>
          </cell>
          <cell r="E1052">
            <v>0</v>
          </cell>
        </row>
        <row r="1053">
          <cell r="A1053" t="str">
            <v>00015210</v>
          </cell>
          <cell r="B1053" t="str">
            <v>Issam Sakkal</v>
          </cell>
          <cell r="C1053"/>
          <cell r="D1053" t="str">
            <v>Internal Contractors</v>
          </cell>
          <cell r="E1053">
            <v>0</v>
          </cell>
        </row>
        <row r="1054">
          <cell r="A1054" t="str">
            <v>00015211</v>
          </cell>
          <cell r="B1054" t="str">
            <v>Alan Shu</v>
          </cell>
          <cell r="C1054"/>
          <cell r="D1054" t="str">
            <v>Internal Contractors</v>
          </cell>
          <cell r="E1054">
            <v>0</v>
          </cell>
        </row>
        <row r="1055">
          <cell r="A1055" t="str">
            <v>00015212</v>
          </cell>
          <cell r="B1055" t="str">
            <v>Michael Schuler</v>
          </cell>
          <cell r="C1055"/>
          <cell r="D1055" t="str">
            <v>Internal Contractors</v>
          </cell>
          <cell r="E1055">
            <v>0</v>
          </cell>
        </row>
        <row r="1056">
          <cell r="A1056" t="str">
            <v>00015213</v>
          </cell>
          <cell r="B1056" t="str">
            <v>Bradley Whittaker</v>
          </cell>
          <cell r="C1056"/>
          <cell r="D1056" t="str">
            <v>Internal Contractors</v>
          </cell>
          <cell r="E1056">
            <v>0</v>
          </cell>
        </row>
        <row r="1057">
          <cell r="A1057" t="str">
            <v>00015214</v>
          </cell>
          <cell r="B1057" t="str">
            <v>Gino Galasso</v>
          </cell>
          <cell r="C1057"/>
          <cell r="D1057" t="str">
            <v>Internal Contractors</v>
          </cell>
          <cell r="E1057">
            <v>0</v>
          </cell>
        </row>
        <row r="1058">
          <cell r="A1058" t="str">
            <v>00015215</v>
          </cell>
          <cell r="B1058" t="str">
            <v>Luke Anderson</v>
          </cell>
          <cell r="C1058"/>
          <cell r="D1058" t="str">
            <v>Internal Contractors</v>
          </cell>
          <cell r="E1058">
            <v>0</v>
          </cell>
        </row>
        <row r="1059">
          <cell r="A1059" t="str">
            <v>00015216</v>
          </cell>
          <cell r="B1059" t="str">
            <v>Shayne Beattie</v>
          </cell>
          <cell r="C1059"/>
          <cell r="D1059" t="str">
            <v>Internal Contractors</v>
          </cell>
          <cell r="E1059">
            <v>0</v>
          </cell>
        </row>
        <row r="1060">
          <cell r="A1060" t="str">
            <v>00015217</v>
          </cell>
          <cell r="B1060" t="str">
            <v>Leslie Puckeridge</v>
          </cell>
          <cell r="C1060"/>
          <cell r="D1060" t="str">
            <v>Internal Contractors</v>
          </cell>
          <cell r="E1060">
            <v>0</v>
          </cell>
        </row>
        <row r="1061">
          <cell r="A1061" t="str">
            <v>00015218</v>
          </cell>
          <cell r="B1061" t="str">
            <v>Stephen Carroll</v>
          </cell>
          <cell r="C1061"/>
          <cell r="D1061" t="str">
            <v>Internal Contractors</v>
          </cell>
          <cell r="E1061">
            <v>0</v>
          </cell>
        </row>
        <row r="1062">
          <cell r="A1062" t="str">
            <v>00015219</v>
          </cell>
          <cell r="B1062" t="str">
            <v>Alan Browning</v>
          </cell>
          <cell r="C1062"/>
          <cell r="D1062" t="str">
            <v>Internal Contractors</v>
          </cell>
          <cell r="E1062">
            <v>0</v>
          </cell>
        </row>
        <row r="1063">
          <cell r="A1063" t="str">
            <v>00015220</v>
          </cell>
          <cell r="B1063" t="str">
            <v>Frank Postiglione</v>
          </cell>
          <cell r="C1063"/>
          <cell r="D1063" t="str">
            <v>Internal Contractors</v>
          </cell>
          <cell r="E1063">
            <v>0</v>
          </cell>
        </row>
        <row r="1064">
          <cell r="A1064" t="str">
            <v>00015221</v>
          </cell>
          <cell r="B1064" t="str">
            <v>Leslie Bulmer</v>
          </cell>
          <cell r="C1064"/>
          <cell r="D1064" t="str">
            <v>Internal Contractors</v>
          </cell>
          <cell r="E1064">
            <v>0</v>
          </cell>
        </row>
        <row r="1065">
          <cell r="A1065" t="str">
            <v>00015222</v>
          </cell>
          <cell r="B1065" t="str">
            <v>Ben Tyler</v>
          </cell>
          <cell r="C1065"/>
          <cell r="D1065" t="str">
            <v>Internal Contractors</v>
          </cell>
          <cell r="E1065">
            <v>0</v>
          </cell>
        </row>
        <row r="1066">
          <cell r="A1066" t="str">
            <v>00015223</v>
          </cell>
          <cell r="B1066" t="str">
            <v>Stephen Scheffer</v>
          </cell>
          <cell r="C1066"/>
          <cell r="D1066" t="str">
            <v>Internal Contractors</v>
          </cell>
          <cell r="E1066">
            <v>0</v>
          </cell>
        </row>
        <row r="1067">
          <cell r="A1067" t="str">
            <v>00015224</v>
          </cell>
          <cell r="B1067" t="str">
            <v>Robert Adrian</v>
          </cell>
          <cell r="C1067"/>
          <cell r="D1067" t="str">
            <v>Internal Contractors</v>
          </cell>
          <cell r="E1067">
            <v>0</v>
          </cell>
        </row>
        <row r="1068">
          <cell r="A1068" t="str">
            <v>00015225</v>
          </cell>
          <cell r="B1068" t="str">
            <v>Paul Havenstein</v>
          </cell>
          <cell r="C1068"/>
          <cell r="D1068" t="str">
            <v>Internal Contractors</v>
          </cell>
          <cell r="E1068">
            <v>0</v>
          </cell>
        </row>
        <row r="1069">
          <cell r="A1069" t="str">
            <v>00015226</v>
          </cell>
          <cell r="B1069" t="str">
            <v>William Donkin</v>
          </cell>
          <cell r="C1069"/>
          <cell r="D1069" t="str">
            <v>Internal Contractors</v>
          </cell>
          <cell r="E1069">
            <v>0</v>
          </cell>
        </row>
        <row r="1070">
          <cell r="A1070" t="str">
            <v>00015227</v>
          </cell>
          <cell r="B1070" t="str">
            <v>Keith Woods</v>
          </cell>
          <cell r="C1070"/>
          <cell r="D1070" t="str">
            <v>Internal Contractors</v>
          </cell>
          <cell r="E1070">
            <v>0</v>
          </cell>
        </row>
        <row r="1071">
          <cell r="A1071" t="str">
            <v>00015228</v>
          </cell>
          <cell r="B1071" t="str">
            <v>Lionel Black</v>
          </cell>
          <cell r="C1071"/>
          <cell r="D1071" t="str">
            <v>Internal Contractors</v>
          </cell>
          <cell r="E1071">
            <v>0</v>
          </cell>
        </row>
        <row r="1072">
          <cell r="A1072" t="str">
            <v>00015229</v>
          </cell>
          <cell r="B1072" t="str">
            <v>Brain Leavy</v>
          </cell>
          <cell r="C1072"/>
          <cell r="D1072" t="str">
            <v>Internal Contractors</v>
          </cell>
          <cell r="E1072">
            <v>0</v>
          </cell>
        </row>
        <row r="1073">
          <cell r="A1073" t="str">
            <v>00015230</v>
          </cell>
          <cell r="B1073" t="str">
            <v>David Arnold</v>
          </cell>
          <cell r="C1073"/>
          <cell r="D1073" t="str">
            <v>Internal Contractors</v>
          </cell>
          <cell r="E1073">
            <v>0</v>
          </cell>
        </row>
        <row r="1074">
          <cell r="A1074" t="str">
            <v>00015231</v>
          </cell>
          <cell r="B1074" t="str">
            <v>Sigismund Preuss</v>
          </cell>
          <cell r="C1074"/>
          <cell r="D1074" t="str">
            <v>Internal Contractors</v>
          </cell>
          <cell r="E1074">
            <v>0</v>
          </cell>
        </row>
        <row r="1075">
          <cell r="A1075" t="str">
            <v>00015232</v>
          </cell>
          <cell r="B1075" t="str">
            <v>Luke Attard</v>
          </cell>
          <cell r="C1075"/>
          <cell r="D1075" t="str">
            <v>Internal Contractors</v>
          </cell>
          <cell r="E1075">
            <v>0</v>
          </cell>
        </row>
        <row r="1076">
          <cell r="A1076" t="str">
            <v>00015233</v>
          </cell>
          <cell r="B1076" t="str">
            <v>John Princi</v>
          </cell>
          <cell r="C1076"/>
          <cell r="D1076" t="str">
            <v>Internal Contractors</v>
          </cell>
          <cell r="E1076">
            <v>0</v>
          </cell>
        </row>
        <row r="1077">
          <cell r="A1077" t="str">
            <v>00015234</v>
          </cell>
          <cell r="B1077" t="str">
            <v>Joe Girvan</v>
          </cell>
          <cell r="C1077"/>
          <cell r="D1077" t="str">
            <v>Internal Contractors</v>
          </cell>
          <cell r="E1077">
            <v>0</v>
          </cell>
        </row>
        <row r="1078">
          <cell r="A1078" t="str">
            <v>00015235</v>
          </cell>
          <cell r="B1078" t="str">
            <v>John Barber</v>
          </cell>
          <cell r="C1078"/>
          <cell r="D1078" t="str">
            <v>Internal Contractors</v>
          </cell>
          <cell r="E1078">
            <v>0</v>
          </cell>
        </row>
        <row r="1079">
          <cell r="A1079" t="str">
            <v>00015236</v>
          </cell>
          <cell r="B1079" t="str">
            <v>John Fallick</v>
          </cell>
          <cell r="C1079"/>
          <cell r="D1079" t="str">
            <v>Internal Contractors</v>
          </cell>
          <cell r="E1079">
            <v>0</v>
          </cell>
        </row>
        <row r="1080">
          <cell r="A1080" t="str">
            <v>00015237</v>
          </cell>
          <cell r="B1080" t="str">
            <v>Graeme Irvine</v>
          </cell>
          <cell r="C1080"/>
          <cell r="D1080" t="str">
            <v>Internal Contractors</v>
          </cell>
          <cell r="E1080">
            <v>0</v>
          </cell>
        </row>
        <row r="1081">
          <cell r="A1081" t="str">
            <v>00015238</v>
          </cell>
          <cell r="B1081" t="str">
            <v>Paul Trimble</v>
          </cell>
          <cell r="C1081"/>
          <cell r="D1081" t="str">
            <v>Internal Contractors</v>
          </cell>
          <cell r="E1081">
            <v>0</v>
          </cell>
        </row>
        <row r="1082">
          <cell r="A1082" t="str">
            <v>00015239</v>
          </cell>
          <cell r="B1082" t="str">
            <v>Ben Lorentzen</v>
          </cell>
          <cell r="C1082"/>
          <cell r="D1082" t="str">
            <v>Internal Contractors</v>
          </cell>
          <cell r="E1082">
            <v>0</v>
          </cell>
        </row>
        <row r="1083">
          <cell r="A1083" t="str">
            <v>00015240</v>
          </cell>
          <cell r="B1083" t="str">
            <v>Brett Johnston</v>
          </cell>
          <cell r="C1083"/>
          <cell r="D1083" t="str">
            <v>Internal Contractors</v>
          </cell>
          <cell r="E1083">
            <v>0</v>
          </cell>
        </row>
        <row r="1084">
          <cell r="A1084" t="str">
            <v>00015241</v>
          </cell>
          <cell r="B1084" t="str">
            <v>Antonio Ussia</v>
          </cell>
          <cell r="C1084"/>
          <cell r="D1084" t="str">
            <v>Internal Contractors</v>
          </cell>
          <cell r="E1084">
            <v>0</v>
          </cell>
        </row>
        <row r="1085">
          <cell r="A1085" t="str">
            <v>00015242</v>
          </cell>
          <cell r="B1085" t="str">
            <v>Ivan Nicoll</v>
          </cell>
          <cell r="C1085"/>
          <cell r="D1085" t="str">
            <v>Internal Contractors</v>
          </cell>
          <cell r="E1085">
            <v>0</v>
          </cell>
        </row>
        <row r="1086">
          <cell r="A1086" t="str">
            <v>00015243</v>
          </cell>
          <cell r="B1086" t="str">
            <v>Steven Lesac</v>
          </cell>
          <cell r="C1086"/>
          <cell r="D1086" t="str">
            <v>Internal Contractors</v>
          </cell>
          <cell r="E1086">
            <v>0</v>
          </cell>
        </row>
        <row r="1087">
          <cell r="A1087" t="str">
            <v>00015244</v>
          </cell>
          <cell r="B1087" t="str">
            <v>Richard Strange</v>
          </cell>
          <cell r="C1087"/>
          <cell r="D1087" t="str">
            <v>Internal Contractors</v>
          </cell>
          <cell r="E1087">
            <v>0</v>
          </cell>
        </row>
        <row r="1088">
          <cell r="A1088" t="str">
            <v>00015245</v>
          </cell>
          <cell r="B1088" t="str">
            <v>Luke Rudgley</v>
          </cell>
          <cell r="C1088"/>
          <cell r="D1088" t="str">
            <v>Internal Contractors</v>
          </cell>
          <cell r="E1088">
            <v>0</v>
          </cell>
        </row>
        <row r="1089">
          <cell r="A1089" t="str">
            <v>00015246</v>
          </cell>
          <cell r="B1089" t="str">
            <v>Jeff Weaver</v>
          </cell>
          <cell r="C1089"/>
          <cell r="D1089" t="str">
            <v>Internal Contractors</v>
          </cell>
          <cell r="E1089">
            <v>0</v>
          </cell>
        </row>
        <row r="1090">
          <cell r="A1090" t="str">
            <v>00015247</v>
          </cell>
          <cell r="B1090" t="str">
            <v>Steven O'Brien</v>
          </cell>
          <cell r="C1090"/>
          <cell r="D1090" t="str">
            <v>Internal Contractors</v>
          </cell>
          <cell r="E1090">
            <v>0</v>
          </cell>
        </row>
        <row r="1091">
          <cell r="A1091" t="str">
            <v>00015248</v>
          </cell>
          <cell r="B1091" t="str">
            <v>Phillip Wiseman</v>
          </cell>
          <cell r="C1091"/>
          <cell r="D1091" t="str">
            <v>Internal Contractors</v>
          </cell>
          <cell r="E1091">
            <v>0</v>
          </cell>
        </row>
        <row r="1092">
          <cell r="A1092" t="str">
            <v>00015249</v>
          </cell>
          <cell r="B1092" t="str">
            <v>Andrew Stevens</v>
          </cell>
          <cell r="C1092"/>
          <cell r="D1092" t="str">
            <v>Internal Contractors</v>
          </cell>
          <cell r="E1092">
            <v>0</v>
          </cell>
        </row>
        <row r="1093">
          <cell r="A1093" t="str">
            <v>00015250</v>
          </cell>
          <cell r="B1093" t="str">
            <v>Stephen Bryant</v>
          </cell>
          <cell r="C1093"/>
          <cell r="D1093" t="str">
            <v>Internal Contractors</v>
          </cell>
          <cell r="E1093">
            <v>0</v>
          </cell>
        </row>
        <row r="1094">
          <cell r="A1094" t="str">
            <v>00015251</v>
          </cell>
          <cell r="B1094" t="str">
            <v>Paul Beith</v>
          </cell>
          <cell r="C1094"/>
          <cell r="D1094" t="str">
            <v>Internal Contractors</v>
          </cell>
          <cell r="E1094">
            <v>0</v>
          </cell>
        </row>
        <row r="1095">
          <cell r="A1095" t="str">
            <v>00015252</v>
          </cell>
          <cell r="B1095" t="str">
            <v>Robert Morrison</v>
          </cell>
          <cell r="C1095"/>
          <cell r="D1095" t="str">
            <v>Internal Contractors</v>
          </cell>
          <cell r="E1095">
            <v>0</v>
          </cell>
        </row>
        <row r="1096">
          <cell r="A1096" t="str">
            <v>00015253</v>
          </cell>
          <cell r="B1096" t="str">
            <v>Michael Sullivan</v>
          </cell>
          <cell r="C1096"/>
          <cell r="D1096" t="str">
            <v>Internal Contractors</v>
          </cell>
          <cell r="E1096">
            <v>0</v>
          </cell>
        </row>
        <row r="1097">
          <cell r="A1097" t="str">
            <v>00015254</v>
          </cell>
          <cell r="B1097" t="str">
            <v>Richard Hamment</v>
          </cell>
          <cell r="C1097"/>
          <cell r="D1097" t="str">
            <v>Internal Contractors</v>
          </cell>
          <cell r="E1097">
            <v>0</v>
          </cell>
        </row>
        <row r="1098">
          <cell r="A1098" t="str">
            <v>00015256</v>
          </cell>
          <cell r="B1098" t="str">
            <v>Ian Bissell</v>
          </cell>
          <cell r="C1098"/>
          <cell r="D1098" t="str">
            <v>Internal Contractors</v>
          </cell>
          <cell r="E1098">
            <v>0</v>
          </cell>
        </row>
        <row r="1099">
          <cell r="A1099" t="str">
            <v>00015257</v>
          </cell>
          <cell r="B1099" t="str">
            <v>Wayne Allen</v>
          </cell>
          <cell r="C1099"/>
          <cell r="D1099" t="str">
            <v>Internal Contractors</v>
          </cell>
          <cell r="E1099">
            <v>0</v>
          </cell>
        </row>
        <row r="1100">
          <cell r="A1100" t="str">
            <v>00015258</v>
          </cell>
          <cell r="B1100" t="str">
            <v>Lance Graham</v>
          </cell>
          <cell r="C1100"/>
          <cell r="D1100" t="str">
            <v>Internal Contractors</v>
          </cell>
          <cell r="E1100">
            <v>0</v>
          </cell>
        </row>
        <row r="1101">
          <cell r="A1101" t="str">
            <v>00015259</v>
          </cell>
          <cell r="B1101" t="str">
            <v>Graham Robinson</v>
          </cell>
          <cell r="C1101"/>
          <cell r="D1101" t="str">
            <v>Internal Contractors</v>
          </cell>
          <cell r="E1101">
            <v>0</v>
          </cell>
        </row>
        <row r="1102">
          <cell r="A1102" t="str">
            <v>00015260</v>
          </cell>
          <cell r="B1102" t="str">
            <v>Bruce Clifford</v>
          </cell>
          <cell r="C1102"/>
          <cell r="D1102" t="str">
            <v>Internal Contractors</v>
          </cell>
          <cell r="E1102">
            <v>0</v>
          </cell>
        </row>
        <row r="1103">
          <cell r="A1103" t="str">
            <v>00015262</v>
          </cell>
          <cell r="B1103" t="str">
            <v>Danielle Knox</v>
          </cell>
          <cell r="C1103"/>
          <cell r="D1103" t="str">
            <v>Internal Contractors</v>
          </cell>
          <cell r="E1103">
            <v>0</v>
          </cell>
        </row>
        <row r="1104">
          <cell r="A1104" t="str">
            <v>00015263</v>
          </cell>
          <cell r="B1104" t="str">
            <v>Jenny Buckley</v>
          </cell>
          <cell r="C1104"/>
          <cell r="D1104" t="str">
            <v>Internal Contractors</v>
          </cell>
          <cell r="E1104">
            <v>0</v>
          </cell>
        </row>
        <row r="1105">
          <cell r="A1105" t="str">
            <v>00015266</v>
          </cell>
          <cell r="B1105" t="str">
            <v>Darrell Hutchinson</v>
          </cell>
          <cell r="C1105"/>
          <cell r="D1105" t="str">
            <v>Internal Contractors</v>
          </cell>
          <cell r="E1105">
            <v>0</v>
          </cell>
        </row>
        <row r="1106">
          <cell r="A1106" t="str">
            <v>00015272</v>
          </cell>
          <cell r="B1106" t="str">
            <v>Ian Anthony</v>
          </cell>
          <cell r="C1106"/>
          <cell r="D1106" t="str">
            <v>Internal Contractors</v>
          </cell>
          <cell r="E1106">
            <v>0</v>
          </cell>
        </row>
        <row r="1107">
          <cell r="A1107" t="str">
            <v>00015273</v>
          </cell>
          <cell r="B1107" t="str">
            <v>Andrew Milne</v>
          </cell>
          <cell r="C1107"/>
          <cell r="D1107" t="str">
            <v>Internal Contractors</v>
          </cell>
          <cell r="E1107">
            <v>0</v>
          </cell>
        </row>
        <row r="1108">
          <cell r="A1108" t="str">
            <v>00015274</v>
          </cell>
          <cell r="B1108" t="str">
            <v>Stephen Bamford</v>
          </cell>
          <cell r="C1108"/>
          <cell r="D1108" t="str">
            <v>Internal Contractors</v>
          </cell>
          <cell r="E1108">
            <v>0</v>
          </cell>
        </row>
        <row r="1109">
          <cell r="A1109" t="str">
            <v>00015275</v>
          </cell>
          <cell r="B1109" t="str">
            <v>Paul Dixon</v>
          </cell>
          <cell r="C1109"/>
          <cell r="D1109" t="str">
            <v>Internal Contractors</v>
          </cell>
          <cell r="E1109">
            <v>0</v>
          </cell>
        </row>
        <row r="1110">
          <cell r="A1110" t="str">
            <v>00015276</v>
          </cell>
          <cell r="B1110" t="str">
            <v>David Creed</v>
          </cell>
          <cell r="C1110"/>
          <cell r="D1110" t="str">
            <v>Internal Contractors</v>
          </cell>
          <cell r="E1110">
            <v>0</v>
          </cell>
        </row>
        <row r="1111">
          <cell r="A1111" t="str">
            <v>00015277</v>
          </cell>
          <cell r="B1111" t="str">
            <v>Stephen Smith</v>
          </cell>
          <cell r="C1111"/>
          <cell r="D1111" t="str">
            <v>Internal Contractors</v>
          </cell>
          <cell r="E1111">
            <v>0</v>
          </cell>
        </row>
        <row r="1112">
          <cell r="A1112" t="str">
            <v>00015278</v>
          </cell>
          <cell r="B1112" t="str">
            <v>Kevin Robertson</v>
          </cell>
          <cell r="C1112"/>
          <cell r="D1112" t="str">
            <v>Internal Contractors</v>
          </cell>
          <cell r="E1112">
            <v>0</v>
          </cell>
        </row>
        <row r="1113">
          <cell r="A1113" t="str">
            <v>00015279</v>
          </cell>
          <cell r="B1113" t="str">
            <v>Barry Dorrough</v>
          </cell>
          <cell r="C1113"/>
          <cell r="D1113" t="str">
            <v>Internal Contractors</v>
          </cell>
          <cell r="E1113">
            <v>0</v>
          </cell>
        </row>
        <row r="1114">
          <cell r="A1114" t="str">
            <v>00015280</v>
          </cell>
          <cell r="B1114" t="str">
            <v>Fahd Khalil</v>
          </cell>
          <cell r="C1114"/>
          <cell r="D1114" t="str">
            <v>Internal Contractors</v>
          </cell>
          <cell r="E1114">
            <v>0</v>
          </cell>
        </row>
        <row r="1115">
          <cell r="A1115" t="str">
            <v>00015281</v>
          </cell>
          <cell r="B1115" t="str">
            <v>Glyn Cooper</v>
          </cell>
          <cell r="C1115"/>
          <cell r="D1115" t="str">
            <v>Internal Contractors</v>
          </cell>
          <cell r="E1115">
            <v>0</v>
          </cell>
        </row>
        <row r="1116">
          <cell r="A1116" t="str">
            <v>00015283</v>
          </cell>
          <cell r="B1116" t="str">
            <v>Christopher Meekings</v>
          </cell>
          <cell r="C1116"/>
          <cell r="D1116" t="str">
            <v>Internal Contractors</v>
          </cell>
          <cell r="E1116">
            <v>0</v>
          </cell>
        </row>
        <row r="1117">
          <cell r="A1117" t="str">
            <v>00015284</v>
          </cell>
          <cell r="B1117" t="str">
            <v>Adam Christian</v>
          </cell>
          <cell r="C1117"/>
          <cell r="D1117" t="str">
            <v>Internal Contractors</v>
          </cell>
          <cell r="E1117">
            <v>0</v>
          </cell>
        </row>
        <row r="1118">
          <cell r="A1118" t="str">
            <v>00015285</v>
          </cell>
          <cell r="B1118" t="str">
            <v>Trevor King</v>
          </cell>
          <cell r="C1118"/>
          <cell r="D1118" t="str">
            <v>Internal Contractors</v>
          </cell>
          <cell r="E1118">
            <v>0</v>
          </cell>
        </row>
        <row r="1119">
          <cell r="A1119" t="str">
            <v>00015286</v>
          </cell>
          <cell r="B1119" t="str">
            <v>David Tasker</v>
          </cell>
          <cell r="C1119"/>
          <cell r="D1119" t="str">
            <v>Internal Contractors</v>
          </cell>
          <cell r="E1119">
            <v>0</v>
          </cell>
        </row>
        <row r="1120">
          <cell r="A1120" t="str">
            <v>00015287</v>
          </cell>
          <cell r="B1120" t="str">
            <v>Michael Owens</v>
          </cell>
          <cell r="C1120"/>
          <cell r="D1120" t="str">
            <v>Internal Contractors</v>
          </cell>
          <cell r="E1120">
            <v>0</v>
          </cell>
        </row>
        <row r="1121">
          <cell r="A1121" t="str">
            <v>00015288</v>
          </cell>
          <cell r="B1121" t="str">
            <v>Jenny Olsson</v>
          </cell>
          <cell r="C1121"/>
          <cell r="D1121" t="str">
            <v>Internal Contractors</v>
          </cell>
          <cell r="E1121">
            <v>0</v>
          </cell>
        </row>
        <row r="1122">
          <cell r="A1122" t="str">
            <v>00015289</v>
          </cell>
          <cell r="B1122" t="str">
            <v>Chris Morris</v>
          </cell>
          <cell r="C1122"/>
          <cell r="D1122" t="str">
            <v>Internal Contractors</v>
          </cell>
          <cell r="E1122">
            <v>0</v>
          </cell>
        </row>
        <row r="1123">
          <cell r="A1123" t="str">
            <v>00015290</v>
          </cell>
          <cell r="B1123" t="str">
            <v>Mark Eveleigh</v>
          </cell>
          <cell r="C1123"/>
          <cell r="D1123" t="str">
            <v>Internal Contractors</v>
          </cell>
          <cell r="E1123">
            <v>0</v>
          </cell>
        </row>
        <row r="1124">
          <cell r="A1124" t="str">
            <v>00015291</v>
          </cell>
          <cell r="B1124" t="str">
            <v>Peter Smith</v>
          </cell>
          <cell r="C1124"/>
          <cell r="D1124" t="str">
            <v>Internal Contractors</v>
          </cell>
          <cell r="E1124">
            <v>0</v>
          </cell>
        </row>
        <row r="1125">
          <cell r="A1125" t="str">
            <v>00015292</v>
          </cell>
          <cell r="B1125" t="str">
            <v>Scott Rudduck</v>
          </cell>
          <cell r="C1125"/>
          <cell r="D1125" t="str">
            <v>Internal Contractors</v>
          </cell>
          <cell r="E1125">
            <v>0</v>
          </cell>
        </row>
        <row r="1126">
          <cell r="A1126" t="str">
            <v>00015293</v>
          </cell>
          <cell r="B1126" t="str">
            <v>Frank Buttigieg</v>
          </cell>
          <cell r="C1126"/>
          <cell r="D1126" t="str">
            <v>Internal Contractors</v>
          </cell>
          <cell r="E1126">
            <v>0</v>
          </cell>
        </row>
        <row r="1127">
          <cell r="A1127" t="str">
            <v>00015294</v>
          </cell>
          <cell r="B1127" t="str">
            <v>Ian Fogarty</v>
          </cell>
          <cell r="C1127"/>
          <cell r="D1127" t="str">
            <v>Internal Contractors</v>
          </cell>
          <cell r="E1127">
            <v>0</v>
          </cell>
        </row>
        <row r="1128">
          <cell r="A1128" t="str">
            <v>00015295</v>
          </cell>
          <cell r="B1128" t="str">
            <v>David Keo</v>
          </cell>
          <cell r="C1128"/>
          <cell r="D1128" t="str">
            <v>Internal Contractors</v>
          </cell>
          <cell r="E1128">
            <v>0</v>
          </cell>
        </row>
        <row r="1129">
          <cell r="A1129" t="str">
            <v>00015296</v>
          </cell>
          <cell r="B1129" t="str">
            <v>Michael Rawiri</v>
          </cell>
          <cell r="C1129"/>
          <cell r="D1129" t="str">
            <v>Internal Contractors</v>
          </cell>
          <cell r="E1129">
            <v>0</v>
          </cell>
        </row>
        <row r="1130">
          <cell r="A1130" t="str">
            <v>00015297</v>
          </cell>
          <cell r="B1130" t="str">
            <v>Eddie Fazldad</v>
          </cell>
          <cell r="C1130"/>
          <cell r="D1130" t="str">
            <v>Internal Contractors</v>
          </cell>
          <cell r="E1130">
            <v>0</v>
          </cell>
        </row>
        <row r="1131">
          <cell r="A1131" t="str">
            <v>00015298</v>
          </cell>
          <cell r="B1131" t="str">
            <v>Anthony Slater</v>
          </cell>
          <cell r="C1131"/>
          <cell r="D1131" t="str">
            <v>Internal Contractors</v>
          </cell>
          <cell r="E1131">
            <v>0</v>
          </cell>
        </row>
        <row r="1132">
          <cell r="A1132" t="str">
            <v>00015299</v>
          </cell>
          <cell r="B1132" t="str">
            <v>Michael Hollins</v>
          </cell>
          <cell r="C1132"/>
          <cell r="D1132" t="str">
            <v>Internal Contractors</v>
          </cell>
          <cell r="E1132">
            <v>0</v>
          </cell>
        </row>
        <row r="1133">
          <cell r="A1133" t="str">
            <v>00015300</v>
          </cell>
          <cell r="B1133" t="str">
            <v>Terrance Fogarty</v>
          </cell>
          <cell r="C1133"/>
          <cell r="D1133" t="str">
            <v>Internal Contractors</v>
          </cell>
          <cell r="E1133">
            <v>0</v>
          </cell>
        </row>
        <row r="1134">
          <cell r="A1134" t="str">
            <v>00015301</v>
          </cell>
          <cell r="B1134" t="str">
            <v>Stephen Vella</v>
          </cell>
          <cell r="C1134"/>
          <cell r="D1134" t="str">
            <v>Internal Contractors</v>
          </cell>
          <cell r="E1134">
            <v>0</v>
          </cell>
        </row>
        <row r="1135">
          <cell r="A1135" t="str">
            <v>00015302</v>
          </cell>
          <cell r="B1135" t="str">
            <v>Garry Theiss</v>
          </cell>
          <cell r="C1135"/>
          <cell r="D1135" t="str">
            <v>Internal Contractors</v>
          </cell>
          <cell r="E1135">
            <v>0</v>
          </cell>
        </row>
        <row r="1136">
          <cell r="A1136" t="str">
            <v>00015303</v>
          </cell>
          <cell r="B1136" t="str">
            <v>Steven Oliver</v>
          </cell>
          <cell r="C1136"/>
          <cell r="D1136" t="str">
            <v>Internal Contractors</v>
          </cell>
          <cell r="E1136">
            <v>0</v>
          </cell>
        </row>
        <row r="1137">
          <cell r="A1137" t="str">
            <v>00015304</v>
          </cell>
          <cell r="B1137" t="str">
            <v>Ian Drummond</v>
          </cell>
          <cell r="C1137"/>
          <cell r="D1137" t="str">
            <v>Internal Contractors</v>
          </cell>
          <cell r="E1137">
            <v>0</v>
          </cell>
        </row>
        <row r="1138">
          <cell r="A1138" t="str">
            <v>00015305</v>
          </cell>
          <cell r="B1138" t="str">
            <v>Salvatore Libri</v>
          </cell>
          <cell r="C1138"/>
          <cell r="D1138" t="str">
            <v>Internal Contractors</v>
          </cell>
          <cell r="E1138">
            <v>0</v>
          </cell>
        </row>
        <row r="1139">
          <cell r="A1139" t="str">
            <v>00015306</v>
          </cell>
          <cell r="B1139" t="str">
            <v>Stephen Pye</v>
          </cell>
          <cell r="C1139"/>
          <cell r="D1139" t="str">
            <v>Internal Contractors</v>
          </cell>
          <cell r="E1139">
            <v>0</v>
          </cell>
        </row>
        <row r="1140">
          <cell r="A1140" t="str">
            <v>00015307</v>
          </cell>
          <cell r="B1140" t="str">
            <v>Michael Riley</v>
          </cell>
          <cell r="C1140"/>
          <cell r="D1140" t="str">
            <v>Internal Contractors</v>
          </cell>
          <cell r="E1140">
            <v>0</v>
          </cell>
        </row>
        <row r="1141">
          <cell r="A1141" t="str">
            <v>00015308</v>
          </cell>
          <cell r="B1141" t="str">
            <v>Michael Abbott</v>
          </cell>
          <cell r="C1141"/>
          <cell r="D1141" t="str">
            <v>Internal Contractors</v>
          </cell>
          <cell r="E1141">
            <v>0</v>
          </cell>
        </row>
        <row r="1142">
          <cell r="A1142" t="str">
            <v>00015309</v>
          </cell>
          <cell r="B1142" t="str">
            <v>John Male</v>
          </cell>
          <cell r="C1142"/>
          <cell r="D1142" t="str">
            <v>Internal Contractors</v>
          </cell>
          <cell r="E1142">
            <v>0</v>
          </cell>
        </row>
        <row r="1143">
          <cell r="A1143" t="str">
            <v>00015310</v>
          </cell>
          <cell r="B1143" t="str">
            <v>Rodney Caldwell</v>
          </cell>
          <cell r="C1143"/>
          <cell r="D1143" t="str">
            <v>Internal Contractors</v>
          </cell>
          <cell r="E1143">
            <v>0</v>
          </cell>
        </row>
        <row r="1144">
          <cell r="A1144" t="str">
            <v>00015311</v>
          </cell>
          <cell r="B1144" t="str">
            <v>David Delarue</v>
          </cell>
          <cell r="C1144"/>
          <cell r="D1144" t="str">
            <v>Internal Contractors</v>
          </cell>
          <cell r="E1144">
            <v>0</v>
          </cell>
        </row>
        <row r="1145">
          <cell r="A1145" t="str">
            <v>00015312</v>
          </cell>
          <cell r="B1145" t="str">
            <v>Joseph Weinert</v>
          </cell>
          <cell r="C1145"/>
          <cell r="D1145" t="str">
            <v>Internal Contractors</v>
          </cell>
          <cell r="E1145">
            <v>0</v>
          </cell>
        </row>
        <row r="1146">
          <cell r="A1146" t="str">
            <v>00015313</v>
          </cell>
          <cell r="B1146" t="str">
            <v>Gary Gurney</v>
          </cell>
          <cell r="C1146"/>
          <cell r="D1146" t="str">
            <v>Internal Contractors</v>
          </cell>
          <cell r="E1146">
            <v>0</v>
          </cell>
        </row>
        <row r="1147">
          <cell r="A1147" t="str">
            <v>00015314</v>
          </cell>
          <cell r="B1147" t="str">
            <v>Matthew Barsley</v>
          </cell>
          <cell r="C1147"/>
          <cell r="D1147" t="str">
            <v>Internal Contractors</v>
          </cell>
          <cell r="E1147">
            <v>0</v>
          </cell>
        </row>
        <row r="1148">
          <cell r="A1148" t="str">
            <v>00015315</v>
          </cell>
          <cell r="B1148" t="str">
            <v>Paul Hughes</v>
          </cell>
          <cell r="C1148"/>
          <cell r="D1148" t="str">
            <v>Internal Contractors</v>
          </cell>
          <cell r="E1148">
            <v>0</v>
          </cell>
        </row>
        <row r="1149">
          <cell r="A1149" t="str">
            <v>00015316</v>
          </cell>
          <cell r="B1149" t="str">
            <v>Kevin O'Connor</v>
          </cell>
          <cell r="C1149"/>
          <cell r="D1149" t="str">
            <v>Internal Contractors</v>
          </cell>
          <cell r="E1149">
            <v>0</v>
          </cell>
        </row>
        <row r="1150">
          <cell r="A1150" t="str">
            <v>00015317</v>
          </cell>
          <cell r="B1150" t="str">
            <v>Lip Ung</v>
          </cell>
          <cell r="C1150"/>
          <cell r="D1150" t="str">
            <v>Internal Contractors</v>
          </cell>
          <cell r="E1150">
            <v>0</v>
          </cell>
        </row>
        <row r="1151">
          <cell r="A1151" t="str">
            <v>00015318</v>
          </cell>
          <cell r="B1151" t="str">
            <v>Gregory Cummings</v>
          </cell>
          <cell r="C1151"/>
          <cell r="D1151" t="str">
            <v>Internal Contractors</v>
          </cell>
          <cell r="E1151">
            <v>0</v>
          </cell>
        </row>
        <row r="1152">
          <cell r="A1152" t="str">
            <v>00015319</v>
          </cell>
          <cell r="B1152" t="str">
            <v>Denis Michelin</v>
          </cell>
          <cell r="C1152"/>
          <cell r="D1152" t="str">
            <v>Internal Contractors</v>
          </cell>
          <cell r="E1152">
            <v>0</v>
          </cell>
        </row>
        <row r="1153">
          <cell r="A1153" t="str">
            <v>00015320</v>
          </cell>
          <cell r="B1153" t="str">
            <v>Rex Granada</v>
          </cell>
          <cell r="C1153"/>
          <cell r="D1153" t="str">
            <v>Internal Contractors</v>
          </cell>
          <cell r="E1153">
            <v>0</v>
          </cell>
        </row>
        <row r="1154">
          <cell r="A1154" t="str">
            <v>00015321</v>
          </cell>
          <cell r="B1154" t="str">
            <v>Paul Chen</v>
          </cell>
          <cell r="C1154"/>
          <cell r="D1154" t="str">
            <v>Internal Contractors</v>
          </cell>
          <cell r="E1154">
            <v>0</v>
          </cell>
        </row>
        <row r="1155">
          <cell r="A1155" t="str">
            <v>00015322</v>
          </cell>
          <cell r="B1155" t="str">
            <v>Mihaljo Starcevic</v>
          </cell>
          <cell r="C1155"/>
          <cell r="D1155" t="str">
            <v>Internal Contractors</v>
          </cell>
          <cell r="E1155">
            <v>0</v>
          </cell>
        </row>
        <row r="1156">
          <cell r="A1156" t="str">
            <v>00015323</v>
          </cell>
          <cell r="B1156" t="str">
            <v>Joseph Pignatoro</v>
          </cell>
          <cell r="C1156"/>
          <cell r="D1156" t="str">
            <v>Internal Contractors</v>
          </cell>
          <cell r="E1156">
            <v>0</v>
          </cell>
        </row>
        <row r="1157">
          <cell r="A1157" t="str">
            <v>00015324</v>
          </cell>
          <cell r="B1157" t="str">
            <v>Timothy O'Grady</v>
          </cell>
          <cell r="C1157"/>
          <cell r="D1157" t="str">
            <v>Internal Contractors</v>
          </cell>
          <cell r="E1157">
            <v>0</v>
          </cell>
        </row>
        <row r="1158">
          <cell r="A1158" t="str">
            <v>00015325</v>
          </cell>
          <cell r="B1158" t="str">
            <v>Matthew Reeves</v>
          </cell>
          <cell r="C1158"/>
          <cell r="D1158" t="str">
            <v>Internal Contractors</v>
          </cell>
          <cell r="E1158">
            <v>0</v>
          </cell>
        </row>
        <row r="1159">
          <cell r="A1159" t="str">
            <v>00015326</v>
          </cell>
          <cell r="B1159" t="str">
            <v>Brian Hanson</v>
          </cell>
          <cell r="C1159"/>
          <cell r="D1159" t="str">
            <v>Internal Contractors</v>
          </cell>
          <cell r="E1159">
            <v>0</v>
          </cell>
        </row>
        <row r="1160">
          <cell r="A1160" t="str">
            <v>00015327</v>
          </cell>
          <cell r="B1160" t="str">
            <v>Saskia Townsend</v>
          </cell>
          <cell r="C1160"/>
          <cell r="D1160" t="str">
            <v>Internal Contractors</v>
          </cell>
          <cell r="E1160">
            <v>0</v>
          </cell>
        </row>
        <row r="1161">
          <cell r="A1161" t="str">
            <v>00015328</v>
          </cell>
          <cell r="B1161" t="str">
            <v>Scott Crimston</v>
          </cell>
          <cell r="C1161"/>
          <cell r="D1161" t="str">
            <v>Internal Contractors</v>
          </cell>
          <cell r="E1161">
            <v>0</v>
          </cell>
        </row>
        <row r="1162">
          <cell r="A1162" t="str">
            <v>00015329</v>
          </cell>
          <cell r="B1162" t="str">
            <v>Errol Freeme</v>
          </cell>
          <cell r="C1162"/>
          <cell r="D1162" t="str">
            <v>Internal Contractors</v>
          </cell>
          <cell r="E1162">
            <v>0</v>
          </cell>
        </row>
        <row r="1163">
          <cell r="A1163" t="str">
            <v>00015330</v>
          </cell>
          <cell r="B1163" t="str">
            <v>Timothy Stephens</v>
          </cell>
          <cell r="C1163"/>
          <cell r="D1163" t="str">
            <v>Internal Contractors</v>
          </cell>
          <cell r="E1163">
            <v>0</v>
          </cell>
        </row>
        <row r="1164">
          <cell r="A1164" t="str">
            <v>00015331</v>
          </cell>
          <cell r="B1164" t="str">
            <v>Bill McFadden</v>
          </cell>
          <cell r="C1164"/>
          <cell r="D1164" t="str">
            <v>Internal Contractors</v>
          </cell>
          <cell r="E1164">
            <v>0</v>
          </cell>
        </row>
        <row r="1165">
          <cell r="A1165" t="str">
            <v>00015332</v>
          </cell>
          <cell r="B1165" t="str">
            <v>Paul Dengate</v>
          </cell>
          <cell r="C1165"/>
          <cell r="D1165" t="str">
            <v>Internal Contractors</v>
          </cell>
          <cell r="E1165">
            <v>0</v>
          </cell>
        </row>
        <row r="1166">
          <cell r="A1166" t="str">
            <v>00015333</v>
          </cell>
          <cell r="B1166" t="str">
            <v>Robert Upton</v>
          </cell>
          <cell r="C1166"/>
          <cell r="D1166" t="str">
            <v>Internal Contractors</v>
          </cell>
          <cell r="E1166">
            <v>0</v>
          </cell>
        </row>
        <row r="1167">
          <cell r="A1167" t="str">
            <v>00015334</v>
          </cell>
          <cell r="B1167" t="str">
            <v>Paul White</v>
          </cell>
          <cell r="C1167"/>
          <cell r="D1167" t="str">
            <v>Internal Contractors</v>
          </cell>
          <cell r="E1167">
            <v>0</v>
          </cell>
        </row>
        <row r="1168">
          <cell r="A1168" t="str">
            <v>00015335</v>
          </cell>
          <cell r="B1168" t="str">
            <v>John Clarke</v>
          </cell>
          <cell r="C1168"/>
          <cell r="D1168" t="str">
            <v>Internal Contractors</v>
          </cell>
          <cell r="E1168">
            <v>0</v>
          </cell>
        </row>
        <row r="1169">
          <cell r="A1169" t="str">
            <v>00015336</v>
          </cell>
          <cell r="B1169" t="str">
            <v>Ian Merriman</v>
          </cell>
          <cell r="C1169"/>
          <cell r="D1169" t="str">
            <v>Internal Contractors</v>
          </cell>
          <cell r="E1169">
            <v>0</v>
          </cell>
        </row>
        <row r="1170">
          <cell r="A1170" t="str">
            <v>00015337</v>
          </cell>
          <cell r="B1170" t="str">
            <v>William Newton</v>
          </cell>
          <cell r="C1170"/>
          <cell r="D1170" t="str">
            <v>Internal Contractors</v>
          </cell>
          <cell r="E1170">
            <v>0</v>
          </cell>
        </row>
        <row r="1171">
          <cell r="A1171" t="str">
            <v>00015338</v>
          </cell>
          <cell r="B1171" t="str">
            <v>Allan Ricks</v>
          </cell>
          <cell r="C1171"/>
          <cell r="D1171" t="str">
            <v>Internal Contractors</v>
          </cell>
          <cell r="E1171">
            <v>0</v>
          </cell>
        </row>
        <row r="1172">
          <cell r="A1172" t="str">
            <v>00015339</v>
          </cell>
          <cell r="B1172" t="str">
            <v>Joe Fazzino</v>
          </cell>
          <cell r="C1172"/>
          <cell r="D1172" t="str">
            <v>Internal Contractors</v>
          </cell>
          <cell r="E1172">
            <v>0</v>
          </cell>
        </row>
        <row r="1173">
          <cell r="A1173" t="str">
            <v>00015340</v>
          </cell>
          <cell r="B1173" t="str">
            <v>Andrew Cassar</v>
          </cell>
          <cell r="C1173"/>
          <cell r="D1173" t="str">
            <v>Internal Contractors</v>
          </cell>
          <cell r="E1173">
            <v>0</v>
          </cell>
        </row>
        <row r="1174">
          <cell r="A1174" t="str">
            <v>00015341</v>
          </cell>
          <cell r="B1174" t="str">
            <v>Craig Parker</v>
          </cell>
          <cell r="C1174"/>
          <cell r="D1174" t="str">
            <v>Internal Contractors</v>
          </cell>
          <cell r="E1174">
            <v>0</v>
          </cell>
        </row>
        <row r="1175">
          <cell r="A1175" t="str">
            <v>00015342</v>
          </cell>
          <cell r="B1175" t="str">
            <v>Luke Simons</v>
          </cell>
          <cell r="C1175"/>
          <cell r="D1175" t="str">
            <v>Internal Contractors</v>
          </cell>
          <cell r="E1175">
            <v>0</v>
          </cell>
        </row>
        <row r="1176">
          <cell r="A1176" t="str">
            <v>00015343</v>
          </cell>
          <cell r="B1176" t="str">
            <v>Wayne Roberts</v>
          </cell>
          <cell r="C1176"/>
          <cell r="D1176" t="str">
            <v>Internal Contractors</v>
          </cell>
          <cell r="E1176">
            <v>0</v>
          </cell>
        </row>
        <row r="1177">
          <cell r="A1177" t="str">
            <v>00015344</v>
          </cell>
          <cell r="B1177" t="str">
            <v>Andrew Magro</v>
          </cell>
          <cell r="C1177"/>
          <cell r="D1177" t="str">
            <v>Internal Contractors</v>
          </cell>
          <cell r="E1177">
            <v>0</v>
          </cell>
        </row>
        <row r="1178">
          <cell r="A1178" t="str">
            <v>00015345</v>
          </cell>
          <cell r="B1178" t="str">
            <v>David Patrick</v>
          </cell>
          <cell r="C1178"/>
          <cell r="D1178" t="str">
            <v>Internal Contractors</v>
          </cell>
          <cell r="E1178">
            <v>0</v>
          </cell>
        </row>
        <row r="1179">
          <cell r="A1179" t="str">
            <v>00015346</v>
          </cell>
          <cell r="B1179" t="str">
            <v>Nerio Favretti</v>
          </cell>
          <cell r="C1179"/>
          <cell r="D1179" t="str">
            <v>Internal Contractors</v>
          </cell>
          <cell r="E1179">
            <v>0</v>
          </cell>
        </row>
        <row r="1180">
          <cell r="A1180" t="str">
            <v>00015347</v>
          </cell>
          <cell r="B1180" t="str">
            <v>Richard Irvine</v>
          </cell>
          <cell r="C1180"/>
          <cell r="D1180" t="str">
            <v>Internal Contractors</v>
          </cell>
          <cell r="E1180">
            <v>0</v>
          </cell>
        </row>
        <row r="1181">
          <cell r="A1181" t="str">
            <v>00015348</v>
          </cell>
          <cell r="B1181" t="str">
            <v>Matthew Green</v>
          </cell>
          <cell r="C1181"/>
          <cell r="D1181" t="str">
            <v>Internal Contractors</v>
          </cell>
          <cell r="E1181">
            <v>0</v>
          </cell>
        </row>
        <row r="1182">
          <cell r="A1182" t="str">
            <v>00015349</v>
          </cell>
          <cell r="B1182" t="str">
            <v>Lee Wyatt</v>
          </cell>
          <cell r="C1182"/>
          <cell r="D1182" t="str">
            <v>Internal Contractors</v>
          </cell>
          <cell r="E1182">
            <v>0</v>
          </cell>
        </row>
        <row r="1183">
          <cell r="A1183" t="str">
            <v>00015350</v>
          </cell>
          <cell r="B1183" t="str">
            <v>Greg Bonomi</v>
          </cell>
          <cell r="C1183"/>
          <cell r="D1183" t="str">
            <v>Internal Contractors</v>
          </cell>
          <cell r="E1183">
            <v>0</v>
          </cell>
        </row>
        <row r="1184">
          <cell r="A1184" t="str">
            <v>00015351</v>
          </cell>
          <cell r="B1184" t="str">
            <v>Gary Peters</v>
          </cell>
          <cell r="C1184"/>
          <cell r="D1184" t="str">
            <v>Internal Contractors</v>
          </cell>
          <cell r="E1184">
            <v>0</v>
          </cell>
        </row>
        <row r="1185">
          <cell r="A1185" t="str">
            <v>00015352</v>
          </cell>
          <cell r="B1185" t="str">
            <v>Con Theodoropoulos</v>
          </cell>
          <cell r="C1185"/>
          <cell r="D1185" t="str">
            <v>Internal Contractors</v>
          </cell>
          <cell r="E1185">
            <v>0</v>
          </cell>
        </row>
        <row r="1186">
          <cell r="A1186" t="str">
            <v>00015353</v>
          </cell>
          <cell r="B1186" t="str">
            <v>Peter Susac</v>
          </cell>
          <cell r="C1186"/>
          <cell r="D1186" t="str">
            <v>Internal Contractors</v>
          </cell>
          <cell r="E1186">
            <v>0</v>
          </cell>
        </row>
        <row r="1187">
          <cell r="A1187" t="str">
            <v>00015354</v>
          </cell>
          <cell r="B1187" t="str">
            <v>Zivan Marjanovic</v>
          </cell>
          <cell r="C1187"/>
          <cell r="D1187" t="str">
            <v>Internal Contractors</v>
          </cell>
          <cell r="E1187">
            <v>0</v>
          </cell>
        </row>
        <row r="1188">
          <cell r="A1188" t="str">
            <v>00015355</v>
          </cell>
          <cell r="B1188" t="str">
            <v>Martin Lindsay</v>
          </cell>
          <cell r="C1188"/>
          <cell r="D1188" t="str">
            <v>Internal Contractors</v>
          </cell>
          <cell r="E1188">
            <v>0</v>
          </cell>
        </row>
        <row r="1189">
          <cell r="A1189" t="str">
            <v>00015356</v>
          </cell>
          <cell r="B1189" t="str">
            <v>Ian McCartney</v>
          </cell>
          <cell r="C1189"/>
          <cell r="D1189" t="str">
            <v>Internal Contractors</v>
          </cell>
          <cell r="E1189">
            <v>0</v>
          </cell>
        </row>
        <row r="1190">
          <cell r="A1190" t="str">
            <v>00015357</v>
          </cell>
          <cell r="B1190" t="str">
            <v>Peter Simpson</v>
          </cell>
          <cell r="C1190"/>
          <cell r="D1190" t="str">
            <v>Internal Contractors</v>
          </cell>
          <cell r="E1190">
            <v>0</v>
          </cell>
        </row>
        <row r="1191">
          <cell r="A1191" t="str">
            <v>00015358</v>
          </cell>
          <cell r="B1191" t="str">
            <v>Paul Weinert</v>
          </cell>
          <cell r="C1191"/>
          <cell r="D1191" t="str">
            <v>Internal Contractors</v>
          </cell>
          <cell r="E1191">
            <v>0</v>
          </cell>
        </row>
        <row r="1192">
          <cell r="A1192" t="str">
            <v>00015359</v>
          </cell>
          <cell r="B1192" t="str">
            <v>Dave McCulloch</v>
          </cell>
          <cell r="C1192"/>
          <cell r="D1192" t="str">
            <v>Internal Contractors</v>
          </cell>
          <cell r="E1192">
            <v>0</v>
          </cell>
        </row>
        <row r="1193">
          <cell r="A1193" t="str">
            <v>00015360</v>
          </cell>
          <cell r="B1193" t="str">
            <v>Rick Upton</v>
          </cell>
          <cell r="C1193"/>
          <cell r="D1193" t="str">
            <v>Internal Contractors</v>
          </cell>
          <cell r="E1193">
            <v>0</v>
          </cell>
        </row>
        <row r="1194">
          <cell r="A1194" t="str">
            <v>00015361</v>
          </cell>
          <cell r="B1194" t="str">
            <v>Michael Weinert</v>
          </cell>
          <cell r="C1194"/>
          <cell r="D1194" t="str">
            <v>Internal Contractors</v>
          </cell>
          <cell r="E1194">
            <v>0</v>
          </cell>
        </row>
        <row r="1195">
          <cell r="A1195" t="str">
            <v>00015362</v>
          </cell>
          <cell r="B1195" t="str">
            <v>Jay Grogan</v>
          </cell>
          <cell r="C1195"/>
          <cell r="D1195" t="str">
            <v>Internal Contractors</v>
          </cell>
          <cell r="E1195">
            <v>0</v>
          </cell>
        </row>
        <row r="1196">
          <cell r="A1196" t="str">
            <v>00015363</v>
          </cell>
          <cell r="B1196" t="str">
            <v>Michael Lee</v>
          </cell>
          <cell r="C1196"/>
          <cell r="D1196" t="str">
            <v>Internal Contractors</v>
          </cell>
          <cell r="E1196">
            <v>0</v>
          </cell>
        </row>
        <row r="1197">
          <cell r="A1197" t="str">
            <v>00015365</v>
          </cell>
          <cell r="B1197" t="str">
            <v>Robert McDougall</v>
          </cell>
          <cell r="C1197"/>
          <cell r="D1197" t="str">
            <v>Internal Contractors</v>
          </cell>
          <cell r="E1197">
            <v>0</v>
          </cell>
        </row>
        <row r="1198">
          <cell r="A1198" t="str">
            <v>00015366</v>
          </cell>
          <cell r="B1198" t="str">
            <v>Brett Quayle</v>
          </cell>
          <cell r="C1198"/>
          <cell r="D1198" t="str">
            <v>Internal Contractors</v>
          </cell>
          <cell r="E1198">
            <v>0</v>
          </cell>
        </row>
        <row r="1199">
          <cell r="A1199" t="str">
            <v>00015367</v>
          </cell>
          <cell r="B1199" t="str">
            <v>Terry Murrell</v>
          </cell>
          <cell r="C1199"/>
          <cell r="D1199" t="str">
            <v>Internal Contractors</v>
          </cell>
          <cell r="E1199">
            <v>0</v>
          </cell>
        </row>
        <row r="1200">
          <cell r="A1200" t="str">
            <v>00015368</v>
          </cell>
          <cell r="B1200" t="str">
            <v>Peter Maley</v>
          </cell>
          <cell r="C1200"/>
          <cell r="D1200" t="str">
            <v>Internal Contractors</v>
          </cell>
          <cell r="E1200">
            <v>0</v>
          </cell>
        </row>
        <row r="1201">
          <cell r="A1201" t="str">
            <v>00015369</v>
          </cell>
          <cell r="B1201" t="str">
            <v>Clint Dean</v>
          </cell>
          <cell r="C1201"/>
          <cell r="D1201" t="str">
            <v>Internal Contractors</v>
          </cell>
          <cell r="E1201">
            <v>0</v>
          </cell>
        </row>
        <row r="1202">
          <cell r="A1202" t="str">
            <v>00015370</v>
          </cell>
          <cell r="B1202" t="str">
            <v>Nigel Bathis</v>
          </cell>
          <cell r="C1202"/>
          <cell r="D1202" t="str">
            <v>Internal Contractors</v>
          </cell>
          <cell r="E1202">
            <v>0</v>
          </cell>
        </row>
        <row r="1203">
          <cell r="A1203" t="str">
            <v>00015371</v>
          </cell>
          <cell r="B1203" t="str">
            <v>Michael Peters</v>
          </cell>
          <cell r="C1203"/>
          <cell r="D1203" t="str">
            <v>Internal Contractors</v>
          </cell>
          <cell r="E1203">
            <v>0</v>
          </cell>
        </row>
        <row r="1204">
          <cell r="A1204" t="str">
            <v>00015372</v>
          </cell>
          <cell r="B1204" t="str">
            <v>Arthur Bishop</v>
          </cell>
          <cell r="C1204"/>
          <cell r="D1204" t="str">
            <v>Internal Contractors</v>
          </cell>
          <cell r="E1204">
            <v>0</v>
          </cell>
        </row>
        <row r="1205">
          <cell r="A1205" t="str">
            <v>00015373</v>
          </cell>
          <cell r="B1205" t="str">
            <v>Timothy Hennell</v>
          </cell>
          <cell r="C1205"/>
          <cell r="D1205" t="str">
            <v>Internal Contractors</v>
          </cell>
          <cell r="E1205">
            <v>0</v>
          </cell>
        </row>
        <row r="1206">
          <cell r="A1206" t="str">
            <v>00015374</v>
          </cell>
          <cell r="B1206" t="str">
            <v>Nathan Holmes</v>
          </cell>
          <cell r="C1206"/>
          <cell r="D1206" t="str">
            <v>Internal Contractors</v>
          </cell>
          <cell r="E1206">
            <v>0</v>
          </cell>
        </row>
        <row r="1207">
          <cell r="A1207" t="str">
            <v>00015375</v>
          </cell>
          <cell r="B1207" t="str">
            <v>Mark Weir</v>
          </cell>
          <cell r="C1207"/>
          <cell r="D1207" t="str">
            <v>Internal Contractors</v>
          </cell>
          <cell r="E1207">
            <v>0</v>
          </cell>
        </row>
        <row r="1208">
          <cell r="A1208" t="str">
            <v>00015376</v>
          </cell>
          <cell r="B1208" t="str">
            <v>Alan Hanley</v>
          </cell>
          <cell r="C1208"/>
          <cell r="D1208" t="str">
            <v>Internal Contractors</v>
          </cell>
          <cell r="E1208">
            <v>0</v>
          </cell>
        </row>
        <row r="1209">
          <cell r="A1209" t="str">
            <v>00015377</v>
          </cell>
          <cell r="B1209" t="str">
            <v>Russell Deacon</v>
          </cell>
          <cell r="C1209"/>
          <cell r="D1209" t="str">
            <v>Internal Contractors</v>
          </cell>
          <cell r="E1209">
            <v>0</v>
          </cell>
        </row>
        <row r="1210">
          <cell r="A1210" t="str">
            <v>00015378</v>
          </cell>
          <cell r="B1210" t="str">
            <v>Bradley Buchanan</v>
          </cell>
          <cell r="C1210"/>
          <cell r="D1210" t="str">
            <v>Internal Contractors</v>
          </cell>
          <cell r="E1210">
            <v>0</v>
          </cell>
        </row>
        <row r="1211">
          <cell r="A1211" t="str">
            <v>00015379</v>
          </cell>
          <cell r="B1211" t="str">
            <v>Brendan Jory</v>
          </cell>
          <cell r="C1211"/>
          <cell r="D1211" t="str">
            <v>Internal Contractors</v>
          </cell>
          <cell r="E1211">
            <v>0</v>
          </cell>
        </row>
        <row r="1212">
          <cell r="A1212" t="str">
            <v>00015380</v>
          </cell>
          <cell r="B1212" t="str">
            <v>Stephen Howe</v>
          </cell>
          <cell r="C1212"/>
          <cell r="D1212" t="str">
            <v>Internal Contractors</v>
          </cell>
          <cell r="E1212">
            <v>0</v>
          </cell>
        </row>
        <row r="1213">
          <cell r="A1213" t="str">
            <v>00015381</v>
          </cell>
          <cell r="B1213" t="str">
            <v>Craig Mason</v>
          </cell>
          <cell r="C1213"/>
          <cell r="D1213" t="str">
            <v>Internal Contractors</v>
          </cell>
          <cell r="E1213">
            <v>0</v>
          </cell>
        </row>
        <row r="1214">
          <cell r="A1214" t="str">
            <v>00015382</v>
          </cell>
          <cell r="B1214" t="str">
            <v>Allan Neilson</v>
          </cell>
          <cell r="C1214"/>
          <cell r="D1214" t="str">
            <v>Internal Contractors</v>
          </cell>
          <cell r="E1214">
            <v>0</v>
          </cell>
        </row>
        <row r="1215">
          <cell r="A1215" t="str">
            <v>00015383</v>
          </cell>
          <cell r="B1215" t="str">
            <v>Robert Kirkwood</v>
          </cell>
          <cell r="C1215"/>
          <cell r="D1215" t="str">
            <v>Internal Contractors</v>
          </cell>
          <cell r="E1215">
            <v>0</v>
          </cell>
        </row>
        <row r="1216">
          <cell r="A1216" t="str">
            <v>00015384</v>
          </cell>
          <cell r="B1216" t="str">
            <v>Samuel Mace</v>
          </cell>
          <cell r="C1216"/>
          <cell r="D1216" t="str">
            <v>Internal Contractors</v>
          </cell>
          <cell r="E1216">
            <v>0</v>
          </cell>
        </row>
        <row r="1217">
          <cell r="A1217" t="str">
            <v>00015385</v>
          </cell>
          <cell r="B1217" t="str">
            <v>Paul Darcy</v>
          </cell>
          <cell r="C1217"/>
          <cell r="D1217" t="str">
            <v>Internal Contractors</v>
          </cell>
          <cell r="E1217">
            <v>0</v>
          </cell>
        </row>
        <row r="1218">
          <cell r="A1218" t="str">
            <v>00015386</v>
          </cell>
          <cell r="B1218" t="str">
            <v>Robert Allen</v>
          </cell>
          <cell r="C1218"/>
          <cell r="D1218" t="str">
            <v>Internal Contractors</v>
          </cell>
          <cell r="E1218">
            <v>0</v>
          </cell>
        </row>
        <row r="1219">
          <cell r="A1219" t="str">
            <v>00015387</v>
          </cell>
          <cell r="B1219" t="str">
            <v>Gordon Ryan</v>
          </cell>
          <cell r="C1219"/>
          <cell r="D1219" t="str">
            <v>Internal Contractors</v>
          </cell>
          <cell r="E1219">
            <v>0</v>
          </cell>
        </row>
        <row r="1220">
          <cell r="A1220" t="str">
            <v>00015388</v>
          </cell>
          <cell r="B1220" t="str">
            <v>Wayne Lewis</v>
          </cell>
          <cell r="C1220"/>
          <cell r="D1220" t="str">
            <v>Internal Contractors</v>
          </cell>
          <cell r="E1220">
            <v>0</v>
          </cell>
        </row>
        <row r="1221">
          <cell r="A1221" t="str">
            <v>00015389</v>
          </cell>
          <cell r="B1221" t="str">
            <v>Laurie Weinert</v>
          </cell>
          <cell r="C1221"/>
          <cell r="D1221" t="str">
            <v>Internal Contractors</v>
          </cell>
          <cell r="E1221">
            <v>0</v>
          </cell>
        </row>
        <row r="1222">
          <cell r="A1222" t="str">
            <v>00015390</v>
          </cell>
          <cell r="B1222" t="str">
            <v>Graham Darcy</v>
          </cell>
          <cell r="C1222"/>
          <cell r="D1222" t="str">
            <v>Internal Contractors</v>
          </cell>
          <cell r="E1222">
            <v>0</v>
          </cell>
        </row>
        <row r="1223">
          <cell r="A1223" t="str">
            <v>00015391</v>
          </cell>
          <cell r="B1223" t="str">
            <v>John Jozelich</v>
          </cell>
          <cell r="C1223"/>
          <cell r="D1223" t="str">
            <v>Internal Contractors</v>
          </cell>
          <cell r="E1223">
            <v>0</v>
          </cell>
        </row>
        <row r="1224">
          <cell r="A1224" t="str">
            <v>00015392</v>
          </cell>
          <cell r="B1224" t="str">
            <v>Maurice Giannasca</v>
          </cell>
          <cell r="C1224"/>
          <cell r="D1224" t="str">
            <v>Internal Contractors</v>
          </cell>
          <cell r="E1224">
            <v>0</v>
          </cell>
        </row>
        <row r="1225">
          <cell r="A1225" t="str">
            <v>00015393</v>
          </cell>
          <cell r="B1225" t="str">
            <v>Ciriaco Santosuosso</v>
          </cell>
          <cell r="C1225"/>
          <cell r="D1225" t="str">
            <v>Internal Contractors</v>
          </cell>
          <cell r="E1225">
            <v>0</v>
          </cell>
        </row>
        <row r="1226">
          <cell r="A1226" t="str">
            <v>00015394</v>
          </cell>
          <cell r="B1226" t="str">
            <v>Sam Anastasi</v>
          </cell>
          <cell r="C1226"/>
          <cell r="D1226" t="str">
            <v>Internal Contractors</v>
          </cell>
          <cell r="E1226">
            <v>0</v>
          </cell>
        </row>
        <row r="1227">
          <cell r="A1227" t="str">
            <v>00015395</v>
          </cell>
          <cell r="B1227" t="str">
            <v>Tony Barthelson</v>
          </cell>
          <cell r="C1227"/>
          <cell r="D1227" t="str">
            <v>Internal Contractors</v>
          </cell>
          <cell r="E1227">
            <v>0</v>
          </cell>
        </row>
        <row r="1228">
          <cell r="A1228" t="str">
            <v>00015396</v>
          </cell>
          <cell r="B1228" t="str">
            <v>Matthew Klem</v>
          </cell>
          <cell r="C1228"/>
          <cell r="D1228" t="str">
            <v>Internal Contractors</v>
          </cell>
          <cell r="E1228">
            <v>0</v>
          </cell>
        </row>
        <row r="1229">
          <cell r="A1229" t="str">
            <v>00015397</v>
          </cell>
          <cell r="B1229" t="str">
            <v>Brett Player</v>
          </cell>
          <cell r="C1229"/>
          <cell r="D1229" t="str">
            <v>Internal Contractors</v>
          </cell>
          <cell r="E1229">
            <v>0</v>
          </cell>
        </row>
        <row r="1230">
          <cell r="A1230" t="str">
            <v>00015398</v>
          </cell>
          <cell r="B1230" t="str">
            <v>Nathan Keen</v>
          </cell>
          <cell r="C1230"/>
          <cell r="D1230" t="str">
            <v>Internal Contractors</v>
          </cell>
          <cell r="E1230">
            <v>0</v>
          </cell>
        </row>
        <row r="1231">
          <cell r="A1231" t="str">
            <v>00015399</v>
          </cell>
          <cell r="B1231" t="str">
            <v>Paul Brayshaw</v>
          </cell>
          <cell r="C1231"/>
          <cell r="D1231" t="str">
            <v>Internal Contractors</v>
          </cell>
          <cell r="E1231">
            <v>0</v>
          </cell>
        </row>
        <row r="1232">
          <cell r="A1232" t="str">
            <v>00015400</v>
          </cell>
          <cell r="B1232" t="str">
            <v>Jeromy Brown</v>
          </cell>
          <cell r="C1232"/>
          <cell r="D1232" t="str">
            <v>Internal Contractors</v>
          </cell>
          <cell r="E1232">
            <v>0</v>
          </cell>
        </row>
        <row r="1233">
          <cell r="A1233" t="str">
            <v>00015401</v>
          </cell>
          <cell r="B1233" t="str">
            <v>Bradley Dean</v>
          </cell>
          <cell r="C1233"/>
          <cell r="D1233" t="str">
            <v>Internal Contractors</v>
          </cell>
          <cell r="E1233">
            <v>0</v>
          </cell>
        </row>
        <row r="1234">
          <cell r="A1234" t="str">
            <v>00015402</v>
          </cell>
          <cell r="B1234" t="str">
            <v>Wayne Bullman</v>
          </cell>
          <cell r="C1234"/>
          <cell r="D1234" t="str">
            <v>Internal Contractors</v>
          </cell>
          <cell r="E1234">
            <v>0</v>
          </cell>
        </row>
        <row r="1235">
          <cell r="A1235" t="str">
            <v>00015403</v>
          </cell>
          <cell r="B1235" t="str">
            <v>Mick Holman</v>
          </cell>
          <cell r="C1235"/>
          <cell r="D1235" t="str">
            <v>Internal Contractors</v>
          </cell>
          <cell r="E1235">
            <v>0</v>
          </cell>
        </row>
        <row r="1236">
          <cell r="A1236" t="str">
            <v>00015404</v>
          </cell>
          <cell r="B1236" t="str">
            <v>Christopher Stone</v>
          </cell>
          <cell r="C1236"/>
          <cell r="D1236" t="str">
            <v>Internal Contractors</v>
          </cell>
          <cell r="E1236">
            <v>0</v>
          </cell>
        </row>
        <row r="1237">
          <cell r="A1237" t="str">
            <v>00015405</v>
          </cell>
          <cell r="B1237" t="str">
            <v>Southgate Gordon</v>
          </cell>
          <cell r="C1237"/>
          <cell r="D1237" t="str">
            <v>Internal Contractors</v>
          </cell>
          <cell r="E1237">
            <v>0</v>
          </cell>
        </row>
        <row r="1238">
          <cell r="A1238" t="str">
            <v>00015406</v>
          </cell>
          <cell r="B1238" t="str">
            <v>Dallas Smith</v>
          </cell>
          <cell r="C1238"/>
          <cell r="D1238" t="str">
            <v>Internal Contractors</v>
          </cell>
          <cell r="E1238">
            <v>0</v>
          </cell>
        </row>
        <row r="1239">
          <cell r="A1239" t="str">
            <v>00015407</v>
          </cell>
          <cell r="B1239" t="str">
            <v>Peter Nieuwendyk</v>
          </cell>
          <cell r="C1239"/>
          <cell r="D1239" t="str">
            <v>Internal Contractors</v>
          </cell>
          <cell r="E1239">
            <v>0</v>
          </cell>
        </row>
        <row r="1240">
          <cell r="A1240" t="str">
            <v>00015408</v>
          </cell>
          <cell r="B1240" t="str">
            <v>Harold Reid</v>
          </cell>
          <cell r="C1240"/>
          <cell r="D1240" t="str">
            <v>Internal Contractors</v>
          </cell>
          <cell r="E1240">
            <v>0</v>
          </cell>
        </row>
        <row r="1241">
          <cell r="A1241" t="str">
            <v>00015409</v>
          </cell>
          <cell r="B1241" t="str">
            <v>Brett Davis</v>
          </cell>
          <cell r="C1241"/>
          <cell r="D1241" t="str">
            <v>Internal Contractors</v>
          </cell>
          <cell r="E1241">
            <v>0</v>
          </cell>
        </row>
        <row r="1242">
          <cell r="A1242" t="str">
            <v>00015410</v>
          </cell>
          <cell r="B1242" t="str">
            <v>Eric Hallowell</v>
          </cell>
          <cell r="C1242"/>
          <cell r="D1242" t="str">
            <v>Internal Contractors</v>
          </cell>
          <cell r="E1242">
            <v>0</v>
          </cell>
        </row>
        <row r="1243">
          <cell r="A1243" t="str">
            <v>00015411</v>
          </cell>
          <cell r="B1243" t="str">
            <v>Ian Williams</v>
          </cell>
          <cell r="C1243"/>
          <cell r="D1243" t="str">
            <v>Internal Contractors</v>
          </cell>
          <cell r="E1243">
            <v>0</v>
          </cell>
        </row>
        <row r="1244">
          <cell r="A1244" t="str">
            <v>00015412</v>
          </cell>
          <cell r="B1244" t="str">
            <v>David Botham</v>
          </cell>
          <cell r="C1244"/>
          <cell r="D1244" t="str">
            <v>Internal Contractors</v>
          </cell>
          <cell r="E1244">
            <v>0</v>
          </cell>
        </row>
        <row r="1245">
          <cell r="A1245" t="str">
            <v>00015413</v>
          </cell>
          <cell r="B1245" t="str">
            <v>John Vanderwal</v>
          </cell>
          <cell r="C1245"/>
          <cell r="D1245" t="str">
            <v>Internal Contractors</v>
          </cell>
          <cell r="E1245">
            <v>0</v>
          </cell>
        </row>
        <row r="1246">
          <cell r="A1246" t="str">
            <v>00015414</v>
          </cell>
          <cell r="B1246" t="str">
            <v>Ian Graham</v>
          </cell>
          <cell r="C1246"/>
          <cell r="D1246" t="str">
            <v>Internal Contractors</v>
          </cell>
          <cell r="E1246">
            <v>0</v>
          </cell>
        </row>
        <row r="1247">
          <cell r="A1247" t="str">
            <v>00015415</v>
          </cell>
          <cell r="B1247" t="str">
            <v>Darrel Dial</v>
          </cell>
          <cell r="C1247"/>
          <cell r="D1247" t="str">
            <v>Internal Contractors</v>
          </cell>
          <cell r="E1247">
            <v>0</v>
          </cell>
        </row>
        <row r="1248">
          <cell r="A1248" t="str">
            <v>00015416</v>
          </cell>
          <cell r="B1248" t="str">
            <v>Phil Beynon</v>
          </cell>
          <cell r="C1248"/>
          <cell r="D1248" t="str">
            <v>Internal Contractors</v>
          </cell>
          <cell r="E1248">
            <v>0</v>
          </cell>
        </row>
        <row r="1249">
          <cell r="A1249" t="str">
            <v>00015417</v>
          </cell>
          <cell r="B1249" t="str">
            <v>Jennifer Kleinig</v>
          </cell>
          <cell r="C1249"/>
          <cell r="D1249" t="str">
            <v>Internal Contractors</v>
          </cell>
          <cell r="E1249">
            <v>0</v>
          </cell>
        </row>
        <row r="1250">
          <cell r="A1250" t="str">
            <v>00015418</v>
          </cell>
          <cell r="B1250" t="str">
            <v>David Lunn</v>
          </cell>
          <cell r="C1250"/>
          <cell r="D1250" t="str">
            <v>Internal Contractors</v>
          </cell>
          <cell r="E1250">
            <v>0</v>
          </cell>
        </row>
        <row r="1251">
          <cell r="A1251" t="str">
            <v>00015419</v>
          </cell>
          <cell r="B1251" t="str">
            <v>Elizabeth Livingstone</v>
          </cell>
          <cell r="C1251"/>
          <cell r="D1251" t="str">
            <v>Internal Contractors</v>
          </cell>
          <cell r="E1251">
            <v>0</v>
          </cell>
        </row>
        <row r="1252">
          <cell r="A1252" t="str">
            <v>00015420</v>
          </cell>
          <cell r="B1252" t="str">
            <v>Tim McCollum</v>
          </cell>
          <cell r="C1252"/>
          <cell r="D1252" t="str">
            <v>Internal Contractors</v>
          </cell>
          <cell r="E1252">
            <v>0</v>
          </cell>
        </row>
        <row r="1253">
          <cell r="A1253" t="str">
            <v>00015421</v>
          </cell>
          <cell r="B1253" t="str">
            <v>Stephen McKenzie</v>
          </cell>
          <cell r="C1253"/>
          <cell r="D1253" t="str">
            <v>Internal Contractors</v>
          </cell>
          <cell r="E1253">
            <v>0</v>
          </cell>
        </row>
        <row r="1254">
          <cell r="A1254" t="str">
            <v>00015422</v>
          </cell>
          <cell r="B1254" t="str">
            <v>Phillip McKinnon</v>
          </cell>
          <cell r="C1254"/>
          <cell r="D1254" t="str">
            <v>Internal Contractors</v>
          </cell>
          <cell r="E1254">
            <v>0</v>
          </cell>
        </row>
        <row r="1255">
          <cell r="A1255" t="str">
            <v>00015423</v>
          </cell>
          <cell r="B1255" t="str">
            <v>Michael Weatherly</v>
          </cell>
          <cell r="C1255"/>
          <cell r="D1255" t="str">
            <v>Internal Contractors</v>
          </cell>
          <cell r="E1255">
            <v>0</v>
          </cell>
        </row>
        <row r="1256">
          <cell r="A1256" t="str">
            <v>00015424</v>
          </cell>
          <cell r="B1256" t="str">
            <v>Greg Ditchburn</v>
          </cell>
          <cell r="C1256"/>
          <cell r="D1256" t="str">
            <v>Internal Contractors</v>
          </cell>
          <cell r="E1256">
            <v>0</v>
          </cell>
        </row>
        <row r="1257">
          <cell r="A1257" t="str">
            <v>00015425</v>
          </cell>
          <cell r="B1257" t="str">
            <v>Russell Cooper</v>
          </cell>
          <cell r="C1257"/>
          <cell r="D1257" t="str">
            <v>Internal Contractors</v>
          </cell>
          <cell r="E1257">
            <v>0</v>
          </cell>
        </row>
        <row r="1258">
          <cell r="A1258" t="str">
            <v>00015426</v>
          </cell>
          <cell r="B1258" t="str">
            <v>Rohan McCaul</v>
          </cell>
          <cell r="C1258"/>
          <cell r="D1258" t="str">
            <v>Internal Contractors</v>
          </cell>
          <cell r="E1258">
            <v>0</v>
          </cell>
        </row>
        <row r="1259">
          <cell r="A1259" t="str">
            <v>00015427</v>
          </cell>
          <cell r="B1259" t="str">
            <v>Martin Kreischer</v>
          </cell>
          <cell r="C1259"/>
          <cell r="D1259" t="str">
            <v>Internal Contractors</v>
          </cell>
          <cell r="E1259">
            <v>0</v>
          </cell>
        </row>
        <row r="1260">
          <cell r="A1260" t="str">
            <v>00015428</v>
          </cell>
          <cell r="B1260" t="str">
            <v>Margaret Straka</v>
          </cell>
          <cell r="C1260"/>
          <cell r="D1260" t="str">
            <v>Internal Contractors</v>
          </cell>
          <cell r="E1260">
            <v>0</v>
          </cell>
        </row>
        <row r="1261">
          <cell r="A1261" t="str">
            <v>00015429</v>
          </cell>
          <cell r="B1261" t="str">
            <v>Dale Hayes</v>
          </cell>
          <cell r="C1261"/>
          <cell r="D1261" t="str">
            <v>Internal Contractors</v>
          </cell>
          <cell r="E1261">
            <v>0</v>
          </cell>
        </row>
        <row r="1262">
          <cell r="A1262" t="str">
            <v>00015430</v>
          </cell>
          <cell r="B1262" t="str">
            <v>Paul Novinetz</v>
          </cell>
          <cell r="C1262"/>
          <cell r="D1262" t="str">
            <v>Internal Contractors</v>
          </cell>
          <cell r="E1262">
            <v>0</v>
          </cell>
        </row>
        <row r="1263">
          <cell r="A1263" t="str">
            <v>00015431</v>
          </cell>
          <cell r="B1263" t="str">
            <v>Christopher Wills</v>
          </cell>
          <cell r="C1263"/>
          <cell r="D1263" t="str">
            <v>Internal Contractors</v>
          </cell>
          <cell r="E1263">
            <v>0</v>
          </cell>
        </row>
        <row r="1264">
          <cell r="A1264" t="str">
            <v>00015432</v>
          </cell>
          <cell r="B1264" t="str">
            <v>Darrin Jones</v>
          </cell>
          <cell r="C1264"/>
          <cell r="D1264" t="str">
            <v>Internal Contractors</v>
          </cell>
          <cell r="E1264">
            <v>0</v>
          </cell>
        </row>
        <row r="1265">
          <cell r="A1265" t="str">
            <v>00015433</v>
          </cell>
          <cell r="B1265" t="str">
            <v>Malcolm Rogers</v>
          </cell>
          <cell r="C1265"/>
          <cell r="D1265" t="str">
            <v>Internal Contractors</v>
          </cell>
          <cell r="E1265">
            <v>0</v>
          </cell>
        </row>
        <row r="1266">
          <cell r="A1266" t="str">
            <v>00015434</v>
          </cell>
          <cell r="B1266" t="str">
            <v>Andrew Geiger</v>
          </cell>
          <cell r="C1266"/>
          <cell r="D1266" t="str">
            <v>Internal Contractors</v>
          </cell>
          <cell r="E1266">
            <v>0</v>
          </cell>
        </row>
        <row r="1267">
          <cell r="A1267" t="str">
            <v>00015435</v>
          </cell>
          <cell r="B1267" t="str">
            <v>Peter Geiger</v>
          </cell>
          <cell r="C1267"/>
          <cell r="D1267" t="str">
            <v>Internal Contractors</v>
          </cell>
          <cell r="E1267">
            <v>0</v>
          </cell>
        </row>
        <row r="1268">
          <cell r="A1268" t="str">
            <v>00015436</v>
          </cell>
          <cell r="B1268" t="str">
            <v>Phil Tonner</v>
          </cell>
          <cell r="C1268"/>
          <cell r="D1268" t="str">
            <v>Internal Contractors</v>
          </cell>
          <cell r="E1268">
            <v>0</v>
          </cell>
        </row>
        <row r="1269">
          <cell r="A1269" t="str">
            <v>00015437</v>
          </cell>
          <cell r="B1269" t="str">
            <v>Julian Dodds</v>
          </cell>
          <cell r="C1269"/>
          <cell r="D1269" t="str">
            <v>Internal Contractors</v>
          </cell>
          <cell r="E1269">
            <v>0</v>
          </cell>
        </row>
        <row r="1270">
          <cell r="A1270" t="str">
            <v>00015438</v>
          </cell>
          <cell r="B1270" t="str">
            <v>Mark McAllister</v>
          </cell>
          <cell r="C1270"/>
          <cell r="D1270" t="str">
            <v>Internal Contractors</v>
          </cell>
          <cell r="E1270">
            <v>0</v>
          </cell>
        </row>
        <row r="1271">
          <cell r="A1271" t="str">
            <v>00015439</v>
          </cell>
          <cell r="B1271" t="str">
            <v>David Allen</v>
          </cell>
          <cell r="C1271"/>
          <cell r="D1271" t="str">
            <v>Internal Contractors</v>
          </cell>
          <cell r="E1271">
            <v>0</v>
          </cell>
        </row>
        <row r="1272">
          <cell r="A1272" t="str">
            <v>00015440</v>
          </cell>
          <cell r="B1272" t="str">
            <v>John Kane</v>
          </cell>
          <cell r="C1272"/>
          <cell r="D1272" t="str">
            <v>Internal Contractors</v>
          </cell>
          <cell r="E1272">
            <v>0</v>
          </cell>
        </row>
        <row r="1273">
          <cell r="A1273" t="str">
            <v>00015441</v>
          </cell>
          <cell r="B1273" t="str">
            <v>Steven Bobermien</v>
          </cell>
          <cell r="C1273"/>
          <cell r="D1273" t="str">
            <v>Internal Contractors</v>
          </cell>
          <cell r="E1273">
            <v>0</v>
          </cell>
        </row>
        <row r="1274">
          <cell r="A1274" t="str">
            <v>00015442</v>
          </cell>
          <cell r="B1274" t="str">
            <v>Charles Tickell</v>
          </cell>
          <cell r="C1274"/>
          <cell r="D1274" t="str">
            <v>Internal Contractors</v>
          </cell>
          <cell r="E1274">
            <v>0</v>
          </cell>
        </row>
        <row r="1275">
          <cell r="A1275" t="str">
            <v>00015443</v>
          </cell>
          <cell r="B1275" t="str">
            <v>Randall Albeck</v>
          </cell>
          <cell r="C1275"/>
          <cell r="D1275" t="str">
            <v>Internal Contractors</v>
          </cell>
          <cell r="E1275">
            <v>0</v>
          </cell>
        </row>
        <row r="1276">
          <cell r="A1276" t="str">
            <v>00015444</v>
          </cell>
          <cell r="B1276" t="str">
            <v>Daniel Johnson</v>
          </cell>
          <cell r="C1276"/>
          <cell r="D1276" t="str">
            <v>Internal Contractors</v>
          </cell>
          <cell r="E1276">
            <v>0</v>
          </cell>
        </row>
        <row r="1277">
          <cell r="A1277" t="str">
            <v>00015445</v>
          </cell>
          <cell r="B1277" t="str">
            <v>David Brigginshaw</v>
          </cell>
          <cell r="C1277"/>
          <cell r="D1277" t="str">
            <v>Internal Contractors</v>
          </cell>
          <cell r="E1277">
            <v>0</v>
          </cell>
        </row>
        <row r="1278">
          <cell r="A1278" t="str">
            <v>00015446</v>
          </cell>
          <cell r="B1278" t="str">
            <v>Dennis Jensen</v>
          </cell>
          <cell r="C1278"/>
          <cell r="D1278" t="str">
            <v>Internal Contractors</v>
          </cell>
          <cell r="E1278">
            <v>0</v>
          </cell>
        </row>
        <row r="1279">
          <cell r="A1279" t="str">
            <v>00015447</v>
          </cell>
          <cell r="B1279" t="str">
            <v>Neil Forrest</v>
          </cell>
          <cell r="C1279"/>
          <cell r="D1279" t="str">
            <v>Internal Contractors</v>
          </cell>
          <cell r="E1279">
            <v>0</v>
          </cell>
        </row>
        <row r="1280">
          <cell r="A1280" t="str">
            <v>00015448</v>
          </cell>
          <cell r="B1280" t="str">
            <v>Matthew Moore</v>
          </cell>
          <cell r="C1280"/>
          <cell r="D1280" t="str">
            <v>Internal Contractors</v>
          </cell>
          <cell r="E1280">
            <v>0</v>
          </cell>
        </row>
        <row r="1281">
          <cell r="A1281" t="str">
            <v>00015453</v>
          </cell>
          <cell r="B1281" t="str">
            <v>Tina Piaia</v>
          </cell>
          <cell r="C1281"/>
          <cell r="D1281" t="str">
            <v>Internal Contractors</v>
          </cell>
          <cell r="E1281">
            <v>0</v>
          </cell>
        </row>
        <row r="1282">
          <cell r="A1282" t="str">
            <v>00015454</v>
          </cell>
          <cell r="B1282" t="str">
            <v>Foster Cosgrove</v>
          </cell>
          <cell r="C1282"/>
          <cell r="D1282" t="str">
            <v>Internal Contractors</v>
          </cell>
          <cell r="E1282">
            <v>0</v>
          </cell>
        </row>
        <row r="1283">
          <cell r="A1283" t="str">
            <v>00015455</v>
          </cell>
          <cell r="B1283" t="str">
            <v>Gabor Weisz</v>
          </cell>
          <cell r="C1283"/>
          <cell r="D1283" t="str">
            <v>Internal Contractors</v>
          </cell>
          <cell r="E1283">
            <v>0</v>
          </cell>
        </row>
        <row r="1284">
          <cell r="A1284" t="str">
            <v>00015456</v>
          </cell>
          <cell r="B1284" t="str">
            <v>Ilo Crkovski</v>
          </cell>
          <cell r="C1284"/>
          <cell r="D1284" t="str">
            <v>Internal Contractors</v>
          </cell>
          <cell r="E1284">
            <v>0</v>
          </cell>
        </row>
        <row r="1285">
          <cell r="A1285" t="str">
            <v>00015457</v>
          </cell>
          <cell r="B1285" t="str">
            <v>Russell Edwards</v>
          </cell>
          <cell r="C1285"/>
          <cell r="D1285" t="str">
            <v>Internal Contractors</v>
          </cell>
          <cell r="E1285">
            <v>0</v>
          </cell>
        </row>
        <row r="1286">
          <cell r="A1286" t="str">
            <v>00015458</v>
          </cell>
          <cell r="B1286" t="str">
            <v>Ian McIntyre</v>
          </cell>
          <cell r="C1286"/>
          <cell r="D1286" t="str">
            <v>Internal Contractors</v>
          </cell>
          <cell r="E1286">
            <v>0</v>
          </cell>
        </row>
        <row r="1287">
          <cell r="A1287" t="str">
            <v>00015459</v>
          </cell>
          <cell r="B1287" t="str">
            <v>Anthony Ivers</v>
          </cell>
          <cell r="C1287"/>
          <cell r="D1287" t="str">
            <v>Internal Contractors</v>
          </cell>
          <cell r="E1287">
            <v>0</v>
          </cell>
        </row>
        <row r="1288">
          <cell r="A1288" t="str">
            <v>00015460</v>
          </cell>
          <cell r="B1288" t="str">
            <v>Alfred Zerafa</v>
          </cell>
          <cell r="C1288"/>
          <cell r="D1288" t="str">
            <v>Internal Contractors</v>
          </cell>
          <cell r="E1288">
            <v>0</v>
          </cell>
        </row>
        <row r="1289">
          <cell r="A1289" t="str">
            <v>00015461</v>
          </cell>
          <cell r="B1289" t="str">
            <v>Stuart McIntosh</v>
          </cell>
          <cell r="C1289"/>
          <cell r="D1289" t="str">
            <v>Internal Contractors</v>
          </cell>
          <cell r="E1289">
            <v>0</v>
          </cell>
        </row>
        <row r="1290">
          <cell r="A1290" t="str">
            <v>00015462</v>
          </cell>
          <cell r="B1290" t="str">
            <v>Gregory Schultz</v>
          </cell>
          <cell r="C1290"/>
          <cell r="D1290" t="str">
            <v>Internal Contractors</v>
          </cell>
          <cell r="E1290">
            <v>0</v>
          </cell>
        </row>
        <row r="1291">
          <cell r="A1291" t="str">
            <v>00015463</v>
          </cell>
          <cell r="B1291" t="str">
            <v>Anthony Sheppard</v>
          </cell>
          <cell r="C1291"/>
          <cell r="D1291" t="str">
            <v>Internal Contractors</v>
          </cell>
          <cell r="E1291">
            <v>0</v>
          </cell>
        </row>
        <row r="1292">
          <cell r="A1292" t="str">
            <v>00015464</v>
          </cell>
          <cell r="B1292" t="str">
            <v>Robert Digiglio</v>
          </cell>
          <cell r="C1292"/>
          <cell r="D1292" t="str">
            <v>Internal Contractors</v>
          </cell>
          <cell r="E1292">
            <v>0</v>
          </cell>
        </row>
        <row r="1293">
          <cell r="A1293" t="str">
            <v>00015465</v>
          </cell>
          <cell r="B1293" t="str">
            <v>Leslie Matthews</v>
          </cell>
          <cell r="C1293"/>
          <cell r="D1293" t="str">
            <v>Internal Contractors</v>
          </cell>
          <cell r="E1293">
            <v>0</v>
          </cell>
        </row>
        <row r="1294">
          <cell r="A1294" t="str">
            <v>00015466</v>
          </cell>
          <cell r="B1294" t="str">
            <v>Michael Sullivan</v>
          </cell>
          <cell r="C1294"/>
          <cell r="D1294" t="str">
            <v>Internal Contractors</v>
          </cell>
          <cell r="E1294">
            <v>0</v>
          </cell>
        </row>
        <row r="1295">
          <cell r="A1295" t="str">
            <v>00015467</v>
          </cell>
          <cell r="B1295" t="str">
            <v>Gary Jenkings</v>
          </cell>
          <cell r="C1295"/>
          <cell r="D1295" t="str">
            <v>Internal Contractors</v>
          </cell>
          <cell r="E1295">
            <v>0</v>
          </cell>
        </row>
        <row r="1296">
          <cell r="A1296" t="str">
            <v>00015468</v>
          </cell>
          <cell r="B1296" t="str">
            <v>Garry Jefferis</v>
          </cell>
          <cell r="C1296"/>
          <cell r="D1296" t="str">
            <v>Internal Contractors</v>
          </cell>
          <cell r="E1296">
            <v>0</v>
          </cell>
        </row>
        <row r="1297">
          <cell r="A1297" t="str">
            <v>00015469</v>
          </cell>
          <cell r="B1297" t="str">
            <v>Joseph Harpley</v>
          </cell>
          <cell r="C1297"/>
          <cell r="D1297" t="str">
            <v>Internal Contractors</v>
          </cell>
          <cell r="E1297">
            <v>0</v>
          </cell>
        </row>
        <row r="1298">
          <cell r="A1298" t="str">
            <v>00015470</v>
          </cell>
          <cell r="B1298" t="str">
            <v>Stephen Marshall</v>
          </cell>
          <cell r="C1298"/>
          <cell r="D1298" t="str">
            <v>Internal Contractors</v>
          </cell>
          <cell r="E1298">
            <v>0</v>
          </cell>
        </row>
        <row r="1299">
          <cell r="A1299" t="str">
            <v>00015472</v>
          </cell>
          <cell r="B1299" t="str">
            <v>John Inglese</v>
          </cell>
          <cell r="C1299"/>
          <cell r="D1299" t="str">
            <v>Internal Contractors</v>
          </cell>
          <cell r="E1299">
            <v>0</v>
          </cell>
        </row>
        <row r="1300">
          <cell r="A1300" t="str">
            <v>00015473</v>
          </cell>
          <cell r="B1300" t="str">
            <v>John Hawkes</v>
          </cell>
          <cell r="C1300"/>
          <cell r="D1300" t="str">
            <v>Internal Contractors</v>
          </cell>
          <cell r="E1300">
            <v>0</v>
          </cell>
        </row>
        <row r="1301">
          <cell r="A1301" t="str">
            <v>00015474</v>
          </cell>
          <cell r="B1301" t="str">
            <v>James Henwood</v>
          </cell>
          <cell r="C1301"/>
          <cell r="D1301" t="str">
            <v>Internal Contractors</v>
          </cell>
          <cell r="E1301">
            <v>0</v>
          </cell>
        </row>
        <row r="1302">
          <cell r="A1302" t="str">
            <v>00015475</v>
          </cell>
          <cell r="B1302" t="str">
            <v>Lindsay Long</v>
          </cell>
          <cell r="C1302"/>
          <cell r="D1302" t="str">
            <v>Internal Contractors</v>
          </cell>
          <cell r="E1302">
            <v>0</v>
          </cell>
        </row>
        <row r="1303">
          <cell r="A1303" t="str">
            <v>00015476</v>
          </cell>
          <cell r="B1303" t="str">
            <v>Simon Forestal</v>
          </cell>
          <cell r="C1303"/>
          <cell r="D1303" t="str">
            <v>Internal Contractors</v>
          </cell>
          <cell r="E1303">
            <v>0</v>
          </cell>
        </row>
        <row r="1304">
          <cell r="A1304" t="str">
            <v>00015477</v>
          </cell>
          <cell r="B1304" t="str">
            <v>Christopher Sheturim</v>
          </cell>
          <cell r="C1304"/>
          <cell r="D1304" t="str">
            <v>Internal Contractors</v>
          </cell>
          <cell r="E1304">
            <v>0</v>
          </cell>
        </row>
        <row r="1305">
          <cell r="A1305" t="str">
            <v>00015478</v>
          </cell>
          <cell r="B1305" t="str">
            <v>Bruce Neville</v>
          </cell>
          <cell r="C1305"/>
          <cell r="D1305" t="str">
            <v>Internal Contractors</v>
          </cell>
          <cell r="E1305">
            <v>0</v>
          </cell>
        </row>
        <row r="1306">
          <cell r="A1306" t="str">
            <v>00015479</v>
          </cell>
          <cell r="B1306" t="str">
            <v>Garry Long</v>
          </cell>
          <cell r="C1306"/>
          <cell r="D1306" t="str">
            <v>Internal Contractors</v>
          </cell>
          <cell r="E1306">
            <v>0</v>
          </cell>
        </row>
        <row r="1307">
          <cell r="A1307" t="str">
            <v>00015480</v>
          </cell>
          <cell r="B1307" t="str">
            <v>Vicki Kouvendaris</v>
          </cell>
          <cell r="C1307"/>
          <cell r="D1307" t="str">
            <v>Internal Contractors</v>
          </cell>
          <cell r="E1307">
            <v>0</v>
          </cell>
        </row>
        <row r="1308">
          <cell r="A1308" t="str">
            <v>00015481</v>
          </cell>
          <cell r="B1308" t="str">
            <v>Neil Jack</v>
          </cell>
          <cell r="C1308"/>
          <cell r="D1308" t="str">
            <v>Internal Contractors</v>
          </cell>
          <cell r="E1308">
            <v>0</v>
          </cell>
        </row>
        <row r="1309">
          <cell r="A1309" t="str">
            <v>00015482</v>
          </cell>
          <cell r="B1309" t="str">
            <v>John Hector</v>
          </cell>
          <cell r="C1309"/>
          <cell r="D1309" t="str">
            <v>Internal Contractors</v>
          </cell>
          <cell r="E1309">
            <v>0</v>
          </cell>
        </row>
        <row r="1310">
          <cell r="A1310" t="str">
            <v>00015483</v>
          </cell>
          <cell r="B1310" t="str">
            <v>David Goldstein</v>
          </cell>
          <cell r="C1310"/>
          <cell r="D1310" t="str">
            <v>Internal Contractors</v>
          </cell>
          <cell r="E1310">
            <v>0</v>
          </cell>
        </row>
        <row r="1311">
          <cell r="A1311" t="str">
            <v>00015484</v>
          </cell>
          <cell r="B1311" t="str">
            <v>George Williamson</v>
          </cell>
          <cell r="C1311"/>
          <cell r="D1311" t="str">
            <v>Internal Contractors</v>
          </cell>
          <cell r="E1311">
            <v>0</v>
          </cell>
        </row>
        <row r="1312">
          <cell r="A1312" t="str">
            <v>00015485</v>
          </cell>
          <cell r="B1312" t="str">
            <v>Maxwell Rickard</v>
          </cell>
          <cell r="C1312"/>
          <cell r="D1312" t="str">
            <v>Internal Contractors</v>
          </cell>
          <cell r="E1312">
            <v>0</v>
          </cell>
        </row>
        <row r="1313">
          <cell r="A1313" t="str">
            <v>00015486</v>
          </cell>
          <cell r="B1313" t="str">
            <v>Ronald Hannan</v>
          </cell>
          <cell r="C1313"/>
          <cell r="D1313" t="str">
            <v>Internal Contractors</v>
          </cell>
          <cell r="E1313">
            <v>0</v>
          </cell>
        </row>
        <row r="1314">
          <cell r="A1314" t="str">
            <v>00015488</v>
          </cell>
          <cell r="B1314" t="str">
            <v>Ian Brogan</v>
          </cell>
          <cell r="C1314"/>
          <cell r="D1314" t="str">
            <v>Internal Contractors</v>
          </cell>
          <cell r="E1314">
            <v>0</v>
          </cell>
        </row>
        <row r="1315">
          <cell r="A1315" t="str">
            <v>00015489</v>
          </cell>
          <cell r="B1315" t="str">
            <v>Thomas Percival</v>
          </cell>
          <cell r="C1315"/>
          <cell r="D1315" t="str">
            <v>Internal Contractors</v>
          </cell>
          <cell r="E1315">
            <v>0</v>
          </cell>
        </row>
        <row r="1316">
          <cell r="A1316" t="str">
            <v>00015490</v>
          </cell>
          <cell r="B1316" t="str">
            <v>Phillip Bradley</v>
          </cell>
          <cell r="C1316"/>
          <cell r="D1316" t="str">
            <v>Internal Contractors</v>
          </cell>
          <cell r="E1316">
            <v>0</v>
          </cell>
        </row>
        <row r="1317">
          <cell r="A1317" t="str">
            <v>00015491</v>
          </cell>
          <cell r="B1317" t="str">
            <v>David Kirkley</v>
          </cell>
          <cell r="C1317"/>
          <cell r="D1317" t="str">
            <v>Internal Contractors</v>
          </cell>
          <cell r="E1317">
            <v>0</v>
          </cell>
        </row>
        <row r="1318">
          <cell r="A1318" t="str">
            <v>00015492</v>
          </cell>
          <cell r="B1318" t="str">
            <v>Scott Winning</v>
          </cell>
          <cell r="C1318"/>
          <cell r="D1318" t="str">
            <v>Internal Contractors</v>
          </cell>
          <cell r="E1318">
            <v>0</v>
          </cell>
        </row>
        <row r="1319">
          <cell r="A1319" t="str">
            <v>00015493</v>
          </cell>
          <cell r="B1319" t="str">
            <v>Mark Bull</v>
          </cell>
          <cell r="C1319"/>
          <cell r="D1319" t="str">
            <v>Internal Contractors</v>
          </cell>
          <cell r="E1319">
            <v>0</v>
          </cell>
        </row>
        <row r="1320">
          <cell r="A1320" t="str">
            <v>00015494</v>
          </cell>
          <cell r="B1320" t="str">
            <v>Nick Ioannidis</v>
          </cell>
          <cell r="C1320"/>
          <cell r="D1320" t="str">
            <v>Internal Contractors</v>
          </cell>
          <cell r="E1320">
            <v>0</v>
          </cell>
        </row>
        <row r="1321">
          <cell r="A1321" t="str">
            <v>00015497</v>
          </cell>
          <cell r="B1321" t="str">
            <v>Alan Jamieson</v>
          </cell>
          <cell r="C1321"/>
          <cell r="D1321" t="str">
            <v>Internal Contractors</v>
          </cell>
          <cell r="E1321">
            <v>0</v>
          </cell>
        </row>
        <row r="1322">
          <cell r="A1322" t="str">
            <v>00015501</v>
          </cell>
          <cell r="B1322" t="str">
            <v>Anne Westwood</v>
          </cell>
          <cell r="C1322"/>
          <cell r="D1322" t="str">
            <v>Internal Contractors</v>
          </cell>
          <cell r="E1322">
            <v>0</v>
          </cell>
        </row>
        <row r="1323">
          <cell r="A1323" t="str">
            <v>00015502</v>
          </cell>
          <cell r="B1323" t="str">
            <v>Danny Guerrera</v>
          </cell>
          <cell r="C1323"/>
          <cell r="D1323" t="str">
            <v>Internal Contractors</v>
          </cell>
          <cell r="E1323">
            <v>0</v>
          </cell>
        </row>
        <row r="1324">
          <cell r="A1324" t="str">
            <v>00015503</v>
          </cell>
          <cell r="B1324" t="str">
            <v>Abbas Moussawi</v>
          </cell>
          <cell r="C1324"/>
          <cell r="D1324" t="str">
            <v>Internal Contractors</v>
          </cell>
          <cell r="E1324">
            <v>0</v>
          </cell>
        </row>
        <row r="1325">
          <cell r="A1325" t="str">
            <v>00015504</v>
          </cell>
          <cell r="B1325" t="str">
            <v>William Seeley</v>
          </cell>
          <cell r="C1325"/>
          <cell r="D1325" t="str">
            <v>Internal Contractors</v>
          </cell>
          <cell r="E1325">
            <v>0</v>
          </cell>
        </row>
        <row r="1326">
          <cell r="A1326" t="str">
            <v>00015505</v>
          </cell>
          <cell r="B1326" t="str">
            <v>Slobodan Petkovic</v>
          </cell>
          <cell r="C1326"/>
          <cell r="D1326" t="str">
            <v>Internal Contractors</v>
          </cell>
          <cell r="E1326">
            <v>0</v>
          </cell>
        </row>
        <row r="1327">
          <cell r="A1327" t="str">
            <v>00015506</v>
          </cell>
          <cell r="B1327" t="str">
            <v>Anthony Murray</v>
          </cell>
          <cell r="C1327"/>
          <cell r="D1327" t="str">
            <v>Internal Contractors</v>
          </cell>
          <cell r="E1327">
            <v>0</v>
          </cell>
        </row>
        <row r="1328">
          <cell r="A1328" t="str">
            <v>00015507</v>
          </cell>
          <cell r="B1328" t="str">
            <v>Bradley Feeney</v>
          </cell>
          <cell r="C1328"/>
          <cell r="D1328" t="str">
            <v>Internal Contractors</v>
          </cell>
          <cell r="E1328">
            <v>0</v>
          </cell>
        </row>
        <row r="1329">
          <cell r="A1329" t="str">
            <v>00015508</v>
          </cell>
          <cell r="B1329" t="str">
            <v>George Christodoulou</v>
          </cell>
          <cell r="C1329"/>
          <cell r="D1329" t="str">
            <v>Internal Contractors</v>
          </cell>
          <cell r="E1329">
            <v>0</v>
          </cell>
        </row>
        <row r="1330">
          <cell r="A1330" t="str">
            <v>00015509</v>
          </cell>
          <cell r="B1330" t="str">
            <v>Christopher Coe</v>
          </cell>
          <cell r="C1330"/>
          <cell r="D1330" t="str">
            <v>Internal Contractors</v>
          </cell>
          <cell r="E1330">
            <v>0</v>
          </cell>
        </row>
        <row r="1331">
          <cell r="A1331" t="str">
            <v>00015510</v>
          </cell>
          <cell r="B1331" t="str">
            <v>Adrian Gallegos</v>
          </cell>
          <cell r="C1331"/>
          <cell r="D1331" t="str">
            <v>Internal Contractors</v>
          </cell>
          <cell r="E1331">
            <v>0</v>
          </cell>
        </row>
        <row r="1332">
          <cell r="A1332" t="str">
            <v>00015511</v>
          </cell>
          <cell r="B1332" t="str">
            <v>Jonathan Vaughen</v>
          </cell>
          <cell r="C1332"/>
          <cell r="D1332" t="str">
            <v>Internal Contractors</v>
          </cell>
          <cell r="E1332">
            <v>0</v>
          </cell>
        </row>
        <row r="1333">
          <cell r="A1333" t="str">
            <v>00015512</v>
          </cell>
          <cell r="B1333" t="str">
            <v>Adrian Haworth</v>
          </cell>
          <cell r="C1333"/>
          <cell r="D1333" t="str">
            <v>Internal Contractors</v>
          </cell>
          <cell r="E1333">
            <v>0</v>
          </cell>
        </row>
        <row r="1334">
          <cell r="A1334" t="str">
            <v>00015513</v>
          </cell>
          <cell r="B1334" t="str">
            <v>Julio Aliaga</v>
          </cell>
          <cell r="C1334"/>
          <cell r="D1334" t="str">
            <v>Internal Contractors</v>
          </cell>
          <cell r="E1334">
            <v>0</v>
          </cell>
        </row>
        <row r="1335">
          <cell r="A1335" t="str">
            <v>00015514</v>
          </cell>
          <cell r="B1335" t="str">
            <v>Michael Rowlandson</v>
          </cell>
          <cell r="C1335"/>
          <cell r="D1335" t="str">
            <v>Internal Contractors</v>
          </cell>
          <cell r="E1335">
            <v>0</v>
          </cell>
        </row>
        <row r="1336">
          <cell r="A1336" t="str">
            <v>00015515</v>
          </cell>
          <cell r="B1336" t="str">
            <v>Alice Tai</v>
          </cell>
          <cell r="C1336"/>
          <cell r="D1336" t="str">
            <v>Internal Contractors</v>
          </cell>
          <cell r="E1336">
            <v>0</v>
          </cell>
        </row>
        <row r="1337">
          <cell r="A1337" t="str">
            <v>00015516</v>
          </cell>
          <cell r="B1337" t="str">
            <v>Peter Bourns</v>
          </cell>
          <cell r="C1337"/>
          <cell r="D1337" t="str">
            <v>Internal Contractors</v>
          </cell>
          <cell r="E1337">
            <v>0</v>
          </cell>
        </row>
        <row r="1338">
          <cell r="A1338" t="str">
            <v>00015517</v>
          </cell>
          <cell r="B1338" t="str">
            <v>Shane Costello</v>
          </cell>
          <cell r="C1338"/>
          <cell r="D1338" t="str">
            <v>Internal Contractors</v>
          </cell>
          <cell r="E1338">
            <v>0</v>
          </cell>
        </row>
        <row r="1339">
          <cell r="A1339" t="str">
            <v>00015518</v>
          </cell>
          <cell r="B1339" t="str">
            <v>Wayne Bailey</v>
          </cell>
          <cell r="C1339"/>
          <cell r="D1339" t="str">
            <v>Internal Contractors</v>
          </cell>
          <cell r="E1339">
            <v>0</v>
          </cell>
        </row>
        <row r="1340">
          <cell r="A1340" t="str">
            <v>00015519</v>
          </cell>
          <cell r="B1340" t="str">
            <v>Michael Butterworth</v>
          </cell>
          <cell r="C1340"/>
          <cell r="D1340" t="str">
            <v>Internal Contractors</v>
          </cell>
          <cell r="E1340">
            <v>0</v>
          </cell>
        </row>
        <row r="1341">
          <cell r="A1341" t="str">
            <v>00015520</v>
          </cell>
          <cell r="B1341" t="str">
            <v>Noel Laidlaw</v>
          </cell>
          <cell r="C1341"/>
          <cell r="D1341" t="str">
            <v>Internal Contractors</v>
          </cell>
          <cell r="E1341">
            <v>0</v>
          </cell>
        </row>
        <row r="1342">
          <cell r="A1342" t="str">
            <v>00015521</v>
          </cell>
          <cell r="B1342" t="str">
            <v>Andrew Reghenzani</v>
          </cell>
          <cell r="C1342"/>
          <cell r="D1342" t="str">
            <v>Internal Contractors</v>
          </cell>
          <cell r="E1342">
            <v>0</v>
          </cell>
        </row>
        <row r="1343">
          <cell r="A1343" t="str">
            <v>00015522</v>
          </cell>
          <cell r="B1343" t="str">
            <v>Michael Kennedy</v>
          </cell>
          <cell r="C1343"/>
          <cell r="D1343" t="str">
            <v>Internal Contractors</v>
          </cell>
          <cell r="E1343">
            <v>0</v>
          </cell>
        </row>
        <row r="1344">
          <cell r="A1344" t="str">
            <v>00015523</v>
          </cell>
          <cell r="B1344" t="str">
            <v>Fergal Convery</v>
          </cell>
          <cell r="C1344"/>
          <cell r="D1344" t="str">
            <v>Internal Contractors</v>
          </cell>
          <cell r="E1344">
            <v>0</v>
          </cell>
        </row>
        <row r="1345">
          <cell r="A1345" t="str">
            <v>00015525</v>
          </cell>
          <cell r="B1345" t="str">
            <v>Martin Lukins</v>
          </cell>
          <cell r="C1345"/>
          <cell r="D1345" t="str">
            <v>Internal Contractors</v>
          </cell>
          <cell r="E1345">
            <v>0</v>
          </cell>
        </row>
        <row r="1346">
          <cell r="A1346" t="str">
            <v>00015526</v>
          </cell>
          <cell r="B1346" t="str">
            <v>William Bland</v>
          </cell>
          <cell r="C1346"/>
          <cell r="D1346" t="str">
            <v>Internal Contractors</v>
          </cell>
          <cell r="E1346">
            <v>0</v>
          </cell>
        </row>
        <row r="1347">
          <cell r="A1347" t="str">
            <v>00015527</v>
          </cell>
          <cell r="B1347" t="str">
            <v>Bradley O'Dowd</v>
          </cell>
          <cell r="C1347"/>
          <cell r="D1347" t="str">
            <v>Internal Contractors</v>
          </cell>
          <cell r="E1347">
            <v>0</v>
          </cell>
        </row>
        <row r="1348">
          <cell r="A1348" t="str">
            <v>00015530</v>
          </cell>
          <cell r="B1348" t="str">
            <v>Les Hunt</v>
          </cell>
          <cell r="C1348"/>
          <cell r="D1348" t="str">
            <v>Internal Contractors</v>
          </cell>
          <cell r="E1348">
            <v>0</v>
          </cell>
        </row>
        <row r="1349">
          <cell r="A1349" t="str">
            <v>00015531</v>
          </cell>
          <cell r="B1349" t="str">
            <v>Deanne Vaughen</v>
          </cell>
          <cell r="C1349"/>
          <cell r="D1349" t="str">
            <v>Internal Contractors</v>
          </cell>
          <cell r="E1349">
            <v>0</v>
          </cell>
        </row>
        <row r="1350">
          <cell r="A1350" t="str">
            <v>00015532</v>
          </cell>
          <cell r="B1350" t="str">
            <v>Greg Horgan</v>
          </cell>
          <cell r="C1350"/>
          <cell r="D1350" t="str">
            <v>Internal Contractors</v>
          </cell>
          <cell r="E1350">
            <v>0</v>
          </cell>
        </row>
        <row r="1351">
          <cell r="A1351" t="str">
            <v>00015533</v>
          </cell>
          <cell r="B1351" t="str">
            <v>Michael Morana</v>
          </cell>
          <cell r="C1351"/>
          <cell r="D1351" t="str">
            <v>Internal Contractors</v>
          </cell>
          <cell r="E1351">
            <v>0</v>
          </cell>
        </row>
        <row r="1352">
          <cell r="A1352" t="str">
            <v>00015534</v>
          </cell>
          <cell r="B1352" t="str">
            <v>Peter Green</v>
          </cell>
          <cell r="C1352"/>
          <cell r="D1352" t="str">
            <v>Internal Contractors</v>
          </cell>
          <cell r="E1352">
            <v>0</v>
          </cell>
        </row>
        <row r="1353">
          <cell r="A1353" t="str">
            <v>00015535</v>
          </cell>
          <cell r="B1353" t="str">
            <v>James Dawson</v>
          </cell>
          <cell r="C1353"/>
          <cell r="D1353" t="str">
            <v>Internal Contractors</v>
          </cell>
          <cell r="E1353">
            <v>0</v>
          </cell>
        </row>
        <row r="1354">
          <cell r="A1354" t="str">
            <v>00015536</v>
          </cell>
          <cell r="B1354" t="str">
            <v>Gordon Nightingale</v>
          </cell>
          <cell r="C1354"/>
          <cell r="D1354" t="str">
            <v>Internal Contractors</v>
          </cell>
          <cell r="E1354">
            <v>0</v>
          </cell>
        </row>
        <row r="1355">
          <cell r="A1355" t="str">
            <v>00015537</v>
          </cell>
          <cell r="B1355" t="str">
            <v>Clive Girdham</v>
          </cell>
          <cell r="C1355"/>
          <cell r="D1355" t="str">
            <v>Internal Contractors</v>
          </cell>
          <cell r="E1355">
            <v>0</v>
          </cell>
        </row>
        <row r="1356">
          <cell r="A1356" t="str">
            <v>00015538</v>
          </cell>
          <cell r="B1356" t="str">
            <v>Bruce Flack</v>
          </cell>
          <cell r="C1356"/>
          <cell r="D1356" t="str">
            <v>Internal Contractors</v>
          </cell>
          <cell r="E1356">
            <v>0</v>
          </cell>
        </row>
        <row r="1357">
          <cell r="A1357" t="str">
            <v>00015539</v>
          </cell>
          <cell r="B1357" t="str">
            <v>Mark Dragar</v>
          </cell>
          <cell r="C1357"/>
          <cell r="D1357" t="str">
            <v>Internal Contractors</v>
          </cell>
          <cell r="E1357">
            <v>0</v>
          </cell>
        </row>
        <row r="1358">
          <cell r="A1358" t="str">
            <v>00015540</v>
          </cell>
          <cell r="B1358" t="str">
            <v>John Groen</v>
          </cell>
          <cell r="C1358"/>
          <cell r="D1358" t="str">
            <v>Internal Contractors</v>
          </cell>
          <cell r="E1358">
            <v>0</v>
          </cell>
        </row>
        <row r="1359">
          <cell r="A1359" t="str">
            <v>00015541</v>
          </cell>
          <cell r="B1359" t="str">
            <v>Abraham Vedamonickam</v>
          </cell>
          <cell r="C1359"/>
          <cell r="D1359" t="str">
            <v>Internal Contractors</v>
          </cell>
          <cell r="E1359">
            <v>0</v>
          </cell>
        </row>
        <row r="1360">
          <cell r="A1360" t="str">
            <v>00015542</v>
          </cell>
          <cell r="B1360" t="str">
            <v>Clara Xue</v>
          </cell>
          <cell r="C1360"/>
          <cell r="D1360" t="str">
            <v>Internal Contractors</v>
          </cell>
          <cell r="E1360">
            <v>0</v>
          </cell>
        </row>
        <row r="1361">
          <cell r="A1361" t="str">
            <v>00015543</v>
          </cell>
          <cell r="B1361" t="str">
            <v>Tristan Bodsworth</v>
          </cell>
          <cell r="C1361"/>
          <cell r="D1361" t="str">
            <v>Internal Contractors</v>
          </cell>
          <cell r="E1361">
            <v>0</v>
          </cell>
        </row>
        <row r="1362">
          <cell r="A1362" t="str">
            <v>00015544</v>
          </cell>
          <cell r="B1362" t="str">
            <v>Fabian Fiori</v>
          </cell>
          <cell r="C1362"/>
          <cell r="D1362" t="str">
            <v>Internal Contractors</v>
          </cell>
          <cell r="E1362">
            <v>0</v>
          </cell>
        </row>
        <row r="1363">
          <cell r="A1363" t="str">
            <v>00015545</v>
          </cell>
          <cell r="B1363" t="str">
            <v>Andrew Knott</v>
          </cell>
          <cell r="C1363"/>
          <cell r="D1363" t="str">
            <v>Internal Contractors</v>
          </cell>
          <cell r="E1363">
            <v>0</v>
          </cell>
        </row>
        <row r="1364">
          <cell r="A1364" t="str">
            <v>00015546</v>
          </cell>
          <cell r="B1364" t="str">
            <v>Siew Nicolaou</v>
          </cell>
          <cell r="C1364"/>
          <cell r="D1364" t="str">
            <v>Internal Contractors</v>
          </cell>
          <cell r="E1364">
            <v>0</v>
          </cell>
        </row>
        <row r="1365">
          <cell r="A1365" t="str">
            <v>00015547</v>
          </cell>
          <cell r="B1365" t="str">
            <v>Norman Sim</v>
          </cell>
          <cell r="C1365"/>
          <cell r="D1365" t="str">
            <v>Internal Contractors</v>
          </cell>
          <cell r="E1365">
            <v>0</v>
          </cell>
        </row>
        <row r="1366">
          <cell r="A1366" t="str">
            <v>00015548</v>
          </cell>
          <cell r="B1366" t="str">
            <v>Lorrienne Lyte</v>
          </cell>
          <cell r="C1366"/>
          <cell r="D1366" t="str">
            <v>Internal Contractors</v>
          </cell>
          <cell r="E1366">
            <v>0</v>
          </cell>
        </row>
        <row r="1367">
          <cell r="A1367" t="str">
            <v>00015549</v>
          </cell>
          <cell r="B1367" t="str">
            <v>Keith Walker</v>
          </cell>
          <cell r="C1367"/>
          <cell r="D1367" t="str">
            <v>Internal Contractors</v>
          </cell>
          <cell r="E1367">
            <v>0</v>
          </cell>
        </row>
        <row r="1368">
          <cell r="A1368" t="str">
            <v>00015550</v>
          </cell>
          <cell r="B1368" t="str">
            <v>Colin Braathen</v>
          </cell>
          <cell r="C1368"/>
          <cell r="D1368" t="str">
            <v>Internal Contractors</v>
          </cell>
          <cell r="E1368">
            <v>0</v>
          </cell>
        </row>
        <row r="1369">
          <cell r="A1369" t="str">
            <v>00015551</v>
          </cell>
          <cell r="B1369" t="str">
            <v>Jennifer Hardyman</v>
          </cell>
          <cell r="C1369"/>
          <cell r="D1369" t="str">
            <v>Internal Contractors</v>
          </cell>
          <cell r="E1369">
            <v>0</v>
          </cell>
        </row>
        <row r="1370">
          <cell r="A1370" t="str">
            <v>00015552</v>
          </cell>
          <cell r="B1370" t="str">
            <v>Meng Cheng</v>
          </cell>
          <cell r="C1370"/>
          <cell r="D1370" t="str">
            <v>Internal Contractors</v>
          </cell>
          <cell r="E1370">
            <v>0</v>
          </cell>
        </row>
        <row r="1371">
          <cell r="A1371" t="str">
            <v>00015553</v>
          </cell>
          <cell r="B1371" t="str">
            <v>Binu Chacko</v>
          </cell>
          <cell r="C1371"/>
          <cell r="D1371" t="str">
            <v>Internal Contractors</v>
          </cell>
          <cell r="E1371">
            <v>0</v>
          </cell>
        </row>
        <row r="1372">
          <cell r="A1372" t="str">
            <v>00015554</v>
          </cell>
          <cell r="B1372" t="str">
            <v>Colin Cool</v>
          </cell>
          <cell r="C1372"/>
          <cell r="D1372" t="str">
            <v>Internal Contractors</v>
          </cell>
          <cell r="E1372">
            <v>0</v>
          </cell>
        </row>
        <row r="1373">
          <cell r="A1373" t="str">
            <v>00015555</v>
          </cell>
          <cell r="B1373" t="str">
            <v>Mustafa Karacanta</v>
          </cell>
          <cell r="C1373"/>
          <cell r="D1373" t="str">
            <v>Internal Contractors</v>
          </cell>
          <cell r="E1373">
            <v>0</v>
          </cell>
        </row>
        <row r="1374">
          <cell r="A1374" t="str">
            <v>00015556</v>
          </cell>
          <cell r="B1374" t="str">
            <v>Peter Marvin</v>
          </cell>
          <cell r="C1374"/>
          <cell r="D1374" t="str">
            <v>Internal Contractors</v>
          </cell>
          <cell r="E1374">
            <v>0</v>
          </cell>
        </row>
        <row r="1375">
          <cell r="A1375" t="str">
            <v>00015557</v>
          </cell>
          <cell r="B1375" t="str">
            <v>James Burns</v>
          </cell>
          <cell r="C1375"/>
          <cell r="D1375" t="str">
            <v>Internal Contractors</v>
          </cell>
          <cell r="E1375">
            <v>0</v>
          </cell>
        </row>
        <row r="1376">
          <cell r="A1376" t="str">
            <v>00015558</v>
          </cell>
          <cell r="B1376" t="str">
            <v>Shu Wang</v>
          </cell>
          <cell r="C1376"/>
          <cell r="D1376" t="str">
            <v>Internal Contractors</v>
          </cell>
          <cell r="E1376">
            <v>0</v>
          </cell>
        </row>
        <row r="1377">
          <cell r="A1377" t="str">
            <v>00015559</v>
          </cell>
          <cell r="B1377" t="str">
            <v>Emine Ekmen</v>
          </cell>
          <cell r="C1377"/>
          <cell r="D1377" t="str">
            <v>Internal Contractors</v>
          </cell>
          <cell r="E1377">
            <v>0</v>
          </cell>
        </row>
        <row r="1378">
          <cell r="A1378" t="str">
            <v>00015560</v>
          </cell>
          <cell r="B1378" t="str">
            <v>Nicholas Soilemezidis</v>
          </cell>
          <cell r="C1378"/>
          <cell r="D1378" t="str">
            <v>Internal Contractors</v>
          </cell>
          <cell r="E1378">
            <v>0</v>
          </cell>
        </row>
        <row r="1379">
          <cell r="A1379" t="str">
            <v>00015561</v>
          </cell>
          <cell r="B1379" t="str">
            <v>Ian Bashall</v>
          </cell>
          <cell r="C1379"/>
          <cell r="D1379" t="str">
            <v>Internal Contractors</v>
          </cell>
          <cell r="E1379">
            <v>0</v>
          </cell>
        </row>
        <row r="1380">
          <cell r="A1380" t="str">
            <v>00015562</v>
          </cell>
          <cell r="B1380" t="str">
            <v>John Olsen</v>
          </cell>
          <cell r="C1380"/>
          <cell r="D1380" t="str">
            <v>Internal Contractors</v>
          </cell>
          <cell r="E1380">
            <v>0</v>
          </cell>
        </row>
        <row r="1381">
          <cell r="A1381" t="str">
            <v>00015563</v>
          </cell>
          <cell r="B1381" t="str">
            <v>Martha Le</v>
          </cell>
          <cell r="C1381"/>
          <cell r="D1381" t="str">
            <v>Internal Contractors</v>
          </cell>
          <cell r="E1381">
            <v>0</v>
          </cell>
        </row>
        <row r="1382">
          <cell r="A1382" t="str">
            <v>00015564</v>
          </cell>
          <cell r="B1382" t="str">
            <v>Gregory Bullivant</v>
          </cell>
          <cell r="C1382"/>
          <cell r="D1382" t="str">
            <v>Internal Contractors</v>
          </cell>
          <cell r="E1382">
            <v>0</v>
          </cell>
        </row>
        <row r="1383">
          <cell r="A1383" t="str">
            <v>00015565</v>
          </cell>
          <cell r="B1383" t="str">
            <v>Vijay Kumar</v>
          </cell>
          <cell r="C1383"/>
          <cell r="D1383" t="str">
            <v>Internal Contractors</v>
          </cell>
          <cell r="E1383">
            <v>0</v>
          </cell>
        </row>
        <row r="1384">
          <cell r="A1384" t="str">
            <v>00015566</v>
          </cell>
          <cell r="B1384" t="str">
            <v>Patrick McErlain</v>
          </cell>
          <cell r="C1384"/>
          <cell r="D1384" t="str">
            <v>Internal Contractors</v>
          </cell>
          <cell r="E1384">
            <v>0</v>
          </cell>
        </row>
        <row r="1385">
          <cell r="A1385" t="str">
            <v>00015567</v>
          </cell>
          <cell r="B1385" t="str">
            <v>Lin Lee</v>
          </cell>
          <cell r="C1385"/>
          <cell r="D1385" t="str">
            <v>Internal Contractors</v>
          </cell>
          <cell r="E1385">
            <v>0</v>
          </cell>
        </row>
        <row r="1386">
          <cell r="A1386" t="str">
            <v>00015568</v>
          </cell>
          <cell r="B1386" t="str">
            <v>Lyndon Dyer</v>
          </cell>
          <cell r="C1386"/>
          <cell r="D1386" t="str">
            <v>Internal Contractors</v>
          </cell>
          <cell r="E1386">
            <v>0</v>
          </cell>
        </row>
        <row r="1387">
          <cell r="A1387" t="str">
            <v>00015569</v>
          </cell>
          <cell r="B1387" t="str">
            <v>Mark Stanley</v>
          </cell>
          <cell r="C1387"/>
          <cell r="D1387" t="str">
            <v>Internal Contractors</v>
          </cell>
          <cell r="E1387">
            <v>0</v>
          </cell>
        </row>
        <row r="1388">
          <cell r="A1388" t="str">
            <v>00015570</v>
          </cell>
          <cell r="B1388" t="str">
            <v>Alan Rourke</v>
          </cell>
          <cell r="C1388"/>
          <cell r="D1388" t="str">
            <v>Internal Contractors</v>
          </cell>
          <cell r="E1388">
            <v>0</v>
          </cell>
        </row>
        <row r="1389">
          <cell r="A1389" t="str">
            <v>00015571</v>
          </cell>
          <cell r="B1389" t="str">
            <v>Thomas Perry</v>
          </cell>
          <cell r="C1389"/>
          <cell r="D1389" t="str">
            <v>Internal Contractors</v>
          </cell>
          <cell r="E1389">
            <v>0</v>
          </cell>
        </row>
        <row r="1390">
          <cell r="A1390" t="str">
            <v>00015572</v>
          </cell>
          <cell r="B1390" t="str">
            <v>Robert Croke</v>
          </cell>
          <cell r="C1390"/>
          <cell r="D1390" t="str">
            <v>Internal Contractors</v>
          </cell>
          <cell r="E1390">
            <v>0</v>
          </cell>
        </row>
        <row r="1391">
          <cell r="A1391" t="str">
            <v>00015573</v>
          </cell>
          <cell r="B1391" t="str">
            <v>Hendra Satyo</v>
          </cell>
          <cell r="C1391"/>
          <cell r="D1391" t="str">
            <v>Internal Contractors</v>
          </cell>
          <cell r="E1391">
            <v>0</v>
          </cell>
        </row>
        <row r="1392">
          <cell r="A1392" t="str">
            <v>00015574</v>
          </cell>
          <cell r="B1392" t="str">
            <v>Ashraf Sedrak</v>
          </cell>
          <cell r="C1392"/>
          <cell r="D1392" t="str">
            <v>Internal Contractors</v>
          </cell>
          <cell r="E1392">
            <v>0</v>
          </cell>
        </row>
        <row r="1393">
          <cell r="A1393" t="str">
            <v>00015575</v>
          </cell>
          <cell r="B1393" t="str">
            <v>Arthur Jansen</v>
          </cell>
          <cell r="C1393"/>
          <cell r="D1393" t="str">
            <v>Internal Contractors</v>
          </cell>
          <cell r="E1393">
            <v>0</v>
          </cell>
        </row>
        <row r="1394">
          <cell r="A1394" t="str">
            <v>00015576</v>
          </cell>
          <cell r="B1394" t="str">
            <v>George Hawthorne</v>
          </cell>
          <cell r="C1394"/>
          <cell r="D1394" t="str">
            <v>Internal Contractors</v>
          </cell>
          <cell r="E1394">
            <v>0</v>
          </cell>
        </row>
        <row r="1395">
          <cell r="A1395" t="str">
            <v>00015577</v>
          </cell>
          <cell r="B1395" t="str">
            <v>Darren Murrey</v>
          </cell>
          <cell r="C1395"/>
          <cell r="D1395" t="str">
            <v>Internal Contractors</v>
          </cell>
          <cell r="E1395">
            <v>0</v>
          </cell>
        </row>
        <row r="1396">
          <cell r="A1396" t="str">
            <v>00015578</v>
          </cell>
          <cell r="B1396" t="str">
            <v>Benno Glockemann</v>
          </cell>
          <cell r="C1396"/>
          <cell r="D1396" t="str">
            <v>Internal Contractors</v>
          </cell>
          <cell r="E1396">
            <v>0</v>
          </cell>
        </row>
        <row r="1397">
          <cell r="A1397" t="str">
            <v>00015581</v>
          </cell>
          <cell r="B1397" t="str">
            <v>David Appleby</v>
          </cell>
          <cell r="C1397"/>
          <cell r="D1397" t="str">
            <v>Internal Contractors</v>
          </cell>
          <cell r="E1397">
            <v>0</v>
          </cell>
        </row>
        <row r="1398">
          <cell r="A1398" t="str">
            <v>00015582</v>
          </cell>
          <cell r="B1398" t="str">
            <v>David McBride</v>
          </cell>
          <cell r="C1398"/>
          <cell r="D1398" t="str">
            <v>Internal Contractors</v>
          </cell>
          <cell r="E1398">
            <v>0</v>
          </cell>
        </row>
        <row r="1399">
          <cell r="A1399" t="str">
            <v>00015583</v>
          </cell>
          <cell r="B1399" t="str">
            <v>Belinda Turley</v>
          </cell>
          <cell r="C1399"/>
          <cell r="D1399" t="str">
            <v>Internal Contractors</v>
          </cell>
          <cell r="E1399">
            <v>0</v>
          </cell>
        </row>
        <row r="1400">
          <cell r="A1400" t="str">
            <v>00015584</v>
          </cell>
          <cell r="B1400" t="str">
            <v>Anne Griffin</v>
          </cell>
          <cell r="C1400"/>
          <cell r="D1400" t="str">
            <v>Internal Contractors</v>
          </cell>
          <cell r="E1400">
            <v>0</v>
          </cell>
        </row>
        <row r="1401">
          <cell r="A1401" t="str">
            <v>00015587</v>
          </cell>
          <cell r="B1401" t="str">
            <v>Andrew Simpson</v>
          </cell>
          <cell r="C1401"/>
          <cell r="D1401" t="str">
            <v>Internal Contractors</v>
          </cell>
          <cell r="E1401">
            <v>0</v>
          </cell>
        </row>
        <row r="1402">
          <cell r="A1402" t="str">
            <v>00015588</v>
          </cell>
          <cell r="B1402" t="str">
            <v>Sheradene Tarr</v>
          </cell>
          <cell r="C1402"/>
          <cell r="D1402" t="str">
            <v>Internal Contractors</v>
          </cell>
          <cell r="E1402">
            <v>0</v>
          </cell>
        </row>
        <row r="1403">
          <cell r="A1403" t="str">
            <v>00015589</v>
          </cell>
          <cell r="B1403" t="str">
            <v>Joanne Neumann</v>
          </cell>
          <cell r="C1403"/>
          <cell r="D1403" t="str">
            <v>Internal Contractors</v>
          </cell>
          <cell r="E1403">
            <v>0</v>
          </cell>
        </row>
        <row r="1404">
          <cell r="A1404" t="str">
            <v>00015590</v>
          </cell>
          <cell r="B1404" t="str">
            <v>Patrick Cooper</v>
          </cell>
          <cell r="C1404"/>
          <cell r="D1404" t="str">
            <v>Internal Contractors</v>
          </cell>
          <cell r="E1404">
            <v>0</v>
          </cell>
        </row>
        <row r="1405">
          <cell r="A1405" t="str">
            <v>00015591</v>
          </cell>
          <cell r="B1405" t="str">
            <v>Michael Cote</v>
          </cell>
          <cell r="C1405"/>
          <cell r="D1405" t="str">
            <v>Internal Contractors</v>
          </cell>
          <cell r="E1405">
            <v>0</v>
          </cell>
        </row>
        <row r="1406">
          <cell r="A1406" t="str">
            <v>00015592</v>
          </cell>
          <cell r="B1406" t="str">
            <v>John Portelli</v>
          </cell>
          <cell r="C1406"/>
          <cell r="D1406" t="str">
            <v>Internal Contractors</v>
          </cell>
          <cell r="E1406">
            <v>0</v>
          </cell>
        </row>
        <row r="1407">
          <cell r="A1407" t="str">
            <v>00015593</v>
          </cell>
          <cell r="B1407" t="str">
            <v>Nick Perrott</v>
          </cell>
          <cell r="C1407"/>
          <cell r="D1407" t="str">
            <v>Internal Contractors</v>
          </cell>
          <cell r="E1407">
            <v>0</v>
          </cell>
        </row>
        <row r="1408">
          <cell r="A1408" t="str">
            <v>00015594</v>
          </cell>
          <cell r="B1408" t="str">
            <v>Richard Mellon</v>
          </cell>
          <cell r="C1408"/>
          <cell r="D1408" t="str">
            <v>Internal Contractors</v>
          </cell>
          <cell r="E1408">
            <v>0</v>
          </cell>
        </row>
        <row r="1409">
          <cell r="A1409" t="str">
            <v>00015595</v>
          </cell>
          <cell r="B1409" t="str">
            <v>Faye Rescigno</v>
          </cell>
          <cell r="C1409"/>
          <cell r="D1409" t="str">
            <v>Internal Contractors</v>
          </cell>
          <cell r="E1409">
            <v>0</v>
          </cell>
        </row>
        <row r="1410">
          <cell r="A1410" t="str">
            <v>00015596</v>
          </cell>
          <cell r="B1410" t="str">
            <v>Hayley Short</v>
          </cell>
          <cell r="C1410"/>
          <cell r="D1410" t="str">
            <v>Internal Contractors</v>
          </cell>
          <cell r="E1410">
            <v>0</v>
          </cell>
        </row>
        <row r="1411">
          <cell r="A1411" t="str">
            <v>00015597</v>
          </cell>
          <cell r="B1411" t="str">
            <v>Andrew Petch</v>
          </cell>
          <cell r="C1411"/>
          <cell r="D1411" t="str">
            <v>Internal Contractors</v>
          </cell>
          <cell r="E1411">
            <v>0</v>
          </cell>
        </row>
        <row r="1412">
          <cell r="A1412" t="str">
            <v>00015598</v>
          </cell>
          <cell r="B1412" t="str">
            <v>John Fisher</v>
          </cell>
          <cell r="C1412"/>
          <cell r="D1412" t="str">
            <v>Internal Contractors</v>
          </cell>
          <cell r="E1412">
            <v>0</v>
          </cell>
        </row>
        <row r="1413">
          <cell r="A1413" t="str">
            <v>00015599</v>
          </cell>
          <cell r="B1413" t="str">
            <v>John Liu</v>
          </cell>
          <cell r="C1413"/>
          <cell r="D1413" t="str">
            <v>Internal Contractors</v>
          </cell>
          <cell r="E1413">
            <v>0</v>
          </cell>
        </row>
        <row r="1414">
          <cell r="A1414" t="str">
            <v>00015600</v>
          </cell>
          <cell r="B1414" t="str">
            <v>Janette Currie</v>
          </cell>
          <cell r="C1414"/>
          <cell r="D1414" t="str">
            <v>Internal Contractors</v>
          </cell>
          <cell r="E1414">
            <v>0</v>
          </cell>
        </row>
        <row r="1415">
          <cell r="A1415" t="str">
            <v>00015601</v>
          </cell>
          <cell r="B1415" t="str">
            <v>Khosrow Kouhbor</v>
          </cell>
          <cell r="C1415"/>
          <cell r="D1415" t="str">
            <v>Internal Contractors</v>
          </cell>
          <cell r="E1415">
            <v>0</v>
          </cell>
        </row>
        <row r="1416">
          <cell r="A1416" t="str">
            <v>00015602</v>
          </cell>
          <cell r="B1416" t="str">
            <v>Gregory England</v>
          </cell>
          <cell r="C1416"/>
          <cell r="D1416" t="str">
            <v>Internal Contractors</v>
          </cell>
          <cell r="E1416">
            <v>0</v>
          </cell>
        </row>
        <row r="1417">
          <cell r="A1417" t="str">
            <v>00015603</v>
          </cell>
          <cell r="B1417" t="str">
            <v>Andrew O'Neill</v>
          </cell>
          <cell r="C1417"/>
          <cell r="D1417" t="str">
            <v>Internal Contractors</v>
          </cell>
          <cell r="E1417">
            <v>0</v>
          </cell>
        </row>
        <row r="1418">
          <cell r="A1418" t="str">
            <v>00015604</v>
          </cell>
          <cell r="B1418" t="str">
            <v>Catherine Stokes</v>
          </cell>
          <cell r="C1418"/>
          <cell r="D1418" t="str">
            <v>Internal Contractors</v>
          </cell>
          <cell r="E1418">
            <v>0</v>
          </cell>
        </row>
        <row r="1419">
          <cell r="A1419" t="str">
            <v>00015605</v>
          </cell>
          <cell r="B1419" t="str">
            <v>Mitchell Pratt</v>
          </cell>
          <cell r="C1419"/>
          <cell r="D1419" t="str">
            <v>Internal Contractors</v>
          </cell>
          <cell r="E1419">
            <v>0</v>
          </cell>
        </row>
        <row r="1420">
          <cell r="A1420" t="str">
            <v>00015606</v>
          </cell>
          <cell r="B1420" t="str">
            <v>Susan Milliken</v>
          </cell>
          <cell r="C1420"/>
          <cell r="D1420" t="str">
            <v>Internal Contractors</v>
          </cell>
          <cell r="E1420">
            <v>0</v>
          </cell>
        </row>
        <row r="1421">
          <cell r="A1421" t="str">
            <v>00015607</v>
          </cell>
          <cell r="B1421" t="str">
            <v>Ian McPartland</v>
          </cell>
          <cell r="C1421"/>
          <cell r="D1421" t="str">
            <v>Internal Contractors</v>
          </cell>
          <cell r="E1421">
            <v>0</v>
          </cell>
        </row>
        <row r="1422">
          <cell r="A1422" t="str">
            <v>00015608</v>
          </cell>
          <cell r="B1422" t="str">
            <v>Kameron Golding</v>
          </cell>
          <cell r="C1422"/>
          <cell r="D1422" t="str">
            <v>Internal Contractors</v>
          </cell>
          <cell r="E1422">
            <v>0</v>
          </cell>
        </row>
        <row r="1423">
          <cell r="A1423" t="str">
            <v>00015609</v>
          </cell>
          <cell r="B1423" t="str">
            <v>Trent McKenzie</v>
          </cell>
          <cell r="C1423"/>
          <cell r="D1423" t="str">
            <v>Internal Contractors</v>
          </cell>
          <cell r="E1423">
            <v>0</v>
          </cell>
        </row>
        <row r="1424">
          <cell r="A1424" t="str">
            <v>00015610</v>
          </cell>
          <cell r="B1424" t="str">
            <v>Peter Field</v>
          </cell>
          <cell r="C1424"/>
          <cell r="D1424" t="str">
            <v>Internal Contractors</v>
          </cell>
          <cell r="E1424">
            <v>0</v>
          </cell>
        </row>
        <row r="1425">
          <cell r="A1425" t="str">
            <v>00015611</v>
          </cell>
          <cell r="B1425" t="str">
            <v>Graham McDonald</v>
          </cell>
          <cell r="C1425"/>
          <cell r="D1425" t="str">
            <v>Internal Contractors</v>
          </cell>
          <cell r="E1425">
            <v>0</v>
          </cell>
        </row>
        <row r="1426">
          <cell r="A1426" t="str">
            <v>00015613</v>
          </cell>
          <cell r="B1426" t="str">
            <v>John Ferguson</v>
          </cell>
          <cell r="C1426" t="str">
            <v>09</v>
          </cell>
          <cell r="D1426" t="str">
            <v>Internal Contractors</v>
          </cell>
          <cell r="E1426">
            <v>0</v>
          </cell>
        </row>
        <row r="1427">
          <cell r="A1427" t="str">
            <v>00015615</v>
          </cell>
          <cell r="B1427" t="str">
            <v>Chris Shearman</v>
          </cell>
          <cell r="C1427"/>
          <cell r="D1427" t="str">
            <v>Internal Contractors</v>
          </cell>
          <cell r="E1427">
            <v>0</v>
          </cell>
        </row>
        <row r="1428">
          <cell r="A1428" t="str">
            <v>00015616</v>
          </cell>
          <cell r="B1428" t="str">
            <v>Steven Gold</v>
          </cell>
          <cell r="C1428"/>
          <cell r="D1428" t="str">
            <v>Internal Contractors</v>
          </cell>
          <cell r="E1428">
            <v>0</v>
          </cell>
        </row>
        <row r="1429">
          <cell r="A1429" t="str">
            <v>00015617</v>
          </cell>
          <cell r="B1429" t="str">
            <v>Craig Bryant</v>
          </cell>
          <cell r="C1429"/>
          <cell r="D1429" t="str">
            <v>Internal Contractors</v>
          </cell>
          <cell r="E1429">
            <v>0</v>
          </cell>
        </row>
        <row r="1430">
          <cell r="A1430" t="str">
            <v>00015618</v>
          </cell>
          <cell r="B1430" t="str">
            <v>Craig Downie</v>
          </cell>
          <cell r="C1430"/>
          <cell r="D1430" t="str">
            <v>Internal Contractors</v>
          </cell>
          <cell r="E1430">
            <v>0</v>
          </cell>
        </row>
        <row r="1431">
          <cell r="A1431" t="str">
            <v>00015619</v>
          </cell>
          <cell r="B1431" t="str">
            <v>Sandro Bongetti</v>
          </cell>
          <cell r="C1431"/>
          <cell r="D1431" t="str">
            <v>Internal Contractors</v>
          </cell>
          <cell r="E1431">
            <v>0</v>
          </cell>
        </row>
        <row r="1432">
          <cell r="A1432" t="str">
            <v>00015620</v>
          </cell>
          <cell r="B1432" t="str">
            <v>David Hoon</v>
          </cell>
          <cell r="C1432"/>
          <cell r="D1432" t="str">
            <v>Internal Contractors</v>
          </cell>
          <cell r="E1432">
            <v>0</v>
          </cell>
        </row>
        <row r="1433">
          <cell r="A1433" t="str">
            <v>00015621</v>
          </cell>
          <cell r="B1433" t="str">
            <v>Waheed Kazi</v>
          </cell>
          <cell r="C1433"/>
          <cell r="D1433" t="str">
            <v>Internal Contractors</v>
          </cell>
          <cell r="E1433">
            <v>0</v>
          </cell>
        </row>
        <row r="1434">
          <cell r="A1434" t="str">
            <v>00015622</v>
          </cell>
          <cell r="B1434" t="str">
            <v>Man Wan</v>
          </cell>
          <cell r="C1434"/>
          <cell r="D1434" t="str">
            <v>Internal Contractors</v>
          </cell>
          <cell r="E1434">
            <v>0</v>
          </cell>
        </row>
        <row r="1435">
          <cell r="A1435" t="str">
            <v>00015623</v>
          </cell>
          <cell r="B1435" t="str">
            <v>Isaam Sakkal</v>
          </cell>
          <cell r="C1435"/>
          <cell r="D1435" t="str">
            <v>Internal Contractors</v>
          </cell>
          <cell r="E1435">
            <v>0</v>
          </cell>
        </row>
        <row r="1436">
          <cell r="A1436" t="str">
            <v>00015624</v>
          </cell>
          <cell r="B1436" t="str">
            <v>Miroslaw Demko</v>
          </cell>
          <cell r="C1436"/>
          <cell r="D1436" t="str">
            <v>Internal Contractors</v>
          </cell>
          <cell r="E1436">
            <v>0</v>
          </cell>
        </row>
        <row r="1437">
          <cell r="A1437" t="str">
            <v>00015625</v>
          </cell>
          <cell r="B1437" t="str">
            <v>Thanh Bui</v>
          </cell>
          <cell r="C1437"/>
          <cell r="D1437" t="str">
            <v>Internal Contractors</v>
          </cell>
          <cell r="E1437">
            <v>0</v>
          </cell>
        </row>
        <row r="1438">
          <cell r="A1438" t="str">
            <v>00015626</v>
          </cell>
          <cell r="B1438" t="str">
            <v>Matthew Derbyshire</v>
          </cell>
          <cell r="C1438"/>
          <cell r="D1438" t="str">
            <v>Internal Contractors</v>
          </cell>
          <cell r="E1438">
            <v>0</v>
          </cell>
        </row>
        <row r="1439">
          <cell r="A1439" t="str">
            <v>00015627</v>
          </cell>
          <cell r="B1439" t="str">
            <v>Craig Scarlett</v>
          </cell>
          <cell r="C1439"/>
          <cell r="D1439" t="str">
            <v>Internal Contractors</v>
          </cell>
          <cell r="E1439">
            <v>0</v>
          </cell>
        </row>
        <row r="1440">
          <cell r="A1440" t="str">
            <v>00015628</v>
          </cell>
          <cell r="B1440" t="str">
            <v>Jim Agelopoulos</v>
          </cell>
          <cell r="C1440"/>
          <cell r="D1440" t="str">
            <v>Internal Contractors</v>
          </cell>
          <cell r="E1440">
            <v>0</v>
          </cell>
        </row>
        <row r="1441">
          <cell r="A1441" t="str">
            <v>00015629</v>
          </cell>
          <cell r="B1441" t="str">
            <v>Andrew Loosemore</v>
          </cell>
          <cell r="C1441"/>
          <cell r="D1441" t="str">
            <v>Internal Contractors</v>
          </cell>
          <cell r="E1441">
            <v>0</v>
          </cell>
        </row>
        <row r="1442">
          <cell r="A1442" t="str">
            <v>00015630</v>
          </cell>
          <cell r="B1442" t="str">
            <v>Paul Greenough</v>
          </cell>
          <cell r="C1442"/>
          <cell r="D1442" t="str">
            <v>Internal Contractors</v>
          </cell>
          <cell r="E1442">
            <v>0</v>
          </cell>
        </row>
        <row r="1443">
          <cell r="A1443" t="str">
            <v>00015631</v>
          </cell>
          <cell r="B1443" t="str">
            <v>Tua Seve</v>
          </cell>
          <cell r="C1443"/>
          <cell r="D1443" t="str">
            <v>Internal Contractors</v>
          </cell>
          <cell r="E1443">
            <v>0</v>
          </cell>
        </row>
        <row r="1444">
          <cell r="A1444" t="str">
            <v>00015632</v>
          </cell>
          <cell r="B1444" t="str">
            <v>Maxwell Robinson</v>
          </cell>
          <cell r="C1444"/>
          <cell r="D1444" t="str">
            <v>Internal Contractors</v>
          </cell>
          <cell r="E1444">
            <v>0</v>
          </cell>
        </row>
        <row r="1445">
          <cell r="A1445" t="str">
            <v>00015633</v>
          </cell>
          <cell r="B1445" t="str">
            <v>Unnikrishna Pillai</v>
          </cell>
          <cell r="C1445"/>
          <cell r="D1445" t="str">
            <v>Internal Contractors</v>
          </cell>
          <cell r="E1445">
            <v>0</v>
          </cell>
        </row>
        <row r="1446">
          <cell r="A1446" t="str">
            <v>00015634</v>
          </cell>
          <cell r="B1446" t="str">
            <v>Phillip Lord</v>
          </cell>
          <cell r="C1446"/>
          <cell r="D1446" t="str">
            <v>Internal Contractors</v>
          </cell>
          <cell r="E1446">
            <v>0</v>
          </cell>
        </row>
        <row r="1447">
          <cell r="A1447" t="str">
            <v>00015635</v>
          </cell>
          <cell r="B1447" t="str">
            <v>Simon Apps</v>
          </cell>
          <cell r="C1447"/>
          <cell r="D1447" t="str">
            <v>Internal Contractors</v>
          </cell>
          <cell r="E1447">
            <v>0</v>
          </cell>
        </row>
        <row r="1448">
          <cell r="A1448" t="str">
            <v>00015636</v>
          </cell>
          <cell r="B1448" t="str">
            <v>Kerard Minniecon</v>
          </cell>
          <cell r="C1448"/>
          <cell r="D1448" t="str">
            <v>Internal Contractors</v>
          </cell>
          <cell r="E1448">
            <v>0</v>
          </cell>
        </row>
        <row r="1449">
          <cell r="A1449" t="str">
            <v>00015637</v>
          </cell>
          <cell r="B1449" t="str">
            <v>Graham Banning</v>
          </cell>
          <cell r="C1449"/>
          <cell r="D1449" t="str">
            <v>Internal Contractors</v>
          </cell>
          <cell r="E1449">
            <v>0</v>
          </cell>
        </row>
        <row r="1450">
          <cell r="A1450" t="str">
            <v>00015640</v>
          </cell>
          <cell r="B1450" t="str">
            <v>Graeme Gascoigne</v>
          </cell>
          <cell r="C1450"/>
          <cell r="D1450" t="str">
            <v>Internal Contractors</v>
          </cell>
          <cell r="E1450">
            <v>0</v>
          </cell>
        </row>
        <row r="1451">
          <cell r="A1451" t="str">
            <v>00015641</v>
          </cell>
          <cell r="B1451" t="str">
            <v>Christian Stevens</v>
          </cell>
          <cell r="C1451"/>
          <cell r="D1451" t="str">
            <v>Internal Contractors</v>
          </cell>
          <cell r="E1451">
            <v>0</v>
          </cell>
        </row>
        <row r="1452">
          <cell r="A1452" t="str">
            <v>00015642</v>
          </cell>
          <cell r="B1452" t="str">
            <v>Ronald Le Noble</v>
          </cell>
          <cell r="C1452"/>
          <cell r="D1452" t="str">
            <v>Internal Contractors</v>
          </cell>
          <cell r="E1452">
            <v>0</v>
          </cell>
        </row>
        <row r="1453">
          <cell r="A1453" t="str">
            <v>00015646</v>
          </cell>
          <cell r="B1453" t="str">
            <v>Andrew Bernard</v>
          </cell>
          <cell r="C1453"/>
          <cell r="D1453" t="str">
            <v>Internal Contractors</v>
          </cell>
          <cell r="E1453">
            <v>0</v>
          </cell>
        </row>
        <row r="1454">
          <cell r="A1454" t="str">
            <v>00015647</v>
          </cell>
          <cell r="B1454" t="str">
            <v>Conor Curlett</v>
          </cell>
          <cell r="C1454"/>
          <cell r="D1454" t="str">
            <v>Internal Contractors</v>
          </cell>
          <cell r="E1454">
            <v>0</v>
          </cell>
        </row>
        <row r="1455">
          <cell r="A1455" t="str">
            <v>00015648</v>
          </cell>
          <cell r="B1455" t="str">
            <v>Carlos Gama</v>
          </cell>
          <cell r="C1455"/>
          <cell r="D1455" t="str">
            <v>Internal Contractors</v>
          </cell>
          <cell r="E1455">
            <v>0</v>
          </cell>
        </row>
        <row r="1456">
          <cell r="A1456" t="str">
            <v>00015649</v>
          </cell>
          <cell r="B1456" t="str">
            <v>Shayne Nee-Salvador</v>
          </cell>
          <cell r="C1456"/>
          <cell r="D1456" t="str">
            <v>Internal Contractors</v>
          </cell>
          <cell r="E1456">
            <v>0</v>
          </cell>
        </row>
        <row r="1457">
          <cell r="A1457" t="str">
            <v>00015650</v>
          </cell>
          <cell r="B1457" t="str">
            <v>Andrew Withers</v>
          </cell>
          <cell r="C1457"/>
          <cell r="D1457" t="str">
            <v>Internal Contractors</v>
          </cell>
          <cell r="E1457">
            <v>0</v>
          </cell>
        </row>
        <row r="1458">
          <cell r="A1458" t="str">
            <v>00015652</v>
          </cell>
          <cell r="B1458" t="str">
            <v>Paul Allan</v>
          </cell>
          <cell r="C1458"/>
          <cell r="D1458" t="str">
            <v>Internal Contractors</v>
          </cell>
          <cell r="E1458">
            <v>0</v>
          </cell>
        </row>
        <row r="1459">
          <cell r="A1459" t="str">
            <v>00015653</v>
          </cell>
          <cell r="B1459" t="str">
            <v>Neville McKenzie</v>
          </cell>
          <cell r="C1459"/>
          <cell r="D1459" t="str">
            <v>Internal Contractors</v>
          </cell>
          <cell r="E1459">
            <v>0</v>
          </cell>
        </row>
        <row r="1460">
          <cell r="A1460" t="str">
            <v>00015654</v>
          </cell>
          <cell r="B1460" t="str">
            <v>Mick Trilford</v>
          </cell>
          <cell r="C1460"/>
          <cell r="D1460" t="str">
            <v>Internal Contractors</v>
          </cell>
          <cell r="E1460">
            <v>0</v>
          </cell>
        </row>
        <row r="1461">
          <cell r="A1461" t="str">
            <v>00015655</v>
          </cell>
          <cell r="B1461" t="str">
            <v>Noelene Ballard</v>
          </cell>
          <cell r="C1461"/>
          <cell r="D1461" t="str">
            <v>Internal Contractors</v>
          </cell>
          <cell r="E1461">
            <v>0</v>
          </cell>
        </row>
        <row r="1462">
          <cell r="A1462" t="str">
            <v>00015656</v>
          </cell>
          <cell r="B1462" t="str">
            <v>Tan Le</v>
          </cell>
          <cell r="C1462"/>
          <cell r="D1462" t="str">
            <v>Internal Contractors</v>
          </cell>
          <cell r="E1462">
            <v>0</v>
          </cell>
        </row>
        <row r="1463">
          <cell r="A1463" t="str">
            <v>00015657</v>
          </cell>
          <cell r="B1463" t="str">
            <v>Jane Merrilees</v>
          </cell>
          <cell r="C1463"/>
          <cell r="D1463" t="str">
            <v>Internal Contractors</v>
          </cell>
          <cell r="E1463">
            <v>0</v>
          </cell>
        </row>
        <row r="1464">
          <cell r="A1464" t="str">
            <v>00015658</v>
          </cell>
          <cell r="B1464" t="str">
            <v>David Ripper</v>
          </cell>
          <cell r="C1464"/>
          <cell r="D1464" t="str">
            <v>Internal Contractors</v>
          </cell>
          <cell r="E1464">
            <v>0</v>
          </cell>
        </row>
        <row r="1465">
          <cell r="A1465" t="str">
            <v>00015659</v>
          </cell>
          <cell r="B1465" t="str">
            <v>Glen Robinson</v>
          </cell>
          <cell r="C1465"/>
          <cell r="D1465" t="str">
            <v>Internal Contractors</v>
          </cell>
          <cell r="E1465">
            <v>0</v>
          </cell>
        </row>
        <row r="1466">
          <cell r="A1466" t="str">
            <v>00015660</v>
          </cell>
          <cell r="B1466" t="str">
            <v>Mansour Rahimi</v>
          </cell>
          <cell r="C1466"/>
          <cell r="D1466" t="str">
            <v>Internal Contractors</v>
          </cell>
          <cell r="E1466">
            <v>0</v>
          </cell>
        </row>
        <row r="1467">
          <cell r="A1467" t="str">
            <v>00015661</v>
          </cell>
          <cell r="B1467" t="str">
            <v>Collins Tim</v>
          </cell>
          <cell r="C1467"/>
          <cell r="D1467" t="str">
            <v>Internal Contractors</v>
          </cell>
          <cell r="E1467">
            <v>0</v>
          </cell>
        </row>
        <row r="1468">
          <cell r="A1468" t="str">
            <v>00015662</v>
          </cell>
          <cell r="B1468" t="str">
            <v>Andrea Campusano</v>
          </cell>
          <cell r="C1468"/>
          <cell r="D1468" t="str">
            <v>Internal Contractors</v>
          </cell>
          <cell r="E1468">
            <v>0</v>
          </cell>
        </row>
        <row r="1469">
          <cell r="A1469" t="str">
            <v>00015663</v>
          </cell>
          <cell r="B1469" t="str">
            <v>Eliezer Aguilar</v>
          </cell>
          <cell r="C1469"/>
          <cell r="D1469" t="str">
            <v>Internal Contractors</v>
          </cell>
          <cell r="E1469">
            <v>0</v>
          </cell>
        </row>
        <row r="1470">
          <cell r="A1470" t="str">
            <v>00015664</v>
          </cell>
          <cell r="B1470" t="str">
            <v>Sergio Aguilera</v>
          </cell>
          <cell r="C1470"/>
          <cell r="D1470" t="str">
            <v>Internal Contractors</v>
          </cell>
          <cell r="E1470">
            <v>0</v>
          </cell>
        </row>
        <row r="1471">
          <cell r="A1471" t="str">
            <v>00015665</v>
          </cell>
          <cell r="B1471" t="str">
            <v>Frances Channells</v>
          </cell>
          <cell r="C1471"/>
          <cell r="D1471" t="str">
            <v>Internal Contractors</v>
          </cell>
          <cell r="E1471">
            <v>0</v>
          </cell>
        </row>
        <row r="1472">
          <cell r="A1472" t="str">
            <v>00015666</v>
          </cell>
          <cell r="B1472" t="str">
            <v>Eleni Kaufusi</v>
          </cell>
          <cell r="C1472"/>
          <cell r="D1472" t="str">
            <v>Internal Contractors</v>
          </cell>
          <cell r="E1472">
            <v>0</v>
          </cell>
        </row>
        <row r="1473">
          <cell r="A1473" t="str">
            <v>00015667</v>
          </cell>
          <cell r="B1473" t="str">
            <v>Janice Wheeler</v>
          </cell>
          <cell r="C1473"/>
          <cell r="D1473" t="str">
            <v>Internal Contractors</v>
          </cell>
          <cell r="E1473">
            <v>0</v>
          </cell>
        </row>
        <row r="1474">
          <cell r="A1474" t="str">
            <v>00015668</v>
          </cell>
          <cell r="B1474" t="str">
            <v>Susan Douglas</v>
          </cell>
          <cell r="C1474"/>
          <cell r="D1474" t="str">
            <v>Internal Contractors</v>
          </cell>
          <cell r="E1474">
            <v>0</v>
          </cell>
        </row>
        <row r="1475">
          <cell r="A1475" t="str">
            <v>00015669</v>
          </cell>
          <cell r="B1475" t="str">
            <v>Graham Griffiths</v>
          </cell>
          <cell r="C1475"/>
          <cell r="D1475" t="str">
            <v>Internal Contractors</v>
          </cell>
          <cell r="E1475">
            <v>0</v>
          </cell>
        </row>
        <row r="1476">
          <cell r="A1476" t="str">
            <v>00015670</v>
          </cell>
          <cell r="B1476" t="str">
            <v>Carlo Di Lorenzo</v>
          </cell>
          <cell r="C1476"/>
          <cell r="D1476" t="str">
            <v>Internal Contractors</v>
          </cell>
          <cell r="E1476">
            <v>0</v>
          </cell>
        </row>
        <row r="1477">
          <cell r="A1477" t="str">
            <v>00015671</v>
          </cell>
          <cell r="B1477" t="str">
            <v>David O'Keefe</v>
          </cell>
          <cell r="C1477"/>
          <cell r="D1477" t="str">
            <v>Internal Contractors</v>
          </cell>
          <cell r="E1477">
            <v>0</v>
          </cell>
        </row>
        <row r="1478">
          <cell r="A1478" t="str">
            <v>00015672</v>
          </cell>
          <cell r="B1478" t="str">
            <v>Victor Zaurrini</v>
          </cell>
          <cell r="C1478"/>
          <cell r="D1478" t="str">
            <v>Internal Contractors</v>
          </cell>
          <cell r="E1478">
            <v>0</v>
          </cell>
        </row>
        <row r="1479">
          <cell r="A1479" t="str">
            <v>00015673</v>
          </cell>
          <cell r="B1479" t="str">
            <v>Steven Zhong</v>
          </cell>
          <cell r="C1479"/>
          <cell r="D1479" t="str">
            <v>Internal Contractors</v>
          </cell>
          <cell r="E1479">
            <v>0</v>
          </cell>
        </row>
        <row r="1480">
          <cell r="A1480" t="str">
            <v>00015674</v>
          </cell>
          <cell r="B1480" t="str">
            <v>Grant Beevers</v>
          </cell>
          <cell r="C1480"/>
          <cell r="D1480" t="str">
            <v>Internal Contractors</v>
          </cell>
          <cell r="E1480">
            <v>0</v>
          </cell>
        </row>
        <row r="1481">
          <cell r="A1481" t="str">
            <v>00015675</v>
          </cell>
          <cell r="B1481" t="str">
            <v>Martin Woods</v>
          </cell>
          <cell r="C1481"/>
          <cell r="D1481" t="str">
            <v>Internal Contractors</v>
          </cell>
          <cell r="E1481">
            <v>0</v>
          </cell>
        </row>
        <row r="1482">
          <cell r="A1482" t="str">
            <v>00015676</v>
          </cell>
          <cell r="B1482" t="str">
            <v>Eugene Kociolek</v>
          </cell>
          <cell r="C1482"/>
          <cell r="D1482" t="str">
            <v>Internal Contractors</v>
          </cell>
          <cell r="E1482">
            <v>0</v>
          </cell>
        </row>
        <row r="1483">
          <cell r="A1483" t="str">
            <v>00015677</v>
          </cell>
          <cell r="B1483" t="str">
            <v>Trevor Russell</v>
          </cell>
          <cell r="C1483"/>
          <cell r="D1483" t="str">
            <v>Internal Contractors</v>
          </cell>
          <cell r="E1483">
            <v>0</v>
          </cell>
        </row>
        <row r="1484">
          <cell r="A1484" t="str">
            <v>00015678</v>
          </cell>
          <cell r="B1484" t="str">
            <v>Michael Rosetta</v>
          </cell>
          <cell r="C1484"/>
          <cell r="D1484" t="str">
            <v>Internal Contractors</v>
          </cell>
          <cell r="E1484">
            <v>0</v>
          </cell>
        </row>
        <row r="1485">
          <cell r="A1485" t="str">
            <v>00015679</v>
          </cell>
          <cell r="B1485" t="str">
            <v>Michael Daniels</v>
          </cell>
          <cell r="C1485"/>
          <cell r="D1485" t="str">
            <v>Internal Contractors</v>
          </cell>
          <cell r="E1485">
            <v>0</v>
          </cell>
        </row>
        <row r="1486">
          <cell r="A1486" t="str">
            <v>00015680</v>
          </cell>
          <cell r="B1486" t="str">
            <v>Albert De Boer</v>
          </cell>
          <cell r="C1486"/>
          <cell r="D1486" t="str">
            <v>Internal Contractors</v>
          </cell>
          <cell r="E1486">
            <v>0</v>
          </cell>
        </row>
        <row r="1487">
          <cell r="A1487" t="str">
            <v>00015681</v>
          </cell>
          <cell r="B1487" t="str">
            <v>Craig Fuller</v>
          </cell>
          <cell r="C1487"/>
          <cell r="D1487" t="str">
            <v>Internal Contractors</v>
          </cell>
          <cell r="E1487">
            <v>0</v>
          </cell>
        </row>
        <row r="1488">
          <cell r="A1488" t="str">
            <v>00015682</v>
          </cell>
          <cell r="B1488" t="str">
            <v>Jamie Thomson</v>
          </cell>
          <cell r="C1488"/>
          <cell r="D1488" t="str">
            <v>Internal Contractors</v>
          </cell>
          <cell r="E1488">
            <v>0</v>
          </cell>
        </row>
        <row r="1489">
          <cell r="A1489" t="str">
            <v>00015683</v>
          </cell>
          <cell r="B1489" t="str">
            <v>Nikki Hogan</v>
          </cell>
          <cell r="C1489"/>
          <cell r="D1489" t="str">
            <v>Internal Contractors</v>
          </cell>
          <cell r="E1489">
            <v>0</v>
          </cell>
        </row>
        <row r="1490">
          <cell r="A1490" t="str">
            <v>00015686</v>
          </cell>
          <cell r="B1490" t="str">
            <v>Paul Low</v>
          </cell>
          <cell r="C1490"/>
          <cell r="D1490" t="str">
            <v>Internal Contractors</v>
          </cell>
          <cell r="E1490">
            <v>0</v>
          </cell>
        </row>
        <row r="1491">
          <cell r="A1491" t="str">
            <v>00015687</v>
          </cell>
          <cell r="B1491" t="str">
            <v>Simon Hopkins</v>
          </cell>
          <cell r="C1491"/>
          <cell r="D1491" t="str">
            <v>Internal Contractors</v>
          </cell>
          <cell r="E1491">
            <v>0</v>
          </cell>
        </row>
        <row r="1492">
          <cell r="A1492" t="str">
            <v>00015688</v>
          </cell>
          <cell r="B1492" t="str">
            <v>Warren James</v>
          </cell>
          <cell r="C1492"/>
          <cell r="D1492" t="str">
            <v>Internal Contractors</v>
          </cell>
          <cell r="E1492">
            <v>0</v>
          </cell>
        </row>
        <row r="1493">
          <cell r="A1493" t="str">
            <v>00015689</v>
          </cell>
          <cell r="B1493" t="str">
            <v>Tom Ruzell</v>
          </cell>
          <cell r="C1493"/>
          <cell r="D1493" t="str">
            <v>Internal Contractors</v>
          </cell>
          <cell r="E1493">
            <v>0</v>
          </cell>
        </row>
        <row r="1494">
          <cell r="A1494" t="str">
            <v>00015690</v>
          </cell>
          <cell r="B1494" t="str">
            <v>Elizabeth Oakman</v>
          </cell>
          <cell r="C1494"/>
          <cell r="D1494" t="str">
            <v>Internal Contractors</v>
          </cell>
          <cell r="E1494">
            <v>0</v>
          </cell>
        </row>
        <row r="1495">
          <cell r="A1495" t="str">
            <v>00015691</v>
          </cell>
          <cell r="B1495" t="str">
            <v>Anthony Kerr</v>
          </cell>
          <cell r="C1495"/>
          <cell r="D1495" t="str">
            <v>Internal Contractors</v>
          </cell>
          <cell r="E1495">
            <v>0</v>
          </cell>
        </row>
        <row r="1496">
          <cell r="A1496" t="str">
            <v>00015692</v>
          </cell>
          <cell r="B1496" t="str">
            <v>Mark Evans</v>
          </cell>
          <cell r="C1496"/>
          <cell r="D1496" t="str">
            <v>Internal Contractors</v>
          </cell>
          <cell r="E1496">
            <v>0</v>
          </cell>
        </row>
        <row r="1497">
          <cell r="A1497" t="str">
            <v>00015693</v>
          </cell>
          <cell r="B1497" t="str">
            <v>Tamara Briggs</v>
          </cell>
          <cell r="C1497"/>
          <cell r="D1497" t="str">
            <v>Internal Contractors</v>
          </cell>
          <cell r="E1497">
            <v>0</v>
          </cell>
        </row>
        <row r="1498">
          <cell r="A1498" t="str">
            <v>00015698</v>
          </cell>
          <cell r="B1498" t="str">
            <v>Trevor Denton</v>
          </cell>
          <cell r="C1498"/>
          <cell r="D1498" t="str">
            <v>Internal Contractors</v>
          </cell>
          <cell r="E1498">
            <v>0</v>
          </cell>
        </row>
        <row r="1499">
          <cell r="A1499" t="str">
            <v>00015699</v>
          </cell>
          <cell r="B1499" t="str">
            <v>Henry Brockman</v>
          </cell>
          <cell r="C1499"/>
          <cell r="D1499" t="str">
            <v>Internal Contractors</v>
          </cell>
          <cell r="E1499">
            <v>0</v>
          </cell>
        </row>
        <row r="1500">
          <cell r="A1500" t="str">
            <v>00015700</v>
          </cell>
          <cell r="B1500" t="str">
            <v>Amanda Jones</v>
          </cell>
          <cell r="C1500"/>
          <cell r="D1500" t="str">
            <v>Internal Contractors</v>
          </cell>
          <cell r="E1500">
            <v>0</v>
          </cell>
        </row>
        <row r="1501">
          <cell r="A1501" t="str">
            <v>00015701</v>
          </cell>
          <cell r="B1501" t="str">
            <v>Martin Kotvas</v>
          </cell>
          <cell r="C1501"/>
          <cell r="D1501" t="str">
            <v>Internal Contractors</v>
          </cell>
          <cell r="E1501">
            <v>0</v>
          </cell>
        </row>
        <row r="1502">
          <cell r="A1502" t="str">
            <v>00015702</v>
          </cell>
          <cell r="B1502" t="str">
            <v>Rod May</v>
          </cell>
          <cell r="C1502"/>
          <cell r="D1502" t="str">
            <v>Internal Contractors</v>
          </cell>
          <cell r="E1502">
            <v>0</v>
          </cell>
        </row>
        <row r="1503">
          <cell r="A1503" t="str">
            <v>00015703</v>
          </cell>
          <cell r="B1503" t="str">
            <v>Carl Handreck</v>
          </cell>
          <cell r="C1503"/>
          <cell r="D1503" t="str">
            <v>Internal Contractors</v>
          </cell>
          <cell r="E1503">
            <v>0</v>
          </cell>
        </row>
        <row r="1504">
          <cell r="A1504" t="str">
            <v>00015704</v>
          </cell>
          <cell r="B1504" t="str">
            <v>Michael O'Brien</v>
          </cell>
          <cell r="C1504"/>
          <cell r="D1504" t="str">
            <v>Internal Contractors</v>
          </cell>
          <cell r="E1504">
            <v>0</v>
          </cell>
        </row>
        <row r="1505">
          <cell r="A1505" t="str">
            <v>00015705</v>
          </cell>
          <cell r="B1505" t="str">
            <v>Steve Orkibi</v>
          </cell>
          <cell r="C1505"/>
          <cell r="D1505" t="str">
            <v>Internal Contractors</v>
          </cell>
          <cell r="E1505">
            <v>0</v>
          </cell>
        </row>
        <row r="1506">
          <cell r="A1506" t="str">
            <v>00015706</v>
          </cell>
          <cell r="B1506" t="str">
            <v>Peter Slavinskis</v>
          </cell>
          <cell r="C1506"/>
          <cell r="D1506" t="str">
            <v>Internal Contractors</v>
          </cell>
          <cell r="E1506">
            <v>0</v>
          </cell>
        </row>
        <row r="1507">
          <cell r="A1507" t="str">
            <v>00015707</v>
          </cell>
          <cell r="B1507" t="str">
            <v>Juliana Loh</v>
          </cell>
          <cell r="C1507"/>
          <cell r="D1507" t="str">
            <v>Internal Contractors</v>
          </cell>
          <cell r="E1507">
            <v>0</v>
          </cell>
        </row>
        <row r="1508">
          <cell r="A1508" t="str">
            <v>00015708</v>
          </cell>
          <cell r="B1508" t="str">
            <v>Yiannis Georgaros</v>
          </cell>
          <cell r="C1508"/>
          <cell r="D1508" t="str">
            <v>Internal Contractors</v>
          </cell>
          <cell r="E1508">
            <v>0</v>
          </cell>
        </row>
        <row r="1509">
          <cell r="A1509" t="str">
            <v>00015709</v>
          </cell>
          <cell r="B1509" t="str">
            <v>Larry Saunders</v>
          </cell>
          <cell r="C1509"/>
          <cell r="D1509" t="str">
            <v>Internal Contractors</v>
          </cell>
          <cell r="E1509">
            <v>0</v>
          </cell>
        </row>
        <row r="1510">
          <cell r="A1510" t="str">
            <v>00015710</v>
          </cell>
          <cell r="B1510" t="str">
            <v>John Demelis</v>
          </cell>
          <cell r="C1510"/>
          <cell r="D1510" t="str">
            <v>Internal Contractors</v>
          </cell>
          <cell r="E1510">
            <v>0</v>
          </cell>
        </row>
        <row r="1511">
          <cell r="A1511" t="str">
            <v>00015711</v>
          </cell>
          <cell r="B1511" t="str">
            <v>Bruce Sayers</v>
          </cell>
          <cell r="C1511"/>
          <cell r="D1511" t="str">
            <v>Internal Contractors</v>
          </cell>
          <cell r="E1511">
            <v>0</v>
          </cell>
        </row>
        <row r="1512">
          <cell r="A1512" t="str">
            <v>00015713</v>
          </cell>
          <cell r="B1512" t="str">
            <v>Sean Curran</v>
          </cell>
          <cell r="C1512"/>
          <cell r="D1512" t="str">
            <v>Internal Contractors</v>
          </cell>
          <cell r="E1512">
            <v>0</v>
          </cell>
        </row>
        <row r="1513">
          <cell r="A1513" t="str">
            <v>00015714</v>
          </cell>
          <cell r="B1513" t="str">
            <v>Anna Coakley</v>
          </cell>
          <cell r="C1513"/>
          <cell r="D1513" t="str">
            <v>Internal Contractors</v>
          </cell>
          <cell r="E1513">
            <v>0</v>
          </cell>
        </row>
        <row r="1514">
          <cell r="A1514" t="str">
            <v>00015715</v>
          </cell>
          <cell r="B1514" t="str">
            <v>Dave Dyson</v>
          </cell>
          <cell r="C1514"/>
          <cell r="D1514" t="str">
            <v>Internal Contractors</v>
          </cell>
          <cell r="E1514">
            <v>0</v>
          </cell>
        </row>
        <row r="1515">
          <cell r="A1515" t="str">
            <v>00015716</v>
          </cell>
          <cell r="B1515" t="str">
            <v>Peter Stephens</v>
          </cell>
          <cell r="C1515"/>
          <cell r="D1515" t="str">
            <v>Internal Contractors</v>
          </cell>
          <cell r="E1515">
            <v>0</v>
          </cell>
        </row>
        <row r="1516">
          <cell r="A1516" t="str">
            <v>00015717</v>
          </cell>
          <cell r="B1516" t="str">
            <v>Dean Miller</v>
          </cell>
          <cell r="C1516"/>
          <cell r="D1516" t="str">
            <v>Internal Contractors</v>
          </cell>
          <cell r="E1516">
            <v>0</v>
          </cell>
        </row>
        <row r="1517">
          <cell r="A1517" t="str">
            <v>00015718</v>
          </cell>
          <cell r="B1517" t="str">
            <v>Anthony Robb</v>
          </cell>
          <cell r="C1517"/>
          <cell r="D1517" t="str">
            <v>Internal Contractors</v>
          </cell>
          <cell r="E1517">
            <v>0</v>
          </cell>
        </row>
        <row r="1518">
          <cell r="A1518" t="str">
            <v>00015719</v>
          </cell>
          <cell r="B1518"/>
          <cell r="C1518"/>
          <cell r="D1518" t="str">
            <v>Internal Contractors</v>
          </cell>
          <cell r="E1518">
            <v>0</v>
          </cell>
        </row>
        <row r="1519">
          <cell r="A1519" t="str">
            <v>00015720</v>
          </cell>
          <cell r="B1519" t="str">
            <v>Philip Hartley</v>
          </cell>
          <cell r="C1519"/>
          <cell r="D1519" t="str">
            <v>Internal Contractors</v>
          </cell>
          <cell r="E1519">
            <v>0</v>
          </cell>
        </row>
        <row r="1520">
          <cell r="A1520" t="str">
            <v>00015722</v>
          </cell>
          <cell r="B1520" t="str">
            <v>Mina Karagikas</v>
          </cell>
          <cell r="C1520"/>
          <cell r="D1520" t="str">
            <v>Internal Contractors</v>
          </cell>
          <cell r="E1520">
            <v>0</v>
          </cell>
        </row>
        <row r="1521">
          <cell r="A1521" t="str">
            <v>00015723</v>
          </cell>
          <cell r="B1521" t="str">
            <v>Nemuel Ani</v>
          </cell>
          <cell r="C1521"/>
          <cell r="D1521" t="str">
            <v>Internal Contractors</v>
          </cell>
          <cell r="E1521">
            <v>0</v>
          </cell>
        </row>
        <row r="1522">
          <cell r="A1522" t="str">
            <v>00015724</v>
          </cell>
          <cell r="B1522" t="str">
            <v>Unni Pillai</v>
          </cell>
          <cell r="C1522"/>
          <cell r="D1522" t="str">
            <v>Internal Contractors</v>
          </cell>
          <cell r="E1522">
            <v>0</v>
          </cell>
        </row>
        <row r="1523">
          <cell r="A1523" t="str">
            <v>00015725</v>
          </cell>
          <cell r="B1523" t="str">
            <v>Donald Kerr</v>
          </cell>
          <cell r="C1523"/>
          <cell r="D1523" t="str">
            <v>Internal Contractors</v>
          </cell>
          <cell r="E1523">
            <v>0</v>
          </cell>
        </row>
        <row r="1524">
          <cell r="A1524" t="str">
            <v>00015726</v>
          </cell>
          <cell r="B1524" t="str">
            <v>Todd Camden</v>
          </cell>
          <cell r="C1524"/>
          <cell r="D1524" t="str">
            <v>Internal Contractors</v>
          </cell>
          <cell r="E1524">
            <v>0</v>
          </cell>
        </row>
        <row r="1525">
          <cell r="A1525" t="str">
            <v>00015727</v>
          </cell>
          <cell r="B1525" t="str">
            <v>Stanley Misroll</v>
          </cell>
          <cell r="C1525"/>
          <cell r="D1525" t="str">
            <v>Internal Contractors</v>
          </cell>
          <cell r="E1525">
            <v>0</v>
          </cell>
        </row>
        <row r="1526">
          <cell r="A1526" t="str">
            <v>00015728</v>
          </cell>
          <cell r="B1526" t="str">
            <v>Paul Demerovich</v>
          </cell>
          <cell r="C1526"/>
          <cell r="D1526" t="str">
            <v>Internal Contractors</v>
          </cell>
          <cell r="E1526">
            <v>0</v>
          </cell>
        </row>
        <row r="1527">
          <cell r="A1527" t="str">
            <v>00015729</v>
          </cell>
          <cell r="B1527" t="str">
            <v>Michael Staehr</v>
          </cell>
          <cell r="C1527"/>
          <cell r="D1527" t="str">
            <v>Internal Contractors</v>
          </cell>
          <cell r="E1527">
            <v>0</v>
          </cell>
        </row>
        <row r="1528">
          <cell r="A1528" t="str">
            <v>00015730</v>
          </cell>
          <cell r="B1528" t="str">
            <v>Graham Ross</v>
          </cell>
          <cell r="C1528"/>
          <cell r="D1528" t="str">
            <v>Internal Contractors</v>
          </cell>
          <cell r="E1528">
            <v>0</v>
          </cell>
        </row>
        <row r="1529">
          <cell r="A1529" t="str">
            <v>00015731</v>
          </cell>
          <cell r="B1529" t="str">
            <v>Justin McCabe</v>
          </cell>
          <cell r="C1529"/>
          <cell r="D1529" t="str">
            <v>Internal Contractors</v>
          </cell>
          <cell r="E1529">
            <v>0</v>
          </cell>
        </row>
        <row r="1530">
          <cell r="A1530" t="str">
            <v>00015732</v>
          </cell>
          <cell r="B1530" t="str">
            <v>Steven Holmes</v>
          </cell>
          <cell r="C1530"/>
          <cell r="D1530" t="str">
            <v>Internal Contractors</v>
          </cell>
          <cell r="E1530">
            <v>0</v>
          </cell>
        </row>
        <row r="1531">
          <cell r="A1531" t="str">
            <v>00015733</v>
          </cell>
          <cell r="B1531" t="str">
            <v>Pippa Waters</v>
          </cell>
          <cell r="C1531"/>
          <cell r="D1531" t="str">
            <v>Internal Contractors</v>
          </cell>
          <cell r="E1531">
            <v>0</v>
          </cell>
        </row>
        <row r="1532">
          <cell r="A1532" t="str">
            <v>00015734</v>
          </cell>
          <cell r="B1532" t="str">
            <v>Judith Everingham</v>
          </cell>
          <cell r="C1532"/>
          <cell r="D1532" t="str">
            <v>Internal Contractors</v>
          </cell>
          <cell r="E1532">
            <v>0</v>
          </cell>
        </row>
        <row r="1533">
          <cell r="A1533" t="str">
            <v>00015735</v>
          </cell>
          <cell r="B1533" t="str">
            <v>Julie-Anne Barry</v>
          </cell>
          <cell r="C1533"/>
          <cell r="D1533" t="str">
            <v>Internal Contractors</v>
          </cell>
          <cell r="E1533">
            <v>0</v>
          </cell>
        </row>
        <row r="1534">
          <cell r="A1534" t="str">
            <v>00015736</v>
          </cell>
          <cell r="B1534" t="str">
            <v>Jennifer Doran</v>
          </cell>
          <cell r="C1534"/>
          <cell r="D1534" t="str">
            <v>Internal Contractors</v>
          </cell>
          <cell r="E1534">
            <v>0</v>
          </cell>
        </row>
        <row r="1535">
          <cell r="A1535" t="str">
            <v>00015737</v>
          </cell>
          <cell r="B1535" t="str">
            <v>Veerasingam Sivagnanapiragasam</v>
          </cell>
          <cell r="C1535"/>
          <cell r="D1535" t="str">
            <v>Internal Contractors</v>
          </cell>
          <cell r="E1535">
            <v>0</v>
          </cell>
        </row>
        <row r="1536">
          <cell r="A1536" t="str">
            <v>00015738</v>
          </cell>
          <cell r="B1536" t="str">
            <v>Jeffrey Gould</v>
          </cell>
          <cell r="C1536"/>
          <cell r="D1536" t="str">
            <v>Internal Contractors</v>
          </cell>
          <cell r="E1536">
            <v>0</v>
          </cell>
        </row>
        <row r="1537">
          <cell r="A1537" t="str">
            <v>00015739</v>
          </cell>
          <cell r="B1537" t="str">
            <v>Marc Kavanagh</v>
          </cell>
          <cell r="C1537"/>
          <cell r="D1537" t="str">
            <v>Internal Contractors</v>
          </cell>
          <cell r="E1537">
            <v>0</v>
          </cell>
        </row>
        <row r="1538">
          <cell r="A1538" t="str">
            <v>00015740</v>
          </cell>
          <cell r="B1538" t="str">
            <v>Craig Overton</v>
          </cell>
          <cell r="C1538"/>
          <cell r="D1538" t="str">
            <v>Internal Contractors</v>
          </cell>
          <cell r="E1538">
            <v>0</v>
          </cell>
        </row>
        <row r="1539">
          <cell r="A1539" t="str">
            <v>00015742</v>
          </cell>
          <cell r="B1539" t="str">
            <v>James Adams</v>
          </cell>
          <cell r="C1539"/>
          <cell r="D1539" t="str">
            <v>Internal Contractors</v>
          </cell>
          <cell r="E1539">
            <v>0</v>
          </cell>
        </row>
        <row r="1540">
          <cell r="A1540" t="str">
            <v>00015743</v>
          </cell>
          <cell r="B1540" t="str">
            <v>James Reid</v>
          </cell>
          <cell r="C1540"/>
          <cell r="D1540" t="str">
            <v>Internal Contractors</v>
          </cell>
          <cell r="E1540">
            <v>0</v>
          </cell>
        </row>
        <row r="1541">
          <cell r="A1541" t="str">
            <v>00015744</v>
          </cell>
          <cell r="B1541" t="str">
            <v>Craig Cunningham</v>
          </cell>
          <cell r="C1541"/>
          <cell r="D1541" t="str">
            <v>Internal Contractors</v>
          </cell>
          <cell r="E1541">
            <v>0</v>
          </cell>
        </row>
        <row r="1542">
          <cell r="A1542" t="str">
            <v>00015745</v>
          </cell>
          <cell r="B1542" t="str">
            <v>Anthony Cannard</v>
          </cell>
          <cell r="C1542"/>
          <cell r="D1542" t="str">
            <v>Internal Contractors</v>
          </cell>
          <cell r="E1542">
            <v>0</v>
          </cell>
        </row>
        <row r="1543">
          <cell r="A1543" t="str">
            <v>00015746</v>
          </cell>
          <cell r="B1543" t="str">
            <v>Edgar DelaCruz</v>
          </cell>
          <cell r="C1543" t="str">
            <v>05</v>
          </cell>
          <cell r="D1543" t="str">
            <v>Internal Contractors</v>
          </cell>
          <cell r="E1543">
            <v>0</v>
          </cell>
        </row>
        <row r="1544">
          <cell r="A1544" t="str">
            <v>00015747</v>
          </cell>
          <cell r="B1544" t="str">
            <v>Daniel Cocooza</v>
          </cell>
          <cell r="C1544" t="str">
            <v>05</v>
          </cell>
          <cell r="D1544" t="str">
            <v>Internal Contractors</v>
          </cell>
          <cell r="E1544">
            <v>0</v>
          </cell>
        </row>
        <row r="1545">
          <cell r="A1545" t="str">
            <v>00015748</v>
          </cell>
          <cell r="B1545" t="str">
            <v>Lincoln Donaldson</v>
          </cell>
          <cell r="C1545" t="str">
            <v>05</v>
          </cell>
          <cell r="D1545" t="str">
            <v>Internal Contractors</v>
          </cell>
          <cell r="E1545">
            <v>0</v>
          </cell>
        </row>
        <row r="1546">
          <cell r="A1546" t="str">
            <v>00015749</v>
          </cell>
          <cell r="B1546" t="str">
            <v>Candice Smith</v>
          </cell>
          <cell r="C1546"/>
          <cell r="D1546" t="str">
            <v>Internal Contractors</v>
          </cell>
          <cell r="E1546">
            <v>0</v>
          </cell>
        </row>
        <row r="1547">
          <cell r="A1547" t="str">
            <v>00015750</v>
          </cell>
          <cell r="B1547" t="str">
            <v>Sonny Dang</v>
          </cell>
          <cell r="C1547" t="str">
            <v>04</v>
          </cell>
          <cell r="D1547" t="str">
            <v>Internal Contractors</v>
          </cell>
          <cell r="E1547">
            <v>0</v>
          </cell>
        </row>
        <row r="1548">
          <cell r="A1548" t="str">
            <v>00015751</v>
          </cell>
          <cell r="B1548" t="str">
            <v>Thesigan Moodley</v>
          </cell>
          <cell r="C1548" t="str">
            <v>05</v>
          </cell>
          <cell r="D1548" t="str">
            <v>Internal Contractors</v>
          </cell>
          <cell r="E1548">
            <v>0</v>
          </cell>
        </row>
        <row r="1549">
          <cell r="A1549" t="str">
            <v>00015752</v>
          </cell>
          <cell r="B1549" t="str">
            <v>Marilyn Hayward-Bryant</v>
          </cell>
          <cell r="C1549"/>
          <cell r="D1549" t="str">
            <v>Internal Contractors</v>
          </cell>
          <cell r="E1549">
            <v>0</v>
          </cell>
        </row>
        <row r="1550">
          <cell r="A1550" t="str">
            <v>00015753</v>
          </cell>
          <cell r="B1550" t="str">
            <v>Donald Robinson</v>
          </cell>
          <cell r="C1550"/>
          <cell r="D1550" t="str">
            <v>Internal Contractors</v>
          </cell>
          <cell r="E1550">
            <v>0</v>
          </cell>
        </row>
        <row r="1551">
          <cell r="A1551" t="str">
            <v>00015754</v>
          </cell>
          <cell r="B1551" t="str">
            <v>Donald Viney</v>
          </cell>
          <cell r="C1551"/>
          <cell r="D1551" t="str">
            <v>Internal Contractors</v>
          </cell>
          <cell r="E1551">
            <v>0</v>
          </cell>
        </row>
        <row r="1552">
          <cell r="A1552" t="str">
            <v>00015755</v>
          </cell>
          <cell r="B1552" t="str">
            <v>Mark Dawson</v>
          </cell>
          <cell r="C1552"/>
          <cell r="D1552" t="str">
            <v>Internal Contractors</v>
          </cell>
          <cell r="E1552">
            <v>0</v>
          </cell>
        </row>
        <row r="1553">
          <cell r="A1553" t="str">
            <v>00015756</v>
          </cell>
          <cell r="B1553" t="str">
            <v>Tony Avenoso</v>
          </cell>
          <cell r="C1553"/>
          <cell r="D1553" t="str">
            <v>Internal Contractors</v>
          </cell>
          <cell r="E1553">
            <v>0</v>
          </cell>
        </row>
        <row r="1554">
          <cell r="A1554" t="str">
            <v>00015757</v>
          </cell>
          <cell r="B1554" t="str">
            <v>Stephanie Hall</v>
          </cell>
          <cell r="C1554"/>
          <cell r="D1554" t="str">
            <v>Internal Contractors</v>
          </cell>
          <cell r="E1554">
            <v>0</v>
          </cell>
        </row>
        <row r="1555">
          <cell r="A1555" t="str">
            <v>00015758</v>
          </cell>
          <cell r="B1555" t="str">
            <v>David Crocombe</v>
          </cell>
          <cell r="C1555"/>
          <cell r="D1555" t="str">
            <v>Internal Contractors</v>
          </cell>
          <cell r="E1555">
            <v>0</v>
          </cell>
        </row>
        <row r="1556">
          <cell r="A1556" t="str">
            <v>00015759</v>
          </cell>
          <cell r="B1556" t="str">
            <v>Robert Lagan</v>
          </cell>
          <cell r="C1556"/>
          <cell r="D1556" t="str">
            <v>Internal Contractors</v>
          </cell>
          <cell r="E1556">
            <v>0</v>
          </cell>
        </row>
        <row r="1557">
          <cell r="A1557" t="str">
            <v>00015760</v>
          </cell>
          <cell r="B1557" t="str">
            <v>Jean Howard</v>
          </cell>
          <cell r="C1557"/>
          <cell r="D1557" t="str">
            <v>Internal Contractors</v>
          </cell>
          <cell r="E1557">
            <v>0</v>
          </cell>
        </row>
        <row r="1558">
          <cell r="A1558" t="str">
            <v>00015761</v>
          </cell>
          <cell r="B1558" t="str">
            <v>Mery Dimitrioska</v>
          </cell>
          <cell r="C1558"/>
          <cell r="D1558" t="str">
            <v>Internal Contractors</v>
          </cell>
          <cell r="E1558">
            <v>0</v>
          </cell>
        </row>
        <row r="1559">
          <cell r="A1559" t="str">
            <v>00015762</v>
          </cell>
          <cell r="B1559" t="str">
            <v>Wendy Rapley</v>
          </cell>
          <cell r="C1559"/>
          <cell r="D1559" t="str">
            <v>Internal Contractors</v>
          </cell>
          <cell r="E1559">
            <v>0</v>
          </cell>
        </row>
        <row r="1560">
          <cell r="A1560" t="str">
            <v>00015763</v>
          </cell>
          <cell r="B1560" t="str">
            <v>Stuart Gale</v>
          </cell>
          <cell r="C1560"/>
          <cell r="D1560" t="str">
            <v>Internal Contractors</v>
          </cell>
          <cell r="E1560">
            <v>0</v>
          </cell>
        </row>
        <row r="1561">
          <cell r="A1561" t="str">
            <v>00015764</v>
          </cell>
          <cell r="B1561" t="str">
            <v>Alan Stewart</v>
          </cell>
          <cell r="C1561"/>
          <cell r="D1561" t="str">
            <v>Internal Contractors</v>
          </cell>
          <cell r="E1561">
            <v>0</v>
          </cell>
        </row>
        <row r="1562">
          <cell r="A1562" t="str">
            <v>00015765</v>
          </cell>
          <cell r="B1562" t="str">
            <v>Belinda Cutting</v>
          </cell>
          <cell r="C1562"/>
          <cell r="D1562" t="str">
            <v>Internal Contractors</v>
          </cell>
          <cell r="E1562">
            <v>0</v>
          </cell>
        </row>
        <row r="1563">
          <cell r="A1563" t="str">
            <v>00015766</v>
          </cell>
          <cell r="B1563" t="str">
            <v>Peter Howarth</v>
          </cell>
          <cell r="C1563"/>
          <cell r="D1563" t="str">
            <v>Internal Contractors</v>
          </cell>
          <cell r="E1563">
            <v>0</v>
          </cell>
        </row>
        <row r="1564">
          <cell r="A1564" t="str">
            <v>00015767</v>
          </cell>
          <cell r="B1564" t="str">
            <v>Lynette Weeks</v>
          </cell>
          <cell r="C1564"/>
          <cell r="D1564" t="str">
            <v>Internal Contractors</v>
          </cell>
          <cell r="E1564">
            <v>0</v>
          </cell>
        </row>
        <row r="1565">
          <cell r="A1565" t="str">
            <v>00015768</v>
          </cell>
          <cell r="B1565" t="str">
            <v>Paul Best</v>
          </cell>
          <cell r="C1565"/>
          <cell r="D1565" t="str">
            <v>Internal Contractors</v>
          </cell>
          <cell r="E1565">
            <v>0</v>
          </cell>
        </row>
        <row r="1566">
          <cell r="A1566" t="str">
            <v>00015769</v>
          </cell>
          <cell r="B1566" t="str">
            <v>Chad Meyer</v>
          </cell>
          <cell r="C1566"/>
          <cell r="D1566" t="str">
            <v>Internal Contractors</v>
          </cell>
          <cell r="E1566">
            <v>0</v>
          </cell>
        </row>
        <row r="1567">
          <cell r="A1567" t="str">
            <v>00015770</v>
          </cell>
          <cell r="B1567" t="str">
            <v>Elizabeth Hatton</v>
          </cell>
          <cell r="C1567"/>
          <cell r="D1567" t="str">
            <v>Internal Contractors</v>
          </cell>
          <cell r="E1567">
            <v>0</v>
          </cell>
        </row>
        <row r="1568">
          <cell r="A1568" t="str">
            <v>00015771</v>
          </cell>
          <cell r="B1568" t="str">
            <v>Neil Stock</v>
          </cell>
          <cell r="C1568"/>
          <cell r="D1568" t="str">
            <v>Internal Contractors</v>
          </cell>
          <cell r="E1568">
            <v>0</v>
          </cell>
        </row>
        <row r="1569">
          <cell r="A1569" t="str">
            <v>00015772</v>
          </cell>
          <cell r="B1569" t="str">
            <v>Glenn Warden</v>
          </cell>
          <cell r="C1569"/>
          <cell r="D1569" t="str">
            <v>Internal Contractors</v>
          </cell>
          <cell r="E1569">
            <v>0</v>
          </cell>
        </row>
        <row r="1570">
          <cell r="A1570" t="str">
            <v>00015773</v>
          </cell>
          <cell r="B1570" t="str">
            <v>Sarah McNiven</v>
          </cell>
          <cell r="C1570"/>
          <cell r="D1570" t="str">
            <v>Internal Contractors</v>
          </cell>
          <cell r="E1570">
            <v>0</v>
          </cell>
        </row>
        <row r="1571">
          <cell r="A1571" t="str">
            <v>00015774</v>
          </cell>
          <cell r="B1571" t="str">
            <v>Ronald Spithill</v>
          </cell>
          <cell r="C1571"/>
          <cell r="D1571" t="str">
            <v>Internal Contractors</v>
          </cell>
          <cell r="E1571">
            <v>0</v>
          </cell>
        </row>
        <row r="1572">
          <cell r="A1572" t="str">
            <v>00015775</v>
          </cell>
          <cell r="B1572" t="str">
            <v>Peter Mitchell</v>
          </cell>
          <cell r="C1572"/>
          <cell r="D1572" t="str">
            <v>Internal Contractors</v>
          </cell>
          <cell r="E1572">
            <v>0</v>
          </cell>
        </row>
        <row r="1573">
          <cell r="A1573" t="str">
            <v>00015776</v>
          </cell>
          <cell r="B1573" t="str">
            <v>Robert Pruss</v>
          </cell>
          <cell r="C1573"/>
          <cell r="D1573" t="str">
            <v>Internal Contractors</v>
          </cell>
          <cell r="E1573">
            <v>0</v>
          </cell>
        </row>
        <row r="1574">
          <cell r="A1574" t="str">
            <v>00015777</v>
          </cell>
          <cell r="B1574" t="str">
            <v>Christine Thompson</v>
          </cell>
          <cell r="C1574"/>
          <cell r="D1574" t="str">
            <v>Internal Contractors</v>
          </cell>
          <cell r="E1574">
            <v>0</v>
          </cell>
        </row>
        <row r="1575">
          <cell r="A1575" t="str">
            <v>00015778</v>
          </cell>
          <cell r="B1575" t="str">
            <v>Anthony Brown</v>
          </cell>
          <cell r="C1575"/>
          <cell r="D1575" t="str">
            <v>Internal Contractors</v>
          </cell>
          <cell r="E1575">
            <v>0</v>
          </cell>
        </row>
        <row r="1576">
          <cell r="A1576" t="str">
            <v>00015779</v>
          </cell>
          <cell r="B1576" t="str">
            <v>Bruce Rothwell</v>
          </cell>
          <cell r="C1576"/>
          <cell r="D1576" t="str">
            <v>Internal Contractors</v>
          </cell>
          <cell r="E1576">
            <v>0</v>
          </cell>
        </row>
        <row r="1577">
          <cell r="A1577" t="str">
            <v>00015780</v>
          </cell>
          <cell r="B1577" t="str">
            <v>Hilda Al-Munir</v>
          </cell>
          <cell r="C1577"/>
          <cell r="D1577" t="str">
            <v>Internal Contractors</v>
          </cell>
          <cell r="E1577">
            <v>0</v>
          </cell>
        </row>
        <row r="1578">
          <cell r="A1578" t="str">
            <v>00015781</v>
          </cell>
          <cell r="B1578" t="str">
            <v>Caroline Taylor</v>
          </cell>
          <cell r="C1578"/>
          <cell r="D1578" t="str">
            <v>Internal Contractors</v>
          </cell>
          <cell r="E1578">
            <v>0</v>
          </cell>
        </row>
        <row r="1579">
          <cell r="A1579" t="str">
            <v>00015782</v>
          </cell>
          <cell r="B1579" t="str">
            <v>Rosalyn Hayward</v>
          </cell>
          <cell r="C1579"/>
          <cell r="D1579" t="str">
            <v>Internal Contractors</v>
          </cell>
          <cell r="E1579">
            <v>0</v>
          </cell>
        </row>
        <row r="1580">
          <cell r="A1580" t="str">
            <v>00015783</v>
          </cell>
          <cell r="B1580" t="str">
            <v>Janene Fleming</v>
          </cell>
          <cell r="C1580"/>
          <cell r="D1580" t="str">
            <v>Internal Contractors</v>
          </cell>
          <cell r="E1580">
            <v>0</v>
          </cell>
        </row>
        <row r="1581">
          <cell r="A1581" t="str">
            <v>00015784</v>
          </cell>
          <cell r="B1581" t="str">
            <v>Yusri Gusmardy</v>
          </cell>
          <cell r="C1581"/>
          <cell r="D1581" t="str">
            <v>Internal Contractors</v>
          </cell>
          <cell r="E1581">
            <v>0</v>
          </cell>
        </row>
        <row r="1582">
          <cell r="A1582" t="str">
            <v>00015785</v>
          </cell>
          <cell r="B1582" t="str">
            <v>Sue Mitchell</v>
          </cell>
          <cell r="C1582"/>
          <cell r="D1582" t="str">
            <v>Internal Contractors</v>
          </cell>
          <cell r="E1582">
            <v>0</v>
          </cell>
        </row>
        <row r="1583">
          <cell r="A1583" t="str">
            <v>00015786</v>
          </cell>
          <cell r="B1583" t="str">
            <v>Marisa Pirto</v>
          </cell>
          <cell r="C1583"/>
          <cell r="D1583" t="str">
            <v>Internal Contractors</v>
          </cell>
          <cell r="E1583">
            <v>0</v>
          </cell>
        </row>
        <row r="1584">
          <cell r="A1584" t="str">
            <v>00015787</v>
          </cell>
          <cell r="B1584" t="str">
            <v>Rowena Villanueva</v>
          </cell>
          <cell r="C1584"/>
          <cell r="D1584" t="str">
            <v>Internal Contractors</v>
          </cell>
          <cell r="E1584">
            <v>0</v>
          </cell>
        </row>
        <row r="1585">
          <cell r="A1585" t="str">
            <v>00015788</v>
          </cell>
          <cell r="B1585" t="str">
            <v>Rhonda Weinert</v>
          </cell>
          <cell r="C1585"/>
          <cell r="D1585" t="str">
            <v>Internal Contractors</v>
          </cell>
          <cell r="E1585">
            <v>0</v>
          </cell>
        </row>
        <row r="1586">
          <cell r="A1586" t="str">
            <v>00015789</v>
          </cell>
          <cell r="B1586" t="str">
            <v>Velda Bremner</v>
          </cell>
          <cell r="C1586"/>
          <cell r="D1586" t="str">
            <v>Internal Contractors</v>
          </cell>
          <cell r="E1586">
            <v>0</v>
          </cell>
        </row>
        <row r="1587">
          <cell r="A1587" t="str">
            <v>00015790</v>
          </cell>
          <cell r="B1587" t="str">
            <v>Betty Banta</v>
          </cell>
          <cell r="C1587"/>
          <cell r="D1587" t="str">
            <v>Internal Contractors</v>
          </cell>
          <cell r="E1587">
            <v>0</v>
          </cell>
        </row>
        <row r="1588">
          <cell r="A1588" t="str">
            <v>00015791</v>
          </cell>
          <cell r="B1588" t="str">
            <v>Juli-Anne Soria</v>
          </cell>
          <cell r="C1588"/>
          <cell r="D1588" t="str">
            <v>Internal Contractors</v>
          </cell>
          <cell r="E1588">
            <v>0</v>
          </cell>
        </row>
        <row r="1589">
          <cell r="A1589" t="str">
            <v>00015792</v>
          </cell>
          <cell r="B1589" t="str">
            <v>Joshua Akinpetide</v>
          </cell>
          <cell r="C1589"/>
          <cell r="D1589" t="str">
            <v>Internal Contractors</v>
          </cell>
          <cell r="E1589">
            <v>0</v>
          </cell>
        </row>
        <row r="1590">
          <cell r="A1590" t="str">
            <v>00015793</v>
          </cell>
          <cell r="B1590" t="str">
            <v>Jessica Franks</v>
          </cell>
          <cell r="C1590"/>
          <cell r="D1590" t="str">
            <v>Internal Contractors</v>
          </cell>
          <cell r="E1590">
            <v>0</v>
          </cell>
        </row>
        <row r="1591">
          <cell r="A1591" t="str">
            <v>00015794</v>
          </cell>
          <cell r="B1591" t="str">
            <v>Judith Reedy</v>
          </cell>
          <cell r="C1591"/>
          <cell r="D1591" t="str">
            <v>Internal Contractors</v>
          </cell>
          <cell r="E1591">
            <v>0</v>
          </cell>
        </row>
        <row r="1592">
          <cell r="A1592" t="str">
            <v>00015795</v>
          </cell>
          <cell r="B1592" t="str">
            <v>Glenda Green</v>
          </cell>
          <cell r="C1592"/>
          <cell r="D1592" t="str">
            <v>Internal Contractors</v>
          </cell>
          <cell r="E1592">
            <v>0</v>
          </cell>
        </row>
        <row r="1593">
          <cell r="A1593" t="str">
            <v>00015796</v>
          </cell>
          <cell r="B1593" t="str">
            <v>Parit Luichareonkit</v>
          </cell>
          <cell r="C1593"/>
          <cell r="D1593" t="str">
            <v>Internal Contractors</v>
          </cell>
          <cell r="E1593">
            <v>0</v>
          </cell>
        </row>
        <row r="1594">
          <cell r="A1594" t="str">
            <v>00015797</v>
          </cell>
          <cell r="B1594" t="str">
            <v>Janelle Davis</v>
          </cell>
          <cell r="C1594"/>
          <cell r="D1594" t="str">
            <v>Internal Contractors</v>
          </cell>
          <cell r="E1594">
            <v>0</v>
          </cell>
        </row>
        <row r="1595">
          <cell r="A1595" t="str">
            <v>00015798</v>
          </cell>
          <cell r="B1595" t="str">
            <v>Wayne Fezo</v>
          </cell>
          <cell r="C1595"/>
          <cell r="D1595" t="str">
            <v>Internal Contractors</v>
          </cell>
          <cell r="E1595">
            <v>0</v>
          </cell>
        </row>
        <row r="1596">
          <cell r="A1596" t="str">
            <v>00015799</v>
          </cell>
          <cell r="B1596" t="str">
            <v>Robyn Plunkett</v>
          </cell>
          <cell r="C1596"/>
          <cell r="D1596" t="str">
            <v>Internal Contractors</v>
          </cell>
          <cell r="E1596">
            <v>0</v>
          </cell>
        </row>
        <row r="1597">
          <cell r="A1597" t="str">
            <v>00015800</v>
          </cell>
          <cell r="B1597" t="str">
            <v>Geoffrey Wooldridge</v>
          </cell>
          <cell r="C1597"/>
          <cell r="D1597" t="str">
            <v>Internal Contractors</v>
          </cell>
          <cell r="E1597">
            <v>0</v>
          </cell>
        </row>
        <row r="1598">
          <cell r="A1598" t="str">
            <v>00015801</v>
          </cell>
          <cell r="B1598" t="str">
            <v>Stephen Sargent</v>
          </cell>
          <cell r="C1598"/>
          <cell r="D1598" t="str">
            <v>Internal Contractors</v>
          </cell>
          <cell r="E1598">
            <v>0</v>
          </cell>
        </row>
        <row r="1599">
          <cell r="A1599" t="str">
            <v>00015802</v>
          </cell>
          <cell r="B1599" t="str">
            <v>Alan Barnes</v>
          </cell>
          <cell r="C1599"/>
          <cell r="D1599" t="str">
            <v>Internal Contractors</v>
          </cell>
          <cell r="E1599">
            <v>0</v>
          </cell>
        </row>
        <row r="1600">
          <cell r="A1600" t="str">
            <v>00015803</v>
          </cell>
          <cell r="B1600" t="str">
            <v>Bradley Gee</v>
          </cell>
          <cell r="C1600"/>
          <cell r="D1600" t="str">
            <v>Internal Contractors</v>
          </cell>
          <cell r="E1600">
            <v>0</v>
          </cell>
        </row>
        <row r="1601">
          <cell r="A1601" t="str">
            <v>00015804</v>
          </cell>
          <cell r="B1601" t="str">
            <v>Antione Roy</v>
          </cell>
          <cell r="C1601"/>
          <cell r="D1601" t="str">
            <v>Internal Contractors</v>
          </cell>
          <cell r="E1601">
            <v>0</v>
          </cell>
        </row>
        <row r="1602">
          <cell r="A1602" t="str">
            <v>00015805</v>
          </cell>
          <cell r="B1602" t="str">
            <v>Angela Lombardo</v>
          </cell>
          <cell r="C1602"/>
          <cell r="D1602" t="str">
            <v>Internal Contractors</v>
          </cell>
          <cell r="E1602">
            <v>0</v>
          </cell>
        </row>
        <row r="1603">
          <cell r="A1603" t="str">
            <v>00015806</v>
          </cell>
          <cell r="B1603" t="str">
            <v>Gary Stasi</v>
          </cell>
          <cell r="C1603"/>
          <cell r="D1603" t="str">
            <v>Internal Contractors</v>
          </cell>
          <cell r="E1603">
            <v>0</v>
          </cell>
        </row>
        <row r="1604">
          <cell r="A1604" t="str">
            <v>00015807</v>
          </cell>
          <cell r="B1604" t="str">
            <v>Mario Pouzet</v>
          </cell>
          <cell r="C1604"/>
          <cell r="D1604" t="str">
            <v>Internal Contractors</v>
          </cell>
          <cell r="E1604">
            <v>0</v>
          </cell>
        </row>
        <row r="1605">
          <cell r="A1605" t="str">
            <v>00015808</v>
          </cell>
          <cell r="B1605" t="str">
            <v>Peter Sherring</v>
          </cell>
          <cell r="C1605"/>
          <cell r="D1605" t="str">
            <v>Internal Contractors</v>
          </cell>
          <cell r="E1605">
            <v>0</v>
          </cell>
        </row>
        <row r="1606">
          <cell r="A1606" t="str">
            <v>00015809</v>
          </cell>
          <cell r="B1606" t="str">
            <v>Lawrence Aquilina</v>
          </cell>
          <cell r="C1606"/>
          <cell r="D1606" t="str">
            <v>Internal Contractors</v>
          </cell>
          <cell r="E1606">
            <v>0</v>
          </cell>
        </row>
        <row r="1607">
          <cell r="A1607" t="str">
            <v>00015810</v>
          </cell>
          <cell r="B1607" t="str">
            <v>Gordon De Groen</v>
          </cell>
          <cell r="C1607"/>
          <cell r="D1607" t="str">
            <v>Internal Contractors</v>
          </cell>
          <cell r="E1607">
            <v>0</v>
          </cell>
        </row>
        <row r="1608">
          <cell r="A1608" t="str">
            <v>00015811</v>
          </cell>
          <cell r="B1608" t="str">
            <v>Anthony Thurston</v>
          </cell>
          <cell r="C1608"/>
          <cell r="D1608" t="str">
            <v>Internal Contractors</v>
          </cell>
          <cell r="E1608">
            <v>0</v>
          </cell>
        </row>
        <row r="1609">
          <cell r="A1609" t="str">
            <v>00015812</v>
          </cell>
          <cell r="B1609" t="str">
            <v>Hui Qiong Wang</v>
          </cell>
          <cell r="C1609"/>
          <cell r="D1609" t="str">
            <v>Internal Contractors</v>
          </cell>
          <cell r="E1609">
            <v>0</v>
          </cell>
        </row>
        <row r="1610">
          <cell r="A1610" t="str">
            <v>00015813</v>
          </cell>
          <cell r="B1610" t="str">
            <v>Joesph Palfy</v>
          </cell>
          <cell r="C1610"/>
          <cell r="D1610" t="str">
            <v>Internal Contractors</v>
          </cell>
          <cell r="E1610">
            <v>0</v>
          </cell>
        </row>
        <row r="1611">
          <cell r="A1611" t="str">
            <v>00015814</v>
          </cell>
          <cell r="B1611" t="str">
            <v>Stuart Findlay</v>
          </cell>
          <cell r="C1611"/>
          <cell r="D1611" t="str">
            <v>Internal Contractors</v>
          </cell>
          <cell r="E1611">
            <v>0</v>
          </cell>
        </row>
        <row r="1612">
          <cell r="A1612" t="str">
            <v>00015815</v>
          </cell>
          <cell r="B1612" t="str">
            <v>Stephen Howard</v>
          </cell>
          <cell r="C1612"/>
          <cell r="D1612" t="str">
            <v>Internal Contractors</v>
          </cell>
          <cell r="E1612">
            <v>0</v>
          </cell>
        </row>
        <row r="1613">
          <cell r="A1613" t="str">
            <v>00015816</v>
          </cell>
          <cell r="B1613" t="str">
            <v>Michael Wade</v>
          </cell>
          <cell r="C1613"/>
          <cell r="D1613" t="str">
            <v>Internal Contractors</v>
          </cell>
          <cell r="E1613">
            <v>0</v>
          </cell>
        </row>
        <row r="1614">
          <cell r="A1614" t="str">
            <v>00015817</v>
          </cell>
          <cell r="B1614" t="str">
            <v>Andrew Gunthorpe</v>
          </cell>
          <cell r="C1614"/>
          <cell r="D1614" t="str">
            <v>Internal Contractors</v>
          </cell>
          <cell r="E1614">
            <v>0</v>
          </cell>
        </row>
        <row r="1615">
          <cell r="A1615" t="str">
            <v>00015818</v>
          </cell>
          <cell r="B1615" t="str">
            <v>Lisa Radovanov</v>
          </cell>
          <cell r="C1615"/>
          <cell r="D1615" t="str">
            <v>Internal Contractors</v>
          </cell>
          <cell r="E1615">
            <v>0</v>
          </cell>
        </row>
        <row r="1616">
          <cell r="A1616" t="str">
            <v>00015819</v>
          </cell>
          <cell r="B1616" t="str">
            <v>Cheryl Noble</v>
          </cell>
          <cell r="C1616"/>
          <cell r="D1616" t="str">
            <v>Internal Contractors</v>
          </cell>
          <cell r="E1616">
            <v>0</v>
          </cell>
        </row>
        <row r="1617">
          <cell r="A1617" t="str">
            <v>00015820</v>
          </cell>
          <cell r="B1617" t="str">
            <v>Kenneth Fox</v>
          </cell>
          <cell r="C1617"/>
          <cell r="D1617" t="str">
            <v>Internal Contractors</v>
          </cell>
          <cell r="E1617">
            <v>0</v>
          </cell>
        </row>
        <row r="1618">
          <cell r="A1618" t="str">
            <v>00015821</v>
          </cell>
          <cell r="B1618" t="str">
            <v>Greg Wenham</v>
          </cell>
          <cell r="C1618"/>
          <cell r="D1618" t="str">
            <v>Internal Contractors</v>
          </cell>
          <cell r="E1618">
            <v>0</v>
          </cell>
        </row>
        <row r="1619">
          <cell r="A1619" t="str">
            <v>00015822</v>
          </cell>
          <cell r="B1619" t="str">
            <v>Sarah Hannan</v>
          </cell>
          <cell r="C1619"/>
          <cell r="D1619" t="str">
            <v>Internal Contractors</v>
          </cell>
          <cell r="E1619">
            <v>0</v>
          </cell>
        </row>
        <row r="1620">
          <cell r="A1620" t="str">
            <v>00015823</v>
          </cell>
          <cell r="B1620" t="str">
            <v>William Hoare</v>
          </cell>
          <cell r="C1620"/>
          <cell r="D1620" t="str">
            <v>Internal Contractors</v>
          </cell>
          <cell r="E1620">
            <v>0</v>
          </cell>
        </row>
        <row r="1621">
          <cell r="A1621" t="str">
            <v>00015824</v>
          </cell>
          <cell r="B1621" t="str">
            <v>Authur Komninos</v>
          </cell>
          <cell r="C1621"/>
          <cell r="D1621" t="str">
            <v>Internal Contractors</v>
          </cell>
          <cell r="E1621">
            <v>0</v>
          </cell>
        </row>
        <row r="1622">
          <cell r="A1622" t="str">
            <v>00015825</v>
          </cell>
          <cell r="B1622" t="str">
            <v>Lyndall Otter</v>
          </cell>
          <cell r="C1622"/>
          <cell r="D1622" t="str">
            <v>Internal Contractors</v>
          </cell>
          <cell r="E1622">
            <v>0</v>
          </cell>
        </row>
        <row r="1623">
          <cell r="A1623" t="str">
            <v>00015826</v>
          </cell>
          <cell r="B1623" t="str">
            <v>Peter Maguire</v>
          </cell>
          <cell r="C1623"/>
          <cell r="D1623" t="str">
            <v>Internal Contractors</v>
          </cell>
          <cell r="E1623">
            <v>0</v>
          </cell>
        </row>
        <row r="1624">
          <cell r="A1624" t="str">
            <v>00015827</v>
          </cell>
          <cell r="B1624" t="str">
            <v>Vesna Black</v>
          </cell>
          <cell r="C1624"/>
          <cell r="D1624" t="str">
            <v>Internal Contractors</v>
          </cell>
          <cell r="E1624">
            <v>0</v>
          </cell>
        </row>
        <row r="1625">
          <cell r="A1625" t="str">
            <v>00015828</v>
          </cell>
          <cell r="B1625" t="str">
            <v>Ian Thompson</v>
          </cell>
          <cell r="C1625"/>
          <cell r="D1625" t="str">
            <v>Internal Contractors</v>
          </cell>
          <cell r="E1625">
            <v>0</v>
          </cell>
        </row>
        <row r="1626">
          <cell r="A1626" t="str">
            <v>00015829</v>
          </cell>
          <cell r="B1626" t="str">
            <v>Sue Hanson</v>
          </cell>
          <cell r="C1626"/>
          <cell r="D1626" t="str">
            <v>Internal Contractors</v>
          </cell>
          <cell r="E1626">
            <v>0</v>
          </cell>
        </row>
        <row r="1627">
          <cell r="A1627" t="str">
            <v>00015830</v>
          </cell>
          <cell r="B1627" t="str">
            <v>Alexander Fear</v>
          </cell>
          <cell r="C1627"/>
          <cell r="D1627" t="str">
            <v>Internal Contractors</v>
          </cell>
          <cell r="E1627">
            <v>0</v>
          </cell>
        </row>
        <row r="1628">
          <cell r="A1628" t="str">
            <v>00015832</v>
          </cell>
          <cell r="B1628" t="str">
            <v>Margaret Ballard</v>
          </cell>
          <cell r="C1628"/>
          <cell r="D1628" t="str">
            <v>Internal Contractors</v>
          </cell>
          <cell r="E1628">
            <v>0</v>
          </cell>
        </row>
        <row r="1629">
          <cell r="A1629" t="str">
            <v>00015833</v>
          </cell>
          <cell r="B1629" t="str">
            <v>Bryan Meekin</v>
          </cell>
          <cell r="C1629"/>
          <cell r="D1629" t="str">
            <v>Internal Contractors</v>
          </cell>
          <cell r="E1629">
            <v>0</v>
          </cell>
        </row>
        <row r="1630">
          <cell r="A1630" t="str">
            <v>00015834</v>
          </cell>
          <cell r="B1630" t="str">
            <v>Ka Mak</v>
          </cell>
          <cell r="C1630"/>
          <cell r="D1630" t="str">
            <v>Internal Contractors</v>
          </cell>
          <cell r="E1630">
            <v>0</v>
          </cell>
        </row>
        <row r="1631">
          <cell r="A1631" t="str">
            <v>00015838</v>
          </cell>
          <cell r="B1631" t="str">
            <v>Serena Panas</v>
          </cell>
          <cell r="C1631"/>
          <cell r="D1631" t="str">
            <v>Internal Contractors</v>
          </cell>
          <cell r="E1631">
            <v>0</v>
          </cell>
        </row>
        <row r="1632">
          <cell r="A1632" t="str">
            <v>00015839</v>
          </cell>
          <cell r="B1632" t="str">
            <v>Neil Weir</v>
          </cell>
          <cell r="C1632"/>
          <cell r="D1632" t="str">
            <v>Internal Contractors</v>
          </cell>
          <cell r="E1632">
            <v>0</v>
          </cell>
        </row>
        <row r="1633">
          <cell r="A1633" t="str">
            <v>00015840</v>
          </cell>
          <cell r="B1633" t="str">
            <v>Ian King</v>
          </cell>
          <cell r="C1633"/>
          <cell r="D1633" t="str">
            <v>Internal Contractors</v>
          </cell>
          <cell r="E1633">
            <v>0</v>
          </cell>
        </row>
        <row r="1634">
          <cell r="A1634" t="str">
            <v>00015841</v>
          </cell>
          <cell r="B1634"/>
          <cell r="C1634"/>
          <cell r="D1634" t="str">
            <v>Internal Contractors</v>
          </cell>
          <cell r="E1634">
            <v>0</v>
          </cell>
        </row>
        <row r="1635">
          <cell r="A1635" t="str">
            <v>00015842</v>
          </cell>
          <cell r="B1635" t="str">
            <v>Ron Moore</v>
          </cell>
          <cell r="C1635"/>
          <cell r="D1635" t="str">
            <v>Internal Contractors</v>
          </cell>
          <cell r="E1635">
            <v>0</v>
          </cell>
        </row>
        <row r="1636">
          <cell r="A1636" t="str">
            <v>00015843</v>
          </cell>
          <cell r="B1636" t="str">
            <v>Gregory Howard</v>
          </cell>
          <cell r="C1636"/>
          <cell r="D1636" t="str">
            <v>Internal Contractors</v>
          </cell>
          <cell r="E1636">
            <v>0</v>
          </cell>
        </row>
        <row r="1637">
          <cell r="A1637" t="str">
            <v>00015844</v>
          </cell>
          <cell r="B1637" t="str">
            <v>John Lay</v>
          </cell>
          <cell r="C1637"/>
          <cell r="D1637" t="str">
            <v>Internal Contractors</v>
          </cell>
          <cell r="E1637">
            <v>0</v>
          </cell>
        </row>
        <row r="1638">
          <cell r="A1638" t="str">
            <v>00015845</v>
          </cell>
          <cell r="B1638" t="str">
            <v>John Norman</v>
          </cell>
          <cell r="C1638"/>
          <cell r="D1638" t="str">
            <v>Internal Contractors</v>
          </cell>
          <cell r="E1638">
            <v>0</v>
          </cell>
        </row>
        <row r="1639">
          <cell r="A1639" t="str">
            <v>00015846</v>
          </cell>
          <cell r="B1639" t="str">
            <v>Noel Wilson</v>
          </cell>
          <cell r="C1639"/>
          <cell r="D1639" t="str">
            <v>Internal Contractors</v>
          </cell>
          <cell r="E1639">
            <v>0</v>
          </cell>
        </row>
        <row r="1640">
          <cell r="A1640" t="str">
            <v>00015847</v>
          </cell>
          <cell r="B1640" t="str">
            <v>Walter Edwards</v>
          </cell>
          <cell r="C1640"/>
          <cell r="D1640" t="str">
            <v>Internal Contractors</v>
          </cell>
          <cell r="E1640">
            <v>0</v>
          </cell>
        </row>
        <row r="1641">
          <cell r="A1641" t="str">
            <v>00015848</v>
          </cell>
          <cell r="B1641" t="str">
            <v>Steven King</v>
          </cell>
          <cell r="C1641"/>
          <cell r="D1641" t="str">
            <v>Internal Contractors</v>
          </cell>
          <cell r="E1641">
            <v>0</v>
          </cell>
        </row>
        <row r="1642">
          <cell r="A1642" t="str">
            <v>00015849</v>
          </cell>
          <cell r="B1642" t="str">
            <v>Dennis McGowan</v>
          </cell>
          <cell r="C1642"/>
          <cell r="D1642" t="str">
            <v>Internal Contractors</v>
          </cell>
          <cell r="E1642">
            <v>0</v>
          </cell>
        </row>
        <row r="1643">
          <cell r="A1643" t="str">
            <v>00015850</v>
          </cell>
          <cell r="B1643" t="str">
            <v>Damian McMorron</v>
          </cell>
          <cell r="C1643"/>
          <cell r="D1643" t="str">
            <v>Internal Contractors</v>
          </cell>
          <cell r="E1643">
            <v>0</v>
          </cell>
        </row>
        <row r="1644">
          <cell r="A1644" t="str">
            <v>00015851</v>
          </cell>
          <cell r="B1644" t="str">
            <v>Philip McGreevy</v>
          </cell>
          <cell r="C1644"/>
          <cell r="D1644" t="str">
            <v>Internal Contractors</v>
          </cell>
          <cell r="E1644">
            <v>0</v>
          </cell>
        </row>
        <row r="1645">
          <cell r="A1645" t="str">
            <v>00015852</v>
          </cell>
          <cell r="B1645" t="str">
            <v>Jason Lawson</v>
          </cell>
          <cell r="C1645"/>
          <cell r="D1645" t="str">
            <v>Internal Contractors</v>
          </cell>
          <cell r="E1645">
            <v>0</v>
          </cell>
        </row>
        <row r="1646">
          <cell r="A1646" t="str">
            <v>00015853</v>
          </cell>
          <cell r="B1646" t="str">
            <v>Peter Burke</v>
          </cell>
          <cell r="C1646"/>
          <cell r="D1646" t="str">
            <v>Internal Contractors</v>
          </cell>
          <cell r="E1646">
            <v>0</v>
          </cell>
        </row>
        <row r="1647">
          <cell r="A1647" t="str">
            <v>00015854</v>
          </cell>
          <cell r="B1647" t="str">
            <v>Adam Williams</v>
          </cell>
          <cell r="C1647"/>
          <cell r="D1647" t="str">
            <v>Internal Contractors</v>
          </cell>
          <cell r="E1647">
            <v>0</v>
          </cell>
        </row>
        <row r="1648">
          <cell r="A1648" t="str">
            <v>00015855</v>
          </cell>
          <cell r="B1648" t="str">
            <v>Benjamin Farquharson</v>
          </cell>
          <cell r="C1648"/>
          <cell r="D1648" t="str">
            <v>Internal Contractors</v>
          </cell>
          <cell r="E1648">
            <v>0</v>
          </cell>
        </row>
        <row r="1649">
          <cell r="A1649" t="str">
            <v>00015856</v>
          </cell>
          <cell r="B1649" t="str">
            <v>Shane King</v>
          </cell>
          <cell r="C1649"/>
          <cell r="D1649" t="str">
            <v>Internal Contractors</v>
          </cell>
          <cell r="E1649">
            <v>0</v>
          </cell>
        </row>
        <row r="1650">
          <cell r="A1650" t="str">
            <v>00015857</v>
          </cell>
          <cell r="B1650" t="str">
            <v>Harry Weiss</v>
          </cell>
          <cell r="C1650"/>
          <cell r="D1650" t="str">
            <v>Internal Contractors</v>
          </cell>
          <cell r="E1650">
            <v>0</v>
          </cell>
        </row>
        <row r="1651">
          <cell r="A1651" t="str">
            <v>00015859</v>
          </cell>
          <cell r="B1651" t="str">
            <v>Ashleigh Walker</v>
          </cell>
          <cell r="C1651"/>
          <cell r="D1651" t="str">
            <v>Internal Contractors</v>
          </cell>
          <cell r="E1651">
            <v>0</v>
          </cell>
        </row>
        <row r="1652">
          <cell r="A1652" t="str">
            <v>00015860</v>
          </cell>
          <cell r="B1652" t="str">
            <v>Ewan Stebbins</v>
          </cell>
          <cell r="C1652"/>
          <cell r="D1652" t="str">
            <v>Internal Contractors</v>
          </cell>
          <cell r="E1652">
            <v>0</v>
          </cell>
        </row>
        <row r="1653">
          <cell r="A1653" t="str">
            <v>00015861</v>
          </cell>
          <cell r="B1653" t="str">
            <v>Ross Carroll</v>
          </cell>
          <cell r="C1653"/>
          <cell r="D1653" t="str">
            <v>Internal Contractors</v>
          </cell>
          <cell r="E1653">
            <v>0</v>
          </cell>
        </row>
        <row r="1654">
          <cell r="A1654" t="str">
            <v>00015862</v>
          </cell>
          <cell r="B1654" t="str">
            <v>Liam Thomas</v>
          </cell>
          <cell r="C1654"/>
          <cell r="D1654" t="str">
            <v>Internal Contractors</v>
          </cell>
          <cell r="E1654">
            <v>0</v>
          </cell>
        </row>
        <row r="1655">
          <cell r="A1655" t="str">
            <v>00015863</v>
          </cell>
          <cell r="B1655" t="str">
            <v>Terry Smith</v>
          </cell>
          <cell r="C1655"/>
          <cell r="D1655" t="str">
            <v>Internal Contractors</v>
          </cell>
          <cell r="E1655">
            <v>0</v>
          </cell>
        </row>
        <row r="1656">
          <cell r="A1656" t="str">
            <v>00015864</v>
          </cell>
          <cell r="B1656" t="str">
            <v>Bradley Monaghan</v>
          </cell>
          <cell r="C1656"/>
          <cell r="D1656" t="str">
            <v>Internal Contractors</v>
          </cell>
          <cell r="E1656">
            <v>0</v>
          </cell>
        </row>
        <row r="1657">
          <cell r="A1657" t="str">
            <v>00015865</v>
          </cell>
          <cell r="B1657" t="str">
            <v>Lindsay Cross</v>
          </cell>
          <cell r="C1657"/>
          <cell r="D1657" t="str">
            <v>Internal Contractors</v>
          </cell>
          <cell r="E1657">
            <v>0</v>
          </cell>
        </row>
        <row r="1658">
          <cell r="A1658" t="str">
            <v>00015866</v>
          </cell>
          <cell r="B1658" t="str">
            <v>Brian Murphy</v>
          </cell>
          <cell r="C1658"/>
          <cell r="D1658" t="str">
            <v>Internal Contractors</v>
          </cell>
          <cell r="E1658">
            <v>0</v>
          </cell>
        </row>
        <row r="1659">
          <cell r="A1659" t="str">
            <v>00015867</v>
          </cell>
          <cell r="B1659" t="str">
            <v>Raphael Henry</v>
          </cell>
          <cell r="C1659"/>
          <cell r="D1659" t="str">
            <v>Internal Contractors</v>
          </cell>
          <cell r="E1659">
            <v>0</v>
          </cell>
        </row>
        <row r="1660">
          <cell r="A1660" t="str">
            <v>00015868</v>
          </cell>
          <cell r="B1660" t="str">
            <v>Bruce Appleby</v>
          </cell>
          <cell r="C1660"/>
          <cell r="D1660" t="str">
            <v>Internal Contractors</v>
          </cell>
          <cell r="E1660">
            <v>0</v>
          </cell>
        </row>
        <row r="1661">
          <cell r="A1661" t="str">
            <v>00015869</v>
          </cell>
          <cell r="B1661" t="str">
            <v>John Doyle</v>
          </cell>
          <cell r="C1661"/>
          <cell r="D1661" t="str">
            <v>Internal Contractors</v>
          </cell>
          <cell r="E1661">
            <v>0</v>
          </cell>
        </row>
        <row r="1662">
          <cell r="A1662" t="str">
            <v>00015870</v>
          </cell>
          <cell r="B1662" t="str">
            <v>Peter Oleksiuk</v>
          </cell>
          <cell r="C1662"/>
          <cell r="D1662" t="str">
            <v>Internal Contractors</v>
          </cell>
          <cell r="E1662">
            <v>0</v>
          </cell>
        </row>
        <row r="1663">
          <cell r="A1663" t="str">
            <v>00015871</v>
          </cell>
          <cell r="B1663" t="str">
            <v>Christopher Szikla</v>
          </cell>
          <cell r="C1663"/>
          <cell r="D1663" t="str">
            <v>Internal Contractors</v>
          </cell>
          <cell r="E1663">
            <v>0</v>
          </cell>
        </row>
        <row r="1664">
          <cell r="A1664" t="str">
            <v>00015872</v>
          </cell>
          <cell r="B1664" t="str">
            <v>Peter White</v>
          </cell>
          <cell r="C1664"/>
          <cell r="D1664" t="str">
            <v>Internal Contractors</v>
          </cell>
          <cell r="E1664">
            <v>0</v>
          </cell>
        </row>
        <row r="1665">
          <cell r="A1665" t="str">
            <v>00015873</v>
          </cell>
          <cell r="B1665" t="str">
            <v>Remo Miotto</v>
          </cell>
          <cell r="C1665"/>
          <cell r="D1665" t="str">
            <v>Internal Contractors</v>
          </cell>
          <cell r="E1665">
            <v>0</v>
          </cell>
        </row>
        <row r="1666">
          <cell r="A1666" t="str">
            <v>00015874</v>
          </cell>
          <cell r="B1666" t="str">
            <v>Peter O'Donoghue</v>
          </cell>
          <cell r="C1666"/>
          <cell r="D1666" t="str">
            <v>Internal Contractors</v>
          </cell>
          <cell r="E1666">
            <v>0</v>
          </cell>
        </row>
        <row r="1667">
          <cell r="A1667" t="str">
            <v>00015875</v>
          </cell>
          <cell r="B1667" t="str">
            <v>Chris Penza</v>
          </cell>
          <cell r="C1667"/>
          <cell r="D1667" t="str">
            <v>Internal Contractors</v>
          </cell>
          <cell r="E1667">
            <v>0</v>
          </cell>
        </row>
        <row r="1668">
          <cell r="A1668" t="str">
            <v>00015876</v>
          </cell>
          <cell r="B1668" t="str">
            <v>Graeme Cullen</v>
          </cell>
          <cell r="C1668"/>
          <cell r="D1668" t="str">
            <v>Internal Contractors</v>
          </cell>
          <cell r="E1668">
            <v>0</v>
          </cell>
        </row>
        <row r="1669">
          <cell r="A1669" t="str">
            <v>00015877</v>
          </cell>
          <cell r="B1669" t="str">
            <v>Charles Williams</v>
          </cell>
          <cell r="C1669"/>
          <cell r="D1669" t="str">
            <v>Internal Contractors</v>
          </cell>
          <cell r="E1669">
            <v>0</v>
          </cell>
        </row>
        <row r="1670">
          <cell r="A1670" t="str">
            <v>00015878</v>
          </cell>
          <cell r="B1670" t="str">
            <v>Janine McIlwain</v>
          </cell>
          <cell r="C1670"/>
          <cell r="D1670" t="str">
            <v>Internal Contractors</v>
          </cell>
          <cell r="E1670">
            <v>0</v>
          </cell>
        </row>
        <row r="1671">
          <cell r="A1671" t="str">
            <v>00015879</v>
          </cell>
          <cell r="B1671" t="str">
            <v>Shannon Upton</v>
          </cell>
          <cell r="C1671"/>
          <cell r="D1671" t="str">
            <v>Internal Contractors</v>
          </cell>
          <cell r="E1671">
            <v>0</v>
          </cell>
        </row>
        <row r="1672">
          <cell r="A1672" t="str">
            <v>00015880</v>
          </cell>
          <cell r="B1672" t="str">
            <v>Brett Smith</v>
          </cell>
          <cell r="C1672"/>
          <cell r="D1672" t="str">
            <v>Internal Contractors</v>
          </cell>
          <cell r="E1672">
            <v>0</v>
          </cell>
        </row>
        <row r="1673">
          <cell r="A1673" t="str">
            <v>00015881</v>
          </cell>
          <cell r="B1673" t="str">
            <v>Jason White</v>
          </cell>
          <cell r="C1673"/>
          <cell r="D1673" t="str">
            <v>Internal Contractors</v>
          </cell>
          <cell r="E1673">
            <v>0</v>
          </cell>
        </row>
        <row r="1674">
          <cell r="A1674" t="str">
            <v>00015882</v>
          </cell>
          <cell r="B1674" t="str">
            <v>Dave Goodwin</v>
          </cell>
          <cell r="C1674"/>
          <cell r="D1674" t="str">
            <v>Internal Contractors</v>
          </cell>
          <cell r="E1674">
            <v>0</v>
          </cell>
        </row>
        <row r="1675">
          <cell r="A1675" t="str">
            <v>00015883</v>
          </cell>
          <cell r="B1675" t="str">
            <v>Ronald O'Donnell</v>
          </cell>
          <cell r="C1675"/>
          <cell r="D1675" t="str">
            <v>Internal Contractors</v>
          </cell>
          <cell r="E1675">
            <v>0</v>
          </cell>
        </row>
        <row r="1676">
          <cell r="A1676" t="str">
            <v>00015884</v>
          </cell>
          <cell r="B1676" t="str">
            <v>Peter Sorrell</v>
          </cell>
          <cell r="C1676"/>
          <cell r="D1676" t="str">
            <v>Internal Contractors</v>
          </cell>
          <cell r="E1676">
            <v>0</v>
          </cell>
        </row>
        <row r="1677">
          <cell r="A1677" t="str">
            <v>00015885</v>
          </cell>
          <cell r="B1677" t="str">
            <v>Michael O'Meara</v>
          </cell>
          <cell r="C1677"/>
          <cell r="D1677" t="str">
            <v>Internal Contractors</v>
          </cell>
          <cell r="E1677">
            <v>0</v>
          </cell>
        </row>
        <row r="1678">
          <cell r="A1678" t="str">
            <v>00015886</v>
          </cell>
          <cell r="B1678" t="str">
            <v>Emir Hodzic</v>
          </cell>
          <cell r="C1678"/>
          <cell r="D1678" t="str">
            <v>Internal Contractors</v>
          </cell>
          <cell r="E1678">
            <v>0</v>
          </cell>
        </row>
        <row r="1679">
          <cell r="A1679" t="str">
            <v>00015887</v>
          </cell>
          <cell r="B1679" t="str">
            <v>Michael Schembri</v>
          </cell>
          <cell r="C1679"/>
          <cell r="D1679" t="str">
            <v>Internal Contractors</v>
          </cell>
          <cell r="E1679">
            <v>0</v>
          </cell>
        </row>
        <row r="1680">
          <cell r="A1680" t="str">
            <v>00015888</v>
          </cell>
          <cell r="B1680" t="str">
            <v>Timothy Crispin</v>
          </cell>
          <cell r="C1680"/>
          <cell r="D1680" t="str">
            <v>Internal Contractors</v>
          </cell>
          <cell r="E1680">
            <v>0</v>
          </cell>
        </row>
        <row r="1681">
          <cell r="A1681" t="str">
            <v>00015889</v>
          </cell>
          <cell r="B1681" t="str">
            <v>Matthew Hoggard</v>
          </cell>
          <cell r="C1681"/>
          <cell r="D1681" t="str">
            <v>Internal Contractors</v>
          </cell>
          <cell r="E1681">
            <v>0</v>
          </cell>
        </row>
        <row r="1682">
          <cell r="A1682" t="str">
            <v>00015890</v>
          </cell>
          <cell r="B1682" t="str">
            <v>Frederick Mitchell</v>
          </cell>
          <cell r="C1682"/>
          <cell r="D1682" t="str">
            <v>Internal Contractors</v>
          </cell>
          <cell r="E1682">
            <v>0</v>
          </cell>
        </row>
        <row r="1683">
          <cell r="A1683" t="str">
            <v>00015891</v>
          </cell>
          <cell r="B1683" t="str">
            <v>Taniela Titoko</v>
          </cell>
          <cell r="C1683"/>
          <cell r="D1683" t="str">
            <v>Internal Contractors</v>
          </cell>
          <cell r="E1683">
            <v>0</v>
          </cell>
        </row>
        <row r="1684">
          <cell r="A1684" t="str">
            <v>00015892</v>
          </cell>
          <cell r="B1684" t="str">
            <v>Bruce Catlin</v>
          </cell>
          <cell r="C1684"/>
          <cell r="D1684" t="str">
            <v>Internal Contractors</v>
          </cell>
          <cell r="E1684">
            <v>0</v>
          </cell>
        </row>
        <row r="1685">
          <cell r="A1685" t="str">
            <v>00015893</v>
          </cell>
          <cell r="B1685" t="str">
            <v>Paul Cronan</v>
          </cell>
          <cell r="C1685"/>
          <cell r="D1685" t="str">
            <v>Internal Contractors</v>
          </cell>
          <cell r="E1685">
            <v>0</v>
          </cell>
        </row>
        <row r="1686">
          <cell r="A1686" t="str">
            <v>00015894</v>
          </cell>
          <cell r="B1686" t="str">
            <v>Sharl Campbell</v>
          </cell>
          <cell r="C1686"/>
          <cell r="D1686" t="str">
            <v>Internal Contractors</v>
          </cell>
          <cell r="E1686">
            <v>0</v>
          </cell>
        </row>
        <row r="1687">
          <cell r="A1687" t="str">
            <v>00015895</v>
          </cell>
          <cell r="B1687" t="str">
            <v>Paul Catlin</v>
          </cell>
          <cell r="C1687"/>
          <cell r="D1687" t="str">
            <v>Internal Contractors</v>
          </cell>
          <cell r="E1687">
            <v>0</v>
          </cell>
        </row>
        <row r="1688">
          <cell r="A1688" t="str">
            <v>00015896</v>
          </cell>
          <cell r="B1688" t="str">
            <v>Cedric Gleeson</v>
          </cell>
          <cell r="C1688"/>
          <cell r="D1688" t="str">
            <v>Internal Contractors</v>
          </cell>
          <cell r="E1688">
            <v>0</v>
          </cell>
        </row>
        <row r="1689">
          <cell r="A1689" t="str">
            <v>00015897</v>
          </cell>
          <cell r="B1689" t="str">
            <v>Chad Hudson</v>
          </cell>
          <cell r="C1689"/>
          <cell r="D1689" t="str">
            <v>Internal Contractors</v>
          </cell>
          <cell r="E1689">
            <v>0</v>
          </cell>
        </row>
        <row r="1690">
          <cell r="A1690" t="str">
            <v>00015898</v>
          </cell>
          <cell r="B1690" t="str">
            <v>Jason Kippen</v>
          </cell>
          <cell r="C1690"/>
          <cell r="D1690" t="str">
            <v>Internal Contractors</v>
          </cell>
          <cell r="E1690">
            <v>0</v>
          </cell>
        </row>
        <row r="1691">
          <cell r="A1691" t="str">
            <v>00015899</v>
          </cell>
          <cell r="B1691" t="str">
            <v>Bradley Rupapera</v>
          </cell>
          <cell r="C1691"/>
          <cell r="D1691" t="str">
            <v>Internal Contractors</v>
          </cell>
          <cell r="E1691">
            <v>0</v>
          </cell>
        </row>
        <row r="1692">
          <cell r="A1692" t="str">
            <v>00006802</v>
          </cell>
          <cell r="B1692" t="str">
            <v>David Falkingham</v>
          </cell>
          <cell r="C1692" t="str">
            <v>Award</v>
          </cell>
          <cell r="D1692" t="str">
            <v>LGA EEEE - F/N</v>
          </cell>
          <cell r="E1692">
            <v>1256.26</v>
          </cell>
        </row>
        <row r="1693">
          <cell r="A1693" t="str">
            <v>00006977</v>
          </cell>
          <cell r="B1693" t="str">
            <v>Darren Bent</v>
          </cell>
          <cell r="C1693" t="str">
            <v>Award</v>
          </cell>
          <cell r="D1693" t="str">
            <v>LGA EEEE - F/N</v>
          </cell>
          <cell r="E1693">
            <v>1256.26</v>
          </cell>
        </row>
        <row r="1694">
          <cell r="A1694" t="str">
            <v>00006979</v>
          </cell>
          <cell r="B1694" t="str">
            <v>Craig Twentyman</v>
          </cell>
          <cell r="C1694" t="str">
            <v>Award</v>
          </cell>
          <cell r="D1694" t="str">
            <v>LGA EEEE - F/N</v>
          </cell>
          <cell r="E1694">
            <v>1162.51</v>
          </cell>
        </row>
        <row r="1695">
          <cell r="A1695" t="str">
            <v>00007131</v>
          </cell>
          <cell r="B1695" t="str">
            <v>Wayne Highmore</v>
          </cell>
          <cell r="C1695" t="str">
            <v>Award</v>
          </cell>
          <cell r="D1695" t="str">
            <v>LGA EEEE - F/N</v>
          </cell>
          <cell r="E1695">
            <v>1256.26</v>
          </cell>
        </row>
        <row r="1696">
          <cell r="A1696" t="str">
            <v>00008835</v>
          </cell>
          <cell r="B1696" t="str">
            <v>Luke Baxter</v>
          </cell>
          <cell r="C1696" t="str">
            <v>Award</v>
          </cell>
          <cell r="D1696" t="str">
            <v>LGA EEEE - F/N</v>
          </cell>
          <cell r="E1696">
            <v>1114.9100000000001</v>
          </cell>
        </row>
        <row r="1697">
          <cell r="A1697" t="str">
            <v>00008838</v>
          </cell>
          <cell r="B1697" t="str">
            <v>Antony Elez</v>
          </cell>
          <cell r="C1697" t="str">
            <v>Award</v>
          </cell>
          <cell r="D1697" t="str">
            <v>LGA EEEE - F/N</v>
          </cell>
          <cell r="E1697">
            <v>1114.9100000000001</v>
          </cell>
        </row>
        <row r="1698">
          <cell r="A1698" t="str">
            <v>00008864</v>
          </cell>
          <cell r="B1698" t="str">
            <v>Joel Guest</v>
          </cell>
          <cell r="C1698" t="str">
            <v>Award</v>
          </cell>
          <cell r="D1698" t="str">
            <v>LGA EEEE - F/N</v>
          </cell>
          <cell r="E1698">
            <v>1211.5</v>
          </cell>
        </row>
        <row r="1699">
          <cell r="A1699" t="str">
            <v>00010597</v>
          </cell>
          <cell r="B1699" t="str">
            <v>Scott McAllister</v>
          </cell>
          <cell r="C1699" t="str">
            <v>Award</v>
          </cell>
          <cell r="D1699" t="str">
            <v>LGA EEEE - F/N</v>
          </cell>
          <cell r="E1699">
            <v>1065.94</v>
          </cell>
        </row>
        <row r="1700">
          <cell r="A1700" t="str">
            <v>00010598</v>
          </cell>
          <cell r="B1700" t="str">
            <v>Matthew Boyd</v>
          </cell>
          <cell r="C1700" t="str">
            <v>Award</v>
          </cell>
          <cell r="D1700" t="str">
            <v>LGA EEEE - F/N</v>
          </cell>
          <cell r="E1700">
            <v>1065.94</v>
          </cell>
        </row>
        <row r="1701">
          <cell r="A1701" t="str">
            <v>00010600</v>
          </cell>
          <cell r="B1701" t="str">
            <v>Brett Schumann</v>
          </cell>
          <cell r="C1701" t="str">
            <v>Award</v>
          </cell>
          <cell r="D1701" t="str">
            <v>LGA EEEE - F/N</v>
          </cell>
          <cell r="E1701">
            <v>1065.94</v>
          </cell>
        </row>
        <row r="1702">
          <cell r="A1702" t="str">
            <v>00013318</v>
          </cell>
          <cell r="B1702" t="str">
            <v>Gary Weston</v>
          </cell>
          <cell r="C1702" t="str">
            <v>05</v>
          </cell>
          <cell r="D1702" t="str">
            <v>MPT</v>
          </cell>
          <cell r="E1702">
            <v>124179</v>
          </cell>
        </row>
        <row r="1703">
          <cell r="A1703" t="str">
            <v>00013319</v>
          </cell>
          <cell r="B1703" t="str">
            <v>Sandra Bracken</v>
          </cell>
          <cell r="C1703" t="str">
            <v>03</v>
          </cell>
          <cell r="D1703" t="str">
            <v>MPT</v>
          </cell>
          <cell r="E1703">
            <v>72511</v>
          </cell>
        </row>
        <row r="1704">
          <cell r="A1704" t="str">
            <v>00013324</v>
          </cell>
          <cell r="B1704" t="str">
            <v>Craig Green</v>
          </cell>
          <cell r="C1704" t="str">
            <v>05</v>
          </cell>
          <cell r="D1704" t="str">
            <v>MPT</v>
          </cell>
          <cell r="E1704">
            <v>81307</v>
          </cell>
        </row>
        <row r="1705">
          <cell r="A1705" t="str">
            <v>00013325</v>
          </cell>
          <cell r="B1705" t="str">
            <v>Geoffrey Glew</v>
          </cell>
          <cell r="C1705" t="str">
            <v>04</v>
          </cell>
          <cell r="D1705" t="str">
            <v>MPT</v>
          </cell>
          <cell r="E1705">
            <v>79500</v>
          </cell>
        </row>
        <row r="1706">
          <cell r="A1706" t="str">
            <v>00013326</v>
          </cell>
          <cell r="B1706" t="str">
            <v>Bryan Drake</v>
          </cell>
          <cell r="C1706" t="str">
            <v>05</v>
          </cell>
          <cell r="D1706" t="str">
            <v>MPT</v>
          </cell>
          <cell r="E1706">
            <v>123408</v>
          </cell>
        </row>
        <row r="1707">
          <cell r="A1707" t="str">
            <v>00013327</v>
          </cell>
          <cell r="B1707" t="str">
            <v>Lam Duong</v>
          </cell>
          <cell r="C1707" t="str">
            <v>04</v>
          </cell>
          <cell r="D1707" t="str">
            <v>MPT</v>
          </cell>
          <cell r="E1707">
            <v>75360</v>
          </cell>
        </row>
        <row r="1708">
          <cell r="A1708" t="str">
            <v>00013328</v>
          </cell>
          <cell r="B1708" t="str">
            <v>John Farrell</v>
          </cell>
          <cell r="C1708" t="str">
            <v>04</v>
          </cell>
          <cell r="D1708" t="str">
            <v>MPT</v>
          </cell>
          <cell r="E1708">
            <v>74527</v>
          </cell>
        </row>
        <row r="1709">
          <cell r="A1709" t="str">
            <v>00013329</v>
          </cell>
          <cell r="B1709" t="str">
            <v>Ann Flower</v>
          </cell>
          <cell r="C1709" t="str">
            <v>03</v>
          </cell>
          <cell r="D1709" t="str">
            <v>MPT</v>
          </cell>
          <cell r="E1709">
            <v>59190</v>
          </cell>
        </row>
        <row r="1710">
          <cell r="A1710" t="str">
            <v>00013330</v>
          </cell>
          <cell r="B1710" t="str">
            <v>Karen Karam</v>
          </cell>
          <cell r="C1710" t="str">
            <v>03</v>
          </cell>
          <cell r="D1710" t="str">
            <v>MPT</v>
          </cell>
          <cell r="E1710">
            <v>83648</v>
          </cell>
        </row>
        <row r="1711">
          <cell r="A1711" t="str">
            <v>00013331</v>
          </cell>
          <cell r="B1711" t="str">
            <v>David Kowal</v>
          </cell>
          <cell r="C1711" t="str">
            <v>05</v>
          </cell>
          <cell r="D1711" t="str">
            <v>MPT</v>
          </cell>
          <cell r="E1711">
            <v>121922</v>
          </cell>
        </row>
        <row r="1712">
          <cell r="A1712" t="str">
            <v>00013332</v>
          </cell>
          <cell r="B1712" t="str">
            <v>Geoffrey Lewis</v>
          </cell>
          <cell r="C1712" t="str">
            <v>03</v>
          </cell>
          <cell r="D1712" t="str">
            <v>MPT</v>
          </cell>
          <cell r="E1712">
            <v>67854</v>
          </cell>
        </row>
        <row r="1713">
          <cell r="A1713" t="str">
            <v>00013333</v>
          </cell>
          <cell r="B1713" t="str">
            <v>Anthony Lind</v>
          </cell>
          <cell r="C1713" t="str">
            <v>05</v>
          </cell>
          <cell r="D1713" t="str">
            <v>MPT</v>
          </cell>
          <cell r="E1713">
            <v>114960</v>
          </cell>
        </row>
        <row r="1714">
          <cell r="A1714" t="str">
            <v>00013334</v>
          </cell>
          <cell r="B1714" t="str">
            <v>Meagan Barnett</v>
          </cell>
          <cell r="C1714" t="str">
            <v>03</v>
          </cell>
          <cell r="D1714" t="str">
            <v>MPT</v>
          </cell>
          <cell r="E1714">
            <v>75045</v>
          </cell>
        </row>
        <row r="1715">
          <cell r="A1715" t="str">
            <v>00013335</v>
          </cell>
          <cell r="B1715" t="str">
            <v>Joanne Molnar</v>
          </cell>
          <cell r="C1715" t="str">
            <v>03</v>
          </cell>
          <cell r="D1715" t="str">
            <v>MPT</v>
          </cell>
          <cell r="E1715">
            <v>76303</v>
          </cell>
        </row>
        <row r="1716">
          <cell r="A1716" t="str">
            <v>00013336</v>
          </cell>
          <cell r="B1716" t="str">
            <v>Martin Mulcahy</v>
          </cell>
          <cell r="C1716" t="str">
            <v>05</v>
          </cell>
          <cell r="D1716" t="str">
            <v>MPT</v>
          </cell>
          <cell r="E1716">
            <v>123949</v>
          </cell>
        </row>
        <row r="1717">
          <cell r="A1717" t="str">
            <v>00013337</v>
          </cell>
          <cell r="B1717" t="str">
            <v>Kimberlee Patterson</v>
          </cell>
          <cell r="C1717" t="str">
            <v>03</v>
          </cell>
          <cell r="D1717" t="str">
            <v>MPT</v>
          </cell>
          <cell r="E1717">
            <v>77769</v>
          </cell>
        </row>
        <row r="1718">
          <cell r="A1718" t="str">
            <v>00013338</v>
          </cell>
          <cell r="B1718" t="str">
            <v>Stuart Sully</v>
          </cell>
          <cell r="C1718" t="str">
            <v>05</v>
          </cell>
          <cell r="D1718" t="str">
            <v>MPT</v>
          </cell>
          <cell r="E1718">
            <v>121285</v>
          </cell>
        </row>
        <row r="1719">
          <cell r="A1719" t="str">
            <v>00013339</v>
          </cell>
          <cell r="B1719" t="str">
            <v>Shane Walsh</v>
          </cell>
          <cell r="C1719" t="str">
            <v>05</v>
          </cell>
          <cell r="D1719" t="str">
            <v>MPT</v>
          </cell>
          <cell r="E1719">
            <v>120647</v>
          </cell>
        </row>
        <row r="1720">
          <cell r="A1720" t="str">
            <v>00013340</v>
          </cell>
          <cell r="B1720" t="str">
            <v>Douglas Wancia</v>
          </cell>
          <cell r="C1720" t="str">
            <v>03</v>
          </cell>
          <cell r="D1720" t="str">
            <v>MPT</v>
          </cell>
          <cell r="E1720">
            <v>71868</v>
          </cell>
        </row>
        <row r="1721">
          <cell r="A1721" t="str">
            <v>00013341</v>
          </cell>
          <cell r="B1721" t="str">
            <v>Peter Gillis</v>
          </cell>
          <cell r="C1721" t="str">
            <v>04</v>
          </cell>
          <cell r="D1721" t="str">
            <v>MPT</v>
          </cell>
          <cell r="E1721">
            <v>78469</v>
          </cell>
        </row>
        <row r="1722">
          <cell r="A1722" t="str">
            <v>00013343</v>
          </cell>
          <cell r="B1722" t="str">
            <v>Wayne Kelly</v>
          </cell>
          <cell r="C1722" t="str">
            <v>04</v>
          </cell>
          <cell r="D1722" t="str">
            <v>MPT</v>
          </cell>
          <cell r="E1722">
            <v>83146</v>
          </cell>
        </row>
        <row r="1723">
          <cell r="A1723" t="str">
            <v>00013344</v>
          </cell>
          <cell r="B1723" t="str">
            <v>Timothy Martin</v>
          </cell>
          <cell r="C1723" t="str">
            <v>03</v>
          </cell>
          <cell r="D1723" t="str">
            <v>MPT</v>
          </cell>
          <cell r="E1723">
            <v>67728</v>
          </cell>
        </row>
        <row r="1724">
          <cell r="A1724" t="str">
            <v>00013345</v>
          </cell>
          <cell r="B1724" t="str">
            <v>Bernard McCarthy</v>
          </cell>
          <cell r="C1724" t="str">
            <v>05</v>
          </cell>
          <cell r="D1724" t="str">
            <v>MPT</v>
          </cell>
          <cell r="E1724">
            <v>76322</v>
          </cell>
        </row>
        <row r="1725">
          <cell r="A1725" t="str">
            <v>00013346</v>
          </cell>
          <cell r="B1725" t="str">
            <v>Robert Milne</v>
          </cell>
          <cell r="C1725" t="str">
            <v>05</v>
          </cell>
          <cell r="D1725" t="str">
            <v>MPT</v>
          </cell>
          <cell r="E1725">
            <v>120925</v>
          </cell>
        </row>
        <row r="1726">
          <cell r="A1726" t="str">
            <v>00013347</v>
          </cell>
          <cell r="B1726" t="str">
            <v>Geoffrey Odgers</v>
          </cell>
          <cell r="C1726" t="str">
            <v>05</v>
          </cell>
          <cell r="D1726" t="str">
            <v>MPT</v>
          </cell>
          <cell r="E1726">
            <v>121285</v>
          </cell>
        </row>
        <row r="1727">
          <cell r="A1727" t="str">
            <v>00013349</v>
          </cell>
          <cell r="B1727" t="str">
            <v>Timothy Betts</v>
          </cell>
          <cell r="C1727" t="str">
            <v>03</v>
          </cell>
          <cell r="D1727" t="str">
            <v>MPT</v>
          </cell>
          <cell r="E1727">
            <v>75764</v>
          </cell>
        </row>
        <row r="1728">
          <cell r="A1728" t="str">
            <v>00013352</v>
          </cell>
          <cell r="B1728" t="str">
            <v>Scott Hitchiner</v>
          </cell>
          <cell r="C1728" t="str">
            <v>04</v>
          </cell>
          <cell r="D1728" t="str">
            <v>MPT</v>
          </cell>
          <cell r="E1728">
            <v>87330</v>
          </cell>
        </row>
        <row r="1729">
          <cell r="A1729" t="str">
            <v>00013353</v>
          </cell>
          <cell r="B1729" t="str">
            <v>Simone Rossetto</v>
          </cell>
          <cell r="C1729" t="str">
            <v>03</v>
          </cell>
          <cell r="D1729" t="str">
            <v>MPT</v>
          </cell>
          <cell r="E1729">
            <v>70836</v>
          </cell>
        </row>
        <row r="1730">
          <cell r="A1730" t="str">
            <v>00013356</v>
          </cell>
          <cell r="B1730" t="str">
            <v>Richard Chaplin</v>
          </cell>
          <cell r="C1730" t="str">
            <v>05</v>
          </cell>
          <cell r="D1730" t="str">
            <v>MPT</v>
          </cell>
          <cell r="E1730">
            <v>116734</v>
          </cell>
        </row>
        <row r="1731">
          <cell r="A1731" t="str">
            <v>00013357</v>
          </cell>
          <cell r="B1731" t="str">
            <v>Eric Chong</v>
          </cell>
          <cell r="C1731" t="str">
            <v>01</v>
          </cell>
          <cell r="D1731" t="str">
            <v>MPT</v>
          </cell>
          <cell r="E1731">
            <v>37923</v>
          </cell>
        </row>
        <row r="1732">
          <cell r="A1732" t="str">
            <v>00013359</v>
          </cell>
          <cell r="B1732" t="str">
            <v>Joanne Burleigh</v>
          </cell>
          <cell r="C1732" t="str">
            <v>04</v>
          </cell>
          <cell r="D1732" t="str">
            <v>MPT</v>
          </cell>
          <cell r="E1732">
            <v>66307</v>
          </cell>
        </row>
        <row r="1733">
          <cell r="A1733" t="str">
            <v>00013360</v>
          </cell>
          <cell r="B1733" t="str">
            <v>Chris Bablis</v>
          </cell>
          <cell r="C1733" t="str">
            <v>06</v>
          </cell>
          <cell r="D1733" t="str">
            <v>MPT</v>
          </cell>
          <cell r="E1733">
            <v>89012</v>
          </cell>
        </row>
        <row r="1734">
          <cell r="A1734" t="str">
            <v>00013361</v>
          </cell>
          <cell r="B1734" t="str">
            <v>Anthony Rooney</v>
          </cell>
          <cell r="C1734" t="str">
            <v>05</v>
          </cell>
          <cell r="D1734" t="str">
            <v>MPT</v>
          </cell>
          <cell r="E1734">
            <v>99689</v>
          </cell>
        </row>
        <row r="1735">
          <cell r="A1735" t="str">
            <v>00013362</v>
          </cell>
          <cell r="B1735" t="str">
            <v>Anthony Caramia</v>
          </cell>
          <cell r="C1735" t="str">
            <v>03</v>
          </cell>
          <cell r="D1735" t="str">
            <v>MPT</v>
          </cell>
          <cell r="E1735">
            <v>83047</v>
          </cell>
        </row>
        <row r="1736">
          <cell r="A1736" t="str">
            <v>00013363</v>
          </cell>
          <cell r="B1736" t="str">
            <v>Tanja Panjkovic</v>
          </cell>
          <cell r="C1736" t="str">
            <v>05</v>
          </cell>
          <cell r="D1736" t="str">
            <v>MPT</v>
          </cell>
          <cell r="E1736">
            <v>87830</v>
          </cell>
        </row>
        <row r="1737">
          <cell r="A1737" t="str">
            <v>00013366</v>
          </cell>
          <cell r="B1737" t="str">
            <v>Glenn Ferguson</v>
          </cell>
          <cell r="C1737" t="str">
            <v>05</v>
          </cell>
          <cell r="D1737" t="str">
            <v>MPT</v>
          </cell>
          <cell r="E1737">
            <v>91854</v>
          </cell>
        </row>
        <row r="1738">
          <cell r="A1738" t="str">
            <v>00013368</v>
          </cell>
          <cell r="B1738" t="str">
            <v>Helen Meyn</v>
          </cell>
          <cell r="C1738" t="str">
            <v>03</v>
          </cell>
          <cell r="D1738" t="str">
            <v>MPT</v>
          </cell>
          <cell r="E1738">
            <v>53665</v>
          </cell>
        </row>
        <row r="1739">
          <cell r="A1739" t="str">
            <v>00013369</v>
          </cell>
          <cell r="B1739" t="str">
            <v>Malcolm Thompson</v>
          </cell>
          <cell r="C1739" t="str">
            <v>04</v>
          </cell>
          <cell r="D1739" t="str">
            <v>MPT</v>
          </cell>
          <cell r="E1739">
            <v>86301</v>
          </cell>
        </row>
        <row r="1740">
          <cell r="A1740" t="str">
            <v>00013370</v>
          </cell>
          <cell r="B1740" t="str">
            <v>Danielle Bartolo</v>
          </cell>
          <cell r="C1740" t="str">
            <v>03</v>
          </cell>
          <cell r="D1740" t="str">
            <v>MPT</v>
          </cell>
          <cell r="E1740">
            <v>71761</v>
          </cell>
        </row>
        <row r="1741">
          <cell r="A1741" t="str">
            <v>00013371</v>
          </cell>
          <cell r="B1741" t="str">
            <v>John Hague</v>
          </cell>
          <cell r="C1741" t="str">
            <v>04</v>
          </cell>
          <cell r="D1741" t="str">
            <v>MPT</v>
          </cell>
          <cell r="E1741">
            <v>81451</v>
          </cell>
        </row>
        <row r="1742">
          <cell r="A1742" t="str">
            <v>00013372</v>
          </cell>
          <cell r="B1742" t="str">
            <v>Gil Hartrick</v>
          </cell>
          <cell r="C1742" t="str">
            <v>05</v>
          </cell>
          <cell r="D1742" t="str">
            <v>MPT</v>
          </cell>
          <cell r="E1742">
            <v>121719</v>
          </cell>
        </row>
        <row r="1743">
          <cell r="A1743" t="str">
            <v>00013378</v>
          </cell>
          <cell r="B1743" t="str">
            <v>Marika Gannas</v>
          </cell>
          <cell r="C1743" t="str">
            <v>03</v>
          </cell>
          <cell r="D1743" t="str">
            <v>MPT</v>
          </cell>
          <cell r="E1743">
            <v>66566</v>
          </cell>
        </row>
        <row r="1744">
          <cell r="A1744" t="str">
            <v>00013379</v>
          </cell>
          <cell r="B1744" t="str">
            <v>Denis Thornton</v>
          </cell>
          <cell r="C1744" t="str">
            <v>03</v>
          </cell>
          <cell r="D1744" t="str">
            <v>MPT</v>
          </cell>
          <cell r="E1744">
            <v>65695</v>
          </cell>
        </row>
        <row r="1745">
          <cell r="A1745" t="str">
            <v>00013383</v>
          </cell>
          <cell r="B1745" t="str">
            <v>Jeffery Woodbridge</v>
          </cell>
          <cell r="C1745" t="str">
            <v>04</v>
          </cell>
          <cell r="D1745" t="str">
            <v>MPT</v>
          </cell>
          <cell r="E1745">
            <v>81021</v>
          </cell>
        </row>
        <row r="1746">
          <cell r="A1746" t="str">
            <v>00011665</v>
          </cell>
          <cell r="B1746" t="str">
            <v>Paul Thomas</v>
          </cell>
          <cell r="C1746" t="str">
            <v>Award</v>
          </cell>
          <cell r="D1746" t="str">
            <v>NPS-Cont/EBA/Awd Qld</v>
          </cell>
          <cell r="E1746">
            <v>1151.3399999999999</v>
          </cell>
        </row>
        <row r="1747">
          <cell r="A1747" t="str">
            <v>00011707</v>
          </cell>
          <cell r="B1747" t="str">
            <v>Keith Taylor</v>
          </cell>
          <cell r="C1747" t="str">
            <v>Award</v>
          </cell>
          <cell r="D1747" t="str">
            <v>NPS-Cont/EBA/Awd Qld</v>
          </cell>
          <cell r="E1747">
            <v>1266.49</v>
          </cell>
        </row>
        <row r="1748">
          <cell r="A1748" t="str">
            <v>00012821</v>
          </cell>
          <cell r="B1748" t="str">
            <v>Nigel Scott</v>
          </cell>
          <cell r="C1748" t="str">
            <v>Award</v>
          </cell>
          <cell r="D1748" t="str">
            <v>NPS-Cont/EBA/Awd Qld</v>
          </cell>
          <cell r="E1748">
            <v>1151.3399999999999</v>
          </cell>
        </row>
        <row r="1749">
          <cell r="A1749" t="str">
            <v>00010604</v>
          </cell>
          <cell r="B1749" t="str">
            <v>Helen Binder</v>
          </cell>
          <cell r="C1749" t="str">
            <v>03</v>
          </cell>
          <cell r="D1749" t="str">
            <v>NPS-Contract (7.6)AP</v>
          </cell>
          <cell r="E1749">
            <v>818</v>
          </cell>
        </row>
        <row r="1750">
          <cell r="A1750" t="str">
            <v>00011721</v>
          </cell>
          <cell r="B1750" t="str">
            <v>Cheryl McDonald</v>
          </cell>
          <cell r="C1750" t="str">
            <v>02</v>
          </cell>
          <cell r="D1750" t="str">
            <v>NPS-Contract (7.6)AP</v>
          </cell>
          <cell r="E1750">
            <v>869</v>
          </cell>
        </row>
        <row r="1751">
          <cell r="A1751" t="str">
            <v>00012115</v>
          </cell>
          <cell r="B1751" t="str">
            <v>Barry Olin</v>
          </cell>
          <cell r="C1751" t="str">
            <v>03</v>
          </cell>
          <cell r="D1751" t="str">
            <v>NPS-Contract (7.6)AP</v>
          </cell>
          <cell r="E1751">
            <v>828</v>
          </cell>
        </row>
        <row r="1752">
          <cell r="A1752" t="str">
            <v>00012231</v>
          </cell>
          <cell r="B1752" t="str">
            <v>Victor Cilia</v>
          </cell>
          <cell r="C1752" t="str">
            <v>03</v>
          </cell>
          <cell r="D1752" t="str">
            <v>NPS-Contract (7.6)AP</v>
          </cell>
          <cell r="E1752">
            <v>1146.79</v>
          </cell>
        </row>
        <row r="1753">
          <cell r="A1753" t="str">
            <v>00012452</v>
          </cell>
          <cell r="B1753" t="str">
            <v>Margaret Mortimer</v>
          </cell>
          <cell r="C1753" t="str">
            <v>02</v>
          </cell>
          <cell r="D1753" t="str">
            <v>NPS-Contract (7.6)AP</v>
          </cell>
          <cell r="E1753">
            <v>822</v>
          </cell>
        </row>
        <row r="1754">
          <cell r="A1754" t="str">
            <v>00012789</v>
          </cell>
          <cell r="B1754" t="str">
            <v>Tracey Orton</v>
          </cell>
          <cell r="C1754" t="str">
            <v>02</v>
          </cell>
          <cell r="D1754" t="str">
            <v>NPS-Contract (7.6)AP</v>
          </cell>
          <cell r="E1754">
            <v>1071</v>
          </cell>
        </row>
        <row r="1755">
          <cell r="A1755" t="str">
            <v>00012966</v>
          </cell>
          <cell r="B1755" t="str">
            <v>Jonathan Martin</v>
          </cell>
          <cell r="C1755" t="str">
            <v>02</v>
          </cell>
          <cell r="D1755" t="str">
            <v>NPS-Contract (7.6)AP</v>
          </cell>
          <cell r="E1755">
            <v>760</v>
          </cell>
        </row>
        <row r="1756">
          <cell r="A1756" t="str">
            <v>00013120</v>
          </cell>
          <cell r="B1756" t="str">
            <v>Georgina Etienette</v>
          </cell>
          <cell r="C1756" t="str">
            <v>03</v>
          </cell>
          <cell r="D1756" t="str">
            <v>NPS-Contract (7.6)AP</v>
          </cell>
          <cell r="E1756">
            <v>898</v>
          </cell>
        </row>
        <row r="1757">
          <cell r="A1757" t="str">
            <v>00010343</v>
          </cell>
          <cell r="B1757" t="str">
            <v>Colin Bell</v>
          </cell>
          <cell r="C1757" t="str">
            <v>05</v>
          </cell>
          <cell r="D1757" t="str">
            <v>NPS-Contract (8.0)AP</v>
          </cell>
          <cell r="E1757">
            <v>1438</v>
          </cell>
        </row>
        <row r="1758">
          <cell r="A1758" t="str">
            <v>00010344</v>
          </cell>
          <cell r="B1758" t="str">
            <v>Christine McKenzie</v>
          </cell>
          <cell r="C1758" t="str">
            <v>05</v>
          </cell>
          <cell r="D1758" t="str">
            <v>NPS-Contract (8.0)AP</v>
          </cell>
          <cell r="E1758">
            <v>1558</v>
          </cell>
        </row>
        <row r="1759">
          <cell r="A1759" t="str">
            <v>00010862</v>
          </cell>
          <cell r="B1759" t="str">
            <v>Meaghan Warner</v>
          </cell>
          <cell r="C1759" t="str">
            <v>02</v>
          </cell>
          <cell r="D1759" t="str">
            <v>NPS-Contract (8.0)AP</v>
          </cell>
          <cell r="E1759">
            <v>829</v>
          </cell>
        </row>
        <row r="1760">
          <cell r="A1760" t="str">
            <v>00010983</v>
          </cell>
          <cell r="B1760" t="str">
            <v>Leo Triplik</v>
          </cell>
          <cell r="C1760" t="str">
            <v>06</v>
          </cell>
          <cell r="D1760" t="str">
            <v>NPS-Contract (8.0)AP</v>
          </cell>
          <cell r="E1760">
            <v>1553</v>
          </cell>
        </row>
        <row r="1761">
          <cell r="A1761" t="str">
            <v>00011095</v>
          </cell>
          <cell r="B1761" t="str">
            <v>Alan Bloomfield</v>
          </cell>
          <cell r="C1761" t="str">
            <v>03</v>
          </cell>
          <cell r="D1761" t="str">
            <v>NPS-Contract (8.0)AP</v>
          </cell>
          <cell r="E1761">
            <v>1107</v>
          </cell>
        </row>
        <row r="1762">
          <cell r="A1762" t="str">
            <v>00011096</v>
          </cell>
          <cell r="B1762" t="str">
            <v>James O'Mara</v>
          </cell>
          <cell r="C1762" t="str">
            <v>03</v>
          </cell>
          <cell r="D1762" t="str">
            <v>NPS-Contract (8.0)AP</v>
          </cell>
          <cell r="E1762">
            <v>1061</v>
          </cell>
        </row>
        <row r="1763">
          <cell r="A1763" t="str">
            <v>00011359</v>
          </cell>
          <cell r="B1763" t="str">
            <v>Russell Miskin</v>
          </cell>
          <cell r="C1763" t="str">
            <v>03</v>
          </cell>
          <cell r="D1763" t="str">
            <v>NPS-Contract (8.0)AP</v>
          </cell>
          <cell r="E1763">
            <v>1007</v>
          </cell>
        </row>
        <row r="1764">
          <cell r="A1764" t="str">
            <v>00011370</v>
          </cell>
          <cell r="B1764" t="str">
            <v>Ian Humphries</v>
          </cell>
          <cell r="C1764" t="str">
            <v>03</v>
          </cell>
          <cell r="D1764" t="str">
            <v>NPS-Contract (8.0)AP</v>
          </cell>
          <cell r="E1764">
            <v>1140</v>
          </cell>
        </row>
        <row r="1765">
          <cell r="A1765" t="str">
            <v>00011675</v>
          </cell>
          <cell r="B1765" t="str">
            <v>Ivan Stansfield</v>
          </cell>
          <cell r="C1765" t="str">
            <v>03</v>
          </cell>
          <cell r="D1765" t="str">
            <v>NPS-Contract (8.0)AP</v>
          </cell>
          <cell r="E1765">
            <v>1007</v>
          </cell>
        </row>
        <row r="1766">
          <cell r="A1766" t="str">
            <v>00011791</v>
          </cell>
          <cell r="B1766" t="str">
            <v>Tanya Johnson</v>
          </cell>
          <cell r="C1766" t="str">
            <v>02</v>
          </cell>
          <cell r="D1766" t="str">
            <v>NPS-Contract (8.0)OT</v>
          </cell>
          <cell r="E1766">
            <v>890</v>
          </cell>
        </row>
        <row r="1767">
          <cell r="A1767" t="str">
            <v>00010325</v>
          </cell>
          <cell r="B1767" t="str">
            <v>Sam Gibilisco</v>
          </cell>
          <cell r="C1767" t="str">
            <v>Award</v>
          </cell>
          <cell r="D1767" t="str">
            <v>NPS-EBA / Award VIC</v>
          </cell>
          <cell r="E1767">
            <v>1037.76</v>
          </cell>
        </row>
        <row r="1768">
          <cell r="A1768" t="str">
            <v>00010334</v>
          </cell>
          <cell r="B1768" t="str">
            <v>Howard Laurenson</v>
          </cell>
          <cell r="C1768" t="str">
            <v>Award</v>
          </cell>
          <cell r="D1768" t="str">
            <v>NPS-EBA / Award VIC</v>
          </cell>
          <cell r="E1768">
            <v>903.8</v>
          </cell>
        </row>
        <row r="1769">
          <cell r="A1769" t="str">
            <v>00010350</v>
          </cell>
          <cell r="B1769" t="str">
            <v>Alessandro Favrin</v>
          </cell>
          <cell r="C1769" t="str">
            <v>Award</v>
          </cell>
          <cell r="D1769" t="str">
            <v>NPS-EBA / Award VIC</v>
          </cell>
          <cell r="E1769">
            <v>1001.06</v>
          </cell>
        </row>
        <row r="1770">
          <cell r="A1770" t="str">
            <v>00010351</v>
          </cell>
          <cell r="B1770" t="str">
            <v>Agostino Di Clemente</v>
          </cell>
          <cell r="C1770" t="str">
            <v>Award</v>
          </cell>
          <cell r="D1770" t="str">
            <v>NPS-EBA / Award VIC</v>
          </cell>
          <cell r="E1770">
            <v>903.8</v>
          </cell>
        </row>
        <row r="1771">
          <cell r="A1771" t="str">
            <v>00010355</v>
          </cell>
          <cell r="B1771" t="str">
            <v>Gavin Anthony</v>
          </cell>
          <cell r="C1771" t="str">
            <v>Award</v>
          </cell>
          <cell r="D1771" t="str">
            <v>NPS-EBA / Award VIC</v>
          </cell>
          <cell r="E1771">
            <v>1001.06</v>
          </cell>
        </row>
        <row r="1772">
          <cell r="A1772" t="str">
            <v>00010356</v>
          </cell>
          <cell r="B1772" t="str">
            <v>Dennis Batten</v>
          </cell>
          <cell r="C1772" t="str">
            <v>Award</v>
          </cell>
          <cell r="D1772" t="str">
            <v>NPS-EBA / Award VIC</v>
          </cell>
          <cell r="E1772">
            <v>1037.76</v>
          </cell>
        </row>
        <row r="1773">
          <cell r="A1773" t="str">
            <v>00010357</v>
          </cell>
          <cell r="B1773" t="str">
            <v>Anthony Burgess</v>
          </cell>
          <cell r="C1773" t="str">
            <v>Award</v>
          </cell>
          <cell r="D1773" t="str">
            <v>NPS-EBA / Award VIC</v>
          </cell>
          <cell r="E1773">
            <v>1457.39</v>
          </cell>
        </row>
        <row r="1774">
          <cell r="A1774" t="str">
            <v>00010358</v>
          </cell>
          <cell r="B1774" t="str">
            <v>Adrian Butcher</v>
          </cell>
          <cell r="C1774" t="str">
            <v>Award</v>
          </cell>
          <cell r="D1774" t="str">
            <v>NPS-EBA / Award VIC</v>
          </cell>
          <cell r="E1774">
            <v>1037.76</v>
          </cell>
        </row>
        <row r="1775">
          <cell r="A1775" t="str">
            <v>00010359</v>
          </cell>
          <cell r="B1775" t="str">
            <v>Robert Butler</v>
          </cell>
          <cell r="C1775" t="str">
            <v>Award</v>
          </cell>
          <cell r="D1775" t="str">
            <v>NPS-EBA / Award VIC</v>
          </cell>
          <cell r="E1775">
            <v>1043.93</v>
          </cell>
        </row>
        <row r="1776">
          <cell r="A1776" t="str">
            <v>00010360</v>
          </cell>
          <cell r="B1776" t="str">
            <v>Ferdinando Cappellari</v>
          </cell>
          <cell r="C1776" t="str">
            <v>Award</v>
          </cell>
          <cell r="D1776" t="str">
            <v>NPS-EBA / Award VIC</v>
          </cell>
          <cell r="E1776">
            <v>1037.76</v>
          </cell>
        </row>
        <row r="1777">
          <cell r="A1777" t="str">
            <v>00010361</v>
          </cell>
          <cell r="B1777" t="str">
            <v>Jeffrey Cox</v>
          </cell>
          <cell r="C1777" t="str">
            <v>Award</v>
          </cell>
          <cell r="D1777" t="str">
            <v>NPS-EBA / Award VIC</v>
          </cell>
          <cell r="E1777">
            <v>1323.99</v>
          </cell>
        </row>
        <row r="1778">
          <cell r="A1778" t="str">
            <v>00010362</v>
          </cell>
          <cell r="B1778" t="str">
            <v>Kenneth Delany</v>
          </cell>
          <cell r="C1778" t="str">
            <v>Award</v>
          </cell>
          <cell r="D1778" t="str">
            <v>NPS-EBA / Award VIC</v>
          </cell>
          <cell r="E1778">
            <v>1323.99</v>
          </cell>
        </row>
        <row r="1779">
          <cell r="A1779" t="str">
            <v>00010363</v>
          </cell>
          <cell r="B1779" t="str">
            <v>Brian Dimsey</v>
          </cell>
          <cell r="C1779" t="str">
            <v>Award</v>
          </cell>
          <cell r="D1779" t="str">
            <v>NPS-EBA / Award VIC</v>
          </cell>
          <cell r="E1779">
            <v>1331.66</v>
          </cell>
        </row>
        <row r="1780">
          <cell r="A1780" t="str">
            <v>00010364</v>
          </cell>
          <cell r="B1780" t="str">
            <v>Brendan Drew</v>
          </cell>
          <cell r="C1780" t="str">
            <v>Award</v>
          </cell>
          <cell r="D1780" t="str">
            <v>NPS-EBA / Award VIC</v>
          </cell>
          <cell r="E1780">
            <v>1037.76</v>
          </cell>
        </row>
        <row r="1781">
          <cell r="A1781" t="str">
            <v>00010366</v>
          </cell>
          <cell r="B1781" t="str">
            <v>Peter Hannan</v>
          </cell>
          <cell r="C1781" t="str">
            <v>Award</v>
          </cell>
          <cell r="D1781" t="str">
            <v>NPS-EBA / Award VIC</v>
          </cell>
          <cell r="E1781">
            <v>1137.82</v>
          </cell>
        </row>
        <row r="1782">
          <cell r="A1782" t="str">
            <v>00010367</v>
          </cell>
          <cell r="B1782" t="str">
            <v>Steven Dubay</v>
          </cell>
          <cell r="C1782" t="str">
            <v>Award</v>
          </cell>
          <cell r="D1782" t="str">
            <v>NPS-EBA / Award VIC</v>
          </cell>
          <cell r="E1782">
            <v>1137.82</v>
          </cell>
        </row>
        <row r="1783">
          <cell r="A1783" t="str">
            <v>00010368</v>
          </cell>
          <cell r="B1783" t="str">
            <v>Glenn Golder</v>
          </cell>
          <cell r="C1783" t="str">
            <v>Award</v>
          </cell>
          <cell r="D1783" t="str">
            <v>NPS-EBA / Award VIC</v>
          </cell>
          <cell r="E1783">
            <v>1137.82</v>
          </cell>
        </row>
        <row r="1784">
          <cell r="A1784" t="str">
            <v>00010369</v>
          </cell>
          <cell r="B1784" t="str">
            <v>Jamie Hatfield</v>
          </cell>
          <cell r="C1784" t="str">
            <v>Award</v>
          </cell>
          <cell r="D1784" t="str">
            <v>NPS-EBA / Award VIC</v>
          </cell>
          <cell r="E1784">
            <v>1111.3</v>
          </cell>
        </row>
        <row r="1785">
          <cell r="A1785" t="str">
            <v>00010372</v>
          </cell>
          <cell r="B1785" t="str">
            <v>Cesare Magnano</v>
          </cell>
          <cell r="C1785" t="str">
            <v>Award</v>
          </cell>
          <cell r="D1785" t="str">
            <v>NPS-EBA / Award VIC</v>
          </cell>
          <cell r="E1785">
            <v>1111.3</v>
          </cell>
        </row>
        <row r="1786">
          <cell r="A1786" t="str">
            <v>00010373</v>
          </cell>
          <cell r="B1786" t="str">
            <v>Juris Matulis</v>
          </cell>
          <cell r="C1786" t="str">
            <v>Award</v>
          </cell>
          <cell r="D1786" t="str">
            <v>NPS-EBA / Award VIC</v>
          </cell>
          <cell r="E1786">
            <v>1323.99</v>
          </cell>
        </row>
        <row r="1787">
          <cell r="A1787" t="str">
            <v>00010374</v>
          </cell>
          <cell r="B1787" t="str">
            <v>Giovanni Melfi</v>
          </cell>
          <cell r="C1787" t="str">
            <v>Award</v>
          </cell>
          <cell r="D1787" t="str">
            <v>NPS-EBA / Award VIC</v>
          </cell>
          <cell r="E1787">
            <v>1001.06</v>
          </cell>
        </row>
        <row r="1788">
          <cell r="A1788" t="str">
            <v>00010375</v>
          </cell>
          <cell r="B1788" t="str">
            <v>Steven Nichol</v>
          </cell>
          <cell r="C1788" t="str">
            <v>Award</v>
          </cell>
          <cell r="D1788" t="str">
            <v>NPS-EBA / Award VIC</v>
          </cell>
          <cell r="E1788">
            <v>1001.06</v>
          </cell>
        </row>
        <row r="1789">
          <cell r="A1789" t="str">
            <v>00010376</v>
          </cell>
          <cell r="B1789" t="str">
            <v>David Nisbet</v>
          </cell>
          <cell r="C1789" t="str">
            <v>Award</v>
          </cell>
          <cell r="D1789" t="str">
            <v>NPS-EBA / Award VIC</v>
          </cell>
          <cell r="E1789">
            <v>1001.06</v>
          </cell>
        </row>
        <row r="1790">
          <cell r="A1790" t="str">
            <v>00010377</v>
          </cell>
          <cell r="B1790" t="str">
            <v>Mick O'Brien</v>
          </cell>
          <cell r="C1790" t="str">
            <v>Award</v>
          </cell>
          <cell r="D1790" t="str">
            <v>NPS-EBA / Award VIC</v>
          </cell>
          <cell r="E1790">
            <v>1137.82</v>
          </cell>
        </row>
        <row r="1791">
          <cell r="A1791" t="str">
            <v>00010378</v>
          </cell>
          <cell r="B1791" t="str">
            <v>Henk Olthof</v>
          </cell>
          <cell r="C1791" t="str">
            <v>Award</v>
          </cell>
          <cell r="D1791" t="str">
            <v>NPS-EBA / Award VIC</v>
          </cell>
          <cell r="E1791">
            <v>1216.26</v>
          </cell>
        </row>
        <row r="1792">
          <cell r="A1792" t="str">
            <v>00010380</v>
          </cell>
          <cell r="B1792" t="str">
            <v>John Collins</v>
          </cell>
          <cell r="C1792" t="str">
            <v>Award</v>
          </cell>
          <cell r="D1792" t="str">
            <v>NPS-EBA / Award VIC</v>
          </cell>
          <cell r="E1792">
            <v>940.5</v>
          </cell>
        </row>
        <row r="1793">
          <cell r="A1793" t="str">
            <v>00010381</v>
          </cell>
          <cell r="B1793" t="str">
            <v>Colin Smith</v>
          </cell>
          <cell r="C1793" t="str">
            <v>Award</v>
          </cell>
          <cell r="D1793" t="str">
            <v>NPS-EBA / Award VIC</v>
          </cell>
          <cell r="E1793">
            <v>1323.99</v>
          </cell>
        </row>
        <row r="1794">
          <cell r="A1794" t="str">
            <v>00010382</v>
          </cell>
          <cell r="B1794" t="str">
            <v>Ian Taylor</v>
          </cell>
          <cell r="C1794" t="str">
            <v>Award</v>
          </cell>
          <cell r="D1794" t="str">
            <v>NPS-EBA / Award VIC</v>
          </cell>
          <cell r="E1794">
            <v>1027.58</v>
          </cell>
        </row>
        <row r="1795">
          <cell r="A1795" t="str">
            <v>00010383</v>
          </cell>
          <cell r="B1795" t="str">
            <v>Robert Webb</v>
          </cell>
          <cell r="C1795" t="str">
            <v>Award</v>
          </cell>
          <cell r="D1795" t="str">
            <v>NPS-EBA / Award VIC</v>
          </cell>
          <cell r="E1795">
            <v>1037.76</v>
          </cell>
        </row>
        <row r="1796">
          <cell r="A1796" t="str">
            <v>00010384</v>
          </cell>
          <cell r="B1796" t="str">
            <v>Peter Wade</v>
          </cell>
          <cell r="C1796" t="str">
            <v>Award</v>
          </cell>
          <cell r="D1796" t="str">
            <v>NPS-EBA / Award VIC</v>
          </cell>
          <cell r="E1796">
            <v>1001.06</v>
          </cell>
        </row>
        <row r="1797">
          <cell r="A1797" t="str">
            <v>00010386</v>
          </cell>
          <cell r="B1797" t="str">
            <v>Konstantinos Nikopoulos</v>
          </cell>
          <cell r="C1797" t="str">
            <v>Award</v>
          </cell>
          <cell r="D1797" t="str">
            <v>NPS-EBA / Award VIC</v>
          </cell>
          <cell r="E1797">
            <v>1001.06</v>
          </cell>
        </row>
        <row r="1798">
          <cell r="A1798" t="str">
            <v>00010390</v>
          </cell>
          <cell r="B1798" t="str">
            <v>Wayne Harris</v>
          </cell>
          <cell r="C1798" t="str">
            <v>Award</v>
          </cell>
          <cell r="D1798" t="str">
            <v>NPS-EBA / Award VIC</v>
          </cell>
          <cell r="E1798">
            <v>1037.76</v>
          </cell>
        </row>
        <row r="1799">
          <cell r="A1799" t="str">
            <v>00010391</v>
          </cell>
          <cell r="B1799" t="str">
            <v>David Dietrich</v>
          </cell>
          <cell r="C1799" t="str">
            <v>Award</v>
          </cell>
          <cell r="D1799" t="str">
            <v>NPS-EBA / Award VIC</v>
          </cell>
          <cell r="E1799">
            <v>1111.3</v>
          </cell>
        </row>
        <row r="1800">
          <cell r="A1800" t="str">
            <v>00010392</v>
          </cell>
          <cell r="B1800" t="str">
            <v>Kenneth Boocock</v>
          </cell>
          <cell r="C1800" t="str">
            <v>Award</v>
          </cell>
          <cell r="D1800" t="str">
            <v>NPS-EBA / Award VIC</v>
          </cell>
          <cell r="E1800">
            <v>1064.28</v>
          </cell>
        </row>
        <row r="1801">
          <cell r="A1801" t="str">
            <v>00010394</v>
          </cell>
          <cell r="B1801" t="str">
            <v>Stephen Tamme</v>
          </cell>
          <cell r="C1801" t="str">
            <v>Award</v>
          </cell>
          <cell r="D1801" t="str">
            <v>NPS-EBA / Award VIC</v>
          </cell>
          <cell r="E1801">
            <v>1001.06</v>
          </cell>
        </row>
        <row r="1802">
          <cell r="A1802" t="str">
            <v>00010395</v>
          </cell>
          <cell r="B1802" t="str">
            <v>Bratislav Jocic</v>
          </cell>
          <cell r="C1802" t="str">
            <v>Award</v>
          </cell>
          <cell r="D1802" t="str">
            <v>NPS-EBA / Award VIC</v>
          </cell>
          <cell r="E1802">
            <v>1027.58</v>
          </cell>
        </row>
        <row r="1803">
          <cell r="A1803" t="str">
            <v>00010396</v>
          </cell>
          <cell r="B1803" t="str">
            <v>Lang Truong</v>
          </cell>
          <cell r="C1803" t="str">
            <v>Award</v>
          </cell>
          <cell r="D1803" t="str">
            <v>NPS-EBA / Award VIC</v>
          </cell>
          <cell r="E1803">
            <v>940.5</v>
          </cell>
        </row>
        <row r="1804">
          <cell r="A1804" t="str">
            <v>00010397</v>
          </cell>
          <cell r="B1804" t="str">
            <v>Michael Kristallidis</v>
          </cell>
          <cell r="C1804" t="str">
            <v>Award</v>
          </cell>
          <cell r="D1804" t="str">
            <v>NPS-EBA / Award VIC</v>
          </cell>
          <cell r="E1804">
            <v>903.8</v>
          </cell>
        </row>
        <row r="1805">
          <cell r="A1805" t="str">
            <v>00010398</v>
          </cell>
          <cell r="B1805" t="str">
            <v>Garry Borg</v>
          </cell>
          <cell r="C1805" t="str">
            <v>Award</v>
          </cell>
          <cell r="D1805" t="str">
            <v>NPS-EBA / Award VIC</v>
          </cell>
          <cell r="E1805">
            <v>1001.06</v>
          </cell>
        </row>
        <row r="1806">
          <cell r="A1806" t="str">
            <v>00010399</v>
          </cell>
          <cell r="B1806" t="str">
            <v>Guy Coleiro</v>
          </cell>
          <cell r="C1806" t="str">
            <v>Award</v>
          </cell>
          <cell r="D1806" t="str">
            <v>NPS-EBA / Award VIC</v>
          </cell>
          <cell r="E1806">
            <v>1037.76</v>
          </cell>
        </row>
        <row r="1807">
          <cell r="A1807" t="str">
            <v>00010400</v>
          </cell>
          <cell r="B1807" t="str">
            <v>Graham Cummings</v>
          </cell>
          <cell r="C1807" t="str">
            <v>Award</v>
          </cell>
          <cell r="D1807" t="str">
            <v>NPS-EBA / Award VIC</v>
          </cell>
          <cell r="E1807">
            <v>940.5</v>
          </cell>
        </row>
        <row r="1808">
          <cell r="A1808" t="str">
            <v>00010401</v>
          </cell>
          <cell r="B1808" t="str">
            <v>Steven Ward</v>
          </cell>
          <cell r="C1808" t="str">
            <v>Award</v>
          </cell>
          <cell r="D1808" t="str">
            <v>NPS-EBA / Award VIC</v>
          </cell>
          <cell r="E1808">
            <v>940.5</v>
          </cell>
        </row>
        <row r="1809">
          <cell r="A1809" t="str">
            <v>00010402</v>
          </cell>
          <cell r="B1809" t="str">
            <v>Gregory Thomas</v>
          </cell>
          <cell r="C1809" t="str">
            <v>Award</v>
          </cell>
          <cell r="D1809" t="str">
            <v>NPS-EBA / Award VIC</v>
          </cell>
          <cell r="E1809">
            <v>1282.2</v>
          </cell>
        </row>
        <row r="1810">
          <cell r="A1810" t="str">
            <v>00010403</v>
          </cell>
          <cell r="B1810" t="str">
            <v>Richard Kandler</v>
          </cell>
          <cell r="C1810" t="str">
            <v>Award</v>
          </cell>
          <cell r="D1810" t="str">
            <v>NPS-EBA / Award VIC</v>
          </cell>
          <cell r="E1810">
            <v>1001.06</v>
          </cell>
        </row>
        <row r="1811">
          <cell r="A1811" t="str">
            <v>00010404</v>
          </cell>
          <cell r="B1811" t="str">
            <v>Arni Sigurjonsson</v>
          </cell>
          <cell r="C1811" t="str">
            <v>Award</v>
          </cell>
          <cell r="D1811" t="str">
            <v>NPS-EBA / Award VIC</v>
          </cell>
          <cell r="E1811">
            <v>903.8</v>
          </cell>
        </row>
        <row r="1812">
          <cell r="A1812" t="str">
            <v>00010405</v>
          </cell>
          <cell r="B1812" t="str">
            <v>Keith McLauchlan</v>
          </cell>
          <cell r="C1812" t="str">
            <v>Award</v>
          </cell>
          <cell r="D1812" t="str">
            <v>NPS-EBA / Award VIC</v>
          </cell>
          <cell r="E1812">
            <v>940.5</v>
          </cell>
        </row>
        <row r="1813">
          <cell r="A1813" t="str">
            <v>00010407</v>
          </cell>
          <cell r="B1813" t="str">
            <v>James Vahrmeyer</v>
          </cell>
          <cell r="C1813" t="str">
            <v>Award</v>
          </cell>
          <cell r="D1813" t="str">
            <v>NPS-EBA / Award VIC</v>
          </cell>
          <cell r="E1813">
            <v>1027.58</v>
          </cell>
        </row>
        <row r="1814">
          <cell r="A1814" t="str">
            <v>00010409</v>
          </cell>
          <cell r="B1814" t="str">
            <v>Peter Cobbin</v>
          </cell>
          <cell r="C1814" t="str">
            <v>Award</v>
          </cell>
          <cell r="D1814" t="str">
            <v>NPS-EBA / Award VIC</v>
          </cell>
          <cell r="E1814">
            <v>903.8</v>
          </cell>
        </row>
        <row r="1815">
          <cell r="A1815" t="str">
            <v>00010411</v>
          </cell>
          <cell r="B1815" t="str">
            <v>Robert Martoccia</v>
          </cell>
          <cell r="C1815" t="str">
            <v>Award</v>
          </cell>
          <cell r="D1815" t="str">
            <v>NPS-EBA / Award VIC</v>
          </cell>
          <cell r="E1815">
            <v>1001.06</v>
          </cell>
        </row>
        <row r="1816">
          <cell r="A1816" t="str">
            <v>00010413</v>
          </cell>
          <cell r="B1816" t="str">
            <v>Darren Veitch</v>
          </cell>
          <cell r="C1816" t="str">
            <v>Award</v>
          </cell>
          <cell r="D1816" t="str">
            <v>NPS-EBA / Award VIC</v>
          </cell>
          <cell r="E1816">
            <v>940.5</v>
          </cell>
        </row>
        <row r="1817">
          <cell r="A1817" t="str">
            <v>00010414</v>
          </cell>
          <cell r="B1817" t="str">
            <v>Glenn Bruce</v>
          </cell>
          <cell r="C1817" t="str">
            <v>Award</v>
          </cell>
          <cell r="D1817" t="str">
            <v>NPS-EBA / Award VIC</v>
          </cell>
          <cell r="E1817">
            <v>1001.06</v>
          </cell>
        </row>
        <row r="1818">
          <cell r="A1818" t="str">
            <v>00010415</v>
          </cell>
          <cell r="B1818" t="str">
            <v>Trevor Ornsby</v>
          </cell>
          <cell r="C1818" t="str">
            <v>Award</v>
          </cell>
          <cell r="D1818" t="str">
            <v>NPS-EBA / Award VIC</v>
          </cell>
          <cell r="E1818">
            <v>940.5</v>
          </cell>
        </row>
        <row r="1819">
          <cell r="A1819" t="str">
            <v>00010420</v>
          </cell>
          <cell r="B1819" t="str">
            <v>Peter Fury</v>
          </cell>
          <cell r="C1819" t="str">
            <v>Award</v>
          </cell>
          <cell r="D1819" t="str">
            <v>NPS-EBA / Award VIC</v>
          </cell>
          <cell r="E1819">
            <v>903.8</v>
          </cell>
        </row>
        <row r="1820">
          <cell r="A1820" t="str">
            <v>00010424</v>
          </cell>
          <cell r="B1820" t="str">
            <v>Ian Buswell</v>
          </cell>
          <cell r="C1820" t="str">
            <v>Award</v>
          </cell>
          <cell r="D1820" t="str">
            <v>NPS-EBA / Award VIC</v>
          </cell>
          <cell r="E1820">
            <v>1111.3</v>
          </cell>
        </row>
        <row r="1821">
          <cell r="A1821" t="str">
            <v>00010425</v>
          </cell>
          <cell r="B1821" t="str">
            <v>Carlo Falzon</v>
          </cell>
          <cell r="C1821" t="str">
            <v>Award</v>
          </cell>
          <cell r="D1821" t="str">
            <v>NPS-EBA / Award VIC</v>
          </cell>
          <cell r="E1821">
            <v>940.5</v>
          </cell>
        </row>
        <row r="1822">
          <cell r="A1822" t="str">
            <v>00010441</v>
          </cell>
          <cell r="B1822" t="str">
            <v>Giuseppe Tabacco</v>
          </cell>
          <cell r="C1822" t="str">
            <v>Award</v>
          </cell>
          <cell r="D1822" t="str">
            <v>NPS-EBA / Award VIC</v>
          </cell>
          <cell r="E1822">
            <v>940.5</v>
          </cell>
        </row>
        <row r="1823">
          <cell r="A1823" t="str">
            <v>00010446</v>
          </cell>
          <cell r="B1823" t="str">
            <v>William Shanahan</v>
          </cell>
          <cell r="C1823" t="str">
            <v>Award</v>
          </cell>
          <cell r="D1823" t="str">
            <v>NPS-EBA / Award VIC</v>
          </cell>
          <cell r="E1823">
            <v>1037.76</v>
          </cell>
        </row>
        <row r="1824">
          <cell r="A1824" t="str">
            <v>00010470</v>
          </cell>
          <cell r="B1824" t="str">
            <v>Rick Sullivan</v>
          </cell>
          <cell r="C1824" t="str">
            <v>Award</v>
          </cell>
          <cell r="D1824" t="str">
            <v>NPS-EBA / Award VIC</v>
          </cell>
          <cell r="E1824">
            <v>1037.76</v>
          </cell>
        </row>
        <row r="1825">
          <cell r="A1825" t="str">
            <v>00010471</v>
          </cell>
          <cell r="B1825" t="str">
            <v>Keith Derix</v>
          </cell>
          <cell r="C1825" t="str">
            <v>Award</v>
          </cell>
          <cell r="D1825" t="str">
            <v>NPS-EBA / Award VIC</v>
          </cell>
          <cell r="E1825">
            <v>1001.06</v>
          </cell>
        </row>
        <row r="1826">
          <cell r="A1826" t="str">
            <v>00010474</v>
          </cell>
          <cell r="B1826" t="str">
            <v>Austin Richardson</v>
          </cell>
          <cell r="C1826" t="str">
            <v>Award</v>
          </cell>
          <cell r="D1826" t="str">
            <v>NPS-EBA / Award VIC</v>
          </cell>
          <cell r="E1826">
            <v>1001.06</v>
          </cell>
        </row>
        <row r="1827">
          <cell r="A1827" t="str">
            <v>00010478</v>
          </cell>
          <cell r="B1827" t="str">
            <v>David Johnson</v>
          </cell>
          <cell r="C1827" t="str">
            <v>Award</v>
          </cell>
          <cell r="D1827" t="str">
            <v>NPS-EBA / Award VIC</v>
          </cell>
          <cell r="E1827">
            <v>1216.26</v>
          </cell>
        </row>
        <row r="1828">
          <cell r="A1828" t="str">
            <v>00010480</v>
          </cell>
          <cell r="B1828" t="str">
            <v>Peter Spicer</v>
          </cell>
          <cell r="C1828" t="str">
            <v>Award</v>
          </cell>
          <cell r="D1828" t="str">
            <v>NPS-EBA / Award VIC</v>
          </cell>
          <cell r="E1828">
            <v>1037.76</v>
          </cell>
        </row>
        <row r="1829">
          <cell r="A1829" t="str">
            <v>00010483</v>
          </cell>
          <cell r="B1829" t="str">
            <v>Douglas Kirk</v>
          </cell>
          <cell r="C1829" t="str">
            <v>Award</v>
          </cell>
          <cell r="D1829" t="str">
            <v>NPS-EBA / Award VIC</v>
          </cell>
          <cell r="E1829">
            <v>1001.06</v>
          </cell>
        </row>
        <row r="1830">
          <cell r="A1830" t="str">
            <v>00010491</v>
          </cell>
          <cell r="B1830" t="str">
            <v>Matthew Evans</v>
          </cell>
          <cell r="C1830" t="str">
            <v>Award</v>
          </cell>
          <cell r="D1830" t="str">
            <v>NPS-EBA / Award VIC</v>
          </cell>
          <cell r="E1830">
            <v>1027.58</v>
          </cell>
        </row>
        <row r="1831">
          <cell r="A1831" t="str">
            <v>00010492</v>
          </cell>
          <cell r="B1831" t="str">
            <v>Terence Cantwell</v>
          </cell>
          <cell r="C1831" t="str">
            <v>Award</v>
          </cell>
          <cell r="D1831" t="str">
            <v>NPS-EBA / Award VIC</v>
          </cell>
          <cell r="E1831">
            <v>1184.71</v>
          </cell>
        </row>
        <row r="1832">
          <cell r="A1832" t="str">
            <v>00010498</v>
          </cell>
          <cell r="B1832" t="str">
            <v>Shane Clark</v>
          </cell>
          <cell r="C1832" t="str">
            <v>Award</v>
          </cell>
          <cell r="D1832" t="str">
            <v>NPS-EBA / Award VIC</v>
          </cell>
          <cell r="E1832">
            <v>1299.46</v>
          </cell>
        </row>
        <row r="1833">
          <cell r="A1833" t="str">
            <v>00010500</v>
          </cell>
          <cell r="B1833" t="str">
            <v>James Budd</v>
          </cell>
          <cell r="C1833" t="str">
            <v>Award</v>
          </cell>
          <cell r="D1833" t="str">
            <v>NPS-EBA / Award VIC</v>
          </cell>
          <cell r="E1833">
            <v>1216.26</v>
          </cell>
        </row>
        <row r="1834">
          <cell r="A1834" t="str">
            <v>00010507</v>
          </cell>
          <cell r="B1834" t="str">
            <v>Gabriel Valerio</v>
          </cell>
          <cell r="C1834" t="str">
            <v>Award</v>
          </cell>
          <cell r="D1834" t="str">
            <v>NPS-EBA / Award VIC</v>
          </cell>
          <cell r="E1834">
            <v>1216.26</v>
          </cell>
        </row>
        <row r="1835">
          <cell r="A1835" t="str">
            <v>00010518</v>
          </cell>
          <cell r="B1835" t="str">
            <v>Anthony Lewis</v>
          </cell>
          <cell r="C1835" t="str">
            <v>Award</v>
          </cell>
          <cell r="D1835" t="str">
            <v>NPS-EBA / Award VIC</v>
          </cell>
          <cell r="E1835">
            <v>1064.28</v>
          </cell>
        </row>
        <row r="1836">
          <cell r="A1836" t="str">
            <v>00010527</v>
          </cell>
          <cell r="B1836" t="str">
            <v>Luc Carver</v>
          </cell>
          <cell r="C1836" t="str">
            <v>Award</v>
          </cell>
          <cell r="D1836" t="str">
            <v>NPS-EBA / Award VIC</v>
          </cell>
          <cell r="E1836">
            <v>1001.06</v>
          </cell>
        </row>
        <row r="1837">
          <cell r="A1837" t="str">
            <v>00010528</v>
          </cell>
          <cell r="B1837" t="str">
            <v>John Connelly</v>
          </cell>
          <cell r="C1837" t="str">
            <v>Award</v>
          </cell>
          <cell r="D1837" t="str">
            <v>NPS-EBA / Award VIC</v>
          </cell>
          <cell r="E1837">
            <v>1111.3</v>
          </cell>
        </row>
        <row r="1838">
          <cell r="A1838" t="str">
            <v>00010532</v>
          </cell>
          <cell r="B1838" t="str">
            <v>Joseph Micallef</v>
          </cell>
          <cell r="C1838" t="str">
            <v>Award</v>
          </cell>
          <cell r="D1838" t="str">
            <v>NPS-EBA / Award VIC</v>
          </cell>
          <cell r="E1838">
            <v>1064.28</v>
          </cell>
        </row>
        <row r="1839">
          <cell r="A1839" t="str">
            <v>00010535</v>
          </cell>
          <cell r="B1839" t="str">
            <v>Matthew Carr</v>
          </cell>
          <cell r="C1839" t="str">
            <v>Award</v>
          </cell>
          <cell r="D1839" t="str">
            <v>NPS-EBA / Award VIC</v>
          </cell>
          <cell r="E1839">
            <v>1001.06</v>
          </cell>
        </row>
        <row r="1840">
          <cell r="A1840" t="str">
            <v>00010537</v>
          </cell>
          <cell r="B1840" t="str">
            <v>Scott Copland</v>
          </cell>
          <cell r="C1840" t="str">
            <v>Award</v>
          </cell>
          <cell r="D1840" t="str">
            <v>NPS-EBA / Award VIC</v>
          </cell>
          <cell r="E1840">
            <v>940.5</v>
          </cell>
        </row>
        <row r="1841">
          <cell r="A1841" t="str">
            <v>00010543</v>
          </cell>
          <cell r="B1841" t="str">
            <v>Frank Magro</v>
          </cell>
          <cell r="C1841" t="str">
            <v>Award</v>
          </cell>
          <cell r="D1841" t="str">
            <v>NPS-EBA / Award VIC</v>
          </cell>
          <cell r="E1841">
            <v>940.5</v>
          </cell>
        </row>
        <row r="1842">
          <cell r="A1842" t="str">
            <v>00010544</v>
          </cell>
          <cell r="B1842" t="str">
            <v>Nikolce Mateski</v>
          </cell>
          <cell r="C1842" t="str">
            <v>Award</v>
          </cell>
          <cell r="D1842" t="str">
            <v>NPS-EBA / Award VIC</v>
          </cell>
          <cell r="E1842">
            <v>1001.06</v>
          </cell>
        </row>
        <row r="1843">
          <cell r="A1843" t="str">
            <v>00010547</v>
          </cell>
          <cell r="B1843" t="str">
            <v>Raymond Heller</v>
          </cell>
          <cell r="C1843" t="str">
            <v>Award</v>
          </cell>
          <cell r="D1843" t="str">
            <v>NPS-EBA / Award VIC</v>
          </cell>
          <cell r="E1843">
            <v>1137.82</v>
          </cell>
        </row>
        <row r="1844">
          <cell r="A1844" t="str">
            <v>00010548</v>
          </cell>
          <cell r="B1844" t="str">
            <v>John Duggan</v>
          </cell>
          <cell r="C1844" t="str">
            <v>Award</v>
          </cell>
          <cell r="D1844" t="str">
            <v>NPS-EBA / Award VIC</v>
          </cell>
          <cell r="E1844">
            <v>1111.3</v>
          </cell>
        </row>
        <row r="1845">
          <cell r="A1845" t="str">
            <v>00010553</v>
          </cell>
          <cell r="B1845" t="str">
            <v>Ian Hicks</v>
          </cell>
          <cell r="C1845" t="str">
            <v>Award</v>
          </cell>
          <cell r="D1845" t="str">
            <v>NPS-EBA / Award VIC</v>
          </cell>
          <cell r="E1845">
            <v>1111.3</v>
          </cell>
        </row>
        <row r="1846">
          <cell r="A1846" t="str">
            <v>00010559</v>
          </cell>
          <cell r="B1846" t="str">
            <v>Rodney Hee</v>
          </cell>
          <cell r="C1846" t="str">
            <v>Award</v>
          </cell>
          <cell r="D1846" t="str">
            <v>NPS-EBA / Award VIC</v>
          </cell>
          <cell r="E1846">
            <v>1184.71</v>
          </cell>
        </row>
        <row r="1847">
          <cell r="A1847" t="str">
            <v>00010562</v>
          </cell>
          <cell r="B1847" t="str">
            <v>Anthony Malmborg</v>
          </cell>
          <cell r="C1847" t="str">
            <v>Award</v>
          </cell>
          <cell r="D1847" t="str">
            <v>NPS-EBA / Award VIC</v>
          </cell>
          <cell r="E1847">
            <v>1037.76</v>
          </cell>
        </row>
        <row r="1848">
          <cell r="A1848" t="str">
            <v>00010564</v>
          </cell>
          <cell r="B1848" t="str">
            <v>William Ticknell</v>
          </cell>
          <cell r="C1848" t="str">
            <v>Award</v>
          </cell>
          <cell r="D1848" t="str">
            <v>NPS-EBA / Award VIC</v>
          </cell>
          <cell r="E1848">
            <v>1001.06</v>
          </cell>
        </row>
        <row r="1849">
          <cell r="A1849" t="str">
            <v>00010691</v>
          </cell>
          <cell r="B1849" t="str">
            <v>Darren Laity</v>
          </cell>
          <cell r="C1849" t="str">
            <v>Award</v>
          </cell>
          <cell r="D1849" t="str">
            <v>NPS-EBA / Award VIC</v>
          </cell>
          <cell r="E1849">
            <v>1037.76</v>
          </cell>
        </row>
        <row r="1850">
          <cell r="A1850" t="str">
            <v>00010802</v>
          </cell>
          <cell r="B1850" t="str">
            <v>Warren Horswill</v>
          </cell>
          <cell r="C1850" t="str">
            <v>Award</v>
          </cell>
          <cell r="D1850" t="str">
            <v>NPS-EBA / Award VIC</v>
          </cell>
          <cell r="E1850">
            <v>1111.3</v>
          </cell>
        </row>
        <row r="1851">
          <cell r="A1851" t="str">
            <v>00010814</v>
          </cell>
          <cell r="B1851" t="str">
            <v>Andrew Smith</v>
          </cell>
          <cell r="C1851" t="str">
            <v>Award</v>
          </cell>
          <cell r="D1851" t="str">
            <v>NPS-EBA / Award VIC</v>
          </cell>
          <cell r="E1851">
            <v>1043.93</v>
          </cell>
        </row>
        <row r="1852">
          <cell r="A1852" t="str">
            <v>00010935</v>
          </cell>
          <cell r="B1852" t="str">
            <v>Damian Chapman</v>
          </cell>
          <cell r="C1852" t="str">
            <v>Award</v>
          </cell>
          <cell r="D1852" t="str">
            <v>NPS-EBA / Award VIC</v>
          </cell>
          <cell r="E1852">
            <v>1111.3</v>
          </cell>
        </row>
        <row r="1853">
          <cell r="A1853" t="str">
            <v>00010958</v>
          </cell>
          <cell r="B1853" t="str">
            <v>Anthony Watson</v>
          </cell>
          <cell r="C1853" t="str">
            <v>Award</v>
          </cell>
          <cell r="D1853" t="str">
            <v>NPS-EBA / Award VIC</v>
          </cell>
          <cell r="E1853">
            <v>1184.71</v>
          </cell>
        </row>
        <row r="1854">
          <cell r="A1854" t="str">
            <v>00010979</v>
          </cell>
          <cell r="B1854" t="str">
            <v>Ray O'Brien</v>
          </cell>
          <cell r="C1854" t="str">
            <v>Award</v>
          </cell>
          <cell r="D1854" t="str">
            <v>NPS-EBA / Award VIC</v>
          </cell>
          <cell r="E1854">
            <v>1111.3</v>
          </cell>
        </row>
        <row r="1855">
          <cell r="A1855" t="str">
            <v>00010980</v>
          </cell>
          <cell r="B1855" t="str">
            <v>Gareth Ryan</v>
          </cell>
          <cell r="C1855" t="str">
            <v>Award</v>
          </cell>
          <cell r="D1855" t="str">
            <v>NPS-EBA / Award VIC</v>
          </cell>
          <cell r="E1855">
            <v>1064.28</v>
          </cell>
        </row>
        <row r="1856">
          <cell r="A1856" t="str">
            <v>00010982</v>
          </cell>
          <cell r="B1856" t="str">
            <v>John Flanagan</v>
          </cell>
          <cell r="C1856" t="str">
            <v>Award</v>
          </cell>
          <cell r="D1856" t="str">
            <v>NPS-EBA / Award VIC</v>
          </cell>
          <cell r="E1856">
            <v>1184.71</v>
          </cell>
        </row>
        <row r="1857">
          <cell r="A1857" t="str">
            <v>00010995</v>
          </cell>
          <cell r="B1857" t="str">
            <v>William Kavanagh</v>
          </cell>
          <cell r="C1857" t="str">
            <v>Award</v>
          </cell>
          <cell r="D1857" t="str">
            <v>NPS-EBA / Award VIC</v>
          </cell>
          <cell r="E1857">
            <v>1184.71</v>
          </cell>
        </row>
        <row r="1858">
          <cell r="A1858" t="str">
            <v>00011003</v>
          </cell>
          <cell r="B1858" t="str">
            <v>Michael Butterworth</v>
          </cell>
          <cell r="C1858" t="str">
            <v>Award</v>
          </cell>
          <cell r="D1858" t="str">
            <v>NPS-EBA / Award VIC</v>
          </cell>
          <cell r="E1858">
            <v>1001.06</v>
          </cell>
        </row>
        <row r="1859">
          <cell r="A1859" t="str">
            <v>00011010</v>
          </cell>
          <cell r="B1859" t="str">
            <v>Philip Knight</v>
          </cell>
          <cell r="C1859" t="str">
            <v>Award</v>
          </cell>
          <cell r="D1859" t="str">
            <v>NPS-EBA / Award VIC</v>
          </cell>
          <cell r="E1859">
            <v>1001.06</v>
          </cell>
        </row>
        <row r="1860">
          <cell r="A1860" t="str">
            <v>00011018</v>
          </cell>
          <cell r="B1860" t="str">
            <v>Lennard Sangster</v>
          </cell>
          <cell r="C1860" t="str">
            <v>Award</v>
          </cell>
          <cell r="D1860" t="str">
            <v>NPS-EBA / Award VIC</v>
          </cell>
          <cell r="E1860">
            <v>1027.58</v>
          </cell>
        </row>
        <row r="1861">
          <cell r="A1861" t="str">
            <v>00011028</v>
          </cell>
          <cell r="B1861" t="str">
            <v>Winton Corr</v>
          </cell>
          <cell r="C1861" t="str">
            <v>Award</v>
          </cell>
          <cell r="D1861" t="str">
            <v>NPS-EBA / Award VIC</v>
          </cell>
          <cell r="E1861">
            <v>1001.06</v>
          </cell>
        </row>
        <row r="1862">
          <cell r="A1862" t="str">
            <v>00011029</v>
          </cell>
          <cell r="B1862" t="str">
            <v>Wilfred Mitchard</v>
          </cell>
          <cell r="C1862" t="str">
            <v>Award</v>
          </cell>
          <cell r="D1862" t="str">
            <v>NPS-EBA / Award VIC</v>
          </cell>
          <cell r="E1862">
            <v>1001.06</v>
          </cell>
        </row>
        <row r="1863">
          <cell r="A1863" t="str">
            <v>00011040</v>
          </cell>
          <cell r="B1863" t="str">
            <v>Benjamin Rose</v>
          </cell>
          <cell r="C1863" t="str">
            <v>Award</v>
          </cell>
          <cell r="D1863" t="str">
            <v>NPS-EBA / Award VIC</v>
          </cell>
          <cell r="E1863">
            <v>1001.06</v>
          </cell>
        </row>
        <row r="1864">
          <cell r="A1864" t="str">
            <v>00011141</v>
          </cell>
          <cell r="B1864" t="str">
            <v>Jason Day</v>
          </cell>
          <cell r="C1864" t="str">
            <v>Award</v>
          </cell>
          <cell r="D1864" t="str">
            <v>NPS-EBA / Award VIC</v>
          </cell>
          <cell r="E1864">
            <v>1111.3</v>
          </cell>
        </row>
        <row r="1865">
          <cell r="A1865" t="str">
            <v>00011142</v>
          </cell>
          <cell r="B1865" t="str">
            <v>Dean Rickard</v>
          </cell>
          <cell r="C1865" t="str">
            <v>Award</v>
          </cell>
          <cell r="D1865" t="str">
            <v>NPS-EBA / Award VIC</v>
          </cell>
          <cell r="E1865">
            <v>1226.05</v>
          </cell>
        </row>
        <row r="1866">
          <cell r="A1866" t="str">
            <v>00011321</v>
          </cell>
          <cell r="B1866" t="str">
            <v>Aaron Pike</v>
          </cell>
          <cell r="C1866" t="str">
            <v>Award</v>
          </cell>
          <cell r="D1866" t="str">
            <v>NPS-EBA / Award VIC</v>
          </cell>
          <cell r="E1866">
            <v>840.43</v>
          </cell>
        </row>
        <row r="1867">
          <cell r="A1867" t="str">
            <v>00011350</v>
          </cell>
          <cell r="B1867" t="str">
            <v>Darryn Jenkins</v>
          </cell>
          <cell r="C1867" t="str">
            <v>Award</v>
          </cell>
          <cell r="D1867" t="str">
            <v>NPS-EBA / Award VIC</v>
          </cell>
          <cell r="E1867">
            <v>1111.3</v>
          </cell>
        </row>
        <row r="1868">
          <cell r="A1868" t="str">
            <v>00011442</v>
          </cell>
          <cell r="B1868" t="str">
            <v>Ashley Battison</v>
          </cell>
          <cell r="C1868" t="str">
            <v>Award</v>
          </cell>
          <cell r="D1868" t="str">
            <v>NPS-EBA / Award VIC</v>
          </cell>
          <cell r="E1868">
            <v>940.5</v>
          </cell>
        </row>
        <row r="1869">
          <cell r="A1869" t="str">
            <v>00011443</v>
          </cell>
          <cell r="B1869" t="str">
            <v>Joe Gallo</v>
          </cell>
          <cell r="C1869" t="str">
            <v>Award</v>
          </cell>
          <cell r="D1869" t="str">
            <v>NPS-EBA / Award VIC</v>
          </cell>
          <cell r="E1869">
            <v>866.97</v>
          </cell>
        </row>
        <row r="1870">
          <cell r="A1870" t="str">
            <v>00011448</v>
          </cell>
          <cell r="B1870" t="str">
            <v>James Murray</v>
          </cell>
          <cell r="C1870" t="str">
            <v>Award</v>
          </cell>
          <cell r="D1870" t="str">
            <v>NPS-EBA / Award VIC</v>
          </cell>
          <cell r="E1870">
            <v>1001.06</v>
          </cell>
        </row>
        <row r="1871">
          <cell r="A1871" t="str">
            <v>00011450</v>
          </cell>
          <cell r="B1871" t="str">
            <v>Frank Giudice</v>
          </cell>
          <cell r="C1871" t="str">
            <v>Award</v>
          </cell>
          <cell r="D1871" t="str">
            <v>NPS-EBA / Award VIC</v>
          </cell>
          <cell r="E1871">
            <v>1037.76</v>
          </cell>
        </row>
        <row r="1872">
          <cell r="A1872" t="str">
            <v>00011507</v>
          </cell>
          <cell r="B1872" t="str">
            <v>Andrew Hawkins</v>
          </cell>
          <cell r="C1872" t="str">
            <v>Award</v>
          </cell>
          <cell r="D1872" t="str">
            <v>NPS-EBA / Award VIC</v>
          </cell>
          <cell r="E1872">
            <v>940.5</v>
          </cell>
        </row>
        <row r="1873">
          <cell r="A1873" t="str">
            <v>00011508</v>
          </cell>
          <cell r="B1873" t="str">
            <v>Brian Kenny</v>
          </cell>
          <cell r="C1873" t="str">
            <v>Award</v>
          </cell>
          <cell r="D1873" t="str">
            <v>NPS-EBA / Award VIC</v>
          </cell>
          <cell r="E1873">
            <v>1001.06</v>
          </cell>
        </row>
        <row r="1874">
          <cell r="A1874" t="str">
            <v>00011513</v>
          </cell>
          <cell r="B1874" t="str">
            <v>David Prib</v>
          </cell>
          <cell r="C1874" t="str">
            <v>Award</v>
          </cell>
          <cell r="D1874" t="str">
            <v>NPS-EBA / Award VIC</v>
          </cell>
          <cell r="E1874">
            <v>738.11</v>
          </cell>
        </row>
        <row r="1875">
          <cell r="A1875" t="str">
            <v>00011518</v>
          </cell>
          <cell r="B1875" t="str">
            <v>Anthony Williams</v>
          </cell>
          <cell r="C1875" t="str">
            <v>Award</v>
          </cell>
          <cell r="D1875" t="str">
            <v>NPS-EBA / Award VIC</v>
          </cell>
          <cell r="E1875">
            <v>1111.3</v>
          </cell>
        </row>
        <row r="1876">
          <cell r="A1876" t="str">
            <v>00011537</v>
          </cell>
          <cell r="B1876" t="str">
            <v>Robert Carswell</v>
          </cell>
          <cell r="C1876" t="str">
            <v>Award</v>
          </cell>
          <cell r="D1876" t="str">
            <v>NPS-EBA / Award VIC</v>
          </cell>
          <cell r="E1876">
            <v>1001.06</v>
          </cell>
        </row>
        <row r="1877">
          <cell r="A1877" t="str">
            <v>00011559</v>
          </cell>
          <cell r="B1877" t="str">
            <v>Mark Favrin</v>
          </cell>
          <cell r="C1877" t="str">
            <v>Award</v>
          </cell>
          <cell r="D1877" t="str">
            <v>NPS-EBA / Award VIC</v>
          </cell>
          <cell r="E1877">
            <v>940.5</v>
          </cell>
        </row>
        <row r="1878">
          <cell r="A1878" t="str">
            <v>00011658</v>
          </cell>
          <cell r="B1878" t="str">
            <v>Kristian Walsham</v>
          </cell>
          <cell r="C1878" t="str">
            <v>Award</v>
          </cell>
          <cell r="D1878" t="str">
            <v>NPS-EBA / Award VIC</v>
          </cell>
          <cell r="E1878">
            <v>1001.06</v>
          </cell>
        </row>
        <row r="1879">
          <cell r="A1879" t="str">
            <v>00011714</v>
          </cell>
          <cell r="B1879" t="str">
            <v>Michael Gammell</v>
          </cell>
          <cell r="C1879" t="str">
            <v>Award</v>
          </cell>
          <cell r="D1879" t="str">
            <v>NPS-EBA / Award VIC</v>
          </cell>
          <cell r="E1879">
            <v>1001.06</v>
          </cell>
        </row>
        <row r="1880">
          <cell r="A1880" t="str">
            <v>00011735</v>
          </cell>
          <cell r="B1880" t="str">
            <v>Andrew Noller</v>
          </cell>
          <cell r="C1880" t="str">
            <v>Award</v>
          </cell>
          <cell r="D1880" t="str">
            <v>NPS-EBA / Award VIC</v>
          </cell>
          <cell r="E1880">
            <v>1037.76</v>
          </cell>
        </row>
        <row r="1881">
          <cell r="A1881" t="str">
            <v>00011776</v>
          </cell>
          <cell r="B1881" t="str">
            <v>Nick Raymond</v>
          </cell>
          <cell r="C1881" t="str">
            <v>Award</v>
          </cell>
          <cell r="D1881" t="str">
            <v>NPS-EBA / Award VIC</v>
          </cell>
          <cell r="E1881">
            <v>903.8</v>
          </cell>
        </row>
        <row r="1882">
          <cell r="A1882" t="str">
            <v>00011786</v>
          </cell>
          <cell r="B1882" t="str">
            <v>John Morton</v>
          </cell>
          <cell r="C1882" t="str">
            <v>Award</v>
          </cell>
          <cell r="D1882" t="str">
            <v>NPS-EBA / Award VIC</v>
          </cell>
          <cell r="E1882">
            <v>1216.26</v>
          </cell>
        </row>
        <row r="1883">
          <cell r="A1883" t="str">
            <v>00011788</v>
          </cell>
          <cell r="B1883" t="str">
            <v>Colin Arnold</v>
          </cell>
          <cell r="C1883" t="str">
            <v>Award</v>
          </cell>
          <cell r="D1883" t="str">
            <v>NPS-EBA / Award VIC</v>
          </cell>
          <cell r="E1883">
            <v>1299.46</v>
          </cell>
        </row>
        <row r="1884">
          <cell r="A1884" t="str">
            <v>00011806</v>
          </cell>
          <cell r="B1884" t="str">
            <v>Ryan Davey</v>
          </cell>
          <cell r="C1884" t="str">
            <v>Award</v>
          </cell>
          <cell r="D1884" t="str">
            <v>NPS-EBA / Award VIC</v>
          </cell>
          <cell r="E1884">
            <v>723.19</v>
          </cell>
        </row>
        <row r="1885">
          <cell r="A1885" t="str">
            <v>00011807</v>
          </cell>
          <cell r="B1885" t="str">
            <v>Andrew McClimont</v>
          </cell>
          <cell r="C1885" t="str">
            <v>Award</v>
          </cell>
          <cell r="D1885" t="str">
            <v>NPS-EBA / Award VIC</v>
          </cell>
          <cell r="E1885">
            <v>940.5</v>
          </cell>
        </row>
        <row r="1886">
          <cell r="A1886" t="str">
            <v>00011843</v>
          </cell>
          <cell r="B1886" t="str">
            <v>John Dickinson</v>
          </cell>
          <cell r="C1886" t="str">
            <v>Award</v>
          </cell>
          <cell r="D1886" t="str">
            <v>NPS-EBA / Award VIC</v>
          </cell>
          <cell r="E1886">
            <v>1111.3</v>
          </cell>
        </row>
        <row r="1887">
          <cell r="A1887" t="str">
            <v>00011852</v>
          </cell>
          <cell r="B1887" t="str">
            <v>Timothy Murphy</v>
          </cell>
          <cell r="C1887" t="str">
            <v>Award</v>
          </cell>
          <cell r="D1887" t="str">
            <v>NPS-EBA / Award VIC</v>
          </cell>
          <cell r="E1887">
            <v>903.8</v>
          </cell>
        </row>
        <row r="1888">
          <cell r="A1888" t="str">
            <v>00012106</v>
          </cell>
          <cell r="B1888" t="str">
            <v>Curtis Canning</v>
          </cell>
          <cell r="C1888" t="str">
            <v>Award</v>
          </cell>
          <cell r="D1888" t="str">
            <v>NPS-EBA / Award VIC</v>
          </cell>
          <cell r="E1888">
            <v>903.8</v>
          </cell>
        </row>
        <row r="1889">
          <cell r="A1889" t="str">
            <v>00012225</v>
          </cell>
          <cell r="B1889" t="str">
            <v>Joshua Harris</v>
          </cell>
          <cell r="C1889" t="str">
            <v>Award</v>
          </cell>
          <cell r="D1889" t="str">
            <v>NPS-EBA / Award VIC</v>
          </cell>
          <cell r="E1889">
            <v>1001.06</v>
          </cell>
        </row>
        <row r="1890">
          <cell r="A1890" t="str">
            <v>00012230</v>
          </cell>
          <cell r="B1890" t="str">
            <v>John McGregor</v>
          </cell>
          <cell r="C1890" t="str">
            <v>Award</v>
          </cell>
          <cell r="D1890" t="str">
            <v>NPS-EBA / Award VIC</v>
          </cell>
          <cell r="E1890">
            <v>1216.26</v>
          </cell>
        </row>
        <row r="1891">
          <cell r="A1891" t="str">
            <v>00012300</v>
          </cell>
          <cell r="B1891" t="str">
            <v>Jason Barry</v>
          </cell>
          <cell r="C1891" t="str">
            <v>Award</v>
          </cell>
          <cell r="D1891" t="str">
            <v>NPS-EBA / Award VIC</v>
          </cell>
          <cell r="E1891">
            <v>723.19</v>
          </cell>
        </row>
        <row r="1892">
          <cell r="A1892" t="str">
            <v>00012305</v>
          </cell>
          <cell r="B1892" t="str">
            <v>Joshua Dillon</v>
          </cell>
          <cell r="C1892" t="str">
            <v>Award</v>
          </cell>
          <cell r="D1892" t="str">
            <v>NPS-EBA / Award VIC</v>
          </cell>
          <cell r="E1892">
            <v>723.19</v>
          </cell>
        </row>
        <row r="1893">
          <cell r="A1893" t="str">
            <v>00012315</v>
          </cell>
          <cell r="B1893" t="str">
            <v>Egils Seskis</v>
          </cell>
          <cell r="C1893" t="str">
            <v>Award</v>
          </cell>
          <cell r="D1893" t="str">
            <v>NPS-EBA / Award VIC</v>
          </cell>
          <cell r="E1893">
            <v>1001.06</v>
          </cell>
        </row>
        <row r="1894">
          <cell r="A1894" t="str">
            <v>00012319</v>
          </cell>
          <cell r="B1894" t="str">
            <v>Ben Williams</v>
          </cell>
          <cell r="C1894" t="str">
            <v>Award</v>
          </cell>
          <cell r="D1894" t="str">
            <v>NPS-EBA / Award VIC</v>
          </cell>
          <cell r="E1894">
            <v>723.19</v>
          </cell>
        </row>
        <row r="1895">
          <cell r="A1895" t="str">
            <v>00012320</v>
          </cell>
          <cell r="B1895" t="str">
            <v>Mason Little</v>
          </cell>
          <cell r="C1895" t="str">
            <v>Award</v>
          </cell>
          <cell r="D1895" t="str">
            <v>NPS-EBA / Award VIC</v>
          </cell>
          <cell r="E1895">
            <v>723.19</v>
          </cell>
        </row>
        <row r="1896">
          <cell r="A1896" t="str">
            <v>00012321</v>
          </cell>
          <cell r="B1896" t="str">
            <v>Andrew Wilson</v>
          </cell>
          <cell r="C1896" t="str">
            <v>Award</v>
          </cell>
          <cell r="D1896" t="str">
            <v>NPS-EBA / Award VIC</v>
          </cell>
          <cell r="E1896">
            <v>723.88</v>
          </cell>
        </row>
        <row r="1897">
          <cell r="A1897" t="str">
            <v>00012322</v>
          </cell>
          <cell r="B1897" t="str">
            <v>Nathan McNair</v>
          </cell>
          <cell r="C1897" t="str">
            <v>Award</v>
          </cell>
          <cell r="D1897" t="str">
            <v>NPS-EBA / Award VIC</v>
          </cell>
          <cell r="E1897">
            <v>651.48</v>
          </cell>
        </row>
        <row r="1898">
          <cell r="A1898" t="str">
            <v>00012324</v>
          </cell>
          <cell r="B1898" t="str">
            <v>Kevin Burke</v>
          </cell>
          <cell r="C1898" t="str">
            <v>Award</v>
          </cell>
          <cell r="D1898" t="str">
            <v>NPS-EBA / Award VIC</v>
          </cell>
          <cell r="E1898">
            <v>1064.28</v>
          </cell>
        </row>
        <row r="1899">
          <cell r="A1899" t="str">
            <v>00012392</v>
          </cell>
          <cell r="B1899" t="str">
            <v>Anthony Otley</v>
          </cell>
          <cell r="C1899" t="str">
            <v>Award</v>
          </cell>
          <cell r="D1899" t="str">
            <v>NPS-EBA / Award VIC</v>
          </cell>
          <cell r="E1899">
            <v>1001.06</v>
          </cell>
        </row>
        <row r="1900">
          <cell r="A1900" t="str">
            <v>00012411</v>
          </cell>
          <cell r="B1900" t="str">
            <v>Pedr Bateman</v>
          </cell>
          <cell r="C1900" t="str">
            <v>Award</v>
          </cell>
          <cell r="D1900" t="str">
            <v>NPS-EBA / Award VIC</v>
          </cell>
          <cell r="E1900">
            <v>1001.06</v>
          </cell>
        </row>
        <row r="1901">
          <cell r="A1901" t="str">
            <v>00012418</v>
          </cell>
          <cell r="B1901" t="str">
            <v>Trevor Addicott</v>
          </cell>
          <cell r="C1901" t="str">
            <v>Award</v>
          </cell>
          <cell r="D1901" t="str">
            <v>NPS-EBA / Award VIC</v>
          </cell>
          <cell r="E1901">
            <v>866.97</v>
          </cell>
        </row>
        <row r="1902">
          <cell r="A1902" t="str">
            <v>00012419</v>
          </cell>
          <cell r="B1902" t="str">
            <v>Nikolce Cepiviroski</v>
          </cell>
          <cell r="C1902" t="str">
            <v>Award</v>
          </cell>
          <cell r="D1902" t="str">
            <v>NPS-EBA / Award VIC</v>
          </cell>
          <cell r="E1902">
            <v>903.8</v>
          </cell>
        </row>
        <row r="1903">
          <cell r="A1903" t="str">
            <v>00012420</v>
          </cell>
          <cell r="B1903" t="str">
            <v>Steve Varga</v>
          </cell>
          <cell r="C1903" t="str">
            <v>Award</v>
          </cell>
          <cell r="D1903" t="str">
            <v>NPS-EBA / Award VIC</v>
          </cell>
          <cell r="E1903">
            <v>1007.96</v>
          </cell>
        </row>
        <row r="1904">
          <cell r="A1904" t="str">
            <v>00012434</v>
          </cell>
          <cell r="B1904" t="str">
            <v>Paul Ferre</v>
          </cell>
          <cell r="C1904" t="str">
            <v>Award</v>
          </cell>
          <cell r="D1904" t="str">
            <v>NPS-EBA / Award VIC</v>
          </cell>
          <cell r="E1904">
            <v>1204.26</v>
          </cell>
        </row>
        <row r="1905">
          <cell r="A1905" t="str">
            <v>00012462</v>
          </cell>
          <cell r="B1905" t="str">
            <v>Scott Honeybun</v>
          </cell>
          <cell r="C1905" t="str">
            <v>Award</v>
          </cell>
          <cell r="D1905" t="str">
            <v>NPS-EBA / Award VIC</v>
          </cell>
          <cell r="E1905">
            <v>903.8</v>
          </cell>
        </row>
        <row r="1906">
          <cell r="A1906" t="str">
            <v>00012471</v>
          </cell>
          <cell r="B1906" t="str">
            <v>Jacob Steel</v>
          </cell>
          <cell r="C1906" t="str">
            <v>Award</v>
          </cell>
          <cell r="D1906" t="str">
            <v>NPS-EBA / Award VIC</v>
          </cell>
          <cell r="E1906">
            <v>723.19</v>
          </cell>
        </row>
        <row r="1907">
          <cell r="A1907" t="str">
            <v>00012474</v>
          </cell>
          <cell r="B1907" t="str">
            <v>Brendan Weir</v>
          </cell>
          <cell r="C1907" t="str">
            <v>Award</v>
          </cell>
          <cell r="D1907" t="str">
            <v>NPS-EBA / Award VIC</v>
          </cell>
          <cell r="E1907">
            <v>940.5</v>
          </cell>
        </row>
        <row r="1908">
          <cell r="A1908" t="str">
            <v>00012483</v>
          </cell>
          <cell r="B1908" t="str">
            <v>Robert Harman</v>
          </cell>
          <cell r="C1908" t="str">
            <v>Award</v>
          </cell>
          <cell r="D1908" t="str">
            <v>NPS-EBA / Award VIC</v>
          </cell>
          <cell r="E1908">
            <v>1184.71</v>
          </cell>
        </row>
        <row r="1909">
          <cell r="A1909" t="str">
            <v>00012526</v>
          </cell>
          <cell r="B1909" t="str">
            <v>Shayne Jarvis</v>
          </cell>
          <cell r="C1909" t="str">
            <v>Award</v>
          </cell>
          <cell r="D1909" t="str">
            <v>NPS-EBA / Award VIC</v>
          </cell>
          <cell r="E1909">
            <v>1184.71</v>
          </cell>
        </row>
        <row r="1910">
          <cell r="A1910" t="str">
            <v>00012536</v>
          </cell>
          <cell r="B1910" t="str">
            <v>Elio Colombo</v>
          </cell>
          <cell r="C1910" t="str">
            <v>Award</v>
          </cell>
          <cell r="D1910" t="str">
            <v>NPS-EBA / Award VIC</v>
          </cell>
          <cell r="E1910">
            <v>903.8</v>
          </cell>
        </row>
        <row r="1911">
          <cell r="A1911" t="str">
            <v>00012547</v>
          </cell>
          <cell r="B1911" t="str">
            <v>Clinton Tickell</v>
          </cell>
          <cell r="C1911" t="str">
            <v>Award</v>
          </cell>
          <cell r="D1911" t="str">
            <v>NPS-EBA / Award VIC</v>
          </cell>
          <cell r="E1911">
            <v>1111.3</v>
          </cell>
        </row>
        <row r="1912">
          <cell r="A1912" t="str">
            <v>00012783</v>
          </cell>
          <cell r="B1912" t="str">
            <v>Scott Magrath</v>
          </cell>
          <cell r="C1912" t="str">
            <v>Award</v>
          </cell>
          <cell r="D1912" t="str">
            <v>NPS-EBA / Award VIC</v>
          </cell>
          <cell r="E1912">
            <v>1027.58</v>
          </cell>
        </row>
        <row r="1913">
          <cell r="A1913" t="str">
            <v>00012888</v>
          </cell>
          <cell r="B1913" t="str">
            <v>Grant Boutcher</v>
          </cell>
          <cell r="C1913" t="str">
            <v>Award</v>
          </cell>
          <cell r="D1913" t="str">
            <v>NPS-EBA / Award VIC</v>
          </cell>
          <cell r="E1913">
            <v>1027.58</v>
          </cell>
        </row>
        <row r="1914">
          <cell r="A1914" t="str">
            <v>00013007</v>
          </cell>
          <cell r="B1914" t="str">
            <v>Samie Buttigieg</v>
          </cell>
          <cell r="C1914" t="str">
            <v>Award</v>
          </cell>
          <cell r="D1914" t="str">
            <v>NPS-EBA / Award VIC</v>
          </cell>
          <cell r="E1914">
            <v>940.5</v>
          </cell>
        </row>
        <row r="1915">
          <cell r="A1915" t="str">
            <v>00013110</v>
          </cell>
          <cell r="B1915" t="str">
            <v>Alvin Knipe</v>
          </cell>
          <cell r="C1915" t="str">
            <v>Award</v>
          </cell>
          <cell r="D1915" t="str">
            <v>NPS-EBA / Award VIC</v>
          </cell>
          <cell r="E1915">
            <v>1111.3</v>
          </cell>
        </row>
        <row r="1916">
          <cell r="A1916" t="str">
            <v>00013122</v>
          </cell>
          <cell r="B1916" t="str">
            <v>Michael Williams</v>
          </cell>
          <cell r="C1916" t="str">
            <v>Award</v>
          </cell>
          <cell r="D1916" t="str">
            <v>NPS-EBA / Award VIC</v>
          </cell>
          <cell r="E1916">
            <v>1323.99</v>
          </cell>
        </row>
        <row r="1917">
          <cell r="A1917" t="str">
            <v>00013125</v>
          </cell>
          <cell r="B1917" t="str">
            <v>Timothy Crisp</v>
          </cell>
          <cell r="C1917" t="str">
            <v>Award</v>
          </cell>
          <cell r="D1917" t="str">
            <v>NPS-EBA / Award VIC</v>
          </cell>
          <cell r="E1917">
            <v>1111.3</v>
          </cell>
        </row>
        <row r="1918">
          <cell r="A1918" t="str">
            <v>00013127</v>
          </cell>
          <cell r="B1918" t="str">
            <v>Gavin Watson</v>
          </cell>
          <cell r="C1918" t="str">
            <v>Award</v>
          </cell>
          <cell r="D1918" t="str">
            <v>NPS-EBA / Award VIC</v>
          </cell>
          <cell r="E1918">
            <v>1111.3</v>
          </cell>
        </row>
        <row r="1919">
          <cell r="A1919" t="str">
            <v>00013161</v>
          </cell>
          <cell r="B1919" t="str">
            <v>Chris Van Der Steen</v>
          </cell>
          <cell r="C1919" t="str">
            <v>Award</v>
          </cell>
          <cell r="D1919" t="str">
            <v>NPS-EBA / Award VIC</v>
          </cell>
          <cell r="E1919">
            <v>1111.3</v>
          </cell>
        </row>
        <row r="1920">
          <cell r="A1920" t="str">
            <v>00013166</v>
          </cell>
          <cell r="B1920" t="str">
            <v>Leonardo Jusic</v>
          </cell>
          <cell r="C1920" t="str">
            <v>Award</v>
          </cell>
          <cell r="D1920" t="str">
            <v>NPS-EBA / Award VIC</v>
          </cell>
          <cell r="E1920">
            <v>1001.06</v>
          </cell>
        </row>
        <row r="1921">
          <cell r="A1921" t="str">
            <v>00013216</v>
          </cell>
          <cell r="B1921" t="str">
            <v>Nestor Caponpon</v>
          </cell>
          <cell r="C1921" t="str">
            <v>Award</v>
          </cell>
          <cell r="D1921" t="str">
            <v>NPS-EBA / Award VIC</v>
          </cell>
          <cell r="E1921">
            <v>1073.19</v>
          </cell>
        </row>
        <row r="1922">
          <cell r="A1922" t="str">
            <v>00013217</v>
          </cell>
          <cell r="B1922" t="str">
            <v>Feliciano Bugayong</v>
          </cell>
          <cell r="C1922" t="str">
            <v>Award</v>
          </cell>
          <cell r="D1922" t="str">
            <v>NPS-EBA / Award VIC</v>
          </cell>
          <cell r="E1922">
            <v>1111.3</v>
          </cell>
        </row>
        <row r="1923">
          <cell r="A1923" t="str">
            <v>00013219</v>
          </cell>
          <cell r="B1923" t="str">
            <v>Jose Manansala</v>
          </cell>
          <cell r="C1923" t="str">
            <v>Award</v>
          </cell>
          <cell r="D1923" t="str">
            <v>NPS-EBA / Award VIC</v>
          </cell>
          <cell r="E1923">
            <v>1073.19</v>
          </cell>
        </row>
        <row r="1924">
          <cell r="A1924" t="str">
            <v>00013220</v>
          </cell>
          <cell r="B1924" t="str">
            <v>Rizal Glorioso</v>
          </cell>
          <cell r="C1924" t="str">
            <v>Award</v>
          </cell>
          <cell r="D1924" t="str">
            <v>NPS-EBA / Award VIC</v>
          </cell>
          <cell r="E1924">
            <v>1089.51</v>
          </cell>
        </row>
        <row r="1925">
          <cell r="A1925" t="str">
            <v>00013221</v>
          </cell>
          <cell r="B1925" t="str">
            <v>Ronaldo Juab</v>
          </cell>
          <cell r="C1925" t="str">
            <v>Award</v>
          </cell>
          <cell r="D1925" t="str">
            <v>NPS-EBA / Award VIC</v>
          </cell>
          <cell r="E1925">
            <v>1111.3</v>
          </cell>
        </row>
        <row r="1926">
          <cell r="A1926" t="str">
            <v>00013270</v>
          </cell>
          <cell r="B1926" t="str">
            <v>Ted Jockov</v>
          </cell>
          <cell r="C1926" t="str">
            <v>Award</v>
          </cell>
          <cell r="D1926" t="str">
            <v>NPS-EBA / Award VIC</v>
          </cell>
          <cell r="E1926">
            <v>1027.58</v>
          </cell>
        </row>
        <row r="1927">
          <cell r="A1927" t="str">
            <v>00013434</v>
          </cell>
          <cell r="B1927" t="str">
            <v>Edel Cotas</v>
          </cell>
          <cell r="C1927" t="str">
            <v>Award</v>
          </cell>
          <cell r="D1927" t="str">
            <v>NPS-EBA / Award VIC</v>
          </cell>
          <cell r="E1927">
            <v>1111.3</v>
          </cell>
        </row>
        <row r="1928">
          <cell r="A1928" t="str">
            <v>00013438</v>
          </cell>
          <cell r="B1928" t="str">
            <v>Matthew McConnell</v>
          </cell>
          <cell r="C1928" t="str">
            <v>Award</v>
          </cell>
          <cell r="D1928" t="str">
            <v>NPS-EBA / Award VIC</v>
          </cell>
          <cell r="E1928">
            <v>547.27</v>
          </cell>
        </row>
        <row r="1929">
          <cell r="A1929" t="str">
            <v>00013441</v>
          </cell>
          <cell r="B1929" t="str">
            <v>Rolando Sanchez</v>
          </cell>
          <cell r="C1929" t="str">
            <v>Award</v>
          </cell>
          <cell r="D1929" t="str">
            <v>NPS-EBA / Award VIC</v>
          </cell>
          <cell r="E1929">
            <v>1001.06</v>
          </cell>
        </row>
        <row r="1930">
          <cell r="A1930" t="str">
            <v>00013442</v>
          </cell>
          <cell r="B1930" t="str">
            <v>Jerome Oliva</v>
          </cell>
          <cell r="C1930" t="str">
            <v>Award</v>
          </cell>
          <cell r="D1930" t="str">
            <v>NPS-EBA / Award VIC</v>
          </cell>
          <cell r="E1930">
            <v>1001.06</v>
          </cell>
        </row>
        <row r="1931">
          <cell r="A1931" t="str">
            <v>00013445</v>
          </cell>
          <cell r="B1931" t="str">
            <v>Harold Manapsal</v>
          </cell>
          <cell r="C1931" t="str">
            <v>Award</v>
          </cell>
          <cell r="D1931" t="str">
            <v>NPS-EBA / Award VIC</v>
          </cell>
          <cell r="E1931">
            <v>1111.3</v>
          </cell>
        </row>
        <row r="1932">
          <cell r="A1932" t="str">
            <v>00013480</v>
          </cell>
          <cell r="B1932" t="str">
            <v>Douglas Commins</v>
          </cell>
          <cell r="C1932" t="str">
            <v>Award</v>
          </cell>
          <cell r="D1932" t="str">
            <v>NPS-EBA / Award VIC</v>
          </cell>
          <cell r="E1932">
            <v>1001.06</v>
          </cell>
        </row>
        <row r="1933">
          <cell r="A1933" t="str">
            <v>00013482</v>
          </cell>
          <cell r="B1933" t="str">
            <v>Ross Anderson</v>
          </cell>
          <cell r="C1933" t="str">
            <v>Award</v>
          </cell>
          <cell r="D1933" t="str">
            <v>NPS-EBA / Award VIC</v>
          </cell>
          <cell r="E1933">
            <v>1001.06</v>
          </cell>
        </row>
        <row r="1934">
          <cell r="A1934" t="str">
            <v>00013484</v>
          </cell>
          <cell r="B1934" t="str">
            <v>Andrew Dowson</v>
          </cell>
          <cell r="C1934" t="str">
            <v>Award</v>
          </cell>
          <cell r="D1934" t="str">
            <v>NPS-EBA / Award VIC</v>
          </cell>
          <cell r="E1934">
            <v>866.97</v>
          </cell>
        </row>
        <row r="1935">
          <cell r="A1935" t="str">
            <v>00013485</v>
          </cell>
          <cell r="B1935" t="str">
            <v>Steve Randall</v>
          </cell>
          <cell r="C1935" t="str">
            <v>Award</v>
          </cell>
          <cell r="D1935" t="str">
            <v>NPS-EBA / Award VIC</v>
          </cell>
          <cell r="E1935">
            <v>547.27</v>
          </cell>
        </row>
        <row r="1936">
          <cell r="A1936" t="str">
            <v>00013486</v>
          </cell>
          <cell r="B1936" t="str">
            <v>Stephen Drougas</v>
          </cell>
          <cell r="C1936" t="str">
            <v>Award</v>
          </cell>
          <cell r="D1936" t="str">
            <v>NPS-EBA / Award VIC</v>
          </cell>
          <cell r="E1936">
            <v>547.27</v>
          </cell>
        </row>
        <row r="1937">
          <cell r="A1937" t="str">
            <v>00013492</v>
          </cell>
          <cell r="B1937" t="str">
            <v>Steven Royle</v>
          </cell>
          <cell r="C1937" t="str">
            <v>Award</v>
          </cell>
          <cell r="D1937" t="str">
            <v>NPS-EBA / Award VIC</v>
          </cell>
          <cell r="E1937">
            <v>415.44</v>
          </cell>
        </row>
        <row r="1938">
          <cell r="A1938" t="str">
            <v>00013493</v>
          </cell>
          <cell r="B1938" t="str">
            <v>Christopher Russell</v>
          </cell>
          <cell r="C1938" t="str">
            <v>Award</v>
          </cell>
          <cell r="D1938" t="str">
            <v>NPS-EBA / Award VIC</v>
          </cell>
          <cell r="E1938">
            <v>547.27</v>
          </cell>
        </row>
        <row r="1939">
          <cell r="A1939" t="str">
            <v>00013494</v>
          </cell>
          <cell r="B1939" t="str">
            <v>Benjamin Schmidt</v>
          </cell>
          <cell r="C1939" t="str">
            <v>Award</v>
          </cell>
          <cell r="D1939" t="str">
            <v>NPS-EBA / Award VIC</v>
          </cell>
          <cell r="E1939">
            <v>564.83000000000004</v>
          </cell>
        </row>
        <row r="1940">
          <cell r="A1940" t="str">
            <v>00013495</v>
          </cell>
          <cell r="B1940" t="str">
            <v>Cory Monckton</v>
          </cell>
          <cell r="C1940" t="str">
            <v>Award</v>
          </cell>
          <cell r="D1940" t="str">
            <v>NPS-EBA / Award VIC</v>
          </cell>
          <cell r="E1940">
            <v>564.83000000000004</v>
          </cell>
        </row>
        <row r="1941">
          <cell r="A1941" t="str">
            <v>00013516</v>
          </cell>
          <cell r="B1941" t="str">
            <v>Paul Seddon</v>
          </cell>
          <cell r="C1941" t="str">
            <v>Award</v>
          </cell>
          <cell r="D1941" t="str">
            <v>NPS-EBA / Award VIC</v>
          </cell>
          <cell r="E1941">
            <v>1184.71</v>
          </cell>
        </row>
        <row r="1942">
          <cell r="A1942" t="str">
            <v>00013547</v>
          </cell>
          <cell r="B1942" t="str">
            <v>Peter Blakeley</v>
          </cell>
          <cell r="C1942" t="str">
            <v>Award</v>
          </cell>
          <cell r="D1942" t="str">
            <v>NPS-EBA / Award VIC</v>
          </cell>
          <cell r="E1942">
            <v>981.44</v>
          </cell>
        </row>
        <row r="1943">
          <cell r="A1943" t="str">
            <v>00013563</v>
          </cell>
          <cell r="B1943" t="str">
            <v>Gary Patterson</v>
          </cell>
          <cell r="C1943" t="str">
            <v>Award</v>
          </cell>
          <cell r="D1943" t="str">
            <v>NPS-EBA / Award VIC</v>
          </cell>
          <cell r="E1943">
            <v>1188.01</v>
          </cell>
        </row>
        <row r="1944">
          <cell r="A1944" t="str">
            <v>00013564</v>
          </cell>
          <cell r="B1944" t="str">
            <v>Adrian Depuit</v>
          </cell>
          <cell r="C1944" t="str">
            <v>Award</v>
          </cell>
          <cell r="D1944" t="str">
            <v>NPS-EBA / Award VIC</v>
          </cell>
          <cell r="E1944">
            <v>1111.3</v>
          </cell>
        </row>
        <row r="1945">
          <cell r="A1945" t="str">
            <v>00013575</v>
          </cell>
          <cell r="B1945" t="str">
            <v>Garon Frey</v>
          </cell>
          <cell r="C1945" t="str">
            <v>Award</v>
          </cell>
          <cell r="D1945" t="str">
            <v>NPS-EBA / Award VIC</v>
          </cell>
          <cell r="E1945">
            <v>1027.58</v>
          </cell>
        </row>
        <row r="1946">
          <cell r="A1946" t="str">
            <v>00013820</v>
          </cell>
          <cell r="B1946" t="str">
            <v>Rodolfo Gruezo</v>
          </cell>
          <cell r="C1946" t="str">
            <v>Award</v>
          </cell>
          <cell r="D1946" t="str">
            <v>NPS-EBA / Award VIC</v>
          </cell>
          <cell r="E1946">
            <v>1226.05</v>
          </cell>
        </row>
        <row r="1947">
          <cell r="A1947" t="str">
            <v>00013821</v>
          </cell>
          <cell r="B1947" t="str">
            <v>Eddie Rubico</v>
          </cell>
          <cell r="C1947" t="str">
            <v>Award</v>
          </cell>
          <cell r="D1947" t="str">
            <v>NPS-EBA / Award VIC</v>
          </cell>
          <cell r="E1947">
            <v>1226.05</v>
          </cell>
        </row>
        <row r="1948">
          <cell r="A1948" t="str">
            <v>00013856</v>
          </cell>
          <cell r="B1948" t="str">
            <v>Worid Barletta</v>
          </cell>
          <cell r="C1948" t="str">
            <v>Award</v>
          </cell>
          <cell r="D1948" t="str">
            <v>NPS-EBA / Award VIC</v>
          </cell>
          <cell r="E1948">
            <v>1111.3</v>
          </cell>
        </row>
        <row r="1949">
          <cell r="A1949" t="str">
            <v>00013857</v>
          </cell>
          <cell r="B1949" t="str">
            <v>Noel Esguerra</v>
          </cell>
          <cell r="C1949" t="str">
            <v>Award</v>
          </cell>
          <cell r="D1949" t="str">
            <v>NPS-EBA / Award VIC</v>
          </cell>
          <cell r="E1949">
            <v>1111.3</v>
          </cell>
        </row>
        <row r="1950">
          <cell r="A1950" t="str">
            <v>00014217</v>
          </cell>
          <cell r="B1950" t="str">
            <v>Peter John Smith</v>
          </cell>
          <cell r="C1950" t="str">
            <v>Award</v>
          </cell>
          <cell r="D1950" t="str">
            <v>NPS-EBA / Award VIC</v>
          </cell>
          <cell r="E1950">
            <v>903.8</v>
          </cell>
        </row>
        <row r="1951">
          <cell r="A1951" t="str">
            <v>00014218</v>
          </cell>
          <cell r="B1951" t="str">
            <v>Christopher Fitzgerald</v>
          </cell>
          <cell r="C1951" t="str">
            <v>Award</v>
          </cell>
          <cell r="D1951" t="str">
            <v>NPS-EBA / Award VIC</v>
          </cell>
          <cell r="E1951">
            <v>866.97</v>
          </cell>
        </row>
        <row r="1952">
          <cell r="A1952" t="str">
            <v>00014275</v>
          </cell>
          <cell r="B1952" t="str">
            <v>John Charville</v>
          </cell>
          <cell r="C1952" t="str">
            <v>Award</v>
          </cell>
          <cell r="D1952" t="str">
            <v>NPS-EBA / Award VIC</v>
          </cell>
          <cell r="E1952">
            <v>866.97</v>
          </cell>
        </row>
        <row r="1953">
          <cell r="A1953" t="str">
            <v>00014607</v>
          </cell>
          <cell r="B1953" t="str">
            <v>Andrew Kampl</v>
          </cell>
          <cell r="C1953" t="str">
            <v>Award</v>
          </cell>
          <cell r="D1953" t="str">
            <v>NPS-EBA / Award VIC</v>
          </cell>
          <cell r="E1953">
            <v>1111.3</v>
          </cell>
        </row>
        <row r="1954">
          <cell r="A1954" t="str">
            <v>00014642</v>
          </cell>
          <cell r="B1954" t="str">
            <v>Mitchell Elford</v>
          </cell>
          <cell r="C1954" t="str">
            <v>Award</v>
          </cell>
          <cell r="D1954" t="str">
            <v>NPS-EBA / Award VIC</v>
          </cell>
          <cell r="E1954">
            <v>415.44</v>
          </cell>
        </row>
        <row r="1955">
          <cell r="A1955" t="str">
            <v>00014656</v>
          </cell>
          <cell r="B1955" t="str">
            <v>Cameron Banfield</v>
          </cell>
          <cell r="C1955" t="str">
            <v>Award</v>
          </cell>
          <cell r="D1955" t="str">
            <v>NPS-EBA / Award VIC</v>
          </cell>
          <cell r="E1955">
            <v>517.15</v>
          </cell>
        </row>
        <row r="1956">
          <cell r="A1956" t="str">
            <v>00014670</v>
          </cell>
          <cell r="B1956" t="str">
            <v>Brad Hibbert</v>
          </cell>
          <cell r="C1956" t="str">
            <v>Award</v>
          </cell>
          <cell r="D1956" t="str">
            <v>NPS-EBA / Award VIC</v>
          </cell>
          <cell r="E1956">
            <v>564.83000000000004</v>
          </cell>
        </row>
        <row r="1957">
          <cell r="A1957" t="str">
            <v>00014672</v>
          </cell>
          <cell r="B1957" t="str">
            <v>John Cripps</v>
          </cell>
          <cell r="C1957" t="str">
            <v>Award</v>
          </cell>
          <cell r="D1957" t="str">
            <v>NPS-EBA / Award VIC</v>
          </cell>
          <cell r="E1957">
            <v>415.44</v>
          </cell>
        </row>
        <row r="1958">
          <cell r="A1958" t="str">
            <v>00014673</v>
          </cell>
          <cell r="B1958" t="str">
            <v>Trent Harvey</v>
          </cell>
          <cell r="C1958" t="str">
            <v>Award</v>
          </cell>
          <cell r="D1958" t="str">
            <v>NPS-EBA / Award VIC</v>
          </cell>
          <cell r="E1958">
            <v>415.44</v>
          </cell>
        </row>
        <row r="1959">
          <cell r="A1959" t="str">
            <v>00014701</v>
          </cell>
          <cell r="B1959" t="str">
            <v>Jeffery Atwell</v>
          </cell>
          <cell r="C1959" t="str">
            <v>Award</v>
          </cell>
          <cell r="D1959" t="str">
            <v>NPS-EBA / Award VIC</v>
          </cell>
          <cell r="E1959">
            <v>415.44</v>
          </cell>
        </row>
        <row r="1960">
          <cell r="A1960" t="str">
            <v>00014713</v>
          </cell>
          <cell r="B1960" t="str">
            <v>Stephen Cornford</v>
          </cell>
          <cell r="C1960" t="str">
            <v>Award</v>
          </cell>
          <cell r="D1960" t="str">
            <v>NPS-EBA / Award VIC</v>
          </cell>
          <cell r="E1960">
            <v>1111.3</v>
          </cell>
        </row>
        <row r="1961">
          <cell r="A1961" t="str">
            <v>00015267</v>
          </cell>
          <cell r="B1961" t="str">
            <v>Andrew Pascoe</v>
          </cell>
          <cell r="C1961" t="str">
            <v>Award</v>
          </cell>
          <cell r="D1961" t="str">
            <v>NPS-EBA / Award VIC</v>
          </cell>
          <cell r="E1961">
            <v>1111.3</v>
          </cell>
        </row>
        <row r="1962">
          <cell r="A1962" t="str">
            <v>00010660</v>
          </cell>
          <cell r="B1962" t="str">
            <v>Craig Wilson</v>
          </cell>
          <cell r="C1962" t="str">
            <v>07</v>
          </cell>
          <cell r="D1962" t="str">
            <v>NPSWA-VIC(Cont)</v>
          </cell>
          <cell r="E1962">
            <v>145750</v>
          </cell>
        </row>
        <row r="1963">
          <cell r="A1963" t="str">
            <v>00010661</v>
          </cell>
          <cell r="B1963" t="str">
            <v>Kenneth Clark</v>
          </cell>
          <cell r="C1963" t="str">
            <v>05</v>
          </cell>
          <cell r="D1963" t="str">
            <v>NPSWA-VIC(Cont)</v>
          </cell>
          <cell r="E1963">
            <v>98349</v>
          </cell>
        </row>
        <row r="1964">
          <cell r="A1964" t="str">
            <v>00010696</v>
          </cell>
          <cell r="B1964" t="str">
            <v>Deborah Bevens</v>
          </cell>
          <cell r="C1964" t="str">
            <v>03</v>
          </cell>
          <cell r="D1964" t="str">
            <v>NPSWA-VIC(Cont)</v>
          </cell>
          <cell r="E1964">
            <v>50581</v>
          </cell>
        </row>
        <row r="1965">
          <cell r="A1965" t="str">
            <v>00010709</v>
          </cell>
          <cell r="B1965" t="str">
            <v>Jim Riali</v>
          </cell>
          <cell r="C1965" t="str">
            <v>05</v>
          </cell>
          <cell r="D1965" t="str">
            <v>NPSWA-VIC(Cont)</v>
          </cell>
          <cell r="E1965">
            <v>70641</v>
          </cell>
        </row>
        <row r="1966">
          <cell r="A1966" t="str">
            <v>00010735</v>
          </cell>
          <cell r="B1966" t="str">
            <v>Constantino Ruscitti</v>
          </cell>
          <cell r="C1966" t="str">
            <v>04</v>
          </cell>
          <cell r="D1966" t="str">
            <v>NPSWA-VIC(Cont)</v>
          </cell>
          <cell r="E1966">
            <v>55125</v>
          </cell>
        </row>
        <row r="1967">
          <cell r="A1967" t="str">
            <v>00010761</v>
          </cell>
          <cell r="B1967" t="str">
            <v>Brent Nielsen</v>
          </cell>
          <cell r="C1967" t="str">
            <v>03</v>
          </cell>
          <cell r="D1967" t="str">
            <v>NPSWA-VIC(Cont)</v>
          </cell>
          <cell r="E1967">
            <v>54297</v>
          </cell>
        </row>
        <row r="1968">
          <cell r="A1968" t="str">
            <v>00010764</v>
          </cell>
          <cell r="B1968" t="str">
            <v>Gabriella Mantini</v>
          </cell>
          <cell r="C1968" t="str">
            <v>02</v>
          </cell>
          <cell r="D1968" t="str">
            <v>NPSWA-VIC(Cont)</v>
          </cell>
          <cell r="E1968">
            <v>40268</v>
          </cell>
        </row>
        <row r="1969">
          <cell r="A1969" t="str">
            <v>00010765</v>
          </cell>
          <cell r="B1969" t="str">
            <v>Lisa Grant</v>
          </cell>
          <cell r="C1969" t="str">
            <v>02</v>
          </cell>
          <cell r="D1969" t="str">
            <v>NPSWA-VIC(Cont)</v>
          </cell>
          <cell r="E1969">
            <v>46225</v>
          </cell>
        </row>
        <row r="1970">
          <cell r="A1970" t="str">
            <v>00010766</v>
          </cell>
          <cell r="B1970" t="str">
            <v>Chris Hamilton</v>
          </cell>
          <cell r="C1970" t="str">
            <v>05</v>
          </cell>
          <cell r="D1970" t="str">
            <v>NPSWA-VIC(Cont)</v>
          </cell>
          <cell r="E1970">
            <v>75321</v>
          </cell>
        </row>
        <row r="1971">
          <cell r="A1971" t="str">
            <v>00010767</v>
          </cell>
          <cell r="B1971" t="str">
            <v>Glenn Ellis</v>
          </cell>
          <cell r="C1971" t="str">
            <v>04</v>
          </cell>
          <cell r="D1971" t="str">
            <v>NPSWA-VIC(Cont)</v>
          </cell>
          <cell r="E1971">
            <v>65253</v>
          </cell>
        </row>
        <row r="1972">
          <cell r="A1972" t="str">
            <v>00010768</v>
          </cell>
          <cell r="B1972" t="str">
            <v>Michael Paolilli-Treonze</v>
          </cell>
          <cell r="C1972" t="str">
            <v>05</v>
          </cell>
          <cell r="D1972" t="str">
            <v>NPSWA-VIC(Cont)</v>
          </cell>
          <cell r="E1972">
            <v>68994</v>
          </cell>
        </row>
        <row r="1973">
          <cell r="A1973" t="str">
            <v>00010769</v>
          </cell>
          <cell r="B1973" t="str">
            <v>Anthony Roy</v>
          </cell>
          <cell r="C1973" t="str">
            <v>04</v>
          </cell>
          <cell r="D1973" t="str">
            <v>NPSWA-VIC(Cont)</v>
          </cell>
          <cell r="E1973">
            <v>60385</v>
          </cell>
        </row>
        <row r="1974">
          <cell r="A1974" t="str">
            <v>00010770</v>
          </cell>
          <cell r="B1974" t="str">
            <v>Wayne Miles</v>
          </cell>
          <cell r="C1974" t="str">
            <v>04</v>
          </cell>
          <cell r="D1974" t="str">
            <v>NPSWA-VIC(Cont)</v>
          </cell>
          <cell r="E1974">
            <v>65919</v>
          </cell>
        </row>
        <row r="1975">
          <cell r="A1975" t="str">
            <v>00010772</v>
          </cell>
          <cell r="B1975" t="str">
            <v>Luciano Ioan</v>
          </cell>
          <cell r="C1975" t="str">
            <v>04</v>
          </cell>
          <cell r="D1975" t="str">
            <v>NPSWA-VIC(Cont)</v>
          </cell>
          <cell r="E1975">
            <v>71572</v>
          </cell>
        </row>
        <row r="1976">
          <cell r="A1976" t="str">
            <v>00010773</v>
          </cell>
          <cell r="B1976" t="str">
            <v>Kenneth Wernicke</v>
          </cell>
          <cell r="C1976" t="str">
            <v>05</v>
          </cell>
          <cell r="D1976" t="str">
            <v>NPSWA-VIC(Cont)</v>
          </cell>
          <cell r="E1976">
            <v>80363</v>
          </cell>
        </row>
        <row r="1977">
          <cell r="A1977" t="str">
            <v>00010775</v>
          </cell>
          <cell r="B1977" t="str">
            <v>Dennis Selman</v>
          </cell>
          <cell r="C1977" t="str">
            <v>04</v>
          </cell>
          <cell r="D1977" t="str">
            <v>NPSWA-VIC(Cont)</v>
          </cell>
          <cell r="E1977">
            <v>54432</v>
          </cell>
        </row>
        <row r="1978">
          <cell r="A1978" t="str">
            <v>00010776</v>
          </cell>
          <cell r="B1978" t="str">
            <v>Robert Mallison</v>
          </cell>
          <cell r="C1978" t="str">
            <v>03</v>
          </cell>
          <cell r="D1978" t="str">
            <v>NPSWA-VIC(Cont)</v>
          </cell>
          <cell r="E1978">
            <v>46228</v>
          </cell>
        </row>
        <row r="1979">
          <cell r="A1979" t="str">
            <v>00010795</v>
          </cell>
          <cell r="B1979" t="str">
            <v>Carlo Urpis</v>
          </cell>
          <cell r="C1979" t="str">
            <v>04</v>
          </cell>
          <cell r="D1979" t="str">
            <v>NPSWA-VIC(Cont)</v>
          </cell>
          <cell r="E1979">
            <v>57997</v>
          </cell>
        </row>
        <row r="1980">
          <cell r="A1980" t="str">
            <v>00010891</v>
          </cell>
          <cell r="B1980" t="str">
            <v>Alison Hallett</v>
          </cell>
          <cell r="C1980" t="str">
            <v>02</v>
          </cell>
          <cell r="D1980" t="str">
            <v>NPSWA-VIC(Cont)</v>
          </cell>
          <cell r="E1980">
            <v>38260</v>
          </cell>
        </row>
        <row r="1981">
          <cell r="A1981" t="str">
            <v>00011925</v>
          </cell>
          <cell r="B1981" t="str">
            <v>Jennifer Shedden</v>
          </cell>
          <cell r="C1981" t="str">
            <v>02</v>
          </cell>
          <cell r="D1981" t="str">
            <v>NPSWA-VIC(Cont)</v>
          </cell>
          <cell r="E1981">
            <v>40072</v>
          </cell>
        </row>
        <row r="1982">
          <cell r="A1982" t="str">
            <v>00012086</v>
          </cell>
          <cell r="B1982" t="str">
            <v>Pasquale Chiaravalloti</v>
          </cell>
          <cell r="C1982" t="str">
            <v>03</v>
          </cell>
          <cell r="D1982" t="str">
            <v>NPSWA-VIC(Cont)</v>
          </cell>
          <cell r="E1982">
            <v>49111</v>
          </cell>
        </row>
        <row r="1983">
          <cell r="A1983" t="str">
            <v>00012414</v>
          </cell>
          <cell r="B1983" t="str">
            <v>Lucas Edwards</v>
          </cell>
          <cell r="C1983" t="str">
            <v>03</v>
          </cell>
          <cell r="D1983" t="str">
            <v>NPSWA-VIC(Cont)</v>
          </cell>
          <cell r="E1983">
            <v>58502</v>
          </cell>
        </row>
        <row r="1984">
          <cell r="A1984" t="str">
            <v>00012781</v>
          </cell>
          <cell r="B1984" t="str">
            <v>Shayne Beauchamp</v>
          </cell>
          <cell r="C1984" t="str">
            <v>03</v>
          </cell>
          <cell r="D1984" t="str">
            <v>NPSWA-VIC(Cont)</v>
          </cell>
          <cell r="E1984">
            <v>50955</v>
          </cell>
        </row>
        <row r="1985">
          <cell r="A1985" t="str">
            <v>00012802</v>
          </cell>
          <cell r="B1985" t="str">
            <v>Brian Newman</v>
          </cell>
          <cell r="C1985" t="str">
            <v>02</v>
          </cell>
          <cell r="D1985" t="str">
            <v>NPSWA-VIC(Cont)</v>
          </cell>
          <cell r="E1985">
            <v>45360</v>
          </cell>
        </row>
        <row r="1986">
          <cell r="A1986" t="str">
            <v>00012803</v>
          </cell>
          <cell r="B1986" t="str">
            <v>Gordon Prest</v>
          </cell>
          <cell r="C1986" t="str">
            <v>03</v>
          </cell>
          <cell r="D1986" t="str">
            <v>NPSWA-VIC(Cont)</v>
          </cell>
          <cell r="E1986">
            <v>58152</v>
          </cell>
        </row>
        <row r="1987">
          <cell r="A1987" t="str">
            <v>00012804</v>
          </cell>
          <cell r="B1987" t="str">
            <v>Christopher McDonald</v>
          </cell>
          <cell r="C1987" t="str">
            <v>03</v>
          </cell>
          <cell r="D1987" t="str">
            <v>NPSWA-VIC(Cont)</v>
          </cell>
          <cell r="E1987">
            <v>52668</v>
          </cell>
        </row>
        <row r="1988">
          <cell r="A1988" t="str">
            <v>00012922</v>
          </cell>
          <cell r="B1988" t="str">
            <v>Brent Ockwell</v>
          </cell>
          <cell r="C1988" t="str">
            <v>03</v>
          </cell>
          <cell r="D1988" t="str">
            <v>NPSWA-VIC(Cont)</v>
          </cell>
          <cell r="E1988">
            <v>44914</v>
          </cell>
        </row>
        <row r="1989">
          <cell r="A1989" t="str">
            <v>00010731</v>
          </cell>
          <cell r="B1989" t="str">
            <v>Raymond Styles</v>
          </cell>
          <cell r="C1989" t="str">
            <v>Award</v>
          </cell>
          <cell r="D1989" t="str">
            <v>NPSWA-VIC(RDO)</v>
          </cell>
          <cell r="E1989">
            <v>54123.68</v>
          </cell>
        </row>
        <row r="1990">
          <cell r="A1990" t="str">
            <v>00010732</v>
          </cell>
          <cell r="B1990" t="str">
            <v>Domenico Cannalonga</v>
          </cell>
          <cell r="C1990" t="str">
            <v>Award</v>
          </cell>
          <cell r="D1990" t="str">
            <v>NPSWA-VIC(RDO)</v>
          </cell>
          <cell r="E1990">
            <v>54123.68</v>
          </cell>
        </row>
        <row r="1991">
          <cell r="A1991" t="str">
            <v>00010733</v>
          </cell>
          <cell r="B1991" t="str">
            <v>Vince Lando</v>
          </cell>
          <cell r="C1991" t="str">
            <v>Award</v>
          </cell>
          <cell r="D1991" t="str">
            <v>NPSWA-VIC(RDO)</v>
          </cell>
          <cell r="E1991">
            <v>54123.68</v>
          </cell>
        </row>
        <row r="1992">
          <cell r="A1992" t="str">
            <v>00010737</v>
          </cell>
          <cell r="B1992" t="str">
            <v>Stephen Dobney</v>
          </cell>
          <cell r="C1992" t="str">
            <v>Award</v>
          </cell>
          <cell r="D1992" t="str">
            <v>NPSWA-VIC(RDO)</v>
          </cell>
          <cell r="E1992">
            <v>54123.68</v>
          </cell>
        </row>
        <row r="1993">
          <cell r="A1993" t="str">
            <v>00010738</v>
          </cell>
          <cell r="B1993" t="str">
            <v>Gregory Burns</v>
          </cell>
          <cell r="C1993" t="str">
            <v>Award</v>
          </cell>
          <cell r="D1993" t="str">
            <v>NPSWA-VIC(RDO)</v>
          </cell>
          <cell r="E1993">
            <v>54123.68</v>
          </cell>
        </row>
        <row r="1994">
          <cell r="A1994" t="str">
            <v>00010739</v>
          </cell>
          <cell r="B1994" t="str">
            <v>Stuart Thomson</v>
          </cell>
          <cell r="C1994" t="str">
            <v>Award</v>
          </cell>
          <cell r="D1994" t="str">
            <v>NPSWA-VIC(RDO)</v>
          </cell>
          <cell r="E1994">
            <v>54123.68</v>
          </cell>
        </row>
        <row r="1995">
          <cell r="A1995" t="str">
            <v>00010740</v>
          </cell>
          <cell r="B1995" t="str">
            <v>Max Sanders</v>
          </cell>
          <cell r="C1995" t="str">
            <v>Award</v>
          </cell>
          <cell r="D1995" t="str">
            <v>NPSWA-VIC(RDO)</v>
          </cell>
          <cell r="E1995">
            <v>54123.68</v>
          </cell>
        </row>
        <row r="1996">
          <cell r="A1996" t="str">
            <v>00010743</v>
          </cell>
          <cell r="B1996" t="str">
            <v>Fernando Di Giacomo</v>
          </cell>
          <cell r="C1996" t="str">
            <v>Award</v>
          </cell>
          <cell r="D1996" t="str">
            <v>NPSWA-VIC(RDO)</v>
          </cell>
          <cell r="E1996">
            <v>54123.68</v>
          </cell>
        </row>
        <row r="1997">
          <cell r="A1997" t="str">
            <v>00010745</v>
          </cell>
          <cell r="B1997" t="str">
            <v>Robert Day</v>
          </cell>
          <cell r="C1997" t="str">
            <v>Award</v>
          </cell>
          <cell r="D1997" t="str">
            <v>NPSWA-VIC(RDO)</v>
          </cell>
          <cell r="E1997">
            <v>43876.56</v>
          </cell>
        </row>
        <row r="1998">
          <cell r="A1998" t="str">
            <v>00010747</v>
          </cell>
          <cell r="B1998" t="str">
            <v>David Barrington</v>
          </cell>
          <cell r="C1998" t="str">
            <v>Award</v>
          </cell>
          <cell r="D1998" t="str">
            <v>NPSWA-VIC(RDO)</v>
          </cell>
          <cell r="E1998">
            <v>50167</v>
          </cell>
        </row>
        <row r="1999">
          <cell r="A1999" t="str">
            <v>00010749</v>
          </cell>
          <cell r="B1999" t="str">
            <v>Donato Guardiani</v>
          </cell>
          <cell r="C1999" t="str">
            <v>Award</v>
          </cell>
          <cell r="D1999" t="str">
            <v>NPSWA-VIC(RDO)</v>
          </cell>
          <cell r="E1999">
            <v>50167</v>
          </cell>
        </row>
        <row r="2000">
          <cell r="A2000" t="str">
            <v>00010751</v>
          </cell>
          <cell r="B2000" t="str">
            <v>Steven Savage</v>
          </cell>
          <cell r="C2000" t="str">
            <v>Award</v>
          </cell>
          <cell r="D2000" t="str">
            <v>NPSWA-VIC(RDO)</v>
          </cell>
          <cell r="E2000">
            <v>50167</v>
          </cell>
        </row>
        <row r="2001">
          <cell r="A2001" t="str">
            <v>00010752</v>
          </cell>
          <cell r="B2001" t="str">
            <v>Gavin Brand</v>
          </cell>
          <cell r="C2001" t="str">
            <v>Award</v>
          </cell>
          <cell r="D2001" t="str">
            <v>NPSWA-VIC(RDO)</v>
          </cell>
          <cell r="E2001">
            <v>50167</v>
          </cell>
        </row>
        <row r="2002">
          <cell r="A2002" t="str">
            <v>00010754</v>
          </cell>
          <cell r="B2002" t="str">
            <v>Michael Chisholm</v>
          </cell>
          <cell r="C2002" t="str">
            <v>Award</v>
          </cell>
          <cell r="D2002" t="str">
            <v>NPSWA-VIC(RDO)</v>
          </cell>
          <cell r="E2002">
            <v>50167</v>
          </cell>
        </row>
        <row r="2003">
          <cell r="A2003" t="str">
            <v>00010756</v>
          </cell>
          <cell r="B2003" t="str">
            <v>Alan Cowdery</v>
          </cell>
          <cell r="C2003" t="str">
            <v>Award</v>
          </cell>
          <cell r="D2003" t="str">
            <v>NPSWA-VIC(RDO)</v>
          </cell>
          <cell r="E2003">
            <v>50167</v>
          </cell>
        </row>
        <row r="2004">
          <cell r="A2004" t="str">
            <v>00010757</v>
          </cell>
          <cell r="B2004" t="str">
            <v>Tony Cowdery</v>
          </cell>
          <cell r="C2004" t="str">
            <v>Award</v>
          </cell>
          <cell r="D2004" t="str">
            <v>NPSWA-VIC(RDO)</v>
          </cell>
          <cell r="E2004">
            <v>50167</v>
          </cell>
        </row>
        <row r="2005">
          <cell r="A2005" t="str">
            <v>00010759</v>
          </cell>
          <cell r="B2005" t="str">
            <v>Gary Baldock</v>
          </cell>
          <cell r="C2005" t="str">
            <v>Award</v>
          </cell>
          <cell r="D2005" t="str">
            <v>NPSWA-VIC(RDO)</v>
          </cell>
          <cell r="E2005">
            <v>50167</v>
          </cell>
        </row>
        <row r="2006">
          <cell r="A2006" t="str">
            <v>00010779</v>
          </cell>
          <cell r="B2006" t="str">
            <v>Ronald Trevillian</v>
          </cell>
          <cell r="C2006" t="str">
            <v>Award</v>
          </cell>
          <cell r="D2006" t="str">
            <v>NPSWA-VIC(RDO)</v>
          </cell>
          <cell r="E2006">
            <v>54123.68</v>
          </cell>
        </row>
        <row r="2007">
          <cell r="A2007" t="str">
            <v>00010780</v>
          </cell>
          <cell r="B2007" t="str">
            <v>Vladimir Vucinic</v>
          </cell>
          <cell r="C2007" t="str">
            <v>Award</v>
          </cell>
          <cell r="D2007" t="str">
            <v>NPSWA-VIC(RDO)</v>
          </cell>
          <cell r="E2007">
            <v>50167</v>
          </cell>
        </row>
        <row r="2008">
          <cell r="A2008" t="str">
            <v>00011068</v>
          </cell>
          <cell r="B2008" t="str">
            <v>Brett Trevillian</v>
          </cell>
          <cell r="C2008" t="str">
            <v>Award</v>
          </cell>
          <cell r="D2008" t="str">
            <v>NPSWA-VIC(RDO)</v>
          </cell>
          <cell r="E2008">
            <v>50167</v>
          </cell>
        </row>
        <row r="2009">
          <cell r="A2009" t="str">
            <v>00011071</v>
          </cell>
          <cell r="B2009" t="str">
            <v>Craig Smart</v>
          </cell>
          <cell r="C2009" t="str">
            <v>Award</v>
          </cell>
          <cell r="D2009" t="str">
            <v>NPSWA-VIC(RDO)</v>
          </cell>
          <cell r="E2009">
            <v>60528</v>
          </cell>
        </row>
        <row r="2010">
          <cell r="A2010" t="str">
            <v>00011108</v>
          </cell>
          <cell r="B2010" t="str">
            <v>Taura Utakea</v>
          </cell>
          <cell r="C2010" t="str">
            <v>Award</v>
          </cell>
          <cell r="D2010" t="str">
            <v>NPSWA-VIC(RDO)</v>
          </cell>
          <cell r="E2010">
            <v>43876.56</v>
          </cell>
        </row>
        <row r="2011">
          <cell r="A2011" t="str">
            <v>00011109</v>
          </cell>
          <cell r="B2011" t="str">
            <v>William La Morticella</v>
          </cell>
          <cell r="C2011" t="str">
            <v>Award</v>
          </cell>
          <cell r="D2011" t="str">
            <v>NPSWA-VIC(RDO)</v>
          </cell>
          <cell r="E2011">
            <v>43876.56</v>
          </cell>
        </row>
        <row r="2012">
          <cell r="A2012" t="str">
            <v>00011111</v>
          </cell>
          <cell r="B2012" t="str">
            <v>Peter Lawrence</v>
          </cell>
          <cell r="C2012" t="str">
            <v>Award</v>
          </cell>
          <cell r="D2012" t="str">
            <v>NPSWA-VIC(RDO)</v>
          </cell>
          <cell r="E2012">
            <v>43876.56</v>
          </cell>
        </row>
        <row r="2013">
          <cell r="A2013" t="str">
            <v>00011126</v>
          </cell>
          <cell r="B2013" t="str">
            <v>Christopher Fenech</v>
          </cell>
          <cell r="C2013" t="str">
            <v>Award</v>
          </cell>
          <cell r="D2013" t="str">
            <v>NPSWA-VIC(RDO)</v>
          </cell>
          <cell r="E2013">
            <v>43876.56</v>
          </cell>
        </row>
        <row r="2014">
          <cell r="A2014" t="str">
            <v>00011127</v>
          </cell>
          <cell r="B2014" t="str">
            <v>Richard Atkinson</v>
          </cell>
          <cell r="C2014" t="str">
            <v>Award</v>
          </cell>
          <cell r="D2014" t="str">
            <v>NPSWA-VIC(RDO)</v>
          </cell>
          <cell r="E2014">
            <v>50167</v>
          </cell>
        </row>
        <row r="2015">
          <cell r="A2015" t="str">
            <v>00011128</v>
          </cell>
          <cell r="B2015" t="str">
            <v>Garth Sabo</v>
          </cell>
          <cell r="C2015" t="str">
            <v>Award</v>
          </cell>
          <cell r="D2015" t="str">
            <v>NPSWA-VIC(RDO)</v>
          </cell>
          <cell r="E2015">
            <v>43876.56</v>
          </cell>
        </row>
        <row r="2016">
          <cell r="A2016" t="str">
            <v>00011131</v>
          </cell>
          <cell r="B2016" t="str">
            <v>David Charles</v>
          </cell>
          <cell r="C2016" t="str">
            <v>Award</v>
          </cell>
          <cell r="D2016" t="str">
            <v>NPSWA-VIC(RDO)</v>
          </cell>
          <cell r="E2016">
            <v>39498.160000000003</v>
          </cell>
        </row>
        <row r="2017">
          <cell r="A2017" t="str">
            <v>00011133</v>
          </cell>
          <cell r="B2017" t="str">
            <v>Nathan Dobney</v>
          </cell>
          <cell r="C2017" t="str">
            <v>Award</v>
          </cell>
          <cell r="D2017" t="str">
            <v>NPSWA-VIC(RDO)</v>
          </cell>
          <cell r="E2017">
            <v>43876.56</v>
          </cell>
        </row>
        <row r="2018">
          <cell r="A2018" t="str">
            <v>00011134</v>
          </cell>
          <cell r="B2018" t="str">
            <v>Peter Trevillian</v>
          </cell>
          <cell r="C2018" t="str">
            <v>Award</v>
          </cell>
          <cell r="D2018" t="str">
            <v>NPSWA-VIC(RDO)</v>
          </cell>
          <cell r="E2018">
            <v>43876.56</v>
          </cell>
        </row>
        <row r="2019">
          <cell r="A2019" t="str">
            <v>00011345</v>
          </cell>
          <cell r="B2019" t="str">
            <v>Alan Wernicke</v>
          </cell>
          <cell r="C2019" t="str">
            <v>Award</v>
          </cell>
          <cell r="D2019" t="str">
            <v>NPSWA-VIC(RDO)</v>
          </cell>
          <cell r="E2019">
            <v>43876.56</v>
          </cell>
        </row>
        <row r="2020">
          <cell r="A2020" t="str">
            <v>00011357</v>
          </cell>
          <cell r="B2020" t="str">
            <v>John Wilmore</v>
          </cell>
          <cell r="C2020" t="str">
            <v>Award</v>
          </cell>
          <cell r="D2020" t="str">
            <v>NPSWA-VIC(RDO)</v>
          </cell>
          <cell r="E2020">
            <v>43876.56</v>
          </cell>
        </row>
        <row r="2021">
          <cell r="A2021" t="str">
            <v>00011825</v>
          </cell>
          <cell r="B2021" t="str">
            <v>Gavin Ithier</v>
          </cell>
          <cell r="C2021" t="str">
            <v>Award</v>
          </cell>
          <cell r="D2021" t="str">
            <v>NPSWA-VIC(RDO)</v>
          </cell>
          <cell r="E2021">
            <v>39498.160000000003</v>
          </cell>
        </row>
        <row r="2022">
          <cell r="A2022" t="str">
            <v>00011826</v>
          </cell>
          <cell r="B2022" t="str">
            <v>Dean Dyson</v>
          </cell>
          <cell r="C2022" t="str">
            <v>Award</v>
          </cell>
          <cell r="D2022" t="str">
            <v>NPSWA-VIC(RDO)</v>
          </cell>
          <cell r="E2022">
            <v>43876.56</v>
          </cell>
        </row>
        <row r="2023">
          <cell r="A2023" t="str">
            <v>00011827</v>
          </cell>
          <cell r="B2023" t="str">
            <v>Mykel Weber</v>
          </cell>
          <cell r="C2023" t="str">
            <v>Award</v>
          </cell>
          <cell r="D2023" t="str">
            <v>NPSWA-VIC(RDO)</v>
          </cell>
          <cell r="E2023">
            <v>39498.160000000003</v>
          </cell>
        </row>
        <row r="2024">
          <cell r="A2024" t="str">
            <v>00011832</v>
          </cell>
          <cell r="B2024" t="str">
            <v>Christopher Wright</v>
          </cell>
          <cell r="C2024" t="str">
            <v>Award</v>
          </cell>
          <cell r="D2024" t="str">
            <v>NPSWA-VIC(RDO)</v>
          </cell>
          <cell r="E2024">
            <v>43876.56</v>
          </cell>
        </row>
        <row r="2025">
          <cell r="A2025" t="str">
            <v>00011834</v>
          </cell>
          <cell r="B2025" t="str">
            <v>Nicholas Ruscitti</v>
          </cell>
          <cell r="C2025" t="str">
            <v>Award</v>
          </cell>
          <cell r="D2025" t="str">
            <v>NPSWA-VIC(RDO)</v>
          </cell>
          <cell r="E2025">
            <v>39498.160000000003</v>
          </cell>
        </row>
        <row r="2026">
          <cell r="A2026" t="str">
            <v>00011835</v>
          </cell>
          <cell r="B2026" t="str">
            <v>James Prouse</v>
          </cell>
          <cell r="C2026" t="str">
            <v>Award</v>
          </cell>
          <cell r="D2026" t="str">
            <v>NPSWA-VIC(RDO)</v>
          </cell>
          <cell r="E2026">
            <v>39498.160000000003</v>
          </cell>
        </row>
        <row r="2027">
          <cell r="A2027" t="str">
            <v>00012538</v>
          </cell>
          <cell r="B2027" t="str">
            <v>Aaron Mantini</v>
          </cell>
          <cell r="C2027" t="str">
            <v>Award</v>
          </cell>
          <cell r="D2027" t="str">
            <v>NPSWA-VIC(RDO)</v>
          </cell>
          <cell r="E2027">
            <v>39498.160000000003</v>
          </cell>
        </row>
        <row r="2028">
          <cell r="A2028" t="str">
            <v>00012542</v>
          </cell>
          <cell r="B2028" t="str">
            <v>Christopher Willan</v>
          </cell>
          <cell r="C2028" t="str">
            <v>Award</v>
          </cell>
          <cell r="D2028" t="str">
            <v>NPSWA-VIC(RDO)</v>
          </cell>
          <cell r="E2028">
            <v>39498.160000000003</v>
          </cell>
        </row>
        <row r="2029">
          <cell r="A2029" t="str">
            <v>00012785</v>
          </cell>
          <cell r="B2029" t="str">
            <v>Jason Bird</v>
          </cell>
          <cell r="C2029" t="str">
            <v>Award</v>
          </cell>
          <cell r="D2029" t="str">
            <v>NPSWA-VIC(RDO)</v>
          </cell>
          <cell r="E2029">
            <v>43876.56</v>
          </cell>
        </row>
        <row r="2030">
          <cell r="A2030" t="str">
            <v>00012786</v>
          </cell>
          <cell r="B2030" t="str">
            <v>Peter Wilson</v>
          </cell>
          <cell r="C2030" t="str">
            <v>Award</v>
          </cell>
          <cell r="D2030" t="str">
            <v>NPSWA-VIC(RDO)</v>
          </cell>
          <cell r="E2030">
            <v>43876.56</v>
          </cell>
        </row>
        <row r="2031">
          <cell r="A2031" t="str">
            <v>00012805</v>
          </cell>
          <cell r="B2031" t="str">
            <v>Matthew Sargent</v>
          </cell>
          <cell r="C2031" t="str">
            <v>Award</v>
          </cell>
          <cell r="D2031" t="str">
            <v>NPSWA-VIC(RDO)</v>
          </cell>
          <cell r="E2031">
            <v>39498.160000000003</v>
          </cell>
        </row>
        <row r="2032">
          <cell r="A2032" t="str">
            <v>00012806</v>
          </cell>
          <cell r="B2032" t="str">
            <v>Ronald Decker</v>
          </cell>
          <cell r="C2032" t="str">
            <v>Award</v>
          </cell>
          <cell r="D2032" t="str">
            <v>NPSWA-VIC(RDO)</v>
          </cell>
          <cell r="E2032">
            <v>39498.160000000003</v>
          </cell>
        </row>
        <row r="2033">
          <cell r="A2033" t="str">
            <v>00012807</v>
          </cell>
          <cell r="B2033" t="str">
            <v>Andrew Hinton</v>
          </cell>
          <cell r="C2033" t="str">
            <v>Award</v>
          </cell>
          <cell r="D2033" t="str">
            <v>NPSWA-VIC(RDO)</v>
          </cell>
          <cell r="E2033">
            <v>43876.56</v>
          </cell>
        </row>
        <row r="2034">
          <cell r="A2034" t="str">
            <v>00012809</v>
          </cell>
          <cell r="B2034" t="str">
            <v>Peter Rebholz</v>
          </cell>
          <cell r="C2034" t="str">
            <v>Award</v>
          </cell>
          <cell r="D2034" t="str">
            <v>NPSWA-VIC(RDO)</v>
          </cell>
          <cell r="E2034">
            <v>39498.160000000003</v>
          </cell>
        </row>
        <row r="2035">
          <cell r="A2035" t="str">
            <v>00012810</v>
          </cell>
          <cell r="B2035" t="str">
            <v>Lee Glass</v>
          </cell>
          <cell r="C2035" t="str">
            <v>Award</v>
          </cell>
          <cell r="D2035" t="str">
            <v>NPSWA-VIC(RDO)</v>
          </cell>
          <cell r="E2035">
            <v>39498.160000000003</v>
          </cell>
        </row>
        <row r="2036">
          <cell r="A2036" t="str">
            <v>00012835</v>
          </cell>
          <cell r="B2036" t="str">
            <v>Christopher Maini</v>
          </cell>
          <cell r="C2036" t="str">
            <v>Award</v>
          </cell>
          <cell r="D2036" t="str">
            <v>NPSWA-VIC(RDO)</v>
          </cell>
          <cell r="E2036">
            <v>39498.160000000003</v>
          </cell>
        </row>
        <row r="2037">
          <cell r="A2037" t="str">
            <v>00012836</v>
          </cell>
          <cell r="B2037" t="str">
            <v>Anthony Thomas</v>
          </cell>
          <cell r="C2037" t="str">
            <v>Award</v>
          </cell>
          <cell r="D2037" t="str">
            <v>NPSWA-VIC(RDO)</v>
          </cell>
          <cell r="E2037">
            <v>39498.160000000003</v>
          </cell>
        </row>
        <row r="2038">
          <cell r="A2038" t="str">
            <v>00012837</v>
          </cell>
          <cell r="B2038" t="str">
            <v>Brent Simester</v>
          </cell>
          <cell r="C2038" t="str">
            <v>Award</v>
          </cell>
          <cell r="D2038" t="str">
            <v>NPSWA-VIC(RDO)</v>
          </cell>
          <cell r="E2038">
            <v>39498.160000000003</v>
          </cell>
        </row>
        <row r="2039">
          <cell r="A2039" t="str">
            <v>00012885</v>
          </cell>
          <cell r="B2039" t="str">
            <v>Roger Mazzolini</v>
          </cell>
          <cell r="C2039" t="str">
            <v>Award</v>
          </cell>
          <cell r="D2039" t="str">
            <v>NPSWA-VIC(RDO)</v>
          </cell>
          <cell r="E2039">
            <v>39498.160000000003</v>
          </cell>
        </row>
        <row r="2040">
          <cell r="A2040" t="str">
            <v>00012921</v>
          </cell>
          <cell r="B2040" t="str">
            <v>Rocco Mammi</v>
          </cell>
          <cell r="C2040" t="str">
            <v>Award</v>
          </cell>
          <cell r="D2040" t="str">
            <v>NPSWA-VIC(RDO)</v>
          </cell>
          <cell r="E2040">
            <v>39498.160000000003</v>
          </cell>
        </row>
        <row r="2041">
          <cell r="A2041" t="str">
            <v>00013004</v>
          </cell>
          <cell r="B2041" t="str">
            <v>Steve McKinnon</v>
          </cell>
          <cell r="C2041" t="str">
            <v>Award</v>
          </cell>
          <cell r="D2041" t="str">
            <v>NPSWA-VIC(RDO)</v>
          </cell>
          <cell r="E2041">
            <v>39498.160000000003</v>
          </cell>
        </row>
        <row r="2042">
          <cell r="A2042" t="str">
            <v>00013824</v>
          </cell>
          <cell r="B2042" t="str">
            <v>Alistair Andrew</v>
          </cell>
          <cell r="C2042" t="str">
            <v>03</v>
          </cell>
          <cell r="D2042" t="str">
            <v>NZ Base Salary</v>
          </cell>
          <cell r="E2042">
            <v>0</v>
          </cell>
        </row>
        <row r="2043">
          <cell r="A2043" t="str">
            <v>00013825</v>
          </cell>
          <cell r="B2043" t="str">
            <v>Kevin Austin</v>
          </cell>
          <cell r="C2043" t="str">
            <v>05</v>
          </cell>
          <cell r="D2043" t="str">
            <v>NZ Base Salary</v>
          </cell>
          <cell r="E2043">
            <v>0</v>
          </cell>
        </row>
        <row r="2044">
          <cell r="A2044" t="str">
            <v>00013826</v>
          </cell>
          <cell r="B2044" t="str">
            <v>Allen Cassidy</v>
          </cell>
          <cell r="C2044" t="str">
            <v>05</v>
          </cell>
          <cell r="D2044" t="str">
            <v>NZ Base Salary</v>
          </cell>
          <cell r="E2044">
            <v>0</v>
          </cell>
        </row>
        <row r="2045">
          <cell r="A2045" t="str">
            <v>00013827</v>
          </cell>
          <cell r="B2045" t="str">
            <v>Kevin William Coles</v>
          </cell>
          <cell r="C2045" t="str">
            <v>04</v>
          </cell>
          <cell r="D2045" t="str">
            <v>NZ Base Salary</v>
          </cell>
          <cell r="E2045">
            <v>0</v>
          </cell>
        </row>
        <row r="2046">
          <cell r="A2046" t="str">
            <v>00013828</v>
          </cell>
          <cell r="B2046" t="str">
            <v>Raymond Sonny Cranson</v>
          </cell>
          <cell r="C2046" t="str">
            <v>04</v>
          </cell>
          <cell r="D2046" t="str">
            <v>NZ Base Salary</v>
          </cell>
          <cell r="E2046">
            <v>0</v>
          </cell>
        </row>
        <row r="2047">
          <cell r="A2047" t="str">
            <v>00013829</v>
          </cell>
          <cell r="B2047" t="str">
            <v>Daniel Jury</v>
          </cell>
          <cell r="C2047" t="str">
            <v>06</v>
          </cell>
          <cell r="D2047" t="str">
            <v>NZ Base Salary</v>
          </cell>
          <cell r="E2047">
            <v>0</v>
          </cell>
        </row>
        <row r="2048">
          <cell r="A2048" t="str">
            <v>00013830</v>
          </cell>
          <cell r="B2048" t="str">
            <v>John Karena</v>
          </cell>
          <cell r="C2048" t="str">
            <v>05</v>
          </cell>
          <cell r="D2048" t="str">
            <v>NZ Base Salary</v>
          </cell>
          <cell r="E2048">
            <v>0</v>
          </cell>
        </row>
        <row r="2049">
          <cell r="A2049" t="str">
            <v>00013831</v>
          </cell>
          <cell r="B2049" t="str">
            <v>Paul Leslie Mair</v>
          </cell>
          <cell r="C2049" t="str">
            <v>04</v>
          </cell>
          <cell r="D2049" t="str">
            <v>NZ Base Salary</v>
          </cell>
          <cell r="E2049">
            <v>0</v>
          </cell>
        </row>
        <row r="2050">
          <cell r="A2050" t="str">
            <v>00013832</v>
          </cell>
          <cell r="B2050" t="str">
            <v>Thomas Alexander Rennie</v>
          </cell>
          <cell r="C2050" t="str">
            <v>03</v>
          </cell>
          <cell r="D2050" t="str">
            <v>NZ Base Salary</v>
          </cell>
          <cell r="E2050">
            <v>0</v>
          </cell>
        </row>
        <row r="2051">
          <cell r="A2051" t="str">
            <v>00013833</v>
          </cell>
          <cell r="B2051" t="str">
            <v>Aaron Richardson</v>
          </cell>
          <cell r="C2051" t="str">
            <v>05</v>
          </cell>
          <cell r="D2051" t="str">
            <v>NZ Base Salary</v>
          </cell>
          <cell r="E2051">
            <v>0</v>
          </cell>
        </row>
        <row r="2052">
          <cell r="A2052" t="str">
            <v>00013834</v>
          </cell>
          <cell r="B2052" t="str">
            <v>Errol Ross</v>
          </cell>
          <cell r="C2052" t="str">
            <v>05</v>
          </cell>
          <cell r="D2052" t="str">
            <v>NZ Base Salary</v>
          </cell>
          <cell r="E2052">
            <v>0</v>
          </cell>
        </row>
        <row r="2053">
          <cell r="A2053" t="str">
            <v>00013835</v>
          </cell>
          <cell r="B2053" t="str">
            <v>Stephen John Spring</v>
          </cell>
          <cell r="C2053" t="str">
            <v>05</v>
          </cell>
          <cell r="D2053" t="str">
            <v>NZ Base Salary</v>
          </cell>
          <cell r="E2053">
            <v>0</v>
          </cell>
        </row>
        <row r="2054">
          <cell r="A2054" t="str">
            <v>00013836</v>
          </cell>
          <cell r="B2054" t="str">
            <v>Ian WIlliam Thomas</v>
          </cell>
          <cell r="C2054" t="str">
            <v>05</v>
          </cell>
          <cell r="D2054" t="str">
            <v>NZ Base Salary</v>
          </cell>
          <cell r="E2054">
            <v>0</v>
          </cell>
        </row>
        <row r="2055">
          <cell r="A2055" t="str">
            <v>00013837</v>
          </cell>
          <cell r="B2055" t="str">
            <v>Stephen John Taylor</v>
          </cell>
          <cell r="C2055" t="str">
            <v>05</v>
          </cell>
          <cell r="D2055" t="str">
            <v>NZ Base Salary</v>
          </cell>
          <cell r="E2055">
            <v>0</v>
          </cell>
        </row>
        <row r="2056">
          <cell r="A2056" t="str">
            <v>00013838</v>
          </cell>
          <cell r="B2056" t="str">
            <v>Robin Breddy</v>
          </cell>
          <cell r="C2056" t="str">
            <v>05</v>
          </cell>
          <cell r="D2056" t="str">
            <v>NZ Base Salary</v>
          </cell>
          <cell r="E2056">
            <v>0</v>
          </cell>
        </row>
        <row r="2057">
          <cell r="A2057" t="str">
            <v>00013840</v>
          </cell>
          <cell r="B2057" t="str">
            <v>Sharon Tiffany</v>
          </cell>
          <cell r="C2057" t="str">
            <v>03</v>
          </cell>
          <cell r="D2057" t="str">
            <v>NZ Base Salary</v>
          </cell>
          <cell r="E2057">
            <v>0</v>
          </cell>
        </row>
        <row r="2058">
          <cell r="A2058" t="str">
            <v>00013841</v>
          </cell>
          <cell r="B2058" t="str">
            <v>John Michael Simmons</v>
          </cell>
          <cell r="C2058" t="str">
            <v>07</v>
          </cell>
          <cell r="D2058" t="str">
            <v>NZ Base Salary</v>
          </cell>
          <cell r="E2058">
            <v>0</v>
          </cell>
        </row>
        <row r="2059">
          <cell r="A2059" t="str">
            <v>00013842</v>
          </cell>
          <cell r="B2059" t="str">
            <v>Mark Derrick Barclay</v>
          </cell>
          <cell r="C2059" t="str">
            <v>05</v>
          </cell>
          <cell r="D2059" t="str">
            <v>NZ Base Salary</v>
          </cell>
          <cell r="E2059">
            <v>0</v>
          </cell>
        </row>
        <row r="2060">
          <cell r="A2060" t="str">
            <v>00013843</v>
          </cell>
          <cell r="B2060" t="str">
            <v>Neil Crookes</v>
          </cell>
          <cell r="C2060" t="str">
            <v>05</v>
          </cell>
          <cell r="D2060" t="str">
            <v>NZ Base Salary</v>
          </cell>
          <cell r="E2060">
            <v>0</v>
          </cell>
        </row>
        <row r="2061">
          <cell r="A2061" t="str">
            <v>00013845</v>
          </cell>
          <cell r="B2061" t="str">
            <v>Ivan Porter</v>
          </cell>
          <cell r="C2061" t="str">
            <v>04</v>
          </cell>
          <cell r="D2061" t="str">
            <v>NZ Base Salary</v>
          </cell>
          <cell r="E2061">
            <v>0</v>
          </cell>
        </row>
        <row r="2062">
          <cell r="A2062" t="str">
            <v>00013847</v>
          </cell>
          <cell r="B2062" t="str">
            <v>Chris Hargreaves</v>
          </cell>
          <cell r="C2062" t="str">
            <v>03</v>
          </cell>
          <cell r="D2062" t="str">
            <v>NZ Base Salary</v>
          </cell>
          <cell r="E2062">
            <v>0</v>
          </cell>
        </row>
        <row r="2063">
          <cell r="A2063" t="str">
            <v>00014259</v>
          </cell>
          <cell r="B2063" t="str">
            <v>Phillip Armstrong</v>
          </cell>
          <cell r="C2063" t="str">
            <v>05</v>
          </cell>
          <cell r="D2063" t="str">
            <v>NZ Base Salary</v>
          </cell>
          <cell r="E2063">
            <v>0</v>
          </cell>
        </row>
        <row r="2064">
          <cell r="A2064" t="str">
            <v>00011153</v>
          </cell>
          <cell r="B2064" t="str">
            <v>Adrian Donovan</v>
          </cell>
          <cell r="C2064" t="str">
            <v>03</v>
          </cell>
          <cell r="D2064" t="str">
            <v>Spec Contract 150hrs</v>
          </cell>
          <cell r="E2064">
            <v>2134</v>
          </cell>
        </row>
        <row r="2065">
          <cell r="A2065" t="str">
            <v>00011314</v>
          </cell>
          <cell r="B2065" t="str">
            <v>George Waites</v>
          </cell>
          <cell r="C2065" t="str">
            <v>03</v>
          </cell>
          <cell r="D2065" t="str">
            <v>Spec Contract 150hrs</v>
          </cell>
          <cell r="E2065">
            <v>2560</v>
          </cell>
        </row>
        <row r="2066">
          <cell r="A2066" t="str">
            <v>00011445</v>
          </cell>
          <cell r="B2066" t="str">
            <v>Alan Whitham</v>
          </cell>
          <cell r="C2066" t="str">
            <v>05</v>
          </cell>
          <cell r="D2066" t="str">
            <v>Spec Contract 150hrs</v>
          </cell>
          <cell r="E2066">
            <v>3320</v>
          </cell>
        </row>
        <row r="2067">
          <cell r="A2067" t="str">
            <v>00011528</v>
          </cell>
          <cell r="B2067" t="str">
            <v>Donovan Bunce</v>
          </cell>
          <cell r="C2067" t="str">
            <v>05</v>
          </cell>
          <cell r="D2067" t="str">
            <v>Spec Contract 150hrs</v>
          </cell>
          <cell r="E2067">
            <v>3102</v>
          </cell>
        </row>
        <row r="2068">
          <cell r="A2068" t="str">
            <v>00011567</v>
          </cell>
          <cell r="B2068" t="str">
            <v>David Crisp</v>
          </cell>
          <cell r="C2068" t="str">
            <v>05</v>
          </cell>
          <cell r="D2068" t="str">
            <v>Spec Contract 150hrs</v>
          </cell>
          <cell r="E2068">
            <v>2770</v>
          </cell>
        </row>
        <row r="2069">
          <cell r="A2069" t="str">
            <v>00012185</v>
          </cell>
          <cell r="B2069" t="str">
            <v>Charles Rock</v>
          </cell>
          <cell r="C2069" t="str">
            <v>03</v>
          </cell>
          <cell r="D2069" t="str">
            <v>Spec Contract 150hrs</v>
          </cell>
          <cell r="E2069">
            <v>2438</v>
          </cell>
        </row>
        <row r="2070">
          <cell r="A2070" t="str">
            <v>00012270</v>
          </cell>
          <cell r="B2070" t="str">
            <v>Paul Brown</v>
          </cell>
          <cell r="C2070" t="str">
            <v>05</v>
          </cell>
          <cell r="D2070" t="str">
            <v>Spec Contract 150hrs</v>
          </cell>
          <cell r="E2070">
            <v>3069</v>
          </cell>
        </row>
        <row r="2071">
          <cell r="A2071" t="str">
            <v>00012410</v>
          </cell>
          <cell r="B2071" t="str">
            <v>Timothy Fletcher</v>
          </cell>
          <cell r="C2071" t="str">
            <v>05</v>
          </cell>
          <cell r="D2071" t="str">
            <v>Spec Contract 150hrs</v>
          </cell>
          <cell r="E2071">
            <v>3165</v>
          </cell>
        </row>
        <row r="2072">
          <cell r="A2072" t="str">
            <v>00012464</v>
          </cell>
          <cell r="B2072" t="str">
            <v>Amy Savage</v>
          </cell>
          <cell r="C2072" t="str">
            <v>02</v>
          </cell>
          <cell r="D2072" t="str">
            <v>Spec Contract 150hrs</v>
          </cell>
          <cell r="E2072">
            <v>1451</v>
          </cell>
        </row>
        <row r="2073">
          <cell r="A2073" t="str">
            <v>00018207</v>
          </cell>
          <cell r="B2073" t="str">
            <v>Matthew Marshall</v>
          </cell>
          <cell r="C2073" t="str">
            <v>06</v>
          </cell>
          <cell r="D2073" t="str">
            <v>Spec Contract 150hrs</v>
          </cell>
          <cell r="E2073">
            <v>3500</v>
          </cell>
        </row>
        <row r="2074">
          <cell r="A2074" t="str">
            <v>00018208</v>
          </cell>
          <cell r="B2074" t="str">
            <v>Alan Whittle</v>
          </cell>
          <cell r="C2074" t="str">
            <v>03</v>
          </cell>
          <cell r="D2074" t="str">
            <v>Spec Contract 150hrs</v>
          </cell>
          <cell r="E2074">
            <v>2010</v>
          </cell>
        </row>
        <row r="2075">
          <cell r="A2075" t="str">
            <v>00018212</v>
          </cell>
          <cell r="B2075" t="str">
            <v>Stephen Casey</v>
          </cell>
          <cell r="C2075" t="str">
            <v>05</v>
          </cell>
          <cell r="D2075" t="str">
            <v>Spec Contract 150hrs</v>
          </cell>
          <cell r="E2075">
            <v>3301</v>
          </cell>
        </row>
        <row r="2076">
          <cell r="A2076" t="str">
            <v>00018216</v>
          </cell>
          <cell r="B2076" t="str">
            <v>Christine Gilligan</v>
          </cell>
          <cell r="C2076" t="str">
            <v>03</v>
          </cell>
          <cell r="D2076" t="str">
            <v>Spec Contract 150hrs</v>
          </cell>
          <cell r="E2076">
            <v>2340</v>
          </cell>
        </row>
        <row r="2077">
          <cell r="A2077" t="str">
            <v>00018217</v>
          </cell>
          <cell r="B2077" t="str">
            <v>Bernard Frayne</v>
          </cell>
          <cell r="C2077" t="str">
            <v>05</v>
          </cell>
          <cell r="D2077" t="str">
            <v>Spec Contract 150hrs</v>
          </cell>
          <cell r="E2077">
            <v>2769</v>
          </cell>
        </row>
        <row r="2078">
          <cell r="A2078" t="str">
            <v>00018220</v>
          </cell>
          <cell r="B2078" t="str">
            <v>Gordon Davies</v>
          </cell>
          <cell r="C2078" t="str">
            <v>05</v>
          </cell>
          <cell r="D2078" t="str">
            <v>Spec Contract 150hrs</v>
          </cell>
          <cell r="E2078">
            <v>3040</v>
          </cell>
        </row>
        <row r="2079">
          <cell r="A2079" t="str">
            <v>00018223</v>
          </cell>
          <cell r="B2079" t="str">
            <v>Jonathan Nordmann</v>
          </cell>
          <cell r="C2079" t="str">
            <v>05</v>
          </cell>
          <cell r="D2079" t="str">
            <v>Spec Contract 150hrs</v>
          </cell>
          <cell r="E2079">
            <v>3069</v>
          </cell>
        </row>
        <row r="2080">
          <cell r="A2080" t="str">
            <v>00018234</v>
          </cell>
          <cell r="B2080" t="str">
            <v>Gary Deeble</v>
          </cell>
          <cell r="C2080" t="str">
            <v>05</v>
          </cell>
          <cell r="D2080" t="str">
            <v>Spec Contract 150hrs</v>
          </cell>
          <cell r="E2080">
            <v>3560</v>
          </cell>
        </row>
        <row r="2081">
          <cell r="A2081" t="str">
            <v>00018236</v>
          </cell>
          <cell r="B2081" t="str">
            <v>Darryl Powell</v>
          </cell>
          <cell r="C2081" t="str">
            <v>05</v>
          </cell>
          <cell r="D2081" t="str">
            <v>Spec Contract 150hrs</v>
          </cell>
          <cell r="E2081">
            <v>3329</v>
          </cell>
        </row>
        <row r="2082">
          <cell r="A2082" t="str">
            <v>00018237</v>
          </cell>
          <cell r="B2082" t="str">
            <v>Ian Shaw</v>
          </cell>
          <cell r="C2082" t="str">
            <v>03</v>
          </cell>
          <cell r="D2082" t="str">
            <v>Spec Contract 150hrs</v>
          </cell>
          <cell r="E2082">
            <v>2520.1799999999998</v>
          </cell>
        </row>
        <row r="2083">
          <cell r="A2083" t="str">
            <v>00018238</v>
          </cell>
          <cell r="B2083" t="str">
            <v>Michael McCarthy</v>
          </cell>
          <cell r="C2083" t="str">
            <v>06</v>
          </cell>
          <cell r="D2083" t="str">
            <v>Spec Contract 150hrs</v>
          </cell>
          <cell r="E2083">
            <v>3614</v>
          </cell>
        </row>
        <row r="2084">
          <cell r="A2084" t="str">
            <v>00018241</v>
          </cell>
          <cell r="B2084" t="str">
            <v>Richard Webb</v>
          </cell>
          <cell r="C2084" t="str">
            <v>03</v>
          </cell>
          <cell r="D2084" t="str">
            <v>Spec Contract 150hrs</v>
          </cell>
          <cell r="E2084">
            <v>2842</v>
          </cell>
        </row>
        <row r="2085">
          <cell r="A2085" t="str">
            <v>00018243</v>
          </cell>
          <cell r="B2085" t="str">
            <v>Geoffrey Law</v>
          </cell>
          <cell r="C2085" t="str">
            <v>03</v>
          </cell>
          <cell r="D2085" t="str">
            <v>Spec Contract 150hrs</v>
          </cell>
          <cell r="E2085">
            <v>2954</v>
          </cell>
        </row>
        <row r="2086">
          <cell r="A2086" t="str">
            <v>00018244</v>
          </cell>
          <cell r="B2086" t="str">
            <v>Graham Horwood</v>
          </cell>
          <cell r="C2086" t="str">
            <v>05</v>
          </cell>
          <cell r="D2086" t="str">
            <v>Spec Contract 150hrs</v>
          </cell>
          <cell r="E2086">
            <v>3460</v>
          </cell>
        </row>
        <row r="2087">
          <cell r="A2087" t="str">
            <v>00018256</v>
          </cell>
          <cell r="B2087" t="str">
            <v>Darren Brand</v>
          </cell>
          <cell r="C2087" t="str">
            <v>03</v>
          </cell>
          <cell r="D2087" t="str">
            <v>Spec Contract 150hrs</v>
          </cell>
          <cell r="E2087">
            <v>2842</v>
          </cell>
        </row>
        <row r="2088">
          <cell r="A2088" t="str">
            <v>00018258</v>
          </cell>
          <cell r="B2088" t="str">
            <v>Vasilios Zaekis</v>
          </cell>
          <cell r="C2088" t="str">
            <v>05</v>
          </cell>
          <cell r="D2088" t="str">
            <v>Spec Contract 150hrs</v>
          </cell>
          <cell r="E2088">
            <v>3040</v>
          </cell>
        </row>
        <row r="2089">
          <cell r="A2089" t="str">
            <v>00018259</v>
          </cell>
          <cell r="B2089" t="str">
            <v>Andrew White</v>
          </cell>
          <cell r="C2089" t="str">
            <v>05</v>
          </cell>
          <cell r="D2089" t="str">
            <v>Spec Contract 150hrs</v>
          </cell>
          <cell r="E2089">
            <v>3548</v>
          </cell>
        </row>
        <row r="2090">
          <cell r="A2090" t="str">
            <v>00018266</v>
          </cell>
          <cell r="B2090" t="str">
            <v>Alan Gaffney</v>
          </cell>
          <cell r="C2090" t="str">
            <v>03</v>
          </cell>
          <cell r="D2090" t="str">
            <v>Spec Contract 150hrs</v>
          </cell>
          <cell r="E2090">
            <v>2842</v>
          </cell>
        </row>
        <row r="2091">
          <cell r="A2091" t="str">
            <v>00018275</v>
          </cell>
          <cell r="B2091" t="str">
            <v>Pierre Najar</v>
          </cell>
          <cell r="C2091" t="str">
            <v>03</v>
          </cell>
          <cell r="D2091" t="str">
            <v>Spec Contract 150hrs</v>
          </cell>
          <cell r="E2091">
            <v>2842</v>
          </cell>
        </row>
        <row r="2092">
          <cell r="A2092" t="str">
            <v>00018292</v>
          </cell>
          <cell r="B2092" t="str">
            <v>Patrick Greene</v>
          </cell>
          <cell r="C2092" t="str">
            <v>03</v>
          </cell>
          <cell r="D2092" t="str">
            <v>Spec Contract 150hrs</v>
          </cell>
          <cell r="E2092">
            <v>2148</v>
          </cell>
        </row>
        <row r="2093">
          <cell r="A2093" t="str">
            <v>00018301</v>
          </cell>
          <cell r="B2093" t="str">
            <v>Sandra Lukis</v>
          </cell>
          <cell r="C2093" t="str">
            <v>03</v>
          </cell>
          <cell r="D2093" t="str">
            <v>Spec Contract 150hrs</v>
          </cell>
          <cell r="E2093">
            <v>2452</v>
          </cell>
        </row>
        <row r="2094">
          <cell r="A2094" t="str">
            <v>00006486</v>
          </cell>
          <cell r="B2094" t="str">
            <v>Mark Beech</v>
          </cell>
          <cell r="C2094" t="str">
            <v>08</v>
          </cell>
          <cell r="D2094" t="str">
            <v>TCR Accum Super</v>
          </cell>
          <cell r="E2094">
            <v>173526</v>
          </cell>
        </row>
        <row r="2095">
          <cell r="A2095" t="str">
            <v>00006778</v>
          </cell>
          <cell r="B2095" t="str">
            <v>Peter Whelan</v>
          </cell>
          <cell r="C2095" t="str">
            <v>07</v>
          </cell>
          <cell r="D2095" t="str">
            <v>TCR Accum Super</v>
          </cell>
          <cell r="E2095">
            <v>143539</v>
          </cell>
        </row>
        <row r="2096">
          <cell r="A2096" t="str">
            <v>00006820</v>
          </cell>
          <cell r="B2096" t="str">
            <v>Peter Wong</v>
          </cell>
          <cell r="C2096" t="str">
            <v>08</v>
          </cell>
          <cell r="D2096" t="str">
            <v>TCR Accum Super</v>
          </cell>
          <cell r="E2096">
            <v>169274</v>
          </cell>
        </row>
        <row r="2097">
          <cell r="A2097" t="str">
            <v>00007309</v>
          </cell>
          <cell r="B2097" t="str">
            <v>Deborah Senior</v>
          </cell>
          <cell r="C2097" t="str">
            <v>04</v>
          </cell>
          <cell r="D2097" t="str">
            <v>TCR Accum Super</v>
          </cell>
          <cell r="E2097">
            <v>87974</v>
          </cell>
        </row>
        <row r="2098">
          <cell r="A2098" t="str">
            <v>00007830</v>
          </cell>
          <cell r="B2098" t="str">
            <v>Robert Schwarz</v>
          </cell>
          <cell r="C2098" t="str">
            <v>05</v>
          </cell>
          <cell r="D2098" t="str">
            <v>TCR Accum Super</v>
          </cell>
          <cell r="E2098">
            <v>97569</v>
          </cell>
        </row>
        <row r="2099">
          <cell r="A2099" t="str">
            <v>00007918</v>
          </cell>
          <cell r="B2099" t="str">
            <v>Shaun Glasson</v>
          </cell>
          <cell r="C2099" t="str">
            <v>05</v>
          </cell>
          <cell r="D2099" t="str">
            <v>TCR Accum Super</v>
          </cell>
          <cell r="E2099">
            <v>88400</v>
          </cell>
        </row>
        <row r="2100">
          <cell r="A2100" t="str">
            <v>00007925</v>
          </cell>
          <cell r="B2100" t="str">
            <v>Christopher Sokolowski</v>
          </cell>
          <cell r="C2100" t="str">
            <v>06</v>
          </cell>
          <cell r="D2100" t="str">
            <v>TCR Accum Super</v>
          </cell>
          <cell r="E2100">
            <v>101506</v>
          </cell>
        </row>
        <row r="2101">
          <cell r="A2101" t="str">
            <v>00007961</v>
          </cell>
          <cell r="B2101" t="str">
            <v>Verity Watson</v>
          </cell>
          <cell r="C2101" t="str">
            <v>07</v>
          </cell>
          <cell r="D2101" t="str">
            <v>TCR Accum Super</v>
          </cell>
          <cell r="E2101">
            <v>153099</v>
          </cell>
        </row>
        <row r="2102">
          <cell r="A2102" t="str">
            <v>00007992</v>
          </cell>
          <cell r="B2102" t="str">
            <v>Siva Moorthy</v>
          </cell>
          <cell r="C2102" t="str">
            <v>06</v>
          </cell>
          <cell r="D2102" t="str">
            <v>TCR Accum Super</v>
          </cell>
          <cell r="E2102">
            <v>123224</v>
          </cell>
        </row>
        <row r="2103">
          <cell r="A2103" t="str">
            <v>00008013</v>
          </cell>
          <cell r="B2103" t="str">
            <v>Siham Ghantous</v>
          </cell>
          <cell r="C2103" t="str">
            <v>08</v>
          </cell>
          <cell r="D2103" t="str">
            <v>TCR Accum Super</v>
          </cell>
          <cell r="E2103">
            <v>142406</v>
          </cell>
        </row>
        <row r="2104">
          <cell r="A2104" t="str">
            <v>00008106</v>
          </cell>
          <cell r="B2104" t="str">
            <v>John Bell</v>
          </cell>
          <cell r="C2104" t="str">
            <v>07</v>
          </cell>
          <cell r="D2104" t="str">
            <v>TCR Accum Super</v>
          </cell>
          <cell r="E2104">
            <v>126000</v>
          </cell>
        </row>
        <row r="2105">
          <cell r="A2105" t="str">
            <v>00008645</v>
          </cell>
          <cell r="B2105" t="str">
            <v>David Wilkinson</v>
          </cell>
          <cell r="C2105" t="str">
            <v>06</v>
          </cell>
          <cell r="D2105" t="str">
            <v>TCR Accum Super</v>
          </cell>
          <cell r="E2105">
            <v>96062</v>
          </cell>
        </row>
        <row r="2106">
          <cell r="A2106" t="str">
            <v>00008658</v>
          </cell>
          <cell r="B2106" t="str">
            <v>Peter Ajani</v>
          </cell>
          <cell r="C2106" t="str">
            <v>07</v>
          </cell>
          <cell r="D2106" t="str">
            <v>TCR Accum Super</v>
          </cell>
          <cell r="E2106">
            <v>143100</v>
          </cell>
        </row>
        <row r="2107">
          <cell r="A2107" t="str">
            <v>00008660</v>
          </cell>
          <cell r="B2107" t="str">
            <v>Erin Chain</v>
          </cell>
          <cell r="C2107" t="str">
            <v>08</v>
          </cell>
          <cell r="D2107" t="str">
            <v>TCR Accum Super</v>
          </cell>
          <cell r="E2107">
            <v>142444</v>
          </cell>
        </row>
        <row r="2108">
          <cell r="A2108" t="str">
            <v>00008924</v>
          </cell>
          <cell r="B2108" t="str">
            <v>Neil Fraser</v>
          </cell>
          <cell r="C2108" t="str">
            <v>04</v>
          </cell>
          <cell r="D2108" t="str">
            <v>TCR Accum Super</v>
          </cell>
          <cell r="E2108">
            <v>76256</v>
          </cell>
        </row>
        <row r="2109">
          <cell r="A2109" t="str">
            <v>00008928</v>
          </cell>
          <cell r="B2109" t="str">
            <v>Brad Turton</v>
          </cell>
          <cell r="C2109" t="str">
            <v>04</v>
          </cell>
          <cell r="D2109" t="str">
            <v>TCR Accum Super</v>
          </cell>
          <cell r="E2109">
            <v>83184</v>
          </cell>
        </row>
        <row r="2110">
          <cell r="A2110" t="str">
            <v>00008929</v>
          </cell>
          <cell r="B2110" t="str">
            <v>Graham Lovelock</v>
          </cell>
          <cell r="C2110" t="str">
            <v>04</v>
          </cell>
          <cell r="D2110" t="str">
            <v>TCR Accum Super</v>
          </cell>
          <cell r="E2110">
            <v>79044</v>
          </cell>
        </row>
        <row r="2111">
          <cell r="A2111" t="str">
            <v>00009332</v>
          </cell>
          <cell r="B2111" t="str">
            <v>Steven Taig</v>
          </cell>
          <cell r="C2111" t="str">
            <v>04</v>
          </cell>
          <cell r="D2111" t="str">
            <v>TCR Accum Super</v>
          </cell>
          <cell r="E2111">
            <v>71858</v>
          </cell>
        </row>
        <row r="2112">
          <cell r="A2112" t="str">
            <v>00009360</v>
          </cell>
          <cell r="B2112" t="str">
            <v>Mark Van Holsteyn</v>
          </cell>
          <cell r="C2112" t="str">
            <v>06</v>
          </cell>
          <cell r="D2112" t="str">
            <v>TCR Accum Super</v>
          </cell>
          <cell r="E2112">
            <v>126860</v>
          </cell>
        </row>
        <row r="2113">
          <cell r="A2113" t="str">
            <v>00010015</v>
          </cell>
          <cell r="B2113" t="str">
            <v>Victor Mechkaroff</v>
          </cell>
          <cell r="C2113" t="str">
            <v>04</v>
          </cell>
          <cell r="D2113" t="str">
            <v>TCR Accum Super</v>
          </cell>
          <cell r="E2113">
            <v>79062</v>
          </cell>
        </row>
        <row r="2114">
          <cell r="A2114" t="str">
            <v>00010117</v>
          </cell>
          <cell r="B2114" t="str">
            <v>James Wong</v>
          </cell>
          <cell r="C2114" t="str">
            <v>06</v>
          </cell>
          <cell r="D2114" t="str">
            <v>TCR Accum Super</v>
          </cell>
          <cell r="E2114">
            <v>126236</v>
          </cell>
        </row>
        <row r="2115">
          <cell r="A2115" t="str">
            <v>00010160</v>
          </cell>
          <cell r="B2115" t="str">
            <v>Colin Reeves</v>
          </cell>
          <cell r="C2115" t="str">
            <v>06</v>
          </cell>
          <cell r="D2115" t="str">
            <v>TCR Accum Super</v>
          </cell>
          <cell r="E2115">
            <v>102792</v>
          </cell>
        </row>
        <row r="2116">
          <cell r="A2116" t="str">
            <v>00010179</v>
          </cell>
          <cell r="B2116" t="str">
            <v>Nichole Chaplin</v>
          </cell>
          <cell r="C2116" t="str">
            <v>04</v>
          </cell>
          <cell r="D2116" t="str">
            <v>TCR Accum Super</v>
          </cell>
          <cell r="E2116">
            <v>72202</v>
          </cell>
        </row>
        <row r="2117">
          <cell r="A2117" t="str">
            <v>00010205</v>
          </cell>
          <cell r="B2117" t="str">
            <v>Adam Beel</v>
          </cell>
          <cell r="C2117" t="str">
            <v>07</v>
          </cell>
          <cell r="D2117" t="str">
            <v>TCR Accum Super</v>
          </cell>
          <cell r="E2117">
            <v>120345</v>
          </cell>
        </row>
        <row r="2118">
          <cell r="A2118" t="str">
            <v>00010249</v>
          </cell>
          <cell r="B2118" t="str">
            <v>Bruce Kellett</v>
          </cell>
          <cell r="C2118" t="str">
            <v>07</v>
          </cell>
          <cell r="D2118" t="str">
            <v>TCR Accum Super</v>
          </cell>
          <cell r="E2118">
            <v>82444</v>
          </cell>
        </row>
        <row r="2119">
          <cell r="A2119" t="str">
            <v>00010296</v>
          </cell>
          <cell r="B2119" t="str">
            <v>Michael MacFarlane</v>
          </cell>
          <cell r="C2119" t="str">
            <v>06</v>
          </cell>
          <cell r="D2119" t="str">
            <v>TCR Accum Super</v>
          </cell>
          <cell r="E2119">
            <v>112571</v>
          </cell>
        </row>
        <row r="2120">
          <cell r="A2120" t="str">
            <v>00010642</v>
          </cell>
          <cell r="B2120" t="str">
            <v>Karl Edwards</v>
          </cell>
          <cell r="C2120" t="str">
            <v>05</v>
          </cell>
          <cell r="D2120" t="str">
            <v>TCR Accum Super</v>
          </cell>
          <cell r="E2120">
            <v>80732</v>
          </cell>
        </row>
        <row r="2121">
          <cell r="A2121" t="str">
            <v>00010644</v>
          </cell>
          <cell r="B2121" t="str">
            <v>Michael Meraklis</v>
          </cell>
          <cell r="C2121" t="str">
            <v>05</v>
          </cell>
          <cell r="D2121" t="str">
            <v>TCR Accum Super</v>
          </cell>
          <cell r="E2121">
            <v>79992</v>
          </cell>
        </row>
        <row r="2122">
          <cell r="A2122" t="str">
            <v>00010875</v>
          </cell>
          <cell r="B2122" t="str">
            <v>Eddie Szmalko</v>
          </cell>
          <cell r="C2122" t="str">
            <v>07</v>
          </cell>
          <cell r="D2122" t="str">
            <v>TCR Accum Super</v>
          </cell>
          <cell r="E2122">
            <v>111170</v>
          </cell>
        </row>
        <row r="2123">
          <cell r="A2123" t="str">
            <v>00011015</v>
          </cell>
          <cell r="B2123" t="str">
            <v>Mark Rathbone</v>
          </cell>
          <cell r="C2123" t="str">
            <v>04</v>
          </cell>
          <cell r="D2123" t="str">
            <v>TCR Accum Super</v>
          </cell>
          <cell r="E2123">
            <v>74087</v>
          </cell>
        </row>
        <row r="2124">
          <cell r="A2124" t="str">
            <v>00011021</v>
          </cell>
          <cell r="B2124" t="str">
            <v>Steve Kralevski</v>
          </cell>
          <cell r="C2124" t="str">
            <v>04</v>
          </cell>
          <cell r="D2124" t="str">
            <v>TCR Accum Super</v>
          </cell>
          <cell r="E2124">
            <v>74087</v>
          </cell>
        </row>
        <row r="2125">
          <cell r="A2125" t="str">
            <v>00011042</v>
          </cell>
          <cell r="B2125" t="str">
            <v>Nathan Biggins</v>
          </cell>
          <cell r="C2125" t="str">
            <v>05</v>
          </cell>
          <cell r="D2125" t="str">
            <v>TCR Accum Super</v>
          </cell>
          <cell r="E2125">
            <v>74438</v>
          </cell>
        </row>
        <row r="2126">
          <cell r="A2126" t="str">
            <v>00011084</v>
          </cell>
          <cell r="B2126" t="str">
            <v>Paul Haber</v>
          </cell>
          <cell r="C2126" t="str">
            <v>04</v>
          </cell>
          <cell r="D2126" t="str">
            <v>TCR Accum Super</v>
          </cell>
          <cell r="E2126">
            <v>63786</v>
          </cell>
        </row>
        <row r="2127">
          <cell r="A2127" t="str">
            <v>00011099</v>
          </cell>
          <cell r="B2127" t="str">
            <v>Julie-Anne O'Brien</v>
          </cell>
          <cell r="C2127" t="str">
            <v>03</v>
          </cell>
          <cell r="D2127" t="str">
            <v>TCR Accum Super</v>
          </cell>
          <cell r="E2127">
            <v>59005</v>
          </cell>
        </row>
        <row r="2128">
          <cell r="A2128" t="str">
            <v>00011114</v>
          </cell>
          <cell r="B2128" t="str">
            <v>Carlo Di Carlo</v>
          </cell>
          <cell r="C2128" t="str">
            <v>05</v>
          </cell>
          <cell r="D2128" t="str">
            <v>TCR Accum Super</v>
          </cell>
          <cell r="E2128">
            <v>94111</v>
          </cell>
        </row>
        <row r="2129">
          <cell r="A2129" t="str">
            <v>00011125</v>
          </cell>
          <cell r="B2129" t="str">
            <v>Allan Kynaston</v>
          </cell>
          <cell r="C2129" t="str">
            <v>03</v>
          </cell>
          <cell r="D2129" t="str">
            <v>TCR Accum Super</v>
          </cell>
          <cell r="E2129">
            <v>57200</v>
          </cell>
        </row>
        <row r="2130">
          <cell r="A2130" t="str">
            <v>00011137</v>
          </cell>
          <cell r="B2130" t="str">
            <v>Paul Talbot</v>
          </cell>
          <cell r="C2130" t="str">
            <v>04</v>
          </cell>
          <cell r="D2130" t="str">
            <v>TCR Accum Super</v>
          </cell>
          <cell r="E2130">
            <v>81633</v>
          </cell>
        </row>
        <row r="2131">
          <cell r="A2131" t="str">
            <v>00011143</v>
          </cell>
          <cell r="B2131" t="str">
            <v>Rebekah Campbell</v>
          </cell>
          <cell r="C2131" t="str">
            <v>04</v>
          </cell>
          <cell r="D2131" t="str">
            <v>TCR Accum Super</v>
          </cell>
          <cell r="E2131">
            <v>69511</v>
          </cell>
        </row>
        <row r="2132">
          <cell r="A2132" t="str">
            <v>00011149</v>
          </cell>
          <cell r="B2132" t="str">
            <v>John D'Souza</v>
          </cell>
          <cell r="C2132" t="str">
            <v>07</v>
          </cell>
          <cell r="D2132" t="str">
            <v>TCR Accum Super</v>
          </cell>
          <cell r="E2132">
            <v>131049</v>
          </cell>
        </row>
        <row r="2133">
          <cell r="A2133" t="str">
            <v>00011318</v>
          </cell>
          <cell r="B2133" t="str">
            <v>Kristen Van Tilburg</v>
          </cell>
          <cell r="C2133" t="str">
            <v>03</v>
          </cell>
          <cell r="D2133" t="str">
            <v>TCR Accum Super</v>
          </cell>
          <cell r="E2133">
            <v>46200</v>
          </cell>
        </row>
        <row r="2134">
          <cell r="A2134" t="str">
            <v>00011325</v>
          </cell>
          <cell r="B2134" t="str">
            <v>Tina Tran</v>
          </cell>
          <cell r="C2134" t="str">
            <v>05</v>
          </cell>
          <cell r="D2134" t="str">
            <v>TCR Accum Super</v>
          </cell>
          <cell r="E2134">
            <v>74635</v>
          </cell>
        </row>
        <row r="2135">
          <cell r="A2135" t="str">
            <v>00011444</v>
          </cell>
          <cell r="B2135" t="str">
            <v>David Strang</v>
          </cell>
          <cell r="C2135" t="str">
            <v>09</v>
          </cell>
          <cell r="D2135" t="str">
            <v>TCR Accum Super</v>
          </cell>
          <cell r="E2135">
            <v>220000</v>
          </cell>
        </row>
        <row r="2136">
          <cell r="A2136" t="str">
            <v>00011495</v>
          </cell>
          <cell r="B2136" t="str">
            <v>Laura Peirano</v>
          </cell>
          <cell r="C2136" t="str">
            <v>04</v>
          </cell>
          <cell r="D2136" t="str">
            <v>TCR Accum Super</v>
          </cell>
          <cell r="E2136">
            <v>72202</v>
          </cell>
        </row>
        <row r="2137">
          <cell r="A2137" t="str">
            <v>00011519</v>
          </cell>
          <cell r="B2137" t="str">
            <v>David Rooney</v>
          </cell>
          <cell r="C2137" t="str">
            <v>04</v>
          </cell>
          <cell r="D2137" t="str">
            <v>TCR Accum Super</v>
          </cell>
          <cell r="E2137">
            <v>60726</v>
          </cell>
        </row>
        <row r="2138">
          <cell r="A2138" t="str">
            <v>00011553</v>
          </cell>
          <cell r="B2138" t="str">
            <v>Paul Garnish</v>
          </cell>
          <cell r="C2138" t="str">
            <v>07</v>
          </cell>
          <cell r="D2138" t="str">
            <v>TCR Accum Super</v>
          </cell>
          <cell r="E2138">
            <v>116995</v>
          </cell>
        </row>
        <row r="2139">
          <cell r="A2139" t="str">
            <v>00011556</v>
          </cell>
          <cell r="B2139" t="str">
            <v>Mandy Spiteri</v>
          </cell>
          <cell r="C2139" t="str">
            <v>03</v>
          </cell>
          <cell r="D2139" t="str">
            <v>TCR Accum Super</v>
          </cell>
          <cell r="E2139">
            <v>52668</v>
          </cell>
        </row>
        <row r="2140">
          <cell r="A2140" t="str">
            <v>00011557</v>
          </cell>
          <cell r="B2140" t="str">
            <v>Lynda Tran</v>
          </cell>
          <cell r="C2140" t="str">
            <v>03</v>
          </cell>
          <cell r="D2140" t="str">
            <v>TCR Accum Super</v>
          </cell>
          <cell r="E2140">
            <v>54628</v>
          </cell>
        </row>
        <row r="2141">
          <cell r="A2141" t="str">
            <v>00011566</v>
          </cell>
          <cell r="B2141" t="str">
            <v>Andrea Corrigan</v>
          </cell>
          <cell r="C2141" t="str">
            <v>03</v>
          </cell>
          <cell r="D2141" t="str">
            <v>TCR Accum Super</v>
          </cell>
          <cell r="E2141">
            <v>55650</v>
          </cell>
        </row>
        <row r="2142">
          <cell r="A2142" t="str">
            <v>00011638</v>
          </cell>
          <cell r="B2142" t="str">
            <v>Nicole Richards</v>
          </cell>
          <cell r="C2142" t="str">
            <v>03</v>
          </cell>
          <cell r="D2142" t="str">
            <v>TCR Accum Super</v>
          </cell>
          <cell r="E2142">
            <v>71355</v>
          </cell>
        </row>
        <row r="2143">
          <cell r="A2143" t="str">
            <v>00011659</v>
          </cell>
          <cell r="B2143" t="str">
            <v>Connie Burnell</v>
          </cell>
          <cell r="C2143" t="str">
            <v>03</v>
          </cell>
          <cell r="D2143" t="str">
            <v>TCR Accum Super</v>
          </cell>
          <cell r="E2143">
            <v>61193</v>
          </cell>
        </row>
        <row r="2144">
          <cell r="A2144" t="str">
            <v>00011676</v>
          </cell>
          <cell r="B2144" t="str">
            <v>Semra Bakici</v>
          </cell>
          <cell r="C2144" t="str">
            <v>03</v>
          </cell>
          <cell r="D2144" t="str">
            <v>TCR Accum Super</v>
          </cell>
          <cell r="E2144">
            <v>45170</v>
          </cell>
        </row>
        <row r="2145">
          <cell r="A2145" t="str">
            <v>00011694</v>
          </cell>
          <cell r="B2145" t="str">
            <v>David Clerk</v>
          </cell>
          <cell r="C2145" t="str">
            <v>10</v>
          </cell>
          <cell r="D2145" t="str">
            <v>TCR Accum Super</v>
          </cell>
          <cell r="E2145">
            <v>350000</v>
          </cell>
        </row>
        <row r="2146">
          <cell r="A2146" t="str">
            <v>00011879</v>
          </cell>
          <cell r="B2146" t="str">
            <v>Joanne Faggian</v>
          </cell>
          <cell r="C2146" t="str">
            <v>03</v>
          </cell>
          <cell r="D2146" t="str">
            <v>TCR Accum Super</v>
          </cell>
          <cell r="E2146">
            <v>54692</v>
          </cell>
        </row>
        <row r="2147">
          <cell r="A2147" t="str">
            <v>00011891</v>
          </cell>
          <cell r="B2147" t="str">
            <v>Gregory Donald</v>
          </cell>
          <cell r="C2147" t="str">
            <v>05</v>
          </cell>
          <cell r="D2147" t="str">
            <v>TCR Accum Super</v>
          </cell>
          <cell r="E2147">
            <v>98168</v>
          </cell>
        </row>
        <row r="2148">
          <cell r="A2148" t="str">
            <v>00011895</v>
          </cell>
          <cell r="B2148" t="str">
            <v>Marek Czech</v>
          </cell>
          <cell r="C2148" t="str">
            <v>06</v>
          </cell>
          <cell r="D2148" t="str">
            <v>TCR Accum Super</v>
          </cell>
          <cell r="E2148">
            <v>126605</v>
          </cell>
        </row>
        <row r="2149">
          <cell r="A2149" t="str">
            <v>00011896</v>
          </cell>
          <cell r="B2149" t="str">
            <v>Christopher Hamilton</v>
          </cell>
          <cell r="C2149" t="str">
            <v>07</v>
          </cell>
          <cell r="D2149" t="str">
            <v>TCR Accum Super</v>
          </cell>
          <cell r="E2149">
            <v>115180</v>
          </cell>
        </row>
        <row r="2150">
          <cell r="A2150" t="str">
            <v>00011905</v>
          </cell>
          <cell r="B2150" t="str">
            <v>Barry Milliken</v>
          </cell>
          <cell r="C2150" t="str">
            <v>05</v>
          </cell>
          <cell r="D2150" t="str">
            <v>TCR Accum Super</v>
          </cell>
          <cell r="E2150">
            <v>91708</v>
          </cell>
        </row>
        <row r="2151">
          <cell r="A2151" t="str">
            <v>00011918</v>
          </cell>
          <cell r="B2151" t="str">
            <v>Fellenxa Muke</v>
          </cell>
          <cell r="C2151" t="str">
            <v>04</v>
          </cell>
          <cell r="D2151" t="str">
            <v>TCR Accum Super</v>
          </cell>
          <cell r="E2151">
            <v>66924</v>
          </cell>
        </row>
        <row r="2152">
          <cell r="A2152" t="str">
            <v>00011934</v>
          </cell>
          <cell r="B2152" t="str">
            <v>Ranjan Vaidya</v>
          </cell>
          <cell r="C2152" t="str">
            <v>05</v>
          </cell>
          <cell r="D2152" t="str">
            <v>TCR Accum Super</v>
          </cell>
          <cell r="E2152">
            <v>83460</v>
          </cell>
        </row>
        <row r="2153">
          <cell r="A2153" t="str">
            <v>00011937</v>
          </cell>
          <cell r="B2153" t="str">
            <v>Donald Plowman</v>
          </cell>
          <cell r="C2153" t="str">
            <v>11</v>
          </cell>
          <cell r="D2153" t="str">
            <v>TCR Accum Super</v>
          </cell>
          <cell r="E2153">
            <v>403200</v>
          </cell>
        </row>
        <row r="2154">
          <cell r="A2154" t="str">
            <v>00011941</v>
          </cell>
          <cell r="B2154" t="str">
            <v>Paul Johnson</v>
          </cell>
          <cell r="C2154" t="str">
            <v>05</v>
          </cell>
          <cell r="D2154" t="str">
            <v>TCR Accum Super</v>
          </cell>
          <cell r="E2154">
            <v>68343</v>
          </cell>
        </row>
        <row r="2155">
          <cell r="A2155" t="str">
            <v>00011981</v>
          </cell>
          <cell r="B2155" t="str">
            <v>Sandra Colomb</v>
          </cell>
          <cell r="C2155" t="str">
            <v>03</v>
          </cell>
          <cell r="D2155" t="str">
            <v>TCR Accum Super</v>
          </cell>
          <cell r="E2155">
            <v>55776</v>
          </cell>
        </row>
        <row r="2156">
          <cell r="A2156" t="str">
            <v>00011983</v>
          </cell>
          <cell r="B2156" t="str">
            <v>Bert Moen</v>
          </cell>
          <cell r="C2156" t="str">
            <v>04</v>
          </cell>
          <cell r="D2156" t="str">
            <v>TCR Accum Super</v>
          </cell>
          <cell r="E2156">
            <v>97727</v>
          </cell>
        </row>
        <row r="2157">
          <cell r="A2157" t="str">
            <v>00011987</v>
          </cell>
          <cell r="B2157" t="str">
            <v>Nathan Oliver</v>
          </cell>
          <cell r="C2157" t="str">
            <v>04</v>
          </cell>
          <cell r="D2157" t="str">
            <v>TCR Accum Super</v>
          </cell>
          <cell r="E2157">
            <v>90454.46</v>
          </cell>
        </row>
        <row r="2158">
          <cell r="A2158" t="str">
            <v>00011989</v>
          </cell>
          <cell r="B2158" t="str">
            <v>Gene Wells</v>
          </cell>
          <cell r="C2158" t="str">
            <v>05</v>
          </cell>
          <cell r="D2158" t="str">
            <v>TCR Accum Super</v>
          </cell>
          <cell r="E2158">
            <v>94872</v>
          </cell>
        </row>
        <row r="2159">
          <cell r="A2159" t="str">
            <v>00011993</v>
          </cell>
          <cell r="B2159" t="str">
            <v>Michael Beament</v>
          </cell>
          <cell r="C2159" t="str">
            <v>05</v>
          </cell>
          <cell r="D2159" t="str">
            <v>TCR Accum Super</v>
          </cell>
          <cell r="E2159">
            <v>85067</v>
          </cell>
        </row>
        <row r="2160">
          <cell r="A2160" t="str">
            <v>00011994</v>
          </cell>
          <cell r="B2160" t="str">
            <v>Desmond Tyson</v>
          </cell>
          <cell r="C2160" t="str">
            <v>05</v>
          </cell>
          <cell r="D2160" t="str">
            <v>TCR Accum Super</v>
          </cell>
          <cell r="E2160">
            <v>85067</v>
          </cell>
        </row>
        <row r="2161">
          <cell r="A2161" t="str">
            <v>00011996</v>
          </cell>
          <cell r="B2161" t="str">
            <v>Marc Davey</v>
          </cell>
          <cell r="C2161" t="str">
            <v>04</v>
          </cell>
          <cell r="D2161" t="str">
            <v>TCR Accum Super</v>
          </cell>
          <cell r="E2161">
            <v>90886.34</v>
          </cell>
        </row>
        <row r="2162">
          <cell r="A2162" t="str">
            <v>00011998</v>
          </cell>
          <cell r="B2162" t="str">
            <v>Paul Floyd</v>
          </cell>
          <cell r="C2162" t="str">
            <v>07</v>
          </cell>
          <cell r="D2162" t="str">
            <v>TCR Accum Super</v>
          </cell>
          <cell r="E2162">
            <v>142367</v>
          </cell>
        </row>
        <row r="2163">
          <cell r="A2163" t="str">
            <v>00012002</v>
          </cell>
          <cell r="B2163" t="str">
            <v>Andrew Primer</v>
          </cell>
          <cell r="C2163" t="str">
            <v>04</v>
          </cell>
          <cell r="D2163" t="str">
            <v>TCR Accum Super</v>
          </cell>
          <cell r="E2163">
            <v>113002</v>
          </cell>
        </row>
        <row r="2164">
          <cell r="A2164" t="str">
            <v>00012004</v>
          </cell>
          <cell r="B2164" t="str">
            <v>Gary Cordery</v>
          </cell>
          <cell r="C2164" t="str">
            <v>04</v>
          </cell>
          <cell r="D2164" t="str">
            <v>TCR Accum Super</v>
          </cell>
          <cell r="E2164">
            <v>110081</v>
          </cell>
        </row>
        <row r="2165">
          <cell r="A2165" t="str">
            <v>00012005</v>
          </cell>
          <cell r="B2165" t="str">
            <v>Kelvin Blair</v>
          </cell>
          <cell r="C2165" t="str">
            <v>07</v>
          </cell>
          <cell r="D2165" t="str">
            <v>TCR Accum Super</v>
          </cell>
          <cell r="E2165">
            <v>164565</v>
          </cell>
        </row>
        <row r="2166">
          <cell r="A2166" t="str">
            <v>00012006</v>
          </cell>
          <cell r="B2166" t="str">
            <v>Paul Guest</v>
          </cell>
          <cell r="C2166" t="str">
            <v>07</v>
          </cell>
          <cell r="D2166" t="str">
            <v>TCR Accum Super</v>
          </cell>
          <cell r="E2166">
            <v>123799</v>
          </cell>
        </row>
        <row r="2167">
          <cell r="A2167" t="str">
            <v>00012007</v>
          </cell>
          <cell r="B2167" t="str">
            <v>Bruno Lanciano</v>
          </cell>
          <cell r="C2167" t="str">
            <v>05</v>
          </cell>
          <cell r="D2167" t="str">
            <v>TCR Accum Super</v>
          </cell>
          <cell r="E2167">
            <v>107568</v>
          </cell>
        </row>
        <row r="2168">
          <cell r="A2168" t="str">
            <v>00012010</v>
          </cell>
          <cell r="B2168" t="str">
            <v>Brian Tingey</v>
          </cell>
          <cell r="C2168" t="str">
            <v>05</v>
          </cell>
          <cell r="D2168" t="str">
            <v>TCR Accum Super</v>
          </cell>
          <cell r="E2168">
            <v>118296</v>
          </cell>
        </row>
        <row r="2169">
          <cell r="A2169" t="str">
            <v>00012012</v>
          </cell>
          <cell r="B2169" t="str">
            <v>Helen Wilson</v>
          </cell>
          <cell r="C2169" t="str">
            <v>03</v>
          </cell>
          <cell r="D2169" t="str">
            <v>TCR Accum Super</v>
          </cell>
          <cell r="E2169">
            <v>55640</v>
          </cell>
        </row>
        <row r="2170">
          <cell r="A2170" t="str">
            <v>00012013</v>
          </cell>
          <cell r="B2170" t="str">
            <v>Jeff Foster</v>
          </cell>
          <cell r="C2170" t="str">
            <v>05</v>
          </cell>
          <cell r="D2170" t="str">
            <v>TCR Accum Super</v>
          </cell>
          <cell r="E2170">
            <v>119017.08</v>
          </cell>
        </row>
        <row r="2171">
          <cell r="A2171" t="str">
            <v>00012014</v>
          </cell>
          <cell r="B2171" t="str">
            <v>Robert Pooley</v>
          </cell>
          <cell r="C2171" t="str">
            <v>04</v>
          </cell>
          <cell r="D2171" t="str">
            <v>TCR Accum Super</v>
          </cell>
          <cell r="E2171">
            <v>94520.72</v>
          </cell>
        </row>
        <row r="2172">
          <cell r="A2172" t="str">
            <v>00012016</v>
          </cell>
          <cell r="B2172" t="str">
            <v>Debra Quinton</v>
          </cell>
          <cell r="C2172" t="str">
            <v>03</v>
          </cell>
          <cell r="D2172" t="str">
            <v>TCR Accum Super</v>
          </cell>
          <cell r="E2172">
            <v>58642</v>
          </cell>
        </row>
        <row r="2173">
          <cell r="A2173" t="str">
            <v>00012017</v>
          </cell>
          <cell r="B2173" t="str">
            <v>Auntonio Szabo</v>
          </cell>
          <cell r="C2173" t="str">
            <v>05</v>
          </cell>
          <cell r="D2173" t="str">
            <v>TCR Accum Super</v>
          </cell>
          <cell r="E2173">
            <v>99934</v>
          </cell>
        </row>
        <row r="2174">
          <cell r="A2174" t="str">
            <v>00012019</v>
          </cell>
          <cell r="B2174" t="str">
            <v>Christopher Ashley</v>
          </cell>
          <cell r="C2174" t="str">
            <v>06</v>
          </cell>
          <cell r="D2174" t="str">
            <v>TCR Accum Super</v>
          </cell>
          <cell r="E2174">
            <v>113955</v>
          </cell>
        </row>
        <row r="2175">
          <cell r="A2175" t="str">
            <v>00012020</v>
          </cell>
          <cell r="B2175" t="str">
            <v>Antonio Ciffo</v>
          </cell>
          <cell r="C2175" t="str">
            <v>07</v>
          </cell>
          <cell r="D2175" t="str">
            <v>TCR Accum Super</v>
          </cell>
          <cell r="E2175">
            <v>160045</v>
          </cell>
        </row>
        <row r="2176">
          <cell r="A2176" t="str">
            <v>00012021</v>
          </cell>
          <cell r="B2176" t="str">
            <v>Hans Siebert</v>
          </cell>
          <cell r="C2176" t="str">
            <v>05</v>
          </cell>
          <cell r="D2176" t="str">
            <v>TCR Accum Super</v>
          </cell>
          <cell r="E2176">
            <v>112243</v>
          </cell>
        </row>
        <row r="2177">
          <cell r="A2177" t="str">
            <v>00012023</v>
          </cell>
          <cell r="B2177" t="str">
            <v>Ueteri Tiaon</v>
          </cell>
          <cell r="C2177" t="str">
            <v>04</v>
          </cell>
          <cell r="D2177" t="str">
            <v>TCR Accum Super</v>
          </cell>
          <cell r="E2177">
            <v>94520.72</v>
          </cell>
        </row>
        <row r="2178">
          <cell r="A2178" t="str">
            <v>00012024</v>
          </cell>
          <cell r="B2178" t="str">
            <v>Peter Crack</v>
          </cell>
          <cell r="C2178" t="str">
            <v>05</v>
          </cell>
          <cell r="D2178" t="str">
            <v>TCR Accum Super</v>
          </cell>
          <cell r="E2178">
            <v>116557.58</v>
          </cell>
        </row>
        <row r="2179">
          <cell r="A2179" t="str">
            <v>00012029</v>
          </cell>
          <cell r="B2179" t="str">
            <v>David Rust</v>
          </cell>
          <cell r="C2179" t="str">
            <v>05</v>
          </cell>
          <cell r="D2179" t="str">
            <v>TCR Accum Super</v>
          </cell>
          <cell r="E2179">
            <v>107979.76</v>
          </cell>
        </row>
        <row r="2180">
          <cell r="A2180" t="str">
            <v>00012030</v>
          </cell>
          <cell r="B2180" t="str">
            <v>David Bitney</v>
          </cell>
          <cell r="C2180" t="str">
            <v>08</v>
          </cell>
          <cell r="D2180" t="str">
            <v>TCR Accum Super</v>
          </cell>
          <cell r="E2180">
            <v>197089</v>
          </cell>
        </row>
        <row r="2181">
          <cell r="A2181" t="str">
            <v>00012039</v>
          </cell>
          <cell r="B2181" t="str">
            <v>Robert Eastwood</v>
          </cell>
          <cell r="C2181" t="str">
            <v>09</v>
          </cell>
          <cell r="D2181" t="str">
            <v>TCR Accum Super</v>
          </cell>
          <cell r="E2181">
            <v>179300</v>
          </cell>
        </row>
        <row r="2182">
          <cell r="A2182" t="str">
            <v>00012043</v>
          </cell>
          <cell r="B2182" t="str">
            <v>Nicole James</v>
          </cell>
          <cell r="C2182" t="str">
            <v>07</v>
          </cell>
          <cell r="D2182" t="str">
            <v>TCR Accum Super</v>
          </cell>
          <cell r="E2182">
            <v>137500</v>
          </cell>
        </row>
        <row r="2183">
          <cell r="A2183" t="str">
            <v>00012045</v>
          </cell>
          <cell r="B2183" t="str">
            <v>Sarah Bell</v>
          </cell>
          <cell r="C2183" t="str">
            <v>05</v>
          </cell>
          <cell r="D2183" t="str">
            <v>TCR Accum Super</v>
          </cell>
          <cell r="E2183">
            <v>79073</v>
          </cell>
        </row>
        <row r="2184">
          <cell r="A2184" t="str">
            <v>00012055</v>
          </cell>
          <cell r="B2184" t="str">
            <v>Rosanne Cooley</v>
          </cell>
          <cell r="C2184" t="str">
            <v>03</v>
          </cell>
          <cell r="D2184" t="str">
            <v>TCR Accum Super</v>
          </cell>
          <cell r="E2184">
            <v>58575</v>
          </cell>
        </row>
        <row r="2185">
          <cell r="A2185" t="str">
            <v>00012057</v>
          </cell>
          <cell r="B2185" t="str">
            <v>Allon Tran</v>
          </cell>
          <cell r="C2185" t="str">
            <v>05</v>
          </cell>
          <cell r="D2185" t="str">
            <v>TCR Accum Super</v>
          </cell>
          <cell r="E2185">
            <v>101083</v>
          </cell>
        </row>
        <row r="2186">
          <cell r="A2186" t="str">
            <v>00012059</v>
          </cell>
          <cell r="B2186" t="str">
            <v>Ralph Griffiths</v>
          </cell>
          <cell r="C2186" t="str">
            <v>08</v>
          </cell>
          <cell r="D2186" t="str">
            <v>TCR Accum Super</v>
          </cell>
          <cell r="E2186">
            <v>160500</v>
          </cell>
        </row>
        <row r="2187">
          <cell r="A2187" t="str">
            <v>00012060</v>
          </cell>
          <cell r="B2187" t="str">
            <v>Elizabeth Allan</v>
          </cell>
          <cell r="C2187" t="str">
            <v>04</v>
          </cell>
          <cell r="D2187" t="str">
            <v>TCR Accum Super</v>
          </cell>
          <cell r="E2187">
            <v>76125</v>
          </cell>
        </row>
        <row r="2188">
          <cell r="A2188" t="str">
            <v>00012061</v>
          </cell>
          <cell r="B2188" t="str">
            <v>Lucy Gentile</v>
          </cell>
          <cell r="C2188" t="str">
            <v>06</v>
          </cell>
          <cell r="D2188" t="str">
            <v>TCR Accum Super</v>
          </cell>
          <cell r="E2188">
            <v>106000</v>
          </cell>
        </row>
        <row r="2189">
          <cell r="A2189" t="str">
            <v>00012063</v>
          </cell>
          <cell r="B2189" t="str">
            <v>Mark Ireland</v>
          </cell>
          <cell r="C2189" t="str">
            <v>08</v>
          </cell>
          <cell r="D2189" t="str">
            <v>TCR Accum Super</v>
          </cell>
          <cell r="E2189">
            <v>145107</v>
          </cell>
        </row>
        <row r="2190">
          <cell r="A2190" t="str">
            <v>00012064</v>
          </cell>
          <cell r="B2190" t="str">
            <v>Saj Ganegoda</v>
          </cell>
          <cell r="C2190" t="str">
            <v>04</v>
          </cell>
          <cell r="D2190" t="str">
            <v>TCR Accum Super</v>
          </cell>
          <cell r="E2190">
            <v>66924</v>
          </cell>
        </row>
        <row r="2191">
          <cell r="A2191" t="str">
            <v>00012157</v>
          </cell>
          <cell r="B2191" t="str">
            <v>Ashfaq Munshey</v>
          </cell>
          <cell r="C2191" t="str">
            <v>05</v>
          </cell>
          <cell r="D2191" t="str">
            <v>TCR Accum Super</v>
          </cell>
          <cell r="E2191">
            <v>93711</v>
          </cell>
        </row>
        <row r="2192">
          <cell r="A2192" t="str">
            <v>00012162</v>
          </cell>
          <cell r="B2192" t="str">
            <v>Alain Tamara</v>
          </cell>
          <cell r="C2192" t="str">
            <v>06</v>
          </cell>
          <cell r="D2192" t="str">
            <v>TCR Accum Super</v>
          </cell>
          <cell r="E2192">
            <v>117700</v>
          </cell>
        </row>
        <row r="2193">
          <cell r="A2193" t="str">
            <v>00012171</v>
          </cell>
          <cell r="B2193" t="str">
            <v>Dominic Smith</v>
          </cell>
          <cell r="C2193" t="str">
            <v>08</v>
          </cell>
          <cell r="D2193" t="str">
            <v>TCR Accum Super</v>
          </cell>
          <cell r="E2193">
            <v>188098</v>
          </cell>
        </row>
        <row r="2194">
          <cell r="A2194" t="str">
            <v>00012183</v>
          </cell>
          <cell r="B2194" t="str">
            <v>Craig Bergin</v>
          </cell>
          <cell r="C2194" t="str">
            <v>08</v>
          </cell>
          <cell r="D2194" t="str">
            <v>TCR Accum Super</v>
          </cell>
          <cell r="E2194">
            <v>154425</v>
          </cell>
        </row>
        <row r="2195">
          <cell r="A2195" t="str">
            <v>00012189</v>
          </cell>
          <cell r="B2195" t="str">
            <v>Jennifer Douglas</v>
          </cell>
          <cell r="C2195" t="str">
            <v>03</v>
          </cell>
          <cell r="D2195" t="str">
            <v>TCR Accum Super</v>
          </cell>
          <cell r="E2195">
            <v>58300</v>
          </cell>
        </row>
        <row r="2196">
          <cell r="A2196" t="str">
            <v>00012190</v>
          </cell>
          <cell r="B2196" t="str">
            <v>Fiona Nelson</v>
          </cell>
          <cell r="C2196" t="str">
            <v>06</v>
          </cell>
          <cell r="D2196" t="str">
            <v>TCR Accum Super</v>
          </cell>
          <cell r="E2196">
            <v>105055</v>
          </cell>
        </row>
        <row r="2197">
          <cell r="A2197" t="str">
            <v>00012191</v>
          </cell>
          <cell r="B2197" t="str">
            <v>Meagan Reymers</v>
          </cell>
          <cell r="C2197" t="str">
            <v>04</v>
          </cell>
          <cell r="D2197" t="str">
            <v>TCR Accum Super</v>
          </cell>
          <cell r="E2197">
            <v>57225</v>
          </cell>
        </row>
        <row r="2198">
          <cell r="A2198" t="str">
            <v>00012192</v>
          </cell>
          <cell r="B2198" t="str">
            <v>Fabian Perez</v>
          </cell>
          <cell r="C2198" t="str">
            <v>05</v>
          </cell>
          <cell r="D2198" t="str">
            <v>TCR Accum Super</v>
          </cell>
          <cell r="E2198">
            <v>75600</v>
          </cell>
        </row>
        <row r="2199">
          <cell r="A2199" t="str">
            <v>00012193</v>
          </cell>
          <cell r="B2199" t="str">
            <v>Peter Hooi</v>
          </cell>
          <cell r="C2199" t="str">
            <v>04</v>
          </cell>
          <cell r="D2199" t="str">
            <v>TCR Accum Super</v>
          </cell>
          <cell r="E2199">
            <v>66924</v>
          </cell>
        </row>
        <row r="2200">
          <cell r="A2200" t="str">
            <v>00012195</v>
          </cell>
          <cell r="B2200" t="str">
            <v>Pieng Truong</v>
          </cell>
          <cell r="C2200" t="str">
            <v>05</v>
          </cell>
          <cell r="D2200" t="str">
            <v>TCR Accum Super</v>
          </cell>
          <cell r="E2200">
            <v>66924</v>
          </cell>
        </row>
        <row r="2201">
          <cell r="A2201" t="str">
            <v>00012196</v>
          </cell>
          <cell r="B2201" t="str">
            <v>Jonathan Spink</v>
          </cell>
          <cell r="C2201" t="str">
            <v>04</v>
          </cell>
          <cell r="D2201" t="str">
            <v>TCR Accum Super</v>
          </cell>
          <cell r="E2201">
            <v>62640</v>
          </cell>
        </row>
        <row r="2202">
          <cell r="A2202" t="str">
            <v>00012206</v>
          </cell>
          <cell r="B2202" t="str">
            <v>Travis Beasley</v>
          </cell>
          <cell r="C2202" t="str">
            <v>07</v>
          </cell>
          <cell r="D2202" t="str">
            <v>TCR Accum Super</v>
          </cell>
          <cell r="E2202">
            <v>135000</v>
          </cell>
        </row>
        <row r="2203">
          <cell r="A2203" t="str">
            <v>00012215</v>
          </cell>
          <cell r="B2203" t="str">
            <v>Ian Hickinbotham</v>
          </cell>
          <cell r="C2203" t="str">
            <v>06</v>
          </cell>
          <cell r="D2203" t="str">
            <v>TCR Accum Super</v>
          </cell>
          <cell r="E2203">
            <v>106711</v>
          </cell>
        </row>
        <row r="2204">
          <cell r="A2204" t="str">
            <v>00012238</v>
          </cell>
          <cell r="B2204" t="str">
            <v>Chang Ming Ng</v>
          </cell>
          <cell r="C2204" t="str">
            <v>04</v>
          </cell>
          <cell r="D2204" t="str">
            <v>TCR Accum Super</v>
          </cell>
          <cell r="E2204">
            <v>65192</v>
          </cell>
        </row>
        <row r="2205">
          <cell r="A2205" t="str">
            <v>00012299</v>
          </cell>
          <cell r="B2205" t="str">
            <v>Miriam Berenstein</v>
          </cell>
          <cell r="C2205" t="str">
            <v>06</v>
          </cell>
          <cell r="D2205" t="str">
            <v>TCR Accum Super</v>
          </cell>
          <cell r="E2205">
            <v>111300</v>
          </cell>
        </row>
        <row r="2206">
          <cell r="A2206" t="str">
            <v>00012302</v>
          </cell>
          <cell r="B2206" t="str">
            <v>Tawake Rakai</v>
          </cell>
          <cell r="C2206" t="str">
            <v>9A</v>
          </cell>
          <cell r="D2206" t="str">
            <v>TCR Accum Super</v>
          </cell>
          <cell r="E2206">
            <v>266910</v>
          </cell>
        </row>
        <row r="2207">
          <cell r="A2207" t="str">
            <v>00012326</v>
          </cell>
          <cell r="B2207" t="str">
            <v>Deborah Pollock</v>
          </cell>
          <cell r="C2207" t="str">
            <v>06</v>
          </cell>
          <cell r="D2207" t="str">
            <v>TCR Accum Super</v>
          </cell>
          <cell r="E2207">
            <v>103120</v>
          </cell>
        </row>
        <row r="2208">
          <cell r="A2208" t="str">
            <v>00012335</v>
          </cell>
          <cell r="B2208" t="str">
            <v>Sudha Sharma</v>
          </cell>
          <cell r="C2208" t="str">
            <v>04</v>
          </cell>
          <cell r="D2208" t="str">
            <v>TCR Accum Super</v>
          </cell>
          <cell r="E2208">
            <v>64680</v>
          </cell>
        </row>
        <row r="2209">
          <cell r="A2209" t="str">
            <v>00012337</v>
          </cell>
          <cell r="B2209" t="str">
            <v>Robert Cubitt</v>
          </cell>
          <cell r="C2209" t="str">
            <v>06</v>
          </cell>
          <cell r="D2209" t="str">
            <v>TCR Accum Super</v>
          </cell>
          <cell r="E2209">
            <v>105821</v>
          </cell>
        </row>
        <row r="2210">
          <cell r="A2210" t="str">
            <v>00012339</v>
          </cell>
          <cell r="B2210" t="str">
            <v>Robert Bauer</v>
          </cell>
          <cell r="C2210" t="str">
            <v>06</v>
          </cell>
          <cell r="D2210" t="str">
            <v>TCR Accum Super</v>
          </cell>
          <cell r="E2210">
            <v>110076</v>
          </cell>
        </row>
        <row r="2211">
          <cell r="A2211" t="str">
            <v>00012340</v>
          </cell>
          <cell r="B2211" t="str">
            <v>Don Bower</v>
          </cell>
          <cell r="C2211" t="str">
            <v>06</v>
          </cell>
          <cell r="D2211" t="str">
            <v>TCR Accum Super</v>
          </cell>
          <cell r="E2211">
            <v>101430</v>
          </cell>
        </row>
        <row r="2212">
          <cell r="A2212" t="str">
            <v>00012341</v>
          </cell>
          <cell r="B2212" t="str">
            <v>Allan Butler</v>
          </cell>
          <cell r="C2212" t="str">
            <v>05</v>
          </cell>
          <cell r="D2212" t="str">
            <v>TCR Accum Super</v>
          </cell>
          <cell r="E2212">
            <v>94089</v>
          </cell>
        </row>
        <row r="2213">
          <cell r="A2213" t="str">
            <v>00012342</v>
          </cell>
          <cell r="B2213" t="str">
            <v>Todd Clark</v>
          </cell>
          <cell r="C2213" t="str">
            <v>05</v>
          </cell>
          <cell r="D2213" t="str">
            <v>TCR Accum Super</v>
          </cell>
          <cell r="E2213">
            <v>111621</v>
          </cell>
        </row>
        <row r="2214">
          <cell r="A2214" t="str">
            <v>00012343</v>
          </cell>
          <cell r="B2214" t="str">
            <v>Murray Cook</v>
          </cell>
          <cell r="C2214" t="str">
            <v>08</v>
          </cell>
          <cell r="D2214" t="str">
            <v>TCR Accum Super</v>
          </cell>
          <cell r="E2214">
            <v>178292</v>
          </cell>
        </row>
        <row r="2215">
          <cell r="A2215" t="str">
            <v>00012344</v>
          </cell>
          <cell r="B2215" t="str">
            <v>Mike Dunn</v>
          </cell>
          <cell r="C2215" t="str">
            <v>09</v>
          </cell>
          <cell r="D2215" t="str">
            <v>TCR Accum Super</v>
          </cell>
          <cell r="E2215">
            <v>212783</v>
          </cell>
        </row>
        <row r="2216">
          <cell r="A2216" t="str">
            <v>00012345</v>
          </cell>
          <cell r="B2216" t="str">
            <v>Vaughan Dunning</v>
          </cell>
          <cell r="C2216" t="str">
            <v>07</v>
          </cell>
          <cell r="D2216" t="str">
            <v>TCR Accum Super</v>
          </cell>
          <cell r="E2216">
            <v>148688</v>
          </cell>
        </row>
        <row r="2217">
          <cell r="A2217" t="str">
            <v>00012346</v>
          </cell>
          <cell r="B2217" t="str">
            <v>John Eliasz</v>
          </cell>
          <cell r="C2217" t="str">
            <v>06</v>
          </cell>
          <cell r="D2217" t="str">
            <v>TCR Accum Super</v>
          </cell>
          <cell r="E2217">
            <v>106456</v>
          </cell>
        </row>
        <row r="2218">
          <cell r="A2218" t="str">
            <v>00012347</v>
          </cell>
          <cell r="B2218" t="str">
            <v>Sara Inglis-Dawson</v>
          </cell>
          <cell r="C2218" t="str">
            <v>08</v>
          </cell>
          <cell r="D2218" t="str">
            <v>TCR Accum Super</v>
          </cell>
          <cell r="E2218">
            <v>146016</v>
          </cell>
        </row>
        <row r="2219">
          <cell r="A2219" t="str">
            <v>00012350</v>
          </cell>
          <cell r="B2219" t="str">
            <v>Hassan Nabi-Zadeh</v>
          </cell>
          <cell r="C2219" t="str">
            <v>06</v>
          </cell>
          <cell r="D2219" t="str">
            <v>TCR Accum Super</v>
          </cell>
          <cell r="E2219">
            <v>131968</v>
          </cell>
        </row>
        <row r="2220">
          <cell r="A2220" t="str">
            <v>00012351</v>
          </cell>
          <cell r="B2220" t="str">
            <v>Gary Nicholls</v>
          </cell>
          <cell r="C2220" t="str">
            <v>05</v>
          </cell>
          <cell r="D2220" t="str">
            <v>TCR Accum Super</v>
          </cell>
          <cell r="E2220">
            <v>107525</v>
          </cell>
        </row>
        <row r="2221">
          <cell r="A2221" t="str">
            <v>00012352</v>
          </cell>
          <cell r="B2221" t="str">
            <v>Bill Pedrick</v>
          </cell>
          <cell r="C2221" t="str">
            <v>06</v>
          </cell>
          <cell r="D2221" t="str">
            <v>TCR Accum Super</v>
          </cell>
          <cell r="E2221">
            <v>180498</v>
          </cell>
        </row>
        <row r="2222">
          <cell r="A2222" t="str">
            <v>00012353</v>
          </cell>
          <cell r="B2222" t="str">
            <v>Janusz Podgorski</v>
          </cell>
          <cell r="C2222" t="str">
            <v>06</v>
          </cell>
          <cell r="D2222" t="str">
            <v>TCR Accum Super</v>
          </cell>
          <cell r="E2222">
            <v>134584</v>
          </cell>
        </row>
        <row r="2223">
          <cell r="A2223" t="str">
            <v>00012356</v>
          </cell>
          <cell r="B2223" t="str">
            <v>Peter Spratt</v>
          </cell>
          <cell r="C2223" t="str">
            <v>05</v>
          </cell>
          <cell r="D2223" t="str">
            <v>TCR Accum Super</v>
          </cell>
          <cell r="E2223">
            <v>170688</v>
          </cell>
        </row>
        <row r="2224">
          <cell r="A2224" t="str">
            <v>00012357</v>
          </cell>
          <cell r="B2224" t="str">
            <v>Trevor Suggate</v>
          </cell>
          <cell r="C2224" t="str">
            <v>05</v>
          </cell>
          <cell r="D2224" t="str">
            <v>TCR Accum Super</v>
          </cell>
          <cell r="E2224">
            <v>111756</v>
          </cell>
        </row>
        <row r="2225">
          <cell r="A2225" t="str">
            <v>00012358</v>
          </cell>
          <cell r="B2225" t="str">
            <v>Eric Thomson</v>
          </cell>
          <cell r="C2225" t="str">
            <v>05</v>
          </cell>
          <cell r="D2225" t="str">
            <v>TCR Accum Super</v>
          </cell>
          <cell r="E2225">
            <v>111621</v>
          </cell>
        </row>
        <row r="2226">
          <cell r="A2226" t="str">
            <v>00012359</v>
          </cell>
          <cell r="B2226" t="str">
            <v>Nghia Truong</v>
          </cell>
          <cell r="C2226" t="str">
            <v>07</v>
          </cell>
          <cell r="D2226" t="str">
            <v>TCR Accum Super</v>
          </cell>
          <cell r="E2226">
            <v>147993</v>
          </cell>
        </row>
        <row r="2227">
          <cell r="A2227" t="str">
            <v>00012360</v>
          </cell>
          <cell r="B2227" t="str">
            <v>Michael Crevola</v>
          </cell>
          <cell r="C2227" t="str">
            <v>08</v>
          </cell>
          <cell r="D2227" t="str">
            <v>TCR Accum Super</v>
          </cell>
          <cell r="E2227">
            <v>143640</v>
          </cell>
        </row>
        <row r="2228">
          <cell r="A2228" t="str">
            <v>00012362</v>
          </cell>
          <cell r="B2228" t="str">
            <v>Megan Grant</v>
          </cell>
          <cell r="C2228" t="str">
            <v>05</v>
          </cell>
          <cell r="D2228" t="str">
            <v>TCR Accum Super</v>
          </cell>
          <cell r="E2228">
            <v>75000</v>
          </cell>
        </row>
        <row r="2229">
          <cell r="A2229" t="str">
            <v>00012364</v>
          </cell>
          <cell r="B2229" t="str">
            <v>Louise McMullan</v>
          </cell>
          <cell r="C2229" t="str">
            <v>02</v>
          </cell>
          <cell r="D2229" t="str">
            <v>TCR Accum Super</v>
          </cell>
          <cell r="E2229">
            <v>53092</v>
          </cell>
        </row>
        <row r="2230">
          <cell r="A2230" t="str">
            <v>00012365</v>
          </cell>
          <cell r="B2230" t="str">
            <v>Stephanie McDougall</v>
          </cell>
          <cell r="C2230" t="str">
            <v>04</v>
          </cell>
          <cell r="D2230" t="str">
            <v>TCR Accum Super</v>
          </cell>
          <cell r="E2230">
            <v>70000</v>
          </cell>
        </row>
        <row r="2231">
          <cell r="A2231" t="str">
            <v>00012366</v>
          </cell>
          <cell r="B2231" t="str">
            <v>Lisanne McGinley</v>
          </cell>
          <cell r="C2231" t="str">
            <v>06</v>
          </cell>
          <cell r="D2231" t="str">
            <v>TCR Accum Super</v>
          </cell>
          <cell r="E2231">
            <v>123159</v>
          </cell>
        </row>
        <row r="2232">
          <cell r="A2232" t="str">
            <v>00012367</v>
          </cell>
          <cell r="B2232" t="str">
            <v>David Trapnell</v>
          </cell>
          <cell r="C2232" t="str">
            <v>10</v>
          </cell>
          <cell r="D2232" t="str">
            <v>TCR Accum Super</v>
          </cell>
          <cell r="E2232">
            <v>266965</v>
          </cell>
        </row>
        <row r="2233">
          <cell r="A2233" t="str">
            <v>00012368</v>
          </cell>
          <cell r="B2233" t="str">
            <v>Verity Travers</v>
          </cell>
          <cell r="C2233" t="str">
            <v>06</v>
          </cell>
          <cell r="D2233" t="str">
            <v>TCR Accum Super</v>
          </cell>
          <cell r="E2233">
            <v>94160</v>
          </cell>
        </row>
        <row r="2234">
          <cell r="A2234" t="str">
            <v>00012369</v>
          </cell>
          <cell r="B2234" t="str">
            <v>Shari Turner</v>
          </cell>
          <cell r="C2234" t="str">
            <v>03</v>
          </cell>
          <cell r="D2234" t="str">
            <v>TCR Accum Super</v>
          </cell>
          <cell r="E2234">
            <v>57750</v>
          </cell>
        </row>
        <row r="2235">
          <cell r="A2235" t="str">
            <v>00012381</v>
          </cell>
          <cell r="B2235" t="str">
            <v>Michelle Hunt</v>
          </cell>
          <cell r="C2235" t="str">
            <v>03</v>
          </cell>
          <cell r="D2235" t="str">
            <v>TCR Accum Super</v>
          </cell>
          <cell r="E2235">
            <v>61000</v>
          </cell>
        </row>
        <row r="2236">
          <cell r="A2236" t="str">
            <v>00012413</v>
          </cell>
          <cell r="B2236" t="str">
            <v>Andrew Perry</v>
          </cell>
          <cell r="C2236" t="str">
            <v>05</v>
          </cell>
          <cell r="D2236" t="str">
            <v>TCR Accum Super</v>
          </cell>
          <cell r="E2236">
            <v>112715</v>
          </cell>
        </row>
        <row r="2237">
          <cell r="A2237" t="str">
            <v>00012424</v>
          </cell>
          <cell r="B2237" t="str">
            <v>Jack Kotlyar</v>
          </cell>
          <cell r="C2237" t="str">
            <v>08</v>
          </cell>
          <cell r="D2237" t="str">
            <v>TCR Accum Super</v>
          </cell>
          <cell r="E2237">
            <v>155000</v>
          </cell>
        </row>
        <row r="2238">
          <cell r="A2238" t="str">
            <v>00012433</v>
          </cell>
          <cell r="B2238" t="str">
            <v>Neil Permain</v>
          </cell>
          <cell r="C2238" t="str">
            <v>06</v>
          </cell>
          <cell r="D2238" t="str">
            <v>TCR Accum Super</v>
          </cell>
          <cell r="E2238">
            <v>116600</v>
          </cell>
        </row>
        <row r="2239">
          <cell r="A2239" t="str">
            <v>00012459</v>
          </cell>
          <cell r="B2239" t="str">
            <v>Elizabeth McKenzie</v>
          </cell>
          <cell r="C2239" t="str">
            <v>04</v>
          </cell>
          <cell r="D2239" t="str">
            <v>TCR Accum Super</v>
          </cell>
          <cell r="E2239">
            <v>76808</v>
          </cell>
        </row>
        <row r="2240">
          <cell r="A2240" t="str">
            <v>00012463</v>
          </cell>
          <cell r="B2240" t="str">
            <v>Hugh Gleeson</v>
          </cell>
          <cell r="C2240" t="str">
            <v>10</v>
          </cell>
          <cell r="D2240" t="str">
            <v>TCR Accum Super</v>
          </cell>
          <cell r="E2240">
            <v>300300</v>
          </cell>
        </row>
        <row r="2241">
          <cell r="A2241" t="str">
            <v>00012465</v>
          </cell>
          <cell r="B2241" t="str">
            <v>Albina Melnikova</v>
          </cell>
          <cell r="C2241" t="str">
            <v>04</v>
          </cell>
          <cell r="D2241" t="str">
            <v>TCR Accum Super</v>
          </cell>
          <cell r="E2241">
            <v>70192</v>
          </cell>
        </row>
        <row r="2242">
          <cell r="A2242" t="str">
            <v>00012466</v>
          </cell>
          <cell r="B2242" t="str">
            <v>Carol Chin</v>
          </cell>
          <cell r="C2242" t="str">
            <v>05</v>
          </cell>
          <cell r="D2242" t="str">
            <v>TCR Accum Super</v>
          </cell>
          <cell r="E2242">
            <v>81726</v>
          </cell>
        </row>
        <row r="2243">
          <cell r="A2243" t="str">
            <v>00012467</v>
          </cell>
          <cell r="B2243" t="str">
            <v>David Gillespie</v>
          </cell>
          <cell r="C2243" t="str">
            <v>06</v>
          </cell>
          <cell r="D2243" t="str">
            <v>TCR Accum Super</v>
          </cell>
          <cell r="E2243">
            <v>118250</v>
          </cell>
        </row>
        <row r="2244">
          <cell r="A2244" t="str">
            <v>00012521</v>
          </cell>
          <cell r="B2244" t="str">
            <v>Stephanie Fast</v>
          </cell>
          <cell r="C2244" t="str">
            <v>05</v>
          </cell>
          <cell r="D2244" t="str">
            <v>TCR Accum Super</v>
          </cell>
          <cell r="E2244">
            <v>108656</v>
          </cell>
        </row>
        <row r="2245">
          <cell r="A2245" t="str">
            <v>00012523</v>
          </cell>
          <cell r="B2245" t="str">
            <v>Rodney Lambert</v>
          </cell>
          <cell r="C2245" t="str">
            <v>06</v>
          </cell>
          <cell r="D2245" t="str">
            <v>TCR Accum Super</v>
          </cell>
          <cell r="E2245">
            <v>128222</v>
          </cell>
        </row>
        <row r="2246">
          <cell r="A2246" t="str">
            <v>00012529</v>
          </cell>
          <cell r="B2246" t="str">
            <v>Anthony Rundle</v>
          </cell>
          <cell r="C2246" t="str">
            <v>04</v>
          </cell>
          <cell r="D2246" t="str">
            <v>TCR Accum Super</v>
          </cell>
          <cell r="E2246">
            <v>56232</v>
          </cell>
        </row>
        <row r="2247">
          <cell r="A2247" t="str">
            <v>00012530</v>
          </cell>
          <cell r="B2247" t="str">
            <v>Scott Mitchell</v>
          </cell>
          <cell r="C2247" t="str">
            <v>07</v>
          </cell>
          <cell r="D2247" t="str">
            <v>TCR Accum Super</v>
          </cell>
          <cell r="E2247">
            <v>119840</v>
          </cell>
        </row>
        <row r="2248">
          <cell r="A2248" t="str">
            <v>00012544</v>
          </cell>
          <cell r="B2248" t="str">
            <v>Paul Vescovi</v>
          </cell>
          <cell r="C2248" t="str">
            <v>10</v>
          </cell>
          <cell r="D2248" t="str">
            <v>TCR Accum Super</v>
          </cell>
          <cell r="E2248">
            <v>245000</v>
          </cell>
        </row>
        <row r="2249">
          <cell r="A2249" t="str">
            <v>00012554</v>
          </cell>
          <cell r="B2249" t="str">
            <v>Loredana Babenko</v>
          </cell>
          <cell r="C2249" t="str">
            <v>02</v>
          </cell>
          <cell r="D2249" t="str">
            <v>TCR Accum Super</v>
          </cell>
          <cell r="E2249">
            <v>59961</v>
          </cell>
        </row>
        <row r="2250">
          <cell r="A2250" t="str">
            <v>00012555</v>
          </cell>
          <cell r="B2250" t="str">
            <v>Lewis Searle</v>
          </cell>
          <cell r="C2250" t="str">
            <v>03</v>
          </cell>
          <cell r="D2250" t="str">
            <v>TCR Accum Super</v>
          </cell>
          <cell r="E2250">
            <v>64733</v>
          </cell>
        </row>
        <row r="2251">
          <cell r="A2251" t="str">
            <v>00012560</v>
          </cell>
          <cell r="B2251" t="str">
            <v>Murray King</v>
          </cell>
          <cell r="C2251" t="str">
            <v>10</v>
          </cell>
          <cell r="D2251" t="str">
            <v>TCR Accum Super</v>
          </cell>
          <cell r="E2251">
            <v>388080</v>
          </cell>
        </row>
        <row r="2252">
          <cell r="A2252" t="str">
            <v>00012561</v>
          </cell>
          <cell r="B2252" t="str">
            <v>Paul Reilly</v>
          </cell>
          <cell r="C2252" t="str">
            <v>06</v>
          </cell>
          <cell r="D2252" t="str">
            <v>TCR Accum Super</v>
          </cell>
          <cell r="E2252">
            <v>117233</v>
          </cell>
        </row>
        <row r="2253">
          <cell r="A2253" t="str">
            <v>00012573</v>
          </cell>
          <cell r="B2253" t="str">
            <v>Peter Magarry</v>
          </cell>
          <cell r="C2253" t="str">
            <v>12</v>
          </cell>
          <cell r="D2253" t="str">
            <v>TCR Accum Super</v>
          </cell>
          <cell r="E2253">
            <v>1008000</v>
          </cell>
        </row>
        <row r="2254">
          <cell r="A2254" t="str">
            <v>00012574</v>
          </cell>
          <cell r="B2254" t="str">
            <v>Cathryn Bibby</v>
          </cell>
          <cell r="C2254" t="str">
            <v>10</v>
          </cell>
          <cell r="D2254" t="str">
            <v>TCR Accum Super</v>
          </cell>
          <cell r="E2254">
            <v>378000</v>
          </cell>
        </row>
        <row r="2255">
          <cell r="A2255" t="str">
            <v>00012575</v>
          </cell>
          <cell r="B2255" t="str">
            <v>Renee Dineen</v>
          </cell>
          <cell r="C2255" t="str">
            <v>02</v>
          </cell>
          <cell r="D2255" t="str">
            <v>TCR Accum Super</v>
          </cell>
          <cell r="E2255">
            <v>54006</v>
          </cell>
        </row>
        <row r="2256">
          <cell r="A2256" t="str">
            <v>00012579</v>
          </cell>
          <cell r="B2256" t="str">
            <v>Janine Gebert</v>
          </cell>
          <cell r="C2256" t="str">
            <v>03</v>
          </cell>
          <cell r="D2256" t="str">
            <v>TCR Accum Super</v>
          </cell>
          <cell r="E2256">
            <v>66340</v>
          </cell>
        </row>
        <row r="2257">
          <cell r="A2257" t="str">
            <v>00012581</v>
          </cell>
          <cell r="B2257" t="str">
            <v>Josephine O'Brien</v>
          </cell>
          <cell r="C2257" t="str">
            <v>04</v>
          </cell>
          <cell r="D2257" t="str">
            <v>TCR Accum Super</v>
          </cell>
          <cell r="E2257">
            <v>62170</v>
          </cell>
        </row>
        <row r="2258">
          <cell r="A2258" t="str">
            <v>00012586</v>
          </cell>
          <cell r="B2258" t="str">
            <v>Christopher Indermaur</v>
          </cell>
          <cell r="C2258" t="str">
            <v>11</v>
          </cell>
          <cell r="D2258" t="str">
            <v>TCR Accum Super</v>
          </cell>
          <cell r="E2258">
            <v>485279</v>
          </cell>
        </row>
        <row r="2259">
          <cell r="A2259" t="str">
            <v>00012589</v>
          </cell>
          <cell r="B2259" t="str">
            <v>Jeanne Walczak</v>
          </cell>
          <cell r="C2259" t="str">
            <v>04</v>
          </cell>
          <cell r="D2259" t="str">
            <v>TCR Accum Super</v>
          </cell>
          <cell r="E2259">
            <v>82154</v>
          </cell>
        </row>
        <row r="2260">
          <cell r="A2260" t="str">
            <v>00012592</v>
          </cell>
          <cell r="B2260" t="str">
            <v>Robert Browning</v>
          </cell>
          <cell r="C2260" t="str">
            <v>12</v>
          </cell>
          <cell r="D2260" t="str">
            <v>TCR Accum Super</v>
          </cell>
          <cell r="E2260">
            <v>1375000</v>
          </cell>
        </row>
        <row r="2261">
          <cell r="A2261" t="str">
            <v>00012595</v>
          </cell>
          <cell r="B2261" t="str">
            <v>James Hennessy</v>
          </cell>
          <cell r="C2261" t="str">
            <v>11</v>
          </cell>
          <cell r="D2261" t="str">
            <v>TCR Accum Super</v>
          </cell>
          <cell r="E2261">
            <v>378000</v>
          </cell>
        </row>
        <row r="2262">
          <cell r="A2262" t="str">
            <v>00012599</v>
          </cell>
          <cell r="B2262" t="str">
            <v>Maswadi Marsuki</v>
          </cell>
          <cell r="C2262" t="str">
            <v>07</v>
          </cell>
          <cell r="D2262" t="str">
            <v>TCR Accum Super</v>
          </cell>
          <cell r="E2262">
            <v>136369</v>
          </cell>
        </row>
        <row r="2263">
          <cell r="A2263" t="str">
            <v>00012601</v>
          </cell>
          <cell r="B2263" t="str">
            <v>Marc Stubbs</v>
          </cell>
          <cell r="C2263" t="str">
            <v>06</v>
          </cell>
          <cell r="D2263" t="str">
            <v>TCR Accum Super</v>
          </cell>
          <cell r="E2263">
            <v>107175</v>
          </cell>
        </row>
        <row r="2264">
          <cell r="A2264" t="str">
            <v>00012603</v>
          </cell>
          <cell r="B2264" t="str">
            <v>Leslie Jarvis</v>
          </cell>
          <cell r="C2264" t="str">
            <v>04</v>
          </cell>
          <cell r="D2264" t="str">
            <v>TCR Accum Super</v>
          </cell>
          <cell r="E2264">
            <v>89089</v>
          </cell>
        </row>
        <row r="2265">
          <cell r="A2265" t="str">
            <v>00012604</v>
          </cell>
          <cell r="B2265" t="str">
            <v>Lee Deacon</v>
          </cell>
          <cell r="C2265" t="str">
            <v>03</v>
          </cell>
          <cell r="D2265" t="str">
            <v>TCR Accum Super</v>
          </cell>
          <cell r="E2265">
            <v>65403</v>
          </cell>
        </row>
        <row r="2266">
          <cell r="A2266" t="str">
            <v>00012606</v>
          </cell>
          <cell r="B2266" t="str">
            <v>Marie Van Wyk</v>
          </cell>
          <cell r="C2266" t="str">
            <v>05</v>
          </cell>
          <cell r="D2266" t="str">
            <v>TCR Accum Super</v>
          </cell>
          <cell r="E2266">
            <v>91936</v>
          </cell>
        </row>
        <row r="2267">
          <cell r="A2267" t="str">
            <v>00012607</v>
          </cell>
          <cell r="B2267" t="str">
            <v>Adrian Denning</v>
          </cell>
          <cell r="C2267" t="str">
            <v>05</v>
          </cell>
          <cell r="D2267" t="str">
            <v>TCR Accum Super</v>
          </cell>
          <cell r="E2267">
            <v>79116</v>
          </cell>
        </row>
        <row r="2268">
          <cell r="A2268" t="str">
            <v>00012608</v>
          </cell>
          <cell r="B2268" t="str">
            <v>Bernard McGinley</v>
          </cell>
          <cell r="C2268" t="str">
            <v>06</v>
          </cell>
          <cell r="D2268" t="str">
            <v>TCR Accum Super</v>
          </cell>
          <cell r="E2268">
            <v>99440</v>
          </cell>
        </row>
        <row r="2269">
          <cell r="A2269" t="str">
            <v>00012612</v>
          </cell>
          <cell r="B2269" t="str">
            <v>Dean Solmundson</v>
          </cell>
          <cell r="C2269" t="str">
            <v>07</v>
          </cell>
          <cell r="D2269" t="str">
            <v>TCR Accum Super</v>
          </cell>
          <cell r="E2269">
            <v>125034</v>
          </cell>
        </row>
        <row r="2270">
          <cell r="A2270" t="str">
            <v>00012616</v>
          </cell>
          <cell r="B2270" t="str">
            <v>Norman Mitsopoulos</v>
          </cell>
          <cell r="C2270" t="str">
            <v>10</v>
          </cell>
          <cell r="D2270" t="str">
            <v>TCR Accum Super</v>
          </cell>
          <cell r="E2270">
            <v>233000</v>
          </cell>
        </row>
        <row r="2271">
          <cell r="A2271" t="str">
            <v>00012617</v>
          </cell>
          <cell r="B2271" t="str">
            <v>Peter Comer</v>
          </cell>
          <cell r="C2271" t="str">
            <v>05</v>
          </cell>
          <cell r="D2271" t="str">
            <v>TCR Accum Super</v>
          </cell>
          <cell r="E2271">
            <v>81171</v>
          </cell>
        </row>
        <row r="2272">
          <cell r="A2272" t="str">
            <v>00012618</v>
          </cell>
          <cell r="B2272" t="str">
            <v>Deborah Evans</v>
          </cell>
          <cell r="C2272" t="str">
            <v>7A</v>
          </cell>
          <cell r="D2272" t="str">
            <v>TCR Accum Super</v>
          </cell>
          <cell r="E2272">
            <v>163386</v>
          </cell>
        </row>
        <row r="2273">
          <cell r="A2273" t="str">
            <v>00012620</v>
          </cell>
          <cell r="B2273" t="str">
            <v>Andre Ferraz</v>
          </cell>
          <cell r="C2273" t="str">
            <v>05</v>
          </cell>
          <cell r="D2273" t="str">
            <v>TCR Accum Super</v>
          </cell>
          <cell r="E2273">
            <v>83265</v>
          </cell>
        </row>
        <row r="2274">
          <cell r="A2274" t="str">
            <v>00012629</v>
          </cell>
          <cell r="B2274" t="str">
            <v>Gianfranco Rizzi</v>
          </cell>
          <cell r="C2274" t="str">
            <v>03</v>
          </cell>
          <cell r="D2274" t="str">
            <v>TCR Accum Super</v>
          </cell>
          <cell r="E2274">
            <v>65403</v>
          </cell>
        </row>
        <row r="2275">
          <cell r="A2275" t="str">
            <v>00012630</v>
          </cell>
          <cell r="B2275" t="str">
            <v>Ian Devenish</v>
          </cell>
          <cell r="C2275" t="str">
            <v>10</v>
          </cell>
          <cell r="D2275" t="str">
            <v>TCR Accum Super</v>
          </cell>
          <cell r="E2275">
            <v>432000</v>
          </cell>
        </row>
        <row r="2276">
          <cell r="A2276" t="str">
            <v>00012633</v>
          </cell>
          <cell r="B2276" t="str">
            <v>Aart Ter Kuile</v>
          </cell>
          <cell r="C2276" t="str">
            <v>08</v>
          </cell>
          <cell r="D2276" t="str">
            <v>TCR Accum Super</v>
          </cell>
          <cell r="E2276">
            <v>175000</v>
          </cell>
        </row>
        <row r="2277">
          <cell r="A2277" t="str">
            <v>00012636</v>
          </cell>
          <cell r="B2277" t="str">
            <v>Ian Gill</v>
          </cell>
          <cell r="C2277" t="str">
            <v>06</v>
          </cell>
          <cell r="D2277" t="str">
            <v>TCR Accum Super</v>
          </cell>
          <cell r="E2277">
            <v>114261</v>
          </cell>
        </row>
        <row r="2278">
          <cell r="A2278" t="str">
            <v>00012637</v>
          </cell>
          <cell r="B2278" t="str">
            <v>David Ramsey</v>
          </cell>
          <cell r="C2278" t="str">
            <v>03</v>
          </cell>
          <cell r="D2278" t="str">
            <v>TCR Accum Super</v>
          </cell>
          <cell r="E2278">
            <v>67197</v>
          </cell>
        </row>
        <row r="2279">
          <cell r="A2279" t="str">
            <v>00012642</v>
          </cell>
          <cell r="B2279" t="str">
            <v>David Whitehead</v>
          </cell>
          <cell r="C2279" t="str">
            <v>04</v>
          </cell>
          <cell r="D2279" t="str">
            <v>TCR Accum Super</v>
          </cell>
          <cell r="E2279">
            <v>76928</v>
          </cell>
        </row>
        <row r="2280">
          <cell r="A2280" t="str">
            <v>00012644</v>
          </cell>
          <cell r="B2280" t="str">
            <v>John Paolino</v>
          </cell>
          <cell r="C2280" t="str">
            <v>08</v>
          </cell>
          <cell r="D2280" t="str">
            <v>TCR Accum Super</v>
          </cell>
          <cell r="E2280">
            <v>186844</v>
          </cell>
        </row>
        <row r="2281">
          <cell r="A2281" t="str">
            <v>00012646</v>
          </cell>
          <cell r="B2281" t="str">
            <v>Karen Snowball</v>
          </cell>
          <cell r="C2281" t="str">
            <v>08</v>
          </cell>
          <cell r="D2281" t="str">
            <v>TCR Accum Super</v>
          </cell>
          <cell r="E2281">
            <v>164328</v>
          </cell>
        </row>
        <row r="2282">
          <cell r="A2282" t="str">
            <v>00012654</v>
          </cell>
          <cell r="B2282" t="str">
            <v>Yau Tan</v>
          </cell>
          <cell r="C2282" t="str">
            <v>04</v>
          </cell>
          <cell r="D2282" t="str">
            <v>TCR Accum Super</v>
          </cell>
          <cell r="E2282">
            <v>91903</v>
          </cell>
        </row>
        <row r="2283">
          <cell r="A2283" t="str">
            <v>00012661</v>
          </cell>
          <cell r="B2283" t="str">
            <v>Tara Walsh</v>
          </cell>
          <cell r="C2283" t="str">
            <v>03</v>
          </cell>
          <cell r="D2283" t="str">
            <v>TCR Accum Super</v>
          </cell>
          <cell r="E2283">
            <v>54795</v>
          </cell>
        </row>
        <row r="2284">
          <cell r="A2284" t="str">
            <v>00012662</v>
          </cell>
          <cell r="B2284" t="str">
            <v>Christopher Bound</v>
          </cell>
          <cell r="C2284" t="str">
            <v>03</v>
          </cell>
          <cell r="D2284" t="str">
            <v>TCR Accum Super</v>
          </cell>
          <cell r="E2284">
            <v>61504</v>
          </cell>
        </row>
        <row r="2285">
          <cell r="A2285" t="str">
            <v>00012663</v>
          </cell>
          <cell r="B2285" t="str">
            <v>Anthony Robertson</v>
          </cell>
          <cell r="C2285" t="str">
            <v>09</v>
          </cell>
          <cell r="D2285" t="str">
            <v>TCR Accum Super</v>
          </cell>
          <cell r="E2285">
            <v>172800</v>
          </cell>
        </row>
        <row r="2286">
          <cell r="A2286" t="str">
            <v>00012664</v>
          </cell>
          <cell r="B2286" t="str">
            <v>Linda Dawson</v>
          </cell>
          <cell r="C2286" t="str">
            <v>10</v>
          </cell>
          <cell r="D2286" t="str">
            <v>TCR Accum Super</v>
          </cell>
          <cell r="E2286">
            <v>388080</v>
          </cell>
        </row>
        <row r="2287">
          <cell r="A2287" t="str">
            <v>00012665</v>
          </cell>
          <cell r="B2287" t="str">
            <v>Rodney Evans</v>
          </cell>
          <cell r="C2287" t="str">
            <v>10</v>
          </cell>
          <cell r="D2287" t="str">
            <v>TCR Accum Super</v>
          </cell>
          <cell r="E2287">
            <v>253000</v>
          </cell>
        </row>
        <row r="2288">
          <cell r="A2288" t="str">
            <v>00012666</v>
          </cell>
          <cell r="B2288" t="str">
            <v>Nyomi Horgan</v>
          </cell>
          <cell r="C2288" t="str">
            <v>07</v>
          </cell>
          <cell r="D2288" t="str">
            <v>TCR Accum Super</v>
          </cell>
          <cell r="E2288">
            <v>130000</v>
          </cell>
        </row>
        <row r="2289">
          <cell r="A2289" t="str">
            <v>00012668</v>
          </cell>
          <cell r="B2289" t="str">
            <v>Susanne Kessell</v>
          </cell>
          <cell r="C2289" t="str">
            <v>03</v>
          </cell>
          <cell r="D2289" t="str">
            <v>TCR Accum Super</v>
          </cell>
          <cell r="E2289">
            <v>54795</v>
          </cell>
        </row>
        <row r="2290">
          <cell r="A2290" t="str">
            <v>00012669</v>
          </cell>
          <cell r="B2290" t="str">
            <v>Johannes Ferreira</v>
          </cell>
          <cell r="C2290" t="str">
            <v>07</v>
          </cell>
          <cell r="D2290" t="str">
            <v>TCR Accum Super</v>
          </cell>
          <cell r="E2290">
            <v>137800</v>
          </cell>
        </row>
        <row r="2291">
          <cell r="A2291" t="str">
            <v>00012672</v>
          </cell>
          <cell r="B2291" t="str">
            <v>Yasmin Broughton</v>
          </cell>
          <cell r="C2291" t="str">
            <v>10</v>
          </cell>
          <cell r="D2291" t="str">
            <v>TCR Accum Super</v>
          </cell>
          <cell r="E2291">
            <v>388080</v>
          </cell>
        </row>
        <row r="2292">
          <cell r="A2292" t="str">
            <v>00012673</v>
          </cell>
          <cell r="B2292" t="str">
            <v>Wendy-Lee Rattenbury</v>
          </cell>
          <cell r="C2292" t="str">
            <v>04</v>
          </cell>
          <cell r="D2292" t="str">
            <v>TCR Accum Super</v>
          </cell>
          <cell r="E2292">
            <v>51803</v>
          </cell>
        </row>
        <row r="2293">
          <cell r="A2293" t="str">
            <v>00012674</v>
          </cell>
          <cell r="B2293" t="str">
            <v>Shaun Duffy</v>
          </cell>
          <cell r="C2293" t="str">
            <v>09</v>
          </cell>
          <cell r="D2293" t="str">
            <v>TCR Accum Super</v>
          </cell>
          <cell r="E2293">
            <v>216000</v>
          </cell>
        </row>
        <row r="2294">
          <cell r="A2294" t="str">
            <v>00012675</v>
          </cell>
          <cell r="B2294" t="str">
            <v>Connie Schell</v>
          </cell>
          <cell r="C2294" t="str">
            <v>03</v>
          </cell>
          <cell r="D2294" t="str">
            <v>TCR Accum Super</v>
          </cell>
          <cell r="E2294">
            <v>77000</v>
          </cell>
        </row>
        <row r="2295">
          <cell r="A2295" t="str">
            <v>00012676</v>
          </cell>
          <cell r="B2295" t="str">
            <v>Ian Wells</v>
          </cell>
          <cell r="C2295" t="str">
            <v>11</v>
          </cell>
          <cell r="D2295" t="str">
            <v>TCR Accum Super</v>
          </cell>
          <cell r="E2295">
            <v>472000</v>
          </cell>
        </row>
        <row r="2296">
          <cell r="A2296" t="str">
            <v>00012678</v>
          </cell>
          <cell r="B2296" t="str">
            <v>Sanjay Patel</v>
          </cell>
          <cell r="C2296" t="str">
            <v>10</v>
          </cell>
          <cell r="D2296" t="str">
            <v>TCR Accum Super</v>
          </cell>
          <cell r="E2296">
            <v>266500</v>
          </cell>
        </row>
        <row r="2297">
          <cell r="A2297" t="str">
            <v>00012683</v>
          </cell>
          <cell r="B2297" t="str">
            <v>Elaine Bilotta</v>
          </cell>
          <cell r="C2297" t="str">
            <v>05</v>
          </cell>
          <cell r="D2297" t="str">
            <v>TCR Accum Super</v>
          </cell>
          <cell r="E2297">
            <v>82191</v>
          </cell>
        </row>
        <row r="2298">
          <cell r="A2298" t="str">
            <v>00012715</v>
          </cell>
          <cell r="B2298" t="str">
            <v>Catherine Stevenson</v>
          </cell>
          <cell r="C2298" t="str">
            <v>05</v>
          </cell>
          <cell r="D2298" t="str">
            <v>TCR Accum Super</v>
          </cell>
          <cell r="E2298">
            <v>117150</v>
          </cell>
        </row>
        <row r="2299">
          <cell r="A2299" t="str">
            <v>00012717</v>
          </cell>
          <cell r="B2299" t="str">
            <v>Jeffrey Kong</v>
          </cell>
          <cell r="C2299" t="str">
            <v>7A</v>
          </cell>
          <cell r="D2299" t="str">
            <v>TCR Accum Super</v>
          </cell>
          <cell r="E2299">
            <v>125000</v>
          </cell>
        </row>
        <row r="2300">
          <cell r="A2300" t="str">
            <v>00012719</v>
          </cell>
          <cell r="B2300" t="str">
            <v>Tania Spinella</v>
          </cell>
          <cell r="C2300" t="str">
            <v>03</v>
          </cell>
          <cell r="D2300" t="str">
            <v>TCR Accum Super</v>
          </cell>
          <cell r="E2300">
            <v>75781</v>
          </cell>
        </row>
        <row r="2301">
          <cell r="A2301" t="str">
            <v>00012725</v>
          </cell>
          <cell r="B2301" t="str">
            <v>Lisa Thompson</v>
          </cell>
          <cell r="C2301" t="str">
            <v>02</v>
          </cell>
          <cell r="D2301" t="str">
            <v>TCR Accum Super</v>
          </cell>
          <cell r="E2301">
            <v>60212</v>
          </cell>
        </row>
        <row r="2302">
          <cell r="A2302" t="str">
            <v>00012727</v>
          </cell>
          <cell r="B2302" t="str">
            <v>David De Loub</v>
          </cell>
          <cell r="C2302" t="str">
            <v>10</v>
          </cell>
          <cell r="D2302" t="str">
            <v>TCR Accum Super</v>
          </cell>
          <cell r="E2302">
            <v>266500</v>
          </cell>
        </row>
        <row r="2303">
          <cell r="A2303" t="str">
            <v>00012729</v>
          </cell>
          <cell r="B2303" t="str">
            <v>Huy Do</v>
          </cell>
          <cell r="C2303" t="str">
            <v>04</v>
          </cell>
          <cell r="D2303" t="str">
            <v>TCR Accum Super</v>
          </cell>
          <cell r="E2303">
            <v>66924</v>
          </cell>
        </row>
        <row r="2304">
          <cell r="A2304" t="str">
            <v>00012730</v>
          </cell>
          <cell r="B2304" t="str">
            <v>Chui See</v>
          </cell>
          <cell r="C2304" t="str">
            <v>04</v>
          </cell>
          <cell r="D2304" t="str">
            <v>TCR Accum Super</v>
          </cell>
          <cell r="E2304">
            <v>61718</v>
          </cell>
        </row>
        <row r="2305">
          <cell r="A2305" t="str">
            <v>00012744</v>
          </cell>
          <cell r="B2305" t="str">
            <v>Gabrielle Sycamore</v>
          </cell>
          <cell r="C2305" t="str">
            <v>05</v>
          </cell>
          <cell r="D2305" t="str">
            <v>TCR Accum Super</v>
          </cell>
          <cell r="E2305">
            <v>93500</v>
          </cell>
        </row>
        <row r="2306">
          <cell r="A2306" t="str">
            <v>00012747</v>
          </cell>
          <cell r="B2306" t="str">
            <v>Diana Dudek</v>
          </cell>
          <cell r="C2306" t="str">
            <v>04</v>
          </cell>
          <cell r="D2306" t="str">
            <v>TCR Accum Super</v>
          </cell>
          <cell r="E2306">
            <v>62000</v>
          </cell>
        </row>
        <row r="2307">
          <cell r="A2307" t="str">
            <v>00012750</v>
          </cell>
          <cell r="B2307" t="str">
            <v>Katrina Magee</v>
          </cell>
          <cell r="C2307" t="str">
            <v>02</v>
          </cell>
          <cell r="D2307" t="str">
            <v>TCR Accum Super</v>
          </cell>
          <cell r="E2307">
            <v>52750</v>
          </cell>
        </row>
        <row r="2308">
          <cell r="A2308" t="str">
            <v>00012771</v>
          </cell>
          <cell r="B2308" t="str">
            <v>Philip Young</v>
          </cell>
          <cell r="C2308" t="str">
            <v>04</v>
          </cell>
          <cell r="D2308" t="str">
            <v>TCR Accum Super</v>
          </cell>
          <cell r="E2308">
            <v>59490</v>
          </cell>
        </row>
        <row r="2309">
          <cell r="A2309" t="str">
            <v>00012773</v>
          </cell>
          <cell r="B2309" t="str">
            <v>Joost De Beurs</v>
          </cell>
          <cell r="C2309" t="str">
            <v>06</v>
          </cell>
          <cell r="D2309" t="str">
            <v>TCR Accum Super</v>
          </cell>
          <cell r="E2309">
            <v>144144</v>
          </cell>
        </row>
        <row r="2310">
          <cell r="A2310" t="str">
            <v>00012774</v>
          </cell>
          <cell r="B2310" t="str">
            <v>Wayne Aird</v>
          </cell>
          <cell r="C2310" t="str">
            <v>04</v>
          </cell>
          <cell r="D2310" t="str">
            <v>TCR Accum Super</v>
          </cell>
          <cell r="E2310">
            <v>96096</v>
          </cell>
        </row>
        <row r="2311">
          <cell r="A2311" t="str">
            <v>00012780</v>
          </cell>
          <cell r="B2311" t="str">
            <v>Natarajan Srinivasan</v>
          </cell>
          <cell r="C2311" t="str">
            <v>06</v>
          </cell>
          <cell r="D2311" t="str">
            <v>TCR Accum Super</v>
          </cell>
          <cell r="E2311">
            <v>115516</v>
          </cell>
        </row>
        <row r="2312">
          <cell r="A2312" t="str">
            <v>00012800</v>
          </cell>
          <cell r="B2312" t="str">
            <v>Christopher Taylor</v>
          </cell>
          <cell r="C2312" t="str">
            <v>04</v>
          </cell>
          <cell r="D2312" t="str">
            <v>TCR Accum Super</v>
          </cell>
          <cell r="E2312">
            <v>77847</v>
          </cell>
        </row>
        <row r="2313">
          <cell r="A2313" t="str">
            <v>00012811</v>
          </cell>
          <cell r="B2313" t="str">
            <v>John Brassil</v>
          </cell>
          <cell r="C2313" t="str">
            <v>04</v>
          </cell>
          <cell r="D2313" t="str">
            <v>TCR Accum Super</v>
          </cell>
          <cell r="E2313">
            <v>69664</v>
          </cell>
        </row>
        <row r="2314">
          <cell r="A2314" t="str">
            <v>00012812</v>
          </cell>
          <cell r="B2314" t="str">
            <v>Ian Israelsohn</v>
          </cell>
          <cell r="C2314" t="str">
            <v>09</v>
          </cell>
          <cell r="D2314" t="str">
            <v>TCR Accum Super</v>
          </cell>
          <cell r="E2314">
            <v>239295</v>
          </cell>
        </row>
        <row r="2315">
          <cell r="A2315" t="str">
            <v>00012813</v>
          </cell>
          <cell r="B2315" t="str">
            <v>Eugene Whittaker</v>
          </cell>
          <cell r="C2315" t="str">
            <v>07</v>
          </cell>
          <cell r="D2315" t="str">
            <v>TCR Accum Super</v>
          </cell>
          <cell r="E2315">
            <v>129600</v>
          </cell>
        </row>
        <row r="2316">
          <cell r="A2316" t="str">
            <v>00012814</v>
          </cell>
          <cell r="B2316" t="str">
            <v>Winnie Kong</v>
          </cell>
          <cell r="C2316" t="str">
            <v>06</v>
          </cell>
          <cell r="D2316" t="str">
            <v>TCR Accum Super</v>
          </cell>
          <cell r="E2316">
            <v>135000</v>
          </cell>
        </row>
        <row r="2317">
          <cell r="A2317" t="str">
            <v>00012824</v>
          </cell>
          <cell r="B2317" t="str">
            <v>Vanessa Richardson</v>
          </cell>
          <cell r="C2317" t="str">
            <v>03</v>
          </cell>
          <cell r="D2317" t="str">
            <v>TCR Accum Super</v>
          </cell>
          <cell r="E2317">
            <v>64863</v>
          </cell>
        </row>
        <row r="2318">
          <cell r="A2318" t="str">
            <v>00012826</v>
          </cell>
          <cell r="B2318" t="str">
            <v>Rosalie Olding</v>
          </cell>
          <cell r="C2318" t="str">
            <v>03</v>
          </cell>
          <cell r="D2318" t="str">
            <v>TCR Accum Super</v>
          </cell>
          <cell r="E2318">
            <v>62739</v>
          </cell>
        </row>
        <row r="2319">
          <cell r="A2319" t="str">
            <v>00012829</v>
          </cell>
          <cell r="B2319" t="str">
            <v>Yama Azizi</v>
          </cell>
          <cell r="C2319" t="str">
            <v>05</v>
          </cell>
          <cell r="D2319" t="str">
            <v>TCR Accum Super</v>
          </cell>
          <cell r="E2319">
            <v>67098</v>
          </cell>
        </row>
        <row r="2320">
          <cell r="A2320" t="str">
            <v>00012839</v>
          </cell>
          <cell r="B2320" t="str">
            <v>Stephen Klyen</v>
          </cell>
          <cell r="C2320" t="str">
            <v>06</v>
          </cell>
          <cell r="D2320" t="str">
            <v>TCR Accum Super</v>
          </cell>
          <cell r="E2320">
            <v>129752</v>
          </cell>
        </row>
        <row r="2321">
          <cell r="A2321" t="str">
            <v>00012872</v>
          </cell>
          <cell r="B2321" t="str">
            <v>Benjamin Young</v>
          </cell>
          <cell r="C2321" t="str">
            <v>08</v>
          </cell>
          <cell r="D2321" t="str">
            <v>TCR Accum Super</v>
          </cell>
          <cell r="E2321">
            <v>154440</v>
          </cell>
        </row>
        <row r="2322">
          <cell r="A2322" t="str">
            <v>00012874</v>
          </cell>
          <cell r="B2322" t="str">
            <v>Peter Iancov</v>
          </cell>
          <cell r="C2322" t="str">
            <v>10</v>
          </cell>
          <cell r="D2322" t="str">
            <v>TCR Accum Super</v>
          </cell>
          <cell r="E2322">
            <v>275000</v>
          </cell>
        </row>
        <row r="2323">
          <cell r="A2323" t="str">
            <v>00012875</v>
          </cell>
          <cell r="B2323" t="str">
            <v>Margaret Butler</v>
          </cell>
          <cell r="C2323" t="str">
            <v>03</v>
          </cell>
          <cell r="D2323" t="str">
            <v>TCR Accum Super</v>
          </cell>
          <cell r="E2323">
            <v>66980</v>
          </cell>
        </row>
        <row r="2324">
          <cell r="A2324" t="str">
            <v>00012876</v>
          </cell>
          <cell r="B2324" t="str">
            <v>Clinton Ellison</v>
          </cell>
          <cell r="C2324" t="str">
            <v>05</v>
          </cell>
          <cell r="D2324" t="str">
            <v>TCR Accum Super</v>
          </cell>
          <cell r="E2324">
            <v>97200</v>
          </cell>
        </row>
        <row r="2325">
          <cell r="A2325" t="str">
            <v>00012883</v>
          </cell>
          <cell r="B2325" t="str">
            <v>Stephen Haynes</v>
          </cell>
          <cell r="C2325" t="str">
            <v>05</v>
          </cell>
          <cell r="D2325" t="str">
            <v>TCR Accum Super</v>
          </cell>
          <cell r="E2325">
            <v>107420</v>
          </cell>
        </row>
        <row r="2326">
          <cell r="A2326" t="str">
            <v>00012889</v>
          </cell>
          <cell r="B2326" t="str">
            <v>John Soper</v>
          </cell>
          <cell r="C2326" t="str">
            <v>05</v>
          </cell>
          <cell r="D2326" t="str">
            <v>TCR Accum Super</v>
          </cell>
          <cell r="E2326">
            <v>93333</v>
          </cell>
        </row>
        <row r="2327">
          <cell r="A2327" t="str">
            <v>00012893</v>
          </cell>
          <cell r="B2327" t="str">
            <v>Julie Muhar</v>
          </cell>
          <cell r="C2327" t="str">
            <v>06</v>
          </cell>
          <cell r="D2327" t="str">
            <v>TCR Accum Super</v>
          </cell>
          <cell r="E2327">
            <v>124982</v>
          </cell>
        </row>
        <row r="2328">
          <cell r="A2328" t="str">
            <v>00012894</v>
          </cell>
          <cell r="B2328" t="str">
            <v>Sarah Lloyd</v>
          </cell>
          <cell r="C2328" t="str">
            <v>04</v>
          </cell>
          <cell r="D2328" t="str">
            <v>TCR Accum Super</v>
          </cell>
          <cell r="E2328">
            <v>85200</v>
          </cell>
        </row>
        <row r="2329">
          <cell r="A2329" t="str">
            <v>00012895</v>
          </cell>
          <cell r="B2329" t="str">
            <v>Mark Yeak</v>
          </cell>
          <cell r="C2329" t="str">
            <v>06</v>
          </cell>
          <cell r="D2329" t="str">
            <v>TCR Accum Super</v>
          </cell>
          <cell r="E2329">
            <v>104325</v>
          </cell>
        </row>
        <row r="2330">
          <cell r="A2330" t="str">
            <v>00012900</v>
          </cell>
          <cell r="B2330" t="str">
            <v>Tamara Brooker</v>
          </cell>
          <cell r="C2330" t="str">
            <v>07</v>
          </cell>
          <cell r="D2330" t="str">
            <v>TCR Accum Super</v>
          </cell>
          <cell r="E2330">
            <v>213200</v>
          </cell>
        </row>
        <row r="2331">
          <cell r="A2331" t="str">
            <v>00012902</v>
          </cell>
          <cell r="B2331" t="str">
            <v>Gavin Harrington</v>
          </cell>
          <cell r="C2331" t="str">
            <v>07</v>
          </cell>
          <cell r="D2331" t="str">
            <v>TCR Accum Super</v>
          </cell>
          <cell r="E2331">
            <v>152402</v>
          </cell>
        </row>
        <row r="2332">
          <cell r="A2332" t="str">
            <v>00012907</v>
          </cell>
          <cell r="B2332" t="str">
            <v>Syed Rafi</v>
          </cell>
          <cell r="C2332" t="str">
            <v>03</v>
          </cell>
          <cell r="D2332" t="str">
            <v>TCR Accum Super</v>
          </cell>
          <cell r="E2332">
            <v>58043</v>
          </cell>
        </row>
        <row r="2333">
          <cell r="A2333" t="str">
            <v>00012914</v>
          </cell>
          <cell r="B2333" t="str">
            <v>Sheena Saigal</v>
          </cell>
          <cell r="C2333" t="str">
            <v>05</v>
          </cell>
          <cell r="D2333" t="str">
            <v>TCR Accum Super</v>
          </cell>
          <cell r="E2333">
            <v>96063</v>
          </cell>
        </row>
        <row r="2334">
          <cell r="A2334" t="str">
            <v>00012917</v>
          </cell>
          <cell r="B2334" t="str">
            <v>Toni Lockyer</v>
          </cell>
          <cell r="C2334" t="str">
            <v>05</v>
          </cell>
          <cell r="D2334" t="str">
            <v>TCR Accum Super</v>
          </cell>
          <cell r="E2334">
            <v>85800</v>
          </cell>
        </row>
        <row r="2335">
          <cell r="A2335" t="str">
            <v>00012918</v>
          </cell>
          <cell r="B2335" t="str">
            <v>Holly Kyte</v>
          </cell>
          <cell r="C2335" t="str">
            <v>04</v>
          </cell>
          <cell r="D2335" t="str">
            <v>TCR Accum Super</v>
          </cell>
          <cell r="E2335">
            <v>76300</v>
          </cell>
        </row>
        <row r="2336">
          <cell r="A2336" t="str">
            <v>00012919</v>
          </cell>
          <cell r="B2336" t="str">
            <v>Hannelore Swoboda</v>
          </cell>
          <cell r="C2336" t="str">
            <v>03</v>
          </cell>
          <cell r="D2336" t="str">
            <v>TCR Accum Super</v>
          </cell>
          <cell r="E2336">
            <v>51975</v>
          </cell>
        </row>
        <row r="2337">
          <cell r="A2337" t="str">
            <v>00012920</v>
          </cell>
          <cell r="B2337" t="str">
            <v>Teresa Siebert</v>
          </cell>
          <cell r="C2337" t="str">
            <v>02</v>
          </cell>
          <cell r="D2337" t="str">
            <v>TCR Accum Super</v>
          </cell>
          <cell r="E2337">
            <v>47925</v>
          </cell>
        </row>
        <row r="2338">
          <cell r="A2338" t="str">
            <v>00012925</v>
          </cell>
          <cell r="B2338" t="str">
            <v>Craig Mitchell</v>
          </cell>
          <cell r="C2338" t="str">
            <v>04</v>
          </cell>
          <cell r="D2338" t="str">
            <v>TCR Accum Super</v>
          </cell>
          <cell r="E2338">
            <v>80497</v>
          </cell>
        </row>
        <row r="2339">
          <cell r="A2339" t="str">
            <v>00012926</v>
          </cell>
          <cell r="B2339" t="str">
            <v>Mark Bastick</v>
          </cell>
          <cell r="C2339" t="str">
            <v>09</v>
          </cell>
          <cell r="D2339" t="str">
            <v>TCR Accum Super</v>
          </cell>
          <cell r="E2339">
            <v>217253</v>
          </cell>
        </row>
        <row r="2340">
          <cell r="A2340" t="str">
            <v>00012941</v>
          </cell>
          <cell r="B2340" t="str">
            <v>Angeline Hargrave</v>
          </cell>
          <cell r="C2340" t="str">
            <v>03</v>
          </cell>
          <cell r="D2340" t="str">
            <v>TCR Accum Super</v>
          </cell>
          <cell r="E2340">
            <v>53400</v>
          </cell>
        </row>
        <row r="2341">
          <cell r="A2341" t="str">
            <v>00012942</v>
          </cell>
          <cell r="B2341" t="str">
            <v>Brian McCann</v>
          </cell>
          <cell r="C2341" t="str">
            <v>04</v>
          </cell>
          <cell r="D2341" t="str">
            <v>TCR Accum Super</v>
          </cell>
          <cell r="E2341">
            <v>85394</v>
          </cell>
        </row>
        <row r="2342">
          <cell r="A2342" t="str">
            <v>00012946</v>
          </cell>
          <cell r="B2342" t="str">
            <v>Debbie Kaplan</v>
          </cell>
          <cell r="C2342" t="str">
            <v>05</v>
          </cell>
          <cell r="D2342" t="str">
            <v>TCR Accum Super</v>
          </cell>
          <cell r="E2342">
            <v>93713</v>
          </cell>
        </row>
        <row r="2343">
          <cell r="A2343" t="str">
            <v>00012947</v>
          </cell>
          <cell r="B2343" t="str">
            <v>Andrew Crichton</v>
          </cell>
          <cell r="C2343" t="str">
            <v>07</v>
          </cell>
          <cell r="D2343" t="str">
            <v>TCR Accum Super</v>
          </cell>
          <cell r="E2343">
            <v>137800</v>
          </cell>
        </row>
        <row r="2344">
          <cell r="A2344" t="str">
            <v>00012948</v>
          </cell>
          <cell r="B2344" t="str">
            <v>Kim Rawlings</v>
          </cell>
          <cell r="C2344" t="str">
            <v>07</v>
          </cell>
          <cell r="D2344" t="str">
            <v>TCR Accum Super</v>
          </cell>
          <cell r="E2344">
            <v>135000</v>
          </cell>
        </row>
        <row r="2345">
          <cell r="A2345" t="str">
            <v>00012949</v>
          </cell>
          <cell r="B2345" t="str">
            <v>Marnie Morton</v>
          </cell>
          <cell r="C2345" t="str">
            <v>07</v>
          </cell>
          <cell r="D2345" t="str">
            <v>TCR Accum Super</v>
          </cell>
          <cell r="E2345">
            <v>110336</v>
          </cell>
        </row>
        <row r="2346">
          <cell r="A2346" t="str">
            <v>00012950</v>
          </cell>
          <cell r="B2346" t="str">
            <v>Duanne Salins</v>
          </cell>
          <cell r="C2346" t="str">
            <v>06</v>
          </cell>
          <cell r="D2346" t="str">
            <v>TCR Accum Super</v>
          </cell>
          <cell r="E2346">
            <v>92325</v>
          </cell>
        </row>
        <row r="2347">
          <cell r="A2347" t="str">
            <v>00012963</v>
          </cell>
          <cell r="B2347" t="str">
            <v>Hugo Kuhn</v>
          </cell>
          <cell r="C2347" t="str">
            <v>08</v>
          </cell>
          <cell r="D2347" t="str">
            <v>TCR Accum Super</v>
          </cell>
          <cell r="E2347">
            <v>178460</v>
          </cell>
        </row>
        <row r="2348">
          <cell r="A2348" t="str">
            <v>00012967</v>
          </cell>
          <cell r="B2348" t="str">
            <v>Kim Brackman</v>
          </cell>
          <cell r="C2348" t="str">
            <v>06</v>
          </cell>
          <cell r="D2348" t="str">
            <v>TCR Accum Super</v>
          </cell>
          <cell r="E2348">
            <v>90292</v>
          </cell>
        </row>
        <row r="2349">
          <cell r="A2349" t="str">
            <v>00012976</v>
          </cell>
          <cell r="B2349" t="str">
            <v>Stuart Smith</v>
          </cell>
          <cell r="C2349" t="str">
            <v>08</v>
          </cell>
          <cell r="D2349" t="str">
            <v>TCR Accum Super</v>
          </cell>
          <cell r="E2349">
            <v>155820</v>
          </cell>
        </row>
        <row r="2350">
          <cell r="A2350" t="str">
            <v>00012977</v>
          </cell>
          <cell r="B2350" t="str">
            <v>Narelle Graham</v>
          </cell>
          <cell r="C2350" t="str">
            <v>07</v>
          </cell>
          <cell r="D2350" t="str">
            <v>TCR Accum Super</v>
          </cell>
          <cell r="E2350">
            <v>125000</v>
          </cell>
        </row>
        <row r="2351">
          <cell r="A2351" t="str">
            <v>00012978</v>
          </cell>
          <cell r="B2351" t="str">
            <v>Arunesh Choubey</v>
          </cell>
          <cell r="C2351" t="str">
            <v>08</v>
          </cell>
          <cell r="D2351" t="str">
            <v>TCR Accum Super</v>
          </cell>
          <cell r="E2351">
            <v>110250</v>
          </cell>
        </row>
        <row r="2352">
          <cell r="A2352" t="str">
            <v>00012984</v>
          </cell>
          <cell r="B2352" t="str">
            <v>Clarissa Chew</v>
          </cell>
          <cell r="C2352" t="str">
            <v>06</v>
          </cell>
          <cell r="D2352" t="str">
            <v>TCR Accum Super</v>
          </cell>
          <cell r="E2352">
            <v>100419</v>
          </cell>
        </row>
        <row r="2353">
          <cell r="A2353" t="str">
            <v>00012994</v>
          </cell>
          <cell r="B2353" t="str">
            <v>Gerard Donaldson</v>
          </cell>
          <cell r="C2353" t="str">
            <v>06</v>
          </cell>
          <cell r="D2353" t="str">
            <v>TCR Accum Super</v>
          </cell>
          <cell r="E2353">
            <v>122897</v>
          </cell>
        </row>
        <row r="2354">
          <cell r="A2354" t="str">
            <v>00012997</v>
          </cell>
          <cell r="B2354" t="str">
            <v>James Tranter</v>
          </cell>
          <cell r="C2354" t="str">
            <v>07</v>
          </cell>
          <cell r="D2354" t="str">
            <v>TCR Accum Super</v>
          </cell>
          <cell r="E2354">
            <v>149985</v>
          </cell>
        </row>
        <row r="2355">
          <cell r="A2355" t="str">
            <v>00013009</v>
          </cell>
          <cell r="B2355" t="str">
            <v>Lara Duffy</v>
          </cell>
          <cell r="C2355" t="str">
            <v>05</v>
          </cell>
          <cell r="D2355" t="str">
            <v>TCR Accum Super</v>
          </cell>
          <cell r="E2355">
            <v>97512</v>
          </cell>
        </row>
        <row r="2356">
          <cell r="A2356" t="str">
            <v>00013010</v>
          </cell>
          <cell r="B2356" t="str">
            <v>Michelle Smith</v>
          </cell>
          <cell r="C2356" t="str">
            <v>05</v>
          </cell>
          <cell r="D2356" t="str">
            <v>TCR Accum Super</v>
          </cell>
          <cell r="E2356">
            <v>81750</v>
          </cell>
        </row>
        <row r="2357">
          <cell r="A2357" t="str">
            <v>00013018</v>
          </cell>
          <cell r="B2357" t="str">
            <v>Jacqueline Goatcher</v>
          </cell>
          <cell r="C2357" t="str">
            <v>07</v>
          </cell>
          <cell r="D2357" t="str">
            <v>TCR Accum Super</v>
          </cell>
          <cell r="E2357">
            <v>148058</v>
          </cell>
        </row>
        <row r="2358">
          <cell r="A2358" t="str">
            <v>00013019</v>
          </cell>
          <cell r="B2358" t="str">
            <v>Fiona Haymes</v>
          </cell>
          <cell r="C2358" t="str">
            <v>08</v>
          </cell>
          <cell r="D2358" t="str">
            <v>TCR Accum Super</v>
          </cell>
          <cell r="E2358">
            <v>176000</v>
          </cell>
        </row>
        <row r="2359">
          <cell r="A2359" t="str">
            <v>00013020</v>
          </cell>
          <cell r="B2359" t="str">
            <v>Andrew Anderson</v>
          </cell>
          <cell r="C2359" t="str">
            <v>06</v>
          </cell>
          <cell r="D2359" t="str">
            <v>TCR Accum Super</v>
          </cell>
          <cell r="E2359">
            <v>105726</v>
          </cell>
        </row>
        <row r="2360">
          <cell r="A2360" t="str">
            <v>00013022</v>
          </cell>
          <cell r="B2360" t="str">
            <v>Amber Meates</v>
          </cell>
          <cell r="C2360" t="str">
            <v>03</v>
          </cell>
          <cell r="D2360" t="str">
            <v>TCR Accum Super</v>
          </cell>
          <cell r="E2360">
            <v>70200</v>
          </cell>
        </row>
        <row r="2361">
          <cell r="A2361" t="str">
            <v>00013023</v>
          </cell>
          <cell r="B2361" t="str">
            <v>Christopher Handasyde</v>
          </cell>
          <cell r="C2361" t="str">
            <v>05</v>
          </cell>
          <cell r="D2361" t="str">
            <v>TCR Accum Super</v>
          </cell>
          <cell r="E2361">
            <v>95961</v>
          </cell>
        </row>
        <row r="2362">
          <cell r="A2362" t="str">
            <v>00013024</v>
          </cell>
          <cell r="B2362" t="str">
            <v>Darren Ward</v>
          </cell>
          <cell r="C2362" t="str">
            <v>04</v>
          </cell>
          <cell r="D2362" t="str">
            <v>TCR Accum Super</v>
          </cell>
          <cell r="E2362">
            <v>77420</v>
          </cell>
        </row>
        <row r="2363">
          <cell r="A2363" t="str">
            <v>00013025</v>
          </cell>
          <cell r="B2363" t="str">
            <v>Sue Edwards</v>
          </cell>
          <cell r="C2363" t="str">
            <v>05</v>
          </cell>
          <cell r="D2363" t="str">
            <v>TCR Accum Super</v>
          </cell>
          <cell r="E2363">
            <v>98224</v>
          </cell>
        </row>
        <row r="2364">
          <cell r="A2364" t="str">
            <v>00013026</v>
          </cell>
          <cell r="B2364" t="str">
            <v>Neil Walker</v>
          </cell>
          <cell r="C2364" t="str">
            <v>07</v>
          </cell>
          <cell r="D2364" t="str">
            <v>TCR Accum Super</v>
          </cell>
          <cell r="E2364">
            <v>153420</v>
          </cell>
        </row>
        <row r="2365">
          <cell r="A2365" t="str">
            <v>00013027</v>
          </cell>
          <cell r="B2365" t="str">
            <v>Tina Ooi</v>
          </cell>
          <cell r="C2365" t="str">
            <v>09</v>
          </cell>
          <cell r="D2365" t="str">
            <v>TCR Accum Super</v>
          </cell>
          <cell r="E2365">
            <v>215775</v>
          </cell>
        </row>
        <row r="2366">
          <cell r="A2366" t="str">
            <v>00013028</v>
          </cell>
          <cell r="B2366" t="str">
            <v>Marion Beaman</v>
          </cell>
          <cell r="C2366" t="str">
            <v>03</v>
          </cell>
          <cell r="D2366" t="str">
            <v>TCR Accum Super</v>
          </cell>
          <cell r="E2366">
            <v>68804</v>
          </cell>
        </row>
        <row r="2367">
          <cell r="A2367" t="str">
            <v>00013029</v>
          </cell>
          <cell r="B2367" t="str">
            <v>Kylie Handasyde</v>
          </cell>
          <cell r="C2367" t="str">
            <v>06</v>
          </cell>
          <cell r="D2367" t="str">
            <v>TCR Accum Super</v>
          </cell>
          <cell r="E2367">
            <v>95052</v>
          </cell>
        </row>
        <row r="2368">
          <cell r="A2368" t="str">
            <v>00013031</v>
          </cell>
          <cell r="B2368" t="str">
            <v>Louise Pretty</v>
          </cell>
          <cell r="C2368" t="str">
            <v>09</v>
          </cell>
          <cell r="D2368" t="str">
            <v>TCR Accum Super</v>
          </cell>
          <cell r="E2368">
            <v>203841</v>
          </cell>
        </row>
        <row r="2369">
          <cell r="A2369" t="str">
            <v>00013032</v>
          </cell>
          <cell r="B2369" t="str">
            <v>Hong Tsang</v>
          </cell>
          <cell r="C2369" t="str">
            <v>06</v>
          </cell>
          <cell r="D2369" t="str">
            <v>TCR Accum Super</v>
          </cell>
          <cell r="E2369">
            <v>105192</v>
          </cell>
        </row>
        <row r="2370">
          <cell r="A2370" t="str">
            <v>00013034</v>
          </cell>
          <cell r="B2370" t="str">
            <v>Marcel La Bouchardiere</v>
          </cell>
          <cell r="C2370" t="str">
            <v>07</v>
          </cell>
          <cell r="D2370" t="str">
            <v>TCR Accum Super</v>
          </cell>
          <cell r="E2370">
            <v>132924</v>
          </cell>
        </row>
        <row r="2371">
          <cell r="A2371" t="str">
            <v>00013035</v>
          </cell>
          <cell r="B2371" t="str">
            <v>Byron Mitra</v>
          </cell>
          <cell r="C2371" t="str">
            <v>08</v>
          </cell>
          <cell r="D2371" t="str">
            <v>TCR Accum Super</v>
          </cell>
          <cell r="E2371">
            <v>145373</v>
          </cell>
        </row>
        <row r="2372">
          <cell r="A2372" t="str">
            <v>00013036</v>
          </cell>
          <cell r="B2372" t="str">
            <v>James Lord</v>
          </cell>
          <cell r="C2372" t="str">
            <v>09</v>
          </cell>
          <cell r="D2372" t="str">
            <v>TCR Accum Super</v>
          </cell>
          <cell r="E2372">
            <v>175956</v>
          </cell>
        </row>
        <row r="2373">
          <cell r="A2373" t="str">
            <v>00013037</v>
          </cell>
          <cell r="B2373" t="str">
            <v>Robert Davies</v>
          </cell>
          <cell r="C2373" t="str">
            <v>07</v>
          </cell>
          <cell r="D2373" t="str">
            <v>TCR Accum Super</v>
          </cell>
          <cell r="E2373">
            <v>166329</v>
          </cell>
        </row>
        <row r="2374">
          <cell r="A2374" t="str">
            <v>00013038</v>
          </cell>
          <cell r="B2374" t="str">
            <v>Neil Bedingfield</v>
          </cell>
          <cell r="C2374" t="str">
            <v>06</v>
          </cell>
          <cell r="D2374" t="str">
            <v>TCR Accum Super</v>
          </cell>
          <cell r="E2374">
            <v>130028</v>
          </cell>
        </row>
        <row r="2375">
          <cell r="A2375" t="str">
            <v>00013039</v>
          </cell>
          <cell r="B2375" t="str">
            <v>Melainie Reddy</v>
          </cell>
          <cell r="C2375" t="str">
            <v>06</v>
          </cell>
          <cell r="D2375" t="str">
            <v>TCR Accum Super</v>
          </cell>
          <cell r="E2375">
            <v>99009</v>
          </cell>
        </row>
        <row r="2376">
          <cell r="A2376" t="str">
            <v>00013040</v>
          </cell>
          <cell r="B2376" t="str">
            <v>Shannon Henwood</v>
          </cell>
          <cell r="C2376" t="str">
            <v>07</v>
          </cell>
          <cell r="D2376" t="str">
            <v>TCR Accum Super</v>
          </cell>
          <cell r="E2376">
            <v>100980</v>
          </cell>
        </row>
        <row r="2377">
          <cell r="A2377" t="str">
            <v>00013041</v>
          </cell>
          <cell r="B2377" t="str">
            <v>Craig Hipwell</v>
          </cell>
          <cell r="C2377" t="str">
            <v>08</v>
          </cell>
          <cell r="D2377" t="str">
            <v>TCR Accum Super</v>
          </cell>
          <cell r="E2377">
            <v>141105</v>
          </cell>
        </row>
        <row r="2378">
          <cell r="A2378" t="str">
            <v>00013042</v>
          </cell>
          <cell r="B2378" t="str">
            <v>Andrew Green</v>
          </cell>
          <cell r="C2378" t="str">
            <v>04</v>
          </cell>
          <cell r="D2378" t="str">
            <v>TCR Accum Super</v>
          </cell>
          <cell r="E2378">
            <v>72441</v>
          </cell>
        </row>
        <row r="2379">
          <cell r="A2379" t="str">
            <v>00013044</v>
          </cell>
          <cell r="B2379" t="str">
            <v>Caroline Kelly</v>
          </cell>
          <cell r="C2379" t="str">
            <v>08</v>
          </cell>
          <cell r="D2379" t="str">
            <v>TCR Accum Super</v>
          </cell>
          <cell r="E2379">
            <v>184496</v>
          </cell>
        </row>
        <row r="2380">
          <cell r="A2380" t="str">
            <v>00013045</v>
          </cell>
          <cell r="B2380" t="str">
            <v>Olive Hurley</v>
          </cell>
          <cell r="C2380" t="str">
            <v>05</v>
          </cell>
          <cell r="D2380" t="str">
            <v>TCR Accum Super</v>
          </cell>
          <cell r="E2380">
            <v>107625</v>
          </cell>
        </row>
        <row r="2381">
          <cell r="A2381" t="str">
            <v>00013046</v>
          </cell>
          <cell r="B2381" t="str">
            <v>Leilarni Thompson</v>
          </cell>
          <cell r="C2381" t="str">
            <v>03</v>
          </cell>
          <cell r="D2381" t="str">
            <v>TCR Accum Super</v>
          </cell>
          <cell r="E2381">
            <v>57866</v>
          </cell>
        </row>
        <row r="2382">
          <cell r="A2382" t="str">
            <v>00013049</v>
          </cell>
          <cell r="B2382" t="str">
            <v>Mahathevan Sharabinth</v>
          </cell>
          <cell r="C2382" t="str">
            <v>06</v>
          </cell>
          <cell r="D2382" t="str">
            <v>TCR Accum Super</v>
          </cell>
          <cell r="E2382">
            <v>116056</v>
          </cell>
        </row>
        <row r="2383">
          <cell r="A2383" t="str">
            <v>00013050</v>
          </cell>
          <cell r="B2383" t="str">
            <v>Clifford Chia</v>
          </cell>
          <cell r="C2383" t="str">
            <v>05</v>
          </cell>
          <cell r="D2383" t="str">
            <v>TCR Accum Super</v>
          </cell>
          <cell r="E2383">
            <v>102450</v>
          </cell>
        </row>
        <row r="2384">
          <cell r="A2384" t="str">
            <v>00013051</v>
          </cell>
          <cell r="B2384" t="str">
            <v>Jodie Blake</v>
          </cell>
          <cell r="C2384" t="str">
            <v>09</v>
          </cell>
          <cell r="D2384" t="str">
            <v>TCR Accum Super</v>
          </cell>
          <cell r="E2384">
            <v>181765</v>
          </cell>
        </row>
        <row r="2385">
          <cell r="A2385" t="str">
            <v>00013052</v>
          </cell>
          <cell r="B2385" t="str">
            <v>Chris Naylor</v>
          </cell>
          <cell r="C2385" t="str">
            <v>08</v>
          </cell>
          <cell r="D2385" t="str">
            <v>TCR Accum Super</v>
          </cell>
          <cell r="E2385">
            <v>178625</v>
          </cell>
        </row>
        <row r="2386">
          <cell r="A2386" t="str">
            <v>00013054</v>
          </cell>
          <cell r="B2386" t="str">
            <v>Stewart Ballard</v>
          </cell>
          <cell r="C2386" t="str">
            <v>08</v>
          </cell>
          <cell r="D2386" t="str">
            <v>TCR Accum Super</v>
          </cell>
          <cell r="E2386">
            <v>170500</v>
          </cell>
        </row>
        <row r="2387">
          <cell r="A2387" t="str">
            <v>00013055</v>
          </cell>
          <cell r="B2387" t="str">
            <v>Andrew Westerman</v>
          </cell>
          <cell r="C2387" t="str">
            <v>06</v>
          </cell>
          <cell r="D2387" t="str">
            <v>TCR Accum Super</v>
          </cell>
          <cell r="E2387">
            <v>96460</v>
          </cell>
        </row>
        <row r="2388">
          <cell r="A2388" t="str">
            <v>00013056</v>
          </cell>
          <cell r="B2388" t="str">
            <v>Michael Klaassen</v>
          </cell>
          <cell r="C2388" t="str">
            <v>06</v>
          </cell>
          <cell r="D2388" t="str">
            <v>TCR Accum Super</v>
          </cell>
          <cell r="E2388">
            <v>102000</v>
          </cell>
        </row>
        <row r="2389">
          <cell r="A2389" t="str">
            <v>00013057</v>
          </cell>
          <cell r="B2389" t="str">
            <v>Anna Lebrasse</v>
          </cell>
          <cell r="C2389" t="str">
            <v>03</v>
          </cell>
          <cell r="D2389" t="str">
            <v>TCR Accum Super</v>
          </cell>
          <cell r="E2389">
            <v>55191</v>
          </cell>
        </row>
        <row r="2390">
          <cell r="A2390" t="str">
            <v>00013058</v>
          </cell>
          <cell r="B2390" t="str">
            <v>Shirley Brown</v>
          </cell>
          <cell r="C2390" t="str">
            <v>05</v>
          </cell>
          <cell r="D2390" t="str">
            <v>TCR Accum Super</v>
          </cell>
          <cell r="E2390">
            <v>87473</v>
          </cell>
        </row>
        <row r="2391">
          <cell r="A2391" t="str">
            <v>00013061</v>
          </cell>
          <cell r="B2391" t="str">
            <v>Lenine Jeganathan</v>
          </cell>
          <cell r="C2391" t="str">
            <v>06</v>
          </cell>
          <cell r="D2391" t="str">
            <v>TCR Accum Super</v>
          </cell>
          <cell r="E2391">
            <v>110827</v>
          </cell>
        </row>
        <row r="2392">
          <cell r="A2392" t="str">
            <v>00013063</v>
          </cell>
          <cell r="B2392" t="str">
            <v>Bruce Burton</v>
          </cell>
          <cell r="C2392" t="str">
            <v>05</v>
          </cell>
          <cell r="D2392" t="str">
            <v>TCR Accum Super</v>
          </cell>
          <cell r="E2392">
            <v>85394</v>
          </cell>
        </row>
        <row r="2393">
          <cell r="A2393" t="str">
            <v>00013064</v>
          </cell>
          <cell r="B2393" t="str">
            <v>John Pomeroy</v>
          </cell>
          <cell r="C2393" t="str">
            <v>06</v>
          </cell>
          <cell r="D2393" t="str">
            <v>TCR Accum Super</v>
          </cell>
          <cell r="E2393">
            <v>98751</v>
          </cell>
        </row>
        <row r="2394">
          <cell r="A2394" t="str">
            <v>00013066</v>
          </cell>
          <cell r="B2394" t="str">
            <v>Christopher Pope</v>
          </cell>
          <cell r="C2394" t="str">
            <v>05</v>
          </cell>
          <cell r="D2394" t="str">
            <v>TCR Accum Super</v>
          </cell>
          <cell r="E2394">
            <v>105735</v>
          </cell>
        </row>
        <row r="2395">
          <cell r="A2395" t="str">
            <v>00013067</v>
          </cell>
          <cell r="B2395" t="str">
            <v>Scott English</v>
          </cell>
          <cell r="C2395" t="str">
            <v>05</v>
          </cell>
          <cell r="D2395" t="str">
            <v>TCR Accum Super</v>
          </cell>
          <cell r="E2395">
            <v>105735</v>
          </cell>
        </row>
        <row r="2396">
          <cell r="A2396" t="str">
            <v>00013068</v>
          </cell>
          <cell r="B2396" t="str">
            <v>Matthew Barben</v>
          </cell>
          <cell r="C2396" t="str">
            <v>05</v>
          </cell>
          <cell r="D2396" t="str">
            <v>TCR Accum Super</v>
          </cell>
          <cell r="E2396">
            <v>72325</v>
          </cell>
        </row>
        <row r="2397">
          <cell r="A2397" t="str">
            <v>00013069</v>
          </cell>
          <cell r="B2397" t="str">
            <v>Evelyn Pilbeam</v>
          </cell>
          <cell r="C2397" t="str">
            <v>08</v>
          </cell>
          <cell r="D2397" t="str">
            <v>TCR Accum Super</v>
          </cell>
          <cell r="E2397">
            <v>130000</v>
          </cell>
        </row>
        <row r="2398">
          <cell r="A2398" t="str">
            <v>00013070</v>
          </cell>
          <cell r="B2398" t="str">
            <v>Betty Evans</v>
          </cell>
          <cell r="C2398" t="str">
            <v>02</v>
          </cell>
          <cell r="D2398" t="str">
            <v>TCR Accum Super</v>
          </cell>
          <cell r="E2398">
            <v>56053</v>
          </cell>
        </row>
        <row r="2399">
          <cell r="A2399" t="str">
            <v>00013072</v>
          </cell>
          <cell r="B2399" t="str">
            <v>Pauline Nairn</v>
          </cell>
          <cell r="C2399" t="str">
            <v>07</v>
          </cell>
          <cell r="D2399" t="str">
            <v>TCR Accum Super</v>
          </cell>
          <cell r="E2399">
            <v>149800</v>
          </cell>
        </row>
        <row r="2400">
          <cell r="A2400" t="str">
            <v>00013074</v>
          </cell>
          <cell r="B2400" t="str">
            <v>Kenneth Barnett</v>
          </cell>
          <cell r="C2400" t="str">
            <v>05</v>
          </cell>
          <cell r="D2400" t="str">
            <v>TCR Accum Super</v>
          </cell>
          <cell r="E2400">
            <v>80000</v>
          </cell>
        </row>
        <row r="2401">
          <cell r="A2401" t="str">
            <v>00013076</v>
          </cell>
          <cell r="B2401" t="str">
            <v>Garry Ballard</v>
          </cell>
          <cell r="C2401" t="str">
            <v>03</v>
          </cell>
          <cell r="D2401" t="str">
            <v>TCR Accum Super</v>
          </cell>
          <cell r="E2401">
            <v>73458</v>
          </cell>
        </row>
        <row r="2402">
          <cell r="A2402" t="str">
            <v>00013078</v>
          </cell>
          <cell r="B2402" t="str">
            <v>Mark Steele</v>
          </cell>
          <cell r="C2402" t="str">
            <v>04</v>
          </cell>
          <cell r="D2402" t="str">
            <v>TCR Accum Super</v>
          </cell>
          <cell r="E2402">
            <v>76121</v>
          </cell>
        </row>
        <row r="2403">
          <cell r="A2403" t="str">
            <v>00013079</v>
          </cell>
          <cell r="B2403" t="str">
            <v>Kirsty Hooper</v>
          </cell>
          <cell r="C2403" t="str">
            <v>06</v>
          </cell>
          <cell r="D2403" t="str">
            <v>TCR Accum Super</v>
          </cell>
          <cell r="E2403">
            <v>96302</v>
          </cell>
        </row>
        <row r="2404">
          <cell r="A2404" t="str">
            <v>00013080</v>
          </cell>
          <cell r="B2404" t="str">
            <v>John Chomiak</v>
          </cell>
          <cell r="C2404" t="str">
            <v>08</v>
          </cell>
          <cell r="D2404" t="str">
            <v>TCR Accum Super</v>
          </cell>
          <cell r="E2404">
            <v>147000</v>
          </cell>
        </row>
        <row r="2405">
          <cell r="A2405" t="str">
            <v>00013083</v>
          </cell>
          <cell r="B2405" t="str">
            <v>Renee Rushton</v>
          </cell>
          <cell r="C2405" t="str">
            <v>05</v>
          </cell>
          <cell r="D2405" t="str">
            <v>TCR Accum Super</v>
          </cell>
          <cell r="E2405">
            <v>97746</v>
          </cell>
        </row>
        <row r="2406">
          <cell r="A2406" t="str">
            <v>00013084</v>
          </cell>
          <cell r="B2406" t="str">
            <v>James Sunnucks</v>
          </cell>
          <cell r="C2406" t="str">
            <v>07</v>
          </cell>
          <cell r="D2406" t="str">
            <v>TCR Accum Super</v>
          </cell>
          <cell r="E2406">
            <v>129168</v>
          </cell>
        </row>
        <row r="2407">
          <cell r="A2407" t="str">
            <v>00013085</v>
          </cell>
          <cell r="B2407" t="str">
            <v>Norman Millias</v>
          </cell>
          <cell r="C2407" t="str">
            <v>05</v>
          </cell>
          <cell r="D2407" t="str">
            <v>TCR Accum Super</v>
          </cell>
          <cell r="E2407">
            <v>89559</v>
          </cell>
        </row>
        <row r="2408">
          <cell r="A2408" t="str">
            <v>00013087</v>
          </cell>
          <cell r="B2408" t="str">
            <v>Joaquim Sanches</v>
          </cell>
          <cell r="C2408" t="str">
            <v>06</v>
          </cell>
          <cell r="D2408" t="str">
            <v>TCR Accum Super</v>
          </cell>
          <cell r="E2408">
            <v>123046</v>
          </cell>
        </row>
        <row r="2409">
          <cell r="A2409" t="str">
            <v>00013088</v>
          </cell>
          <cell r="B2409" t="str">
            <v>Patrick McCole</v>
          </cell>
          <cell r="C2409" t="str">
            <v>08</v>
          </cell>
          <cell r="D2409" t="str">
            <v>TCR Accum Super</v>
          </cell>
          <cell r="E2409">
            <v>200000</v>
          </cell>
        </row>
        <row r="2410">
          <cell r="A2410" t="str">
            <v>00013089</v>
          </cell>
          <cell r="B2410" t="str">
            <v>Stephen Pearce</v>
          </cell>
          <cell r="C2410" t="str">
            <v>11</v>
          </cell>
          <cell r="D2410" t="str">
            <v>TCR Accum Super</v>
          </cell>
          <cell r="E2410">
            <v>590000</v>
          </cell>
        </row>
        <row r="2411">
          <cell r="A2411" t="str">
            <v>00013092</v>
          </cell>
          <cell r="B2411" t="str">
            <v>Sonya Short</v>
          </cell>
          <cell r="C2411" t="str">
            <v>05</v>
          </cell>
          <cell r="D2411" t="str">
            <v>TCR Accum Super</v>
          </cell>
          <cell r="E2411">
            <v>92313</v>
          </cell>
        </row>
        <row r="2412">
          <cell r="A2412" t="str">
            <v>00013093</v>
          </cell>
          <cell r="B2412" t="str">
            <v>Michael Entwisle</v>
          </cell>
          <cell r="C2412" t="str">
            <v>09</v>
          </cell>
          <cell r="D2412" t="str">
            <v>TCR Accum Super</v>
          </cell>
          <cell r="E2412">
            <v>199784</v>
          </cell>
        </row>
        <row r="2413">
          <cell r="A2413" t="str">
            <v>00013094</v>
          </cell>
          <cell r="B2413" t="str">
            <v>Mark Fairweather</v>
          </cell>
          <cell r="C2413" t="str">
            <v>07</v>
          </cell>
          <cell r="D2413" t="str">
            <v>TCR Accum Super</v>
          </cell>
          <cell r="E2413">
            <v>133690</v>
          </cell>
        </row>
        <row r="2414">
          <cell r="A2414" t="str">
            <v>00013095</v>
          </cell>
          <cell r="B2414" t="str">
            <v>Manmohan Saigal</v>
          </cell>
          <cell r="C2414" t="str">
            <v>05</v>
          </cell>
          <cell r="D2414" t="str">
            <v>TCR Accum Super</v>
          </cell>
          <cell r="E2414">
            <v>74375</v>
          </cell>
        </row>
        <row r="2415">
          <cell r="A2415" t="str">
            <v>00013096</v>
          </cell>
          <cell r="B2415" t="str">
            <v>Ian Hamilton</v>
          </cell>
          <cell r="C2415" t="str">
            <v>07</v>
          </cell>
          <cell r="D2415" t="str">
            <v>TCR Accum Super</v>
          </cell>
          <cell r="E2415">
            <v>149031</v>
          </cell>
        </row>
        <row r="2416">
          <cell r="A2416" t="str">
            <v>00013107</v>
          </cell>
          <cell r="B2416" t="str">
            <v>Ricky Nelson</v>
          </cell>
          <cell r="C2416" t="str">
            <v>07</v>
          </cell>
          <cell r="D2416" t="str">
            <v>TCR Accum Super</v>
          </cell>
          <cell r="E2416">
            <v>122430</v>
          </cell>
        </row>
        <row r="2417">
          <cell r="A2417" t="str">
            <v>00013113</v>
          </cell>
          <cell r="B2417" t="str">
            <v>Brian Bateman</v>
          </cell>
          <cell r="C2417" t="str">
            <v>06</v>
          </cell>
          <cell r="D2417" t="str">
            <v>TCR Accum Super</v>
          </cell>
          <cell r="E2417">
            <v>132595</v>
          </cell>
        </row>
        <row r="2418">
          <cell r="A2418" t="str">
            <v>00013118</v>
          </cell>
          <cell r="B2418" t="str">
            <v>Laurence Perriman</v>
          </cell>
          <cell r="C2418" t="str">
            <v>05</v>
          </cell>
          <cell r="D2418" t="str">
            <v>TCR Accum Super</v>
          </cell>
          <cell r="E2418">
            <v>90020</v>
          </cell>
        </row>
        <row r="2419">
          <cell r="A2419" t="str">
            <v>00013121</v>
          </cell>
          <cell r="B2419" t="str">
            <v>Anthony Haning</v>
          </cell>
          <cell r="C2419" t="str">
            <v>05</v>
          </cell>
          <cell r="D2419" t="str">
            <v>TCR Accum Super</v>
          </cell>
          <cell r="E2419">
            <v>92655</v>
          </cell>
        </row>
        <row r="2420">
          <cell r="A2420" t="str">
            <v>00013130</v>
          </cell>
          <cell r="B2420" t="str">
            <v>Nigel Penfold</v>
          </cell>
          <cell r="C2420" t="str">
            <v>05</v>
          </cell>
          <cell r="D2420" t="str">
            <v>TCR Accum Super</v>
          </cell>
          <cell r="E2420">
            <v>92750</v>
          </cell>
        </row>
        <row r="2421">
          <cell r="A2421" t="str">
            <v>00013152</v>
          </cell>
          <cell r="B2421" t="str">
            <v>Jacoba van Tonder</v>
          </cell>
          <cell r="C2421" t="str">
            <v>03</v>
          </cell>
          <cell r="D2421" t="str">
            <v>TCR Accum Super</v>
          </cell>
          <cell r="E2421">
            <v>68670</v>
          </cell>
        </row>
        <row r="2422">
          <cell r="A2422" t="str">
            <v>00013155</v>
          </cell>
          <cell r="B2422" t="str">
            <v>Elizabeth Perrone</v>
          </cell>
          <cell r="C2422" t="str">
            <v>06</v>
          </cell>
          <cell r="D2422" t="str">
            <v>TCR Accum Super</v>
          </cell>
          <cell r="E2422">
            <v>123625</v>
          </cell>
        </row>
        <row r="2423">
          <cell r="A2423" t="str">
            <v>00013167</v>
          </cell>
          <cell r="B2423" t="str">
            <v>Fiona Laing</v>
          </cell>
          <cell r="C2423" t="str">
            <v>05</v>
          </cell>
          <cell r="D2423" t="str">
            <v>TCR Accum Super</v>
          </cell>
          <cell r="E2423">
            <v>101908</v>
          </cell>
        </row>
        <row r="2424">
          <cell r="A2424" t="str">
            <v>00013168</v>
          </cell>
          <cell r="B2424" t="str">
            <v>Peter Benham</v>
          </cell>
          <cell r="C2424" t="str">
            <v>06</v>
          </cell>
          <cell r="D2424" t="str">
            <v>TCR Accum Super</v>
          </cell>
          <cell r="E2424">
            <v>142258</v>
          </cell>
        </row>
        <row r="2425">
          <cell r="A2425" t="str">
            <v>00013172</v>
          </cell>
          <cell r="B2425" t="str">
            <v>Maurice Amor</v>
          </cell>
          <cell r="C2425" t="str">
            <v>06</v>
          </cell>
          <cell r="D2425" t="str">
            <v>TCR Accum Super</v>
          </cell>
          <cell r="E2425">
            <v>113400</v>
          </cell>
        </row>
        <row r="2426">
          <cell r="A2426" t="str">
            <v>00013180</v>
          </cell>
          <cell r="B2426" t="str">
            <v>Wolfgang Steffens</v>
          </cell>
          <cell r="C2426" t="str">
            <v>10</v>
          </cell>
          <cell r="D2426" t="str">
            <v>TCR Accum Super</v>
          </cell>
          <cell r="E2426">
            <v>280000</v>
          </cell>
        </row>
        <row r="2427">
          <cell r="A2427" t="str">
            <v>00013183</v>
          </cell>
          <cell r="B2427" t="str">
            <v>Robert Johnston</v>
          </cell>
          <cell r="C2427" t="str">
            <v>04</v>
          </cell>
          <cell r="D2427" t="str">
            <v>TCR Accum Super</v>
          </cell>
          <cell r="E2427">
            <v>110000</v>
          </cell>
        </row>
        <row r="2428">
          <cell r="A2428" t="str">
            <v>00013199</v>
          </cell>
          <cell r="B2428" t="str">
            <v>Cuc Nguyen</v>
          </cell>
          <cell r="C2428" t="str">
            <v>04</v>
          </cell>
          <cell r="D2428" t="str">
            <v>TCR Accum Super</v>
          </cell>
          <cell r="E2428">
            <v>78750</v>
          </cell>
        </row>
        <row r="2429">
          <cell r="A2429" t="str">
            <v>00013200</v>
          </cell>
          <cell r="B2429" t="str">
            <v>Caroline Smith</v>
          </cell>
          <cell r="C2429" t="str">
            <v>06</v>
          </cell>
          <cell r="D2429" t="str">
            <v>TCR Accum Super</v>
          </cell>
          <cell r="E2429">
            <v>123050</v>
          </cell>
        </row>
        <row r="2430">
          <cell r="A2430" t="str">
            <v>00013204</v>
          </cell>
          <cell r="B2430" t="str">
            <v>Lee Hardess</v>
          </cell>
          <cell r="C2430" t="str">
            <v>04</v>
          </cell>
          <cell r="D2430" t="str">
            <v>TCR Accum Super</v>
          </cell>
          <cell r="E2430">
            <v>94710</v>
          </cell>
        </row>
        <row r="2431">
          <cell r="A2431" t="str">
            <v>00013205</v>
          </cell>
          <cell r="B2431" t="str">
            <v>Ananth Ganesan</v>
          </cell>
          <cell r="C2431" t="str">
            <v>04</v>
          </cell>
          <cell r="D2431" t="str">
            <v>TCR Accum Super</v>
          </cell>
          <cell r="E2431">
            <v>59490</v>
          </cell>
        </row>
        <row r="2432">
          <cell r="A2432" t="str">
            <v>00013212</v>
          </cell>
          <cell r="B2432" t="str">
            <v>Simone Burger</v>
          </cell>
          <cell r="C2432" t="str">
            <v>06</v>
          </cell>
          <cell r="D2432" t="str">
            <v>TCR Accum Super</v>
          </cell>
          <cell r="E2432">
            <v>114392</v>
          </cell>
        </row>
        <row r="2433">
          <cell r="A2433" t="str">
            <v>00013214</v>
          </cell>
          <cell r="B2433" t="str">
            <v>David Egan</v>
          </cell>
          <cell r="C2433" t="str">
            <v>05</v>
          </cell>
          <cell r="D2433" t="str">
            <v>TCR Accum Super</v>
          </cell>
          <cell r="E2433">
            <v>92750</v>
          </cell>
        </row>
        <row r="2434">
          <cell r="A2434" t="str">
            <v>00013215</v>
          </cell>
          <cell r="B2434" t="str">
            <v>Stephen Stockwell</v>
          </cell>
          <cell r="C2434" t="str">
            <v>08</v>
          </cell>
          <cell r="D2434" t="str">
            <v>TCR Accum Super</v>
          </cell>
          <cell r="E2434">
            <v>165000</v>
          </cell>
        </row>
        <row r="2435">
          <cell r="A2435" t="str">
            <v>00013272</v>
          </cell>
          <cell r="B2435" t="str">
            <v>John McCallum</v>
          </cell>
          <cell r="C2435" t="str">
            <v>07</v>
          </cell>
          <cell r="D2435" t="str">
            <v>TCR Accum Super</v>
          </cell>
          <cell r="E2435">
            <v>140000</v>
          </cell>
        </row>
        <row r="2436">
          <cell r="A2436" t="str">
            <v>00013278</v>
          </cell>
          <cell r="B2436" t="str">
            <v>Brooke Kelly</v>
          </cell>
          <cell r="C2436" t="str">
            <v>06</v>
          </cell>
          <cell r="D2436" t="str">
            <v>TCR Accum Super</v>
          </cell>
          <cell r="E2436">
            <v>116600</v>
          </cell>
        </row>
        <row r="2437">
          <cell r="A2437" t="str">
            <v>00013280</v>
          </cell>
          <cell r="B2437" t="str">
            <v>Marc Hamilton</v>
          </cell>
          <cell r="C2437" t="str">
            <v>06</v>
          </cell>
          <cell r="D2437" t="str">
            <v>TCR Accum Super</v>
          </cell>
          <cell r="E2437">
            <v>117805</v>
          </cell>
        </row>
        <row r="2438">
          <cell r="A2438" t="str">
            <v>00013285</v>
          </cell>
          <cell r="B2438" t="str">
            <v>Anna D'Souza</v>
          </cell>
          <cell r="C2438" t="str">
            <v>06</v>
          </cell>
          <cell r="D2438" t="str">
            <v>TCR Accum Super</v>
          </cell>
          <cell r="E2438">
            <v>95126</v>
          </cell>
        </row>
        <row r="2439">
          <cell r="A2439" t="str">
            <v>00013286</v>
          </cell>
          <cell r="B2439" t="str">
            <v>Milena Ercegovic</v>
          </cell>
          <cell r="C2439" t="str">
            <v>03</v>
          </cell>
          <cell r="D2439" t="str">
            <v>TCR Accum Super</v>
          </cell>
          <cell r="E2439">
            <v>59798</v>
          </cell>
        </row>
        <row r="2440">
          <cell r="A2440" t="str">
            <v>00013299</v>
          </cell>
          <cell r="B2440" t="str">
            <v>John Koutsoukos</v>
          </cell>
          <cell r="C2440" t="str">
            <v>05</v>
          </cell>
          <cell r="D2440" t="str">
            <v>TCR Accum Super</v>
          </cell>
          <cell r="E2440">
            <v>93817</v>
          </cell>
        </row>
        <row r="2441">
          <cell r="A2441" t="str">
            <v>00013312</v>
          </cell>
          <cell r="B2441" t="str">
            <v>Soultana Riali</v>
          </cell>
          <cell r="C2441" t="str">
            <v>06</v>
          </cell>
          <cell r="D2441" t="str">
            <v>TCR Accum Super</v>
          </cell>
          <cell r="E2441">
            <v>101386</v>
          </cell>
        </row>
        <row r="2442">
          <cell r="A2442" t="str">
            <v>00013364</v>
          </cell>
          <cell r="B2442" t="str">
            <v>Andrew Demosthenous</v>
          </cell>
          <cell r="C2442" t="str">
            <v>04</v>
          </cell>
          <cell r="D2442" t="str">
            <v>TCR Accum Super</v>
          </cell>
          <cell r="E2442">
            <v>85588</v>
          </cell>
        </row>
        <row r="2443">
          <cell r="A2443" t="str">
            <v>00013365</v>
          </cell>
          <cell r="B2443" t="str">
            <v>Philip Colgrave</v>
          </cell>
          <cell r="C2443" t="str">
            <v>04</v>
          </cell>
          <cell r="D2443" t="str">
            <v>TCR Accum Super</v>
          </cell>
          <cell r="E2443">
            <v>85693</v>
          </cell>
        </row>
        <row r="2444">
          <cell r="A2444" t="str">
            <v>00013367</v>
          </cell>
          <cell r="B2444" t="str">
            <v>Richard Hong</v>
          </cell>
          <cell r="C2444" t="str">
            <v>07</v>
          </cell>
          <cell r="D2444" t="str">
            <v>TCR Accum Super</v>
          </cell>
          <cell r="E2444">
            <v>121472</v>
          </cell>
        </row>
        <row r="2445">
          <cell r="A2445" t="str">
            <v>00013375</v>
          </cell>
          <cell r="B2445" t="str">
            <v>Michael O'Connor</v>
          </cell>
          <cell r="C2445" t="str">
            <v>06</v>
          </cell>
          <cell r="D2445" t="str">
            <v>TCR Accum Super</v>
          </cell>
          <cell r="E2445">
            <v>118640</v>
          </cell>
        </row>
        <row r="2446">
          <cell r="A2446" t="str">
            <v>00013376</v>
          </cell>
          <cell r="B2446" t="str">
            <v>Kevin Ruck</v>
          </cell>
          <cell r="C2446" t="str">
            <v>04</v>
          </cell>
          <cell r="D2446" t="str">
            <v>TCR Accum Super</v>
          </cell>
          <cell r="E2446">
            <v>67672</v>
          </cell>
        </row>
        <row r="2447">
          <cell r="A2447" t="str">
            <v>00013377</v>
          </cell>
          <cell r="B2447" t="str">
            <v>Ben Nelson</v>
          </cell>
          <cell r="C2447" t="str">
            <v>03</v>
          </cell>
          <cell r="D2447" t="str">
            <v>TCR Accum Super</v>
          </cell>
          <cell r="E2447">
            <v>67057</v>
          </cell>
        </row>
        <row r="2448">
          <cell r="A2448" t="str">
            <v>00013381</v>
          </cell>
          <cell r="B2448" t="str">
            <v>Benjamin Fitch</v>
          </cell>
          <cell r="C2448" t="str">
            <v>04</v>
          </cell>
          <cell r="D2448" t="str">
            <v>TCR Accum Super</v>
          </cell>
          <cell r="E2448">
            <v>66924</v>
          </cell>
        </row>
        <row r="2449">
          <cell r="A2449" t="str">
            <v>00013386</v>
          </cell>
          <cell r="B2449" t="str">
            <v>Helen Divitcos</v>
          </cell>
          <cell r="C2449" t="str">
            <v>06</v>
          </cell>
          <cell r="D2449" t="str">
            <v>TCR Accum Super</v>
          </cell>
          <cell r="E2449">
            <v>124663</v>
          </cell>
        </row>
        <row r="2450">
          <cell r="A2450" t="str">
            <v>00013393</v>
          </cell>
          <cell r="B2450" t="str">
            <v>Cameron Mableson</v>
          </cell>
          <cell r="C2450" t="str">
            <v>04</v>
          </cell>
          <cell r="D2450" t="str">
            <v>TCR Accum Super</v>
          </cell>
          <cell r="E2450">
            <v>64200</v>
          </cell>
        </row>
        <row r="2451">
          <cell r="A2451" t="str">
            <v>00013394</v>
          </cell>
          <cell r="B2451" t="str">
            <v>Renata Zilberg</v>
          </cell>
          <cell r="C2451" t="str">
            <v>06</v>
          </cell>
          <cell r="D2451" t="str">
            <v>TCR Accum Super</v>
          </cell>
          <cell r="E2451">
            <v>108000</v>
          </cell>
        </row>
        <row r="2452">
          <cell r="A2452" t="str">
            <v>00013397</v>
          </cell>
          <cell r="B2452" t="str">
            <v>Rosanne De Silva</v>
          </cell>
          <cell r="C2452" t="str">
            <v>04</v>
          </cell>
          <cell r="D2452" t="str">
            <v>TCR Accum Super</v>
          </cell>
          <cell r="E2452">
            <v>59490</v>
          </cell>
        </row>
        <row r="2453">
          <cell r="A2453" t="str">
            <v>00013398</v>
          </cell>
          <cell r="B2453" t="str">
            <v>Ho Ming Lai</v>
          </cell>
          <cell r="C2453" t="str">
            <v>04</v>
          </cell>
          <cell r="D2453" t="str">
            <v>TCR Accum Super</v>
          </cell>
          <cell r="E2453">
            <v>59490</v>
          </cell>
        </row>
        <row r="2454">
          <cell r="A2454" t="str">
            <v>00013399</v>
          </cell>
          <cell r="B2454" t="str">
            <v>Alex Bragilevsky</v>
          </cell>
          <cell r="C2454" t="str">
            <v>04</v>
          </cell>
          <cell r="D2454" t="str">
            <v>TCR Accum Super</v>
          </cell>
          <cell r="E2454">
            <v>59490</v>
          </cell>
        </row>
        <row r="2455">
          <cell r="A2455" t="str">
            <v>00013402</v>
          </cell>
          <cell r="B2455" t="str">
            <v>Carlos Vizcay</v>
          </cell>
          <cell r="C2455" t="str">
            <v>04</v>
          </cell>
          <cell r="D2455" t="str">
            <v>TCR Accum Super</v>
          </cell>
          <cell r="E2455">
            <v>82173</v>
          </cell>
        </row>
        <row r="2456">
          <cell r="A2456" t="str">
            <v>00013409</v>
          </cell>
          <cell r="B2456" t="str">
            <v>Kevin Coleman</v>
          </cell>
          <cell r="C2456" t="str">
            <v>08</v>
          </cell>
          <cell r="D2456" t="str">
            <v>TCR Accum Super</v>
          </cell>
          <cell r="E2456">
            <v>187000</v>
          </cell>
        </row>
        <row r="2457">
          <cell r="A2457" t="str">
            <v>00013410</v>
          </cell>
          <cell r="B2457" t="str">
            <v>Adam Maloney</v>
          </cell>
          <cell r="C2457" t="str">
            <v>04</v>
          </cell>
          <cell r="D2457" t="str">
            <v>TCR Accum Super</v>
          </cell>
          <cell r="E2457">
            <v>68414</v>
          </cell>
        </row>
        <row r="2458">
          <cell r="A2458" t="str">
            <v>00013415</v>
          </cell>
          <cell r="B2458" t="str">
            <v>Rachael Saw</v>
          </cell>
          <cell r="C2458" t="str">
            <v>04</v>
          </cell>
          <cell r="D2458" t="str">
            <v>TCR Accum Super</v>
          </cell>
          <cell r="E2458">
            <v>59490</v>
          </cell>
        </row>
        <row r="2459">
          <cell r="A2459" t="str">
            <v>00013416</v>
          </cell>
          <cell r="B2459" t="str">
            <v>Dimitrios Papageorgiou</v>
          </cell>
          <cell r="C2459" t="str">
            <v>08</v>
          </cell>
          <cell r="D2459" t="str">
            <v>TCR Accum Super</v>
          </cell>
          <cell r="E2459">
            <v>176550</v>
          </cell>
        </row>
        <row r="2460">
          <cell r="A2460" t="str">
            <v>00013420</v>
          </cell>
          <cell r="B2460" t="str">
            <v>Justin Scotchbrook</v>
          </cell>
          <cell r="C2460" t="str">
            <v>08</v>
          </cell>
          <cell r="D2460" t="str">
            <v>TCR Accum Super</v>
          </cell>
          <cell r="E2460">
            <v>133750</v>
          </cell>
        </row>
        <row r="2461">
          <cell r="A2461" t="str">
            <v>00013422</v>
          </cell>
          <cell r="B2461" t="str">
            <v>Wayne Tandy</v>
          </cell>
          <cell r="C2461" t="str">
            <v>06</v>
          </cell>
          <cell r="D2461" t="str">
            <v>TCR Accum Super</v>
          </cell>
          <cell r="E2461">
            <v>129292</v>
          </cell>
        </row>
        <row r="2462">
          <cell r="A2462" t="str">
            <v>00013423</v>
          </cell>
          <cell r="B2462" t="str">
            <v>Kim Penman</v>
          </cell>
          <cell r="C2462" t="str">
            <v>05</v>
          </cell>
          <cell r="D2462" t="str">
            <v>TCR Accum Super</v>
          </cell>
          <cell r="E2462">
            <v>93985</v>
          </cell>
        </row>
        <row r="2463">
          <cell r="A2463" t="str">
            <v>00013424</v>
          </cell>
          <cell r="B2463" t="str">
            <v>Hao-Ying Feng</v>
          </cell>
          <cell r="C2463" t="str">
            <v>03</v>
          </cell>
          <cell r="D2463" t="str">
            <v>TCR Accum Super</v>
          </cell>
          <cell r="E2463">
            <v>57750</v>
          </cell>
        </row>
        <row r="2464">
          <cell r="A2464" t="str">
            <v>00013431</v>
          </cell>
          <cell r="B2464" t="str">
            <v>Albert Mutch</v>
          </cell>
          <cell r="C2464" t="str">
            <v>05</v>
          </cell>
          <cell r="D2464" t="str">
            <v>TCR Accum Super</v>
          </cell>
          <cell r="E2464">
            <v>130050</v>
          </cell>
        </row>
        <row r="2465">
          <cell r="A2465" t="str">
            <v>00013432</v>
          </cell>
          <cell r="B2465" t="str">
            <v>Joey To</v>
          </cell>
          <cell r="C2465" t="str">
            <v>04</v>
          </cell>
          <cell r="D2465" t="str">
            <v>TCR Accum Super</v>
          </cell>
          <cell r="E2465">
            <v>59490</v>
          </cell>
        </row>
        <row r="2466">
          <cell r="A2466" t="str">
            <v>00013433</v>
          </cell>
          <cell r="B2466" t="str">
            <v>Son Nguyen</v>
          </cell>
          <cell r="C2466" t="str">
            <v>04</v>
          </cell>
          <cell r="D2466" t="str">
            <v>TCR Accum Super</v>
          </cell>
          <cell r="E2466">
            <v>59490</v>
          </cell>
        </row>
        <row r="2467">
          <cell r="A2467" t="str">
            <v>00013435</v>
          </cell>
          <cell r="B2467" t="str">
            <v>David Drummond</v>
          </cell>
          <cell r="C2467" t="str">
            <v>09</v>
          </cell>
          <cell r="D2467" t="str">
            <v>TCR Accum Super</v>
          </cell>
          <cell r="E2467">
            <v>177375</v>
          </cell>
        </row>
        <row r="2468">
          <cell r="A2468" t="str">
            <v>00013437</v>
          </cell>
          <cell r="B2468" t="str">
            <v>Nirooshan Sachchithananthan</v>
          </cell>
          <cell r="C2468" t="str">
            <v>04</v>
          </cell>
          <cell r="D2468" t="str">
            <v>TCR Accum Super</v>
          </cell>
          <cell r="E2468">
            <v>59490</v>
          </cell>
        </row>
        <row r="2469">
          <cell r="A2469" t="str">
            <v>00013439</v>
          </cell>
          <cell r="B2469" t="str">
            <v>Andrew Kenny</v>
          </cell>
          <cell r="C2469" t="str">
            <v>04</v>
          </cell>
          <cell r="D2469" t="str">
            <v>TCR Accum Super</v>
          </cell>
          <cell r="E2469">
            <v>59490</v>
          </cell>
        </row>
        <row r="2470">
          <cell r="A2470" t="str">
            <v>00013440</v>
          </cell>
          <cell r="B2470" t="str">
            <v>Christopher Beckett</v>
          </cell>
          <cell r="C2470" t="str">
            <v>04</v>
          </cell>
          <cell r="D2470" t="str">
            <v>TCR Accum Super</v>
          </cell>
          <cell r="E2470">
            <v>59490</v>
          </cell>
        </row>
        <row r="2471">
          <cell r="A2471" t="str">
            <v>00013463</v>
          </cell>
          <cell r="B2471" t="str">
            <v>Peter McPherson</v>
          </cell>
          <cell r="C2471" t="str">
            <v>07</v>
          </cell>
          <cell r="D2471" t="str">
            <v>TCR Accum Super</v>
          </cell>
          <cell r="E2471">
            <v>134400</v>
          </cell>
        </row>
        <row r="2472">
          <cell r="A2472" t="str">
            <v>00013475</v>
          </cell>
          <cell r="B2472" t="str">
            <v>Brett McLean</v>
          </cell>
          <cell r="C2472" t="str">
            <v>07</v>
          </cell>
          <cell r="D2472" t="str">
            <v>TCR Accum Super</v>
          </cell>
          <cell r="E2472">
            <v>160500</v>
          </cell>
        </row>
        <row r="2473">
          <cell r="A2473" t="str">
            <v>00013479</v>
          </cell>
          <cell r="B2473" t="str">
            <v>Jeanette Appleby</v>
          </cell>
          <cell r="C2473" t="str">
            <v>05</v>
          </cell>
          <cell r="D2473" t="str">
            <v>TCR Accum Super</v>
          </cell>
          <cell r="E2473">
            <v>73640</v>
          </cell>
        </row>
        <row r="2474">
          <cell r="A2474" t="str">
            <v>00013487</v>
          </cell>
          <cell r="B2474" t="str">
            <v>Neil Dunford</v>
          </cell>
          <cell r="C2474" t="str">
            <v>04</v>
          </cell>
          <cell r="D2474" t="str">
            <v>TCR Accum Super</v>
          </cell>
          <cell r="E2474">
            <v>73140</v>
          </cell>
        </row>
        <row r="2475">
          <cell r="A2475" t="str">
            <v>00013504</v>
          </cell>
          <cell r="B2475" t="str">
            <v>Sharney Innes</v>
          </cell>
          <cell r="C2475" t="str">
            <v>07</v>
          </cell>
          <cell r="D2475" t="str">
            <v>TCR Accum Super</v>
          </cell>
          <cell r="E2475">
            <v>147150</v>
          </cell>
        </row>
        <row r="2476">
          <cell r="A2476" t="str">
            <v>00013508</v>
          </cell>
          <cell r="B2476" t="str">
            <v>Laurence Mott</v>
          </cell>
          <cell r="C2476" t="str">
            <v>08</v>
          </cell>
          <cell r="D2476" t="str">
            <v>TCR Accum Super</v>
          </cell>
          <cell r="E2476">
            <v>176000</v>
          </cell>
        </row>
        <row r="2477">
          <cell r="A2477" t="str">
            <v>00013509</v>
          </cell>
          <cell r="B2477" t="str">
            <v>Rolf Steinmann</v>
          </cell>
          <cell r="C2477" t="str">
            <v>08</v>
          </cell>
          <cell r="D2477" t="str">
            <v>TCR Accum Super</v>
          </cell>
          <cell r="E2477">
            <v>164800</v>
          </cell>
        </row>
        <row r="2478">
          <cell r="A2478" t="str">
            <v>00013510</v>
          </cell>
          <cell r="B2478" t="str">
            <v>Ali Swaid</v>
          </cell>
          <cell r="C2478" t="str">
            <v>04</v>
          </cell>
          <cell r="D2478" t="str">
            <v>TCR Accum Super</v>
          </cell>
          <cell r="E2478">
            <v>68414</v>
          </cell>
        </row>
        <row r="2479">
          <cell r="A2479" t="str">
            <v>00013511</v>
          </cell>
          <cell r="B2479" t="str">
            <v>David Wrigley</v>
          </cell>
          <cell r="C2479" t="str">
            <v>08</v>
          </cell>
          <cell r="D2479" t="str">
            <v>TCR Accum Super</v>
          </cell>
          <cell r="E2479">
            <v>171200</v>
          </cell>
        </row>
        <row r="2480">
          <cell r="A2480" t="str">
            <v>00013514</v>
          </cell>
          <cell r="B2480" t="str">
            <v>Sarah Clark</v>
          </cell>
          <cell r="C2480" t="str">
            <v>05</v>
          </cell>
          <cell r="D2480" t="str">
            <v>TCR Accum Super</v>
          </cell>
          <cell r="E2480">
            <v>115500</v>
          </cell>
        </row>
        <row r="2481">
          <cell r="A2481" t="str">
            <v>00013515</v>
          </cell>
          <cell r="B2481" t="str">
            <v>Annie Billstein</v>
          </cell>
          <cell r="C2481" t="str">
            <v>05</v>
          </cell>
          <cell r="D2481" t="str">
            <v>TCR Accum Super</v>
          </cell>
          <cell r="E2481">
            <v>101919</v>
          </cell>
        </row>
        <row r="2482">
          <cell r="A2482" t="str">
            <v>00013536</v>
          </cell>
          <cell r="B2482" t="str">
            <v>Rebecca Johnson</v>
          </cell>
          <cell r="C2482" t="str">
            <v>03</v>
          </cell>
          <cell r="D2482" t="str">
            <v>TCR Accum Super</v>
          </cell>
          <cell r="E2482">
            <v>60900</v>
          </cell>
        </row>
        <row r="2483">
          <cell r="A2483" t="str">
            <v>00013537</v>
          </cell>
          <cell r="B2483" t="str">
            <v>Mark Cooper</v>
          </cell>
          <cell r="C2483" t="str">
            <v>09</v>
          </cell>
          <cell r="D2483" t="str">
            <v>TCR Accum Super</v>
          </cell>
          <cell r="E2483">
            <v>219996</v>
          </cell>
        </row>
        <row r="2484">
          <cell r="A2484" t="str">
            <v>00013539</v>
          </cell>
          <cell r="B2484" t="str">
            <v>Anthony Cribb</v>
          </cell>
          <cell r="C2484" t="str">
            <v>09</v>
          </cell>
          <cell r="D2484" t="str">
            <v>TCR Accum Super</v>
          </cell>
          <cell r="E2484">
            <v>214791</v>
          </cell>
        </row>
        <row r="2485">
          <cell r="A2485" t="str">
            <v>00013551</v>
          </cell>
          <cell r="B2485" t="str">
            <v>Lisa Lightfoot</v>
          </cell>
          <cell r="C2485" t="str">
            <v>06</v>
          </cell>
          <cell r="D2485" t="str">
            <v>TCR Accum Super</v>
          </cell>
          <cell r="E2485">
            <v>99360</v>
          </cell>
        </row>
        <row r="2486">
          <cell r="A2486" t="str">
            <v>00013555</v>
          </cell>
          <cell r="B2486" t="str">
            <v>Katrina Mulligan</v>
          </cell>
          <cell r="C2486" t="str">
            <v>05</v>
          </cell>
          <cell r="D2486" t="str">
            <v>TCR Accum Super</v>
          </cell>
          <cell r="E2486">
            <v>72150</v>
          </cell>
        </row>
        <row r="2487">
          <cell r="A2487" t="str">
            <v>00013567</v>
          </cell>
          <cell r="B2487" t="str">
            <v>Thomas Barker</v>
          </cell>
          <cell r="C2487" t="str">
            <v>08</v>
          </cell>
          <cell r="D2487" t="str">
            <v>TCR Accum Super</v>
          </cell>
          <cell r="E2487">
            <v>174900</v>
          </cell>
        </row>
        <row r="2488">
          <cell r="A2488" t="str">
            <v>00013573</v>
          </cell>
          <cell r="B2488" t="str">
            <v>Dimitrios Stavridis</v>
          </cell>
          <cell r="C2488" t="str">
            <v>05</v>
          </cell>
          <cell r="D2488" t="str">
            <v>TCR Accum Super</v>
          </cell>
          <cell r="E2488">
            <v>64703</v>
          </cell>
        </row>
        <row r="2489">
          <cell r="A2489" t="str">
            <v>00013574</v>
          </cell>
          <cell r="B2489" t="str">
            <v>Maria Pavlidis</v>
          </cell>
          <cell r="C2489" t="str">
            <v>04</v>
          </cell>
          <cell r="D2489" t="str">
            <v>TCR Accum Super</v>
          </cell>
          <cell r="E2489">
            <v>80660</v>
          </cell>
        </row>
        <row r="2490">
          <cell r="A2490" t="str">
            <v>00013577</v>
          </cell>
          <cell r="B2490" t="str">
            <v>Bradley Bowles</v>
          </cell>
          <cell r="C2490" t="str">
            <v>06</v>
          </cell>
          <cell r="D2490" t="str">
            <v>TCR Accum Super</v>
          </cell>
          <cell r="E2490">
            <v>104325</v>
          </cell>
        </row>
        <row r="2491">
          <cell r="A2491" t="str">
            <v>00013578</v>
          </cell>
          <cell r="B2491" t="str">
            <v>Anthony McDonald</v>
          </cell>
          <cell r="C2491" t="str">
            <v>06</v>
          </cell>
          <cell r="D2491" t="str">
            <v>TCR Accum Super</v>
          </cell>
          <cell r="E2491">
            <v>105902</v>
          </cell>
        </row>
        <row r="2492">
          <cell r="A2492" t="str">
            <v>00013579</v>
          </cell>
          <cell r="B2492" t="str">
            <v>Mary Buckingham</v>
          </cell>
          <cell r="C2492" t="str">
            <v>03</v>
          </cell>
          <cell r="D2492" t="str">
            <v>TCR Accum Super</v>
          </cell>
          <cell r="E2492">
            <v>68250</v>
          </cell>
        </row>
        <row r="2493">
          <cell r="A2493" t="str">
            <v>00013585</v>
          </cell>
          <cell r="B2493" t="str">
            <v>Colin Stonehouse</v>
          </cell>
          <cell r="C2493" t="str">
            <v>09</v>
          </cell>
          <cell r="D2493" t="str">
            <v>TCR Accum Super</v>
          </cell>
          <cell r="E2493">
            <v>214947</v>
          </cell>
        </row>
        <row r="2494">
          <cell r="A2494" t="str">
            <v>00013586</v>
          </cell>
          <cell r="B2494" t="str">
            <v>Paul Gower</v>
          </cell>
          <cell r="C2494" t="str">
            <v>08</v>
          </cell>
          <cell r="D2494" t="str">
            <v>TCR Accum Super</v>
          </cell>
          <cell r="E2494">
            <v>188691</v>
          </cell>
        </row>
        <row r="2495">
          <cell r="A2495" t="str">
            <v>00013587</v>
          </cell>
          <cell r="B2495" t="str">
            <v>David Randle</v>
          </cell>
          <cell r="C2495" t="str">
            <v>08</v>
          </cell>
          <cell r="D2495" t="str">
            <v>TCR Accum Super</v>
          </cell>
          <cell r="E2495">
            <v>164698</v>
          </cell>
        </row>
        <row r="2496">
          <cell r="A2496" t="str">
            <v>00013591</v>
          </cell>
          <cell r="B2496" t="str">
            <v>George Tziokas</v>
          </cell>
          <cell r="C2496" t="str">
            <v>07</v>
          </cell>
          <cell r="D2496" t="str">
            <v>TCR Accum Super</v>
          </cell>
          <cell r="E2496">
            <v>118867</v>
          </cell>
        </row>
        <row r="2497">
          <cell r="A2497" t="str">
            <v>00013598</v>
          </cell>
          <cell r="B2497" t="str">
            <v>Robert Doyle</v>
          </cell>
          <cell r="C2497" t="str">
            <v>05</v>
          </cell>
          <cell r="D2497" t="str">
            <v>TCR Accum Super</v>
          </cell>
          <cell r="E2497">
            <v>93860</v>
          </cell>
        </row>
        <row r="2498">
          <cell r="A2498" t="str">
            <v>00013599</v>
          </cell>
          <cell r="B2498" t="str">
            <v>John Dean</v>
          </cell>
          <cell r="C2498" t="str">
            <v>05</v>
          </cell>
          <cell r="D2498" t="str">
            <v>TCR Accum Super</v>
          </cell>
          <cell r="E2498">
            <v>87308</v>
          </cell>
        </row>
        <row r="2499">
          <cell r="A2499" t="str">
            <v>00013600</v>
          </cell>
          <cell r="B2499" t="str">
            <v>Mark Berenato</v>
          </cell>
          <cell r="C2499" t="str">
            <v>04</v>
          </cell>
          <cell r="D2499" t="str">
            <v>TCR Accum Super</v>
          </cell>
          <cell r="E2499">
            <v>82358</v>
          </cell>
        </row>
        <row r="2500">
          <cell r="A2500" t="str">
            <v>00013602</v>
          </cell>
          <cell r="B2500" t="str">
            <v>Colin Frost</v>
          </cell>
          <cell r="C2500" t="str">
            <v>07</v>
          </cell>
          <cell r="D2500" t="str">
            <v>TCR Accum Super</v>
          </cell>
          <cell r="E2500">
            <v>134602</v>
          </cell>
        </row>
        <row r="2501">
          <cell r="A2501" t="str">
            <v>00013607</v>
          </cell>
          <cell r="B2501" t="str">
            <v>Colin Van Leeuwen</v>
          </cell>
          <cell r="C2501" t="str">
            <v>06</v>
          </cell>
          <cell r="D2501" t="str">
            <v>TCR Accum Super</v>
          </cell>
          <cell r="E2501">
            <v>89102</v>
          </cell>
        </row>
        <row r="2502">
          <cell r="A2502" t="str">
            <v>00013619</v>
          </cell>
          <cell r="B2502" t="str">
            <v>Bernardus Van den Elst</v>
          </cell>
          <cell r="C2502" t="str">
            <v>06</v>
          </cell>
          <cell r="D2502" t="str">
            <v>TCR Accum Super</v>
          </cell>
          <cell r="E2502">
            <v>102802</v>
          </cell>
        </row>
        <row r="2503">
          <cell r="A2503" t="str">
            <v>00013624</v>
          </cell>
          <cell r="B2503" t="str">
            <v>Joy Pearson</v>
          </cell>
          <cell r="C2503" t="str">
            <v>04</v>
          </cell>
          <cell r="D2503" t="str">
            <v>TCR Accum Super</v>
          </cell>
          <cell r="E2503">
            <v>73484</v>
          </cell>
        </row>
        <row r="2504">
          <cell r="A2504" t="str">
            <v>00013629</v>
          </cell>
          <cell r="B2504" t="str">
            <v>Christopher Connell</v>
          </cell>
          <cell r="C2504" t="str">
            <v>08</v>
          </cell>
          <cell r="D2504" t="str">
            <v>TCR Accum Super</v>
          </cell>
          <cell r="E2504">
            <v>146923</v>
          </cell>
        </row>
        <row r="2505">
          <cell r="A2505" t="str">
            <v>00013630</v>
          </cell>
          <cell r="B2505" t="str">
            <v>Maria Zombos</v>
          </cell>
          <cell r="C2505" t="str">
            <v>05</v>
          </cell>
          <cell r="D2505" t="str">
            <v>TCR Accum Super</v>
          </cell>
          <cell r="E2505">
            <v>73000</v>
          </cell>
        </row>
        <row r="2506">
          <cell r="A2506" t="str">
            <v>00013631</v>
          </cell>
          <cell r="B2506" t="str">
            <v>Alison Baird</v>
          </cell>
          <cell r="C2506" t="str">
            <v>05</v>
          </cell>
          <cell r="D2506" t="str">
            <v>TCR Accum Super</v>
          </cell>
          <cell r="E2506">
            <v>84151</v>
          </cell>
        </row>
        <row r="2507">
          <cell r="A2507" t="str">
            <v>00013633</v>
          </cell>
          <cell r="B2507" t="str">
            <v>James Morton</v>
          </cell>
          <cell r="C2507" t="str">
            <v>06</v>
          </cell>
          <cell r="D2507" t="str">
            <v>TCR Accum Super</v>
          </cell>
          <cell r="E2507">
            <v>95190</v>
          </cell>
        </row>
        <row r="2508">
          <cell r="A2508" t="str">
            <v>00013636</v>
          </cell>
          <cell r="B2508" t="str">
            <v>Elizabeth Teesdale</v>
          </cell>
          <cell r="C2508" t="str">
            <v>03</v>
          </cell>
          <cell r="D2508" t="str">
            <v>TCR Accum Super</v>
          </cell>
          <cell r="E2508">
            <v>53755</v>
          </cell>
        </row>
        <row r="2509">
          <cell r="A2509" t="str">
            <v>00013637</v>
          </cell>
          <cell r="B2509" t="str">
            <v>Louise Bishop</v>
          </cell>
          <cell r="C2509" t="str">
            <v>03</v>
          </cell>
          <cell r="D2509" t="str">
            <v>TCR Accum Super</v>
          </cell>
          <cell r="E2509">
            <v>63580</v>
          </cell>
        </row>
        <row r="2510">
          <cell r="A2510" t="str">
            <v>00013638</v>
          </cell>
          <cell r="B2510" t="str">
            <v>Terrence Hammond</v>
          </cell>
          <cell r="C2510" t="str">
            <v>04</v>
          </cell>
          <cell r="D2510" t="str">
            <v>TCR Accum Super</v>
          </cell>
          <cell r="E2510">
            <v>75815</v>
          </cell>
        </row>
        <row r="2511">
          <cell r="A2511" t="str">
            <v>00013639</v>
          </cell>
          <cell r="B2511" t="str">
            <v>Richard Lamin</v>
          </cell>
          <cell r="C2511" t="str">
            <v>05</v>
          </cell>
          <cell r="D2511" t="str">
            <v>TCR Accum Super</v>
          </cell>
          <cell r="E2511">
            <v>96344</v>
          </cell>
        </row>
        <row r="2512">
          <cell r="A2512" t="str">
            <v>00013640</v>
          </cell>
          <cell r="B2512" t="str">
            <v>Sara Allen</v>
          </cell>
          <cell r="C2512" t="str">
            <v>03</v>
          </cell>
          <cell r="D2512" t="str">
            <v>TCR Accum Super</v>
          </cell>
          <cell r="E2512">
            <v>59863</v>
          </cell>
        </row>
        <row r="2513">
          <cell r="A2513" t="str">
            <v>00013641</v>
          </cell>
          <cell r="B2513" t="str">
            <v>Brett Stone</v>
          </cell>
          <cell r="C2513" t="str">
            <v>04</v>
          </cell>
          <cell r="D2513" t="str">
            <v>TCR Accum Super</v>
          </cell>
          <cell r="E2513">
            <v>109727</v>
          </cell>
        </row>
        <row r="2514">
          <cell r="A2514" t="str">
            <v>00013642</v>
          </cell>
          <cell r="B2514" t="str">
            <v>David Murphy</v>
          </cell>
          <cell r="C2514" t="str">
            <v>04</v>
          </cell>
          <cell r="D2514" t="str">
            <v>TCR Accum Super</v>
          </cell>
          <cell r="E2514">
            <v>67600</v>
          </cell>
        </row>
        <row r="2515">
          <cell r="A2515" t="str">
            <v>00013643</v>
          </cell>
          <cell r="B2515" t="str">
            <v>Robert Williams</v>
          </cell>
          <cell r="C2515" t="str">
            <v>05</v>
          </cell>
          <cell r="D2515" t="str">
            <v>TCR Accum Super</v>
          </cell>
          <cell r="E2515">
            <v>90305</v>
          </cell>
        </row>
        <row r="2516">
          <cell r="A2516" t="str">
            <v>00013644</v>
          </cell>
          <cell r="B2516" t="str">
            <v>Paul Taylor</v>
          </cell>
          <cell r="C2516" t="str">
            <v>04</v>
          </cell>
          <cell r="D2516" t="str">
            <v>TCR Accum Super</v>
          </cell>
          <cell r="E2516">
            <v>84200</v>
          </cell>
        </row>
        <row r="2517">
          <cell r="A2517" t="str">
            <v>00013645</v>
          </cell>
          <cell r="B2517" t="str">
            <v>Gregory Whitaker</v>
          </cell>
          <cell r="C2517" t="str">
            <v>05</v>
          </cell>
          <cell r="D2517" t="str">
            <v>TCR Accum Super</v>
          </cell>
          <cell r="E2517">
            <v>91658</v>
          </cell>
        </row>
        <row r="2518">
          <cell r="A2518" t="str">
            <v>00013646</v>
          </cell>
          <cell r="B2518" t="str">
            <v>Garry Norris</v>
          </cell>
          <cell r="C2518" t="str">
            <v>05</v>
          </cell>
          <cell r="D2518" t="str">
            <v>TCR Accum Super</v>
          </cell>
          <cell r="E2518">
            <v>90083</v>
          </cell>
        </row>
        <row r="2519">
          <cell r="A2519" t="str">
            <v>00013647</v>
          </cell>
          <cell r="B2519" t="str">
            <v>Michael Jensen</v>
          </cell>
          <cell r="C2519" t="str">
            <v>04</v>
          </cell>
          <cell r="D2519" t="str">
            <v>TCR Accum Super</v>
          </cell>
          <cell r="E2519">
            <v>82648</v>
          </cell>
        </row>
        <row r="2520">
          <cell r="A2520" t="str">
            <v>00013648</v>
          </cell>
          <cell r="B2520" t="str">
            <v>Simon Bryzenski</v>
          </cell>
          <cell r="C2520" t="str">
            <v>04</v>
          </cell>
          <cell r="D2520" t="str">
            <v>TCR Accum Super</v>
          </cell>
          <cell r="E2520">
            <v>75183</v>
          </cell>
        </row>
        <row r="2521">
          <cell r="A2521" t="str">
            <v>00013650</v>
          </cell>
          <cell r="B2521" t="str">
            <v>Brett Gale</v>
          </cell>
          <cell r="C2521" t="str">
            <v>04</v>
          </cell>
          <cell r="D2521" t="str">
            <v>TCR Accum Super</v>
          </cell>
          <cell r="E2521">
            <v>71275</v>
          </cell>
        </row>
        <row r="2522">
          <cell r="A2522" t="str">
            <v>00013651</v>
          </cell>
          <cell r="B2522" t="str">
            <v>Mark Barnfield</v>
          </cell>
          <cell r="C2522" t="str">
            <v>04</v>
          </cell>
          <cell r="D2522" t="str">
            <v>TCR Accum Super</v>
          </cell>
          <cell r="E2522">
            <v>89266</v>
          </cell>
        </row>
        <row r="2523">
          <cell r="A2523" t="str">
            <v>00013652</v>
          </cell>
          <cell r="B2523" t="str">
            <v>John Puljak</v>
          </cell>
          <cell r="C2523" t="str">
            <v>04</v>
          </cell>
          <cell r="D2523" t="str">
            <v>TCR Accum Super</v>
          </cell>
          <cell r="E2523">
            <v>65755</v>
          </cell>
        </row>
        <row r="2524">
          <cell r="A2524" t="str">
            <v>00013653</v>
          </cell>
          <cell r="B2524" t="str">
            <v>Michael Gander</v>
          </cell>
          <cell r="C2524" t="str">
            <v>06</v>
          </cell>
          <cell r="D2524" t="str">
            <v>TCR Accum Super</v>
          </cell>
          <cell r="E2524">
            <v>101882</v>
          </cell>
        </row>
        <row r="2525">
          <cell r="A2525" t="str">
            <v>00013654</v>
          </cell>
          <cell r="B2525" t="str">
            <v>Dean Stapleton</v>
          </cell>
          <cell r="C2525" t="str">
            <v>04</v>
          </cell>
          <cell r="D2525" t="str">
            <v>TCR Accum Super</v>
          </cell>
          <cell r="E2525">
            <v>88714</v>
          </cell>
        </row>
        <row r="2526">
          <cell r="A2526" t="str">
            <v>00013655</v>
          </cell>
          <cell r="B2526" t="str">
            <v>Besim Geusher</v>
          </cell>
          <cell r="C2526" t="str">
            <v>04</v>
          </cell>
          <cell r="D2526" t="str">
            <v>TCR Accum Super</v>
          </cell>
          <cell r="E2526">
            <v>93796</v>
          </cell>
        </row>
        <row r="2527">
          <cell r="A2527" t="str">
            <v>00013656</v>
          </cell>
          <cell r="B2527" t="str">
            <v>Darren Haagensen</v>
          </cell>
          <cell r="C2527" t="str">
            <v>04</v>
          </cell>
          <cell r="D2527" t="str">
            <v>TCR Accum Super</v>
          </cell>
          <cell r="E2527">
            <v>88829</v>
          </cell>
        </row>
        <row r="2528">
          <cell r="A2528" t="str">
            <v>00013657</v>
          </cell>
          <cell r="B2528" t="str">
            <v>Steven Bonnici</v>
          </cell>
          <cell r="C2528" t="str">
            <v>04</v>
          </cell>
          <cell r="D2528" t="str">
            <v>TCR Accum Super</v>
          </cell>
          <cell r="E2528">
            <v>92958</v>
          </cell>
        </row>
        <row r="2529">
          <cell r="A2529" t="str">
            <v>00013658</v>
          </cell>
          <cell r="B2529" t="str">
            <v>Jason Harriss</v>
          </cell>
          <cell r="C2529" t="str">
            <v>04</v>
          </cell>
          <cell r="D2529" t="str">
            <v>TCR Accum Super</v>
          </cell>
          <cell r="E2529">
            <v>80799</v>
          </cell>
        </row>
        <row r="2530">
          <cell r="A2530" t="str">
            <v>00013659</v>
          </cell>
          <cell r="B2530" t="str">
            <v>Gregory Lovell</v>
          </cell>
          <cell r="C2530" t="str">
            <v>04</v>
          </cell>
          <cell r="D2530" t="str">
            <v>TCR Accum Super</v>
          </cell>
          <cell r="E2530">
            <v>82269</v>
          </cell>
        </row>
        <row r="2531">
          <cell r="A2531" t="str">
            <v>00013660</v>
          </cell>
          <cell r="B2531" t="str">
            <v>Brendan Procter</v>
          </cell>
          <cell r="C2531" t="str">
            <v>06</v>
          </cell>
          <cell r="D2531" t="str">
            <v>TCR Accum Super</v>
          </cell>
          <cell r="E2531">
            <v>107497</v>
          </cell>
        </row>
        <row r="2532">
          <cell r="A2532" t="str">
            <v>00013661</v>
          </cell>
          <cell r="B2532" t="str">
            <v>Gregory Coleborn</v>
          </cell>
          <cell r="C2532" t="str">
            <v>04</v>
          </cell>
          <cell r="D2532" t="str">
            <v>TCR Accum Super</v>
          </cell>
          <cell r="E2532">
            <v>83833</v>
          </cell>
        </row>
        <row r="2533">
          <cell r="A2533" t="str">
            <v>00013662</v>
          </cell>
          <cell r="B2533" t="str">
            <v>Wayne Taylor</v>
          </cell>
          <cell r="C2533" t="str">
            <v>04</v>
          </cell>
          <cell r="D2533" t="str">
            <v>TCR Accum Super</v>
          </cell>
          <cell r="E2533">
            <v>80246</v>
          </cell>
        </row>
        <row r="2534">
          <cell r="A2534" t="str">
            <v>00013663</v>
          </cell>
          <cell r="B2534" t="str">
            <v>Julie Armstrong</v>
          </cell>
          <cell r="C2534" t="str">
            <v>03</v>
          </cell>
          <cell r="D2534" t="str">
            <v>TCR Accum Super</v>
          </cell>
          <cell r="E2534">
            <v>59429</v>
          </cell>
        </row>
        <row r="2535">
          <cell r="A2535" t="str">
            <v>00013664</v>
          </cell>
          <cell r="B2535" t="str">
            <v>Angela Casteller</v>
          </cell>
          <cell r="C2535" t="str">
            <v>03</v>
          </cell>
          <cell r="D2535" t="str">
            <v>TCR Accum Super</v>
          </cell>
          <cell r="E2535">
            <v>54250</v>
          </cell>
        </row>
        <row r="2536">
          <cell r="A2536" t="str">
            <v>00013665</v>
          </cell>
          <cell r="B2536" t="str">
            <v>Hans Borek</v>
          </cell>
          <cell r="C2536" t="str">
            <v>06</v>
          </cell>
          <cell r="D2536" t="str">
            <v>TCR Accum Super</v>
          </cell>
          <cell r="E2536">
            <v>123860</v>
          </cell>
        </row>
        <row r="2537">
          <cell r="A2537" t="str">
            <v>00013666</v>
          </cell>
          <cell r="B2537" t="str">
            <v>Rohit Kumar</v>
          </cell>
          <cell r="C2537" t="str">
            <v>05</v>
          </cell>
          <cell r="D2537" t="str">
            <v>TCR Accum Super</v>
          </cell>
          <cell r="E2537">
            <v>86260</v>
          </cell>
        </row>
        <row r="2538">
          <cell r="A2538" t="str">
            <v>00013667</v>
          </cell>
          <cell r="B2538" t="str">
            <v>Johnathan Ibell</v>
          </cell>
          <cell r="C2538" t="str">
            <v>06</v>
          </cell>
          <cell r="D2538" t="str">
            <v>TCR Accum Super</v>
          </cell>
          <cell r="E2538">
            <v>103305</v>
          </cell>
        </row>
        <row r="2539">
          <cell r="A2539" t="str">
            <v>00013668</v>
          </cell>
          <cell r="B2539" t="str">
            <v>Kenneth Nelson</v>
          </cell>
          <cell r="C2539" t="str">
            <v>05</v>
          </cell>
          <cell r="D2539" t="str">
            <v>TCR Accum Super</v>
          </cell>
          <cell r="E2539">
            <v>98503</v>
          </cell>
        </row>
        <row r="2540">
          <cell r="A2540" t="str">
            <v>00013669</v>
          </cell>
          <cell r="B2540" t="str">
            <v>John Lamprecht</v>
          </cell>
          <cell r="C2540" t="str">
            <v>05</v>
          </cell>
          <cell r="D2540" t="str">
            <v>TCR Accum Super</v>
          </cell>
          <cell r="E2540">
            <v>89013</v>
          </cell>
        </row>
        <row r="2541">
          <cell r="A2541" t="str">
            <v>00013671</v>
          </cell>
          <cell r="B2541" t="str">
            <v>Nick Vulic</v>
          </cell>
          <cell r="C2541" t="str">
            <v>04</v>
          </cell>
          <cell r="D2541" t="str">
            <v>TCR Accum Super</v>
          </cell>
          <cell r="E2541">
            <v>82711</v>
          </cell>
        </row>
        <row r="2542">
          <cell r="A2542" t="str">
            <v>00013672</v>
          </cell>
          <cell r="B2542" t="str">
            <v>John Polatsidis</v>
          </cell>
          <cell r="C2542" t="str">
            <v>04</v>
          </cell>
          <cell r="D2542" t="str">
            <v>TCR Accum Super</v>
          </cell>
          <cell r="E2542">
            <v>77000</v>
          </cell>
        </row>
        <row r="2543">
          <cell r="A2543" t="str">
            <v>00013673</v>
          </cell>
          <cell r="B2543" t="str">
            <v>Paul Arnaud</v>
          </cell>
          <cell r="C2543" t="str">
            <v>04</v>
          </cell>
          <cell r="D2543" t="str">
            <v>TCR Accum Super</v>
          </cell>
          <cell r="E2543">
            <v>80366</v>
          </cell>
        </row>
        <row r="2544">
          <cell r="A2544" t="str">
            <v>00013674</v>
          </cell>
          <cell r="B2544" t="str">
            <v>Luke Maher</v>
          </cell>
          <cell r="C2544" t="str">
            <v>03</v>
          </cell>
          <cell r="D2544" t="str">
            <v>TCR Accum Super</v>
          </cell>
          <cell r="E2544">
            <v>46847</v>
          </cell>
        </row>
        <row r="2545">
          <cell r="A2545" t="str">
            <v>00013675</v>
          </cell>
          <cell r="B2545" t="str">
            <v>Hans Krammer</v>
          </cell>
          <cell r="C2545" t="str">
            <v>05</v>
          </cell>
          <cell r="D2545" t="str">
            <v>TCR Accum Super</v>
          </cell>
          <cell r="E2545">
            <v>89716</v>
          </cell>
        </row>
        <row r="2546">
          <cell r="A2546" t="str">
            <v>00013676</v>
          </cell>
          <cell r="B2546" t="str">
            <v>Timothy MacTaggart</v>
          </cell>
          <cell r="C2546" t="str">
            <v>07</v>
          </cell>
          <cell r="D2546" t="str">
            <v>TCR Accum Super</v>
          </cell>
          <cell r="E2546">
            <v>135000</v>
          </cell>
        </row>
        <row r="2547">
          <cell r="A2547" t="str">
            <v>00013677</v>
          </cell>
          <cell r="B2547" t="str">
            <v>Dinesh Kandasamy</v>
          </cell>
          <cell r="C2547" t="str">
            <v>04</v>
          </cell>
          <cell r="D2547" t="str">
            <v>TCR Accum Super</v>
          </cell>
          <cell r="E2547">
            <v>66924</v>
          </cell>
        </row>
        <row r="2548">
          <cell r="A2548" t="str">
            <v>00013678</v>
          </cell>
          <cell r="B2548" t="str">
            <v>James Smith</v>
          </cell>
          <cell r="C2548" t="str">
            <v>07</v>
          </cell>
          <cell r="D2548" t="str">
            <v>TCR Accum Super</v>
          </cell>
          <cell r="E2548">
            <v>163133</v>
          </cell>
        </row>
        <row r="2549">
          <cell r="A2549" t="str">
            <v>00013679</v>
          </cell>
          <cell r="B2549" t="str">
            <v>Terrance Halfweeg</v>
          </cell>
          <cell r="C2549" t="str">
            <v>05</v>
          </cell>
          <cell r="D2549" t="str">
            <v>TCR Accum Super</v>
          </cell>
          <cell r="E2549">
            <v>156318</v>
          </cell>
        </row>
        <row r="2550">
          <cell r="A2550" t="str">
            <v>00013680</v>
          </cell>
          <cell r="B2550" t="str">
            <v>William Saunders</v>
          </cell>
          <cell r="C2550" t="str">
            <v>04</v>
          </cell>
          <cell r="D2550" t="str">
            <v>TCR Accum Super</v>
          </cell>
          <cell r="E2550">
            <v>110949</v>
          </cell>
        </row>
        <row r="2551">
          <cell r="A2551" t="str">
            <v>00013681</v>
          </cell>
          <cell r="B2551" t="str">
            <v>Rodney Drust</v>
          </cell>
          <cell r="C2551" t="str">
            <v>04</v>
          </cell>
          <cell r="D2551" t="str">
            <v>TCR Accum Super</v>
          </cell>
          <cell r="E2551">
            <v>102988</v>
          </cell>
        </row>
        <row r="2552">
          <cell r="A2552" t="str">
            <v>00013682</v>
          </cell>
          <cell r="B2552" t="str">
            <v>Mark Foster</v>
          </cell>
          <cell r="C2552" t="str">
            <v>04</v>
          </cell>
          <cell r="D2552" t="str">
            <v>TCR Accum Super</v>
          </cell>
          <cell r="E2552">
            <v>66465</v>
          </cell>
        </row>
        <row r="2553">
          <cell r="A2553" t="str">
            <v>00013683</v>
          </cell>
          <cell r="B2553" t="str">
            <v>Peter Drabble</v>
          </cell>
          <cell r="C2553" t="str">
            <v>04</v>
          </cell>
          <cell r="D2553" t="str">
            <v>TCR Accum Super</v>
          </cell>
          <cell r="E2553">
            <v>119941</v>
          </cell>
        </row>
        <row r="2554">
          <cell r="A2554" t="str">
            <v>00013684</v>
          </cell>
          <cell r="B2554" t="str">
            <v>David Coppen</v>
          </cell>
          <cell r="C2554" t="str">
            <v>04</v>
          </cell>
          <cell r="D2554" t="str">
            <v>TCR Accum Super</v>
          </cell>
          <cell r="E2554">
            <v>110949</v>
          </cell>
        </row>
        <row r="2555">
          <cell r="A2555" t="str">
            <v>00013685</v>
          </cell>
          <cell r="B2555" t="str">
            <v>Linton Lancaster</v>
          </cell>
          <cell r="C2555" t="str">
            <v>03</v>
          </cell>
          <cell r="D2555" t="str">
            <v>TCR Accum Super</v>
          </cell>
          <cell r="E2555">
            <v>35446</v>
          </cell>
        </row>
        <row r="2556">
          <cell r="A2556" t="str">
            <v>00013687</v>
          </cell>
          <cell r="B2556" t="str">
            <v>Cyril Brown</v>
          </cell>
          <cell r="C2556" t="str">
            <v>04</v>
          </cell>
          <cell r="D2556" t="str">
            <v>TCR Accum Super</v>
          </cell>
          <cell r="E2556">
            <v>111205</v>
          </cell>
        </row>
        <row r="2557">
          <cell r="A2557" t="str">
            <v>00013688</v>
          </cell>
          <cell r="B2557" t="str">
            <v>Michael Cocker</v>
          </cell>
          <cell r="C2557" t="str">
            <v>04</v>
          </cell>
          <cell r="D2557" t="str">
            <v>TCR Accum Super</v>
          </cell>
          <cell r="E2557">
            <v>94438</v>
          </cell>
        </row>
        <row r="2558">
          <cell r="A2558" t="str">
            <v>00013689</v>
          </cell>
          <cell r="B2558" t="str">
            <v>Philip Boujos</v>
          </cell>
          <cell r="C2558" t="str">
            <v>06</v>
          </cell>
          <cell r="D2558" t="str">
            <v>TCR Accum Super</v>
          </cell>
          <cell r="E2558">
            <v>130787</v>
          </cell>
        </row>
        <row r="2559">
          <cell r="A2559" t="str">
            <v>00013690</v>
          </cell>
          <cell r="B2559" t="str">
            <v>Robert Bennett</v>
          </cell>
          <cell r="C2559" t="str">
            <v>04</v>
          </cell>
          <cell r="D2559" t="str">
            <v>TCR Accum Super</v>
          </cell>
          <cell r="E2559">
            <v>96850</v>
          </cell>
        </row>
        <row r="2560">
          <cell r="A2560" t="str">
            <v>00013691</v>
          </cell>
          <cell r="B2560" t="str">
            <v>Donna Larkins</v>
          </cell>
          <cell r="C2560" t="str">
            <v>04</v>
          </cell>
          <cell r="D2560" t="str">
            <v>TCR Accum Super</v>
          </cell>
          <cell r="E2560">
            <v>61302</v>
          </cell>
        </row>
        <row r="2561">
          <cell r="A2561" t="str">
            <v>00013692</v>
          </cell>
          <cell r="B2561" t="str">
            <v>David Vuletic</v>
          </cell>
          <cell r="C2561" t="str">
            <v>04</v>
          </cell>
          <cell r="D2561" t="str">
            <v>TCR Accum Super</v>
          </cell>
          <cell r="E2561">
            <v>121470</v>
          </cell>
        </row>
        <row r="2562">
          <cell r="A2562" t="str">
            <v>00013693</v>
          </cell>
          <cell r="B2562" t="str">
            <v>David Watt</v>
          </cell>
          <cell r="C2562" t="str">
            <v>04</v>
          </cell>
          <cell r="D2562" t="str">
            <v>TCR Accum Super</v>
          </cell>
          <cell r="E2562">
            <v>99335</v>
          </cell>
        </row>
        <row r="2563">
          <cell r="A2563" t="str">
            <v>00013694</v>
          </cell>
          <cell r="B2563" t="str">
            <v>Terry Woods</v>
          </cell>
          <cell r="C2563" t="str">
            <v>06</v>
          </cell>
          <cell r="D2563" t="str">
            <v>TCR Accum Super</v>
          </cell>
          <cell r="E2563">
            <v>161966</v>
          </cell>
        </row>
        <row r="2564">
          <cell r="A2564" t="str">
            <v>00013695</v>
          </cell>
          <cell r="B2564" t="str">
            <v>Robert Edwards</v>
          </cell>
          <cell r="C2564" t="str">
            <v>05</v>
          </cell>
          <cell r="D2564" t="str">
            <v>TCR Accum Super</v>
          </cell>
          <cell r="E2564">
            <v>130388</v>
          </cell>
        </row>
        <row r="2565">
          <cell r="A2565" t="str">
            <v>00013696</v>
          </cell>
          <cell r="B2565" t="str">
            <v>Huburt Baetsen</v>
          </cell>
          <cell r="C2565" t="str">
            <v>04</v>
          </cell>
          <cell r="D2565" t="str">
            <v>TCR Accum Super</v>
          </cell>
          <cell r="E2565">
            <v>102314</v>
          </cell>
        </row>
        <row r="2566">
          <cell r="A2566" t="str">
            <v>00013698</v>
          </cell>
          <cell r="B2566" t="str">
            <v>Warren Medcraft</v>
          </cell>
          <cell r="C2566" t="str">
            <v>04</v>
          </cell>
          <cell r="D2566" t="str">
            <v>TCR Accum Super</v>
          </cell>
          <cell r="E2566">
            <v>121040</v>
          </cell>
        </row>
        <row r="2567">
          <cell r="A2567" t="str">
            <v>00013699</v>
          </cell>
          <cell r="B2567" t="str">
            <v>Michael Sandes</v>
          </cell>
          <cell r="C2567" t="str">
            <v>04</v>
          </cell>
          <cell r="D2567" t="str">
            <v>TCR Accum Super</v>
          </cell>
          <cell r="E2567">
            <v>107643</v>
          </cell>
        </row>
        <row r="2568">
          <cell r="A2568" t="str">
            <v>00013701</v>
          </cell>
          <cell r="B2568" t="str">
            <v>Frederick Macfeate</v>
          </cell>
          <cell r="C2568" t="str">
            <v>05</v>
          </cell>
          <cell r="D2568" t="str">
            <v>TCR Accum Super</v>
          </cell>
          <cell r="E2568">
            <v>135476</v>
          </cell>
        </row>
        <row r="2569">
          <cell r="A2569" t="str">
            <v>00013702</v>
          </cell>
          <cell r="B2569" t="str">
            <v>Garry McWilliams</v>
          </cell>
          <cell r="C2569" t="str">
            <v>05</v>
          </cell>
          <cell r="D2569" t="str">
            <v>TCR Accum Super</v>
          </cell>
          <cell r="E2569">
            <v>136884</v>
          </cell>
        </row>
        <row r="2570">
          <cell r="A2570" t="str">
            <v>00013703</v>
          </cell>
          <cell r="B2570" t="str">
            <v>David Saville</v>
          </cell>
          <cell r="C2570" t="str">
            <v>06</v>
          </cell>
          <cell r="D2570" t="str">
            <v>TCR Accum Super</v>
          </cell>
          <cell r="E2570">
            <v>137951</v>
          </cell>
        </row>
        <row r="2571">
          <cell r="A2571" t="str">
            <v>00013704</v>
          </cell>
          <cell r="B2571" t="str">
            <v>Richard Scott</v>
          </cell>
          <cell r="C2571" t="str">
            <v>04</v>
          </cell>
          <cell r="D2571" t="str">
            <v>TCR Accum Super</v>
          </cell>
          <cell r="E2571">
            <v>100366</v>
          </cell>
        </row>
        <row r="2572">
          <cell r="A2572" t="str">
            <v>00013705</v>
          </cell>
          <cell r="B2572" t="str">
            <v>Gary Jackson</v>
          </cell>
          <cell r="C2572" t="str">
            <v>04</v>
          </cell>
          <cell r="D2572" t="str">
            <v>TCR Accum Super</v>
          </cell>
          <cell r="E2572">
            <v>114070</v>
          </cell>
        </row>
        <row r="2573">
          <cell r="A2573" t="str">
            <v>00013706</v>
          </cell>
          <cell r="B2573" t="str">
            <v>Brendon Kaehler</v>
          </cell>
          <cell r="C2573" t="str">
            <v>04</v>
          </cell>
          <cell r="D2573" t="str">
            <v>TCR Accum Super</v>
          </cell>
          <cell r="E2573">
            <v>121470</v>
          </cell>
        </row>
        <row r="2574">
          <cell r="A2574" t="str">
            <v>00013707</v>
          </cell>
          <cell r="B2574" t="str">
            <v>Gavin Kerrison</v>
          </cell>
          <cell r="C2574" t="str">
            <v>04</v>
          </cell>
          <cell r="D2574" t="str">
            <v>TCR Accum Super</v>
          </cell>
          <cell r="E2574">
            <v>126940</v>
          </cell>
        </row>
        <row r="2575">
          <cell r="A2575" t="str">
            <v>00013708</v>
          </cell>
          <cell r="B2575" t="str">
            <v>Brett Lapham</v>
          </cell>
          <cell r="C2575" t="str">
            <v>05</v>
          </cell>
          <cell r="D2575" t="str">
            <v>TCR Accum Super</v>
          </cell>
          <cell r="E2575">
            <v>131794</v>
          </cell>
        </row>
        <row r="2576">
          <cell r="A2576" t="str">
            <v>00013709</v>
          </cell>
          <cell r="B2576" t="str">
            <v>Percival Hill</v>
          </cell>
          <cell r="C2576" t="str">
            <v>04</v>
          </cell>
          <cell r="D2576" t="str">
            <v>TCR Accum Super</v>
          </cell>
          <cell r="E2576">
            <v>108677</v>
          </cell>
        </row>
        <row r="2577">
          <cell r="A2577" t="str">
            <v>00013710</v>
          </cell>
          <cell r="B2577" t="str">
            <v>Andrew Hynes</v>
          </cell>
          <cell r="C2577" t="str">
            <v>06</v>
          </cell>
          <cell r="D2577" t="str">
            <v>TCR Accum Super</v>
          </cell>
          <cell r="E2577">
            <v>114167</v>
          </cell>
        </row>
        <row r="2578">
          <cell r="A2578" t="str">
            <v>00013711</v>
          </cell>
          <cell r="B2578" t="str">
            <v>Kenneth Widdison</v>
          </cell>
          <cell r="C2578" t="str">
            <v>04</v>
          </cell>
          <cell r="D2578" t="str">
            <v>TCR Accum Super</v>
          </cell>
          <cell r="E2578">
            <v>108430</v>
          </cell>
        </row>
        <row r="2579">
          <cell r="A2579" t="str">
            <v>00013712</v>
          </cell>
          <cell r="B2579" t="str">
            <v>Paul Curran</v>
          </cell>
          <cell r="C2579" t="str">
            <v>05</v>
          </cell>
          <cell r="D2579" t="str">
            <v>TCR Accum Super</v>
          </cell>
          <cell r="E2579">
            <v>135476</v>
          </cell>
        </row>
        <row r="2580">
          <cell r="A2580" t="str">
            <v>00013713</v>
          </cell>
          <cell r="B2580" t="str">
            <v>Jeffrey Holt</v>
          </cell>
          <cell r="C2580" t="str">
            <v>04</v>
          </cell>
          <cell r="D2580" t="str">
            <v>TCR Accum Super</v>
          </cell>
          <cell r="E2580">
            <v>119941</v>
          </cell>
        </row>
        <row r="2581">
          <cell r="A2581" t="str">
            <v>00013714</v>
          </cell>
          <cell r="B2581" t="str">
            <v>Robert Wasley</v>
          </cell>
          <cell r="C2581" t="str">
            <v>05</v>
          </cell>
          <cell r="D2581" t="str">
            <v>TCR Accum Super</v>
          </cell>
          <cell r="E2581">
            <v>126193</v>
          </cell>
        </row>
        <row r="2582">
          <cell r="A2582" t="str">
            <v>00013715</v>
          </cell>
          <cell r="B2582" t="str">
            <v>Brian Lundgren</v>
          </cell>
          <cell r="C2582" t="str">
            <v>04</v>
          </cell>
          <cell r="D2582" t="str">
            <v>TCR Accum Super</v>
          </cell>
          <cell r="E2582">
            <v>91293</v>
          </cell>
        </row>
        <row r="2583">
          <cell r="A2583" t="str">
            <v>00013716</v>
          </cell>
          <cell r="B2583" t="str">
            <v>Stanley Bartley</v>
          </cell>
          <cell r="C2583" t="str">
            <v>05</v>
          </cell>
          <cell r="D2583" t="str">
            <v>TCR Accum Super</v>
          </cell>
          <cell r="E2583">
            <v>140228.79999999999</v>
          </cell>
        </row>
        <row r="2584">
          <cell r="A2584" t="str">
            <v>00013717</v>
          </cell>
          <cell r="B2584" t="str">
            <v>Jason Crombie</v>
          </cell>
          <cell r="C2584" t="str">
            <v>04</v>
          </cell>
          <cell r="D2584" t="str">
            <v>TCR Accum Super</v>
          </cell>
          <cell r="E2584">
            <v>57225</v>
          </cell>
        </row>
        <row r="2585">
          <cell r="A2585" t="str">
            <v>00013718</v>
          </cell>
          <cell r="B2585" t="str">
            <v>Phillip Birch</v>
          </cell>
          <cell r="C2585" t="str">
            <v>03</v>
          </cell>
          <cell r="D2585" t="str">
            <v>TCR Accum Super</v>
          </cell>
          <cell r="E2585">
            <v>46847</v>
          </cell>
        </row>
        <row r="2586">
          <cell r="A2586" t="str">
            <v>00013719</v>
          </cell>
          <cell r="B2586" t="str">
            <v>Devan Corker</v>
          </cell>
          <cell r="C2586" t="str">
            <v>04</v>
          </cell>
          <cell r="D2586" t="str">
            <v>TCR Accum Super</v>
          </cell>
          <cell r="E2586">
            <v>113529</v>
          </cell>
        </row>
        <row r="2587">
          <cell r="A2587" t="str">
            <v>00013720</v>
          </cell>
          <cell r="B2587" t="str">
            <v>Lyle Bennet</v>
          </cell>
          <cell r="C2587" t="str">
            <v>03</v>
          </cell>
          <cell r="D2587" t="str">
            <v>TCR Accum Super</v>
          </cell>
          <cell r="E2587">
            <v>72018</v>
          </cell>
        </row>
        <row r="2588">
          <cell r="A2588" t="str">
            <v>00013721</v>
          </cell>
          <cell r="B2588" t="str">
            <v>Gary Fanderlinden</v>
          </cell>
          <cell r="C2588" t="str">
            <v>03</v>
          </cell>
          <cell r="D2588" t="str">
            <v>TCR Accum Super</v>
          </cell>
          <cell r="E2588">
            <v>68725</v>
          </cell>
        </row>
        <row r="2589">
          <cell r="A2589" t="str">
            <v>00013722</v>
          </cell>
          <cell r="B2589" t="str">
            <v>Gordon Hughes</v>
          </cell>
          <cell r="C2589" t="str">
            <v>06</v>
          </cell>
          <cell r="D2589" t="str">
            <v>TCR Accum Super</v>
          </cell>
          <cell r="E2589">
            <v>98384</v>
          </cell>
        </row>
        <row r="2590">
          <cell r="A2590" t="str">
            <v>00013723</v>
          </cell>
          <cell r="B2590" t="str">
            <v>Anthony David Jones</v>
          </cell>
          <cell r="C2590" t="str">
            <v>04</v>
          </cell>
          <cell r="D2590" t="str">
            <v>TCR Accum Super</v>
          </cell>
          <cell r="E2590">
            <v>88179</v>
          </cell>
        </row>
        <row r="2591">
          <cell r="A2591" t="str">
            <v>00013724</v>
          </cell>
          <cell r="B2591" t="str">
            <v>Sara McDonald</v>
          </cell>
          <cell r="C2591" t="str">
            <v>04</v>
          </cell>
          <cell r="D2591" t="str">
            <v>TCR Accum Super</v>
          </cell>
          <cell r="E2591">
            <v>73813</v>
          </cell>
        </row>
        <row r="2592">
          <cell r="A2592" t="str">
            <v>00013725</v>
          </cell>
          <cell r="B2592" t="str">
            <v>Husein Muharemovic</v>
          </cell>
          <cell r="C2592" t="str">
            <v>06</v>
          </cell>
          <cell r="D2592" t="str">
            <v>TCR Accum Super</v>
          </cell>
          <cell r="E2592">
            <v>115000</v>
          </cell>
        </row>
        <row r="2593">
          <cell r="A2593" t="str">
            <v>00013727</v>
          </cell>
          <cell r="B2593" t="str">
            <v>Mark Williams</v>
          </cell>
          <cell r="C2593" t="str">
            <v>06</v>
          </cell>
          <cell r="D2593" t="str">
            <v>TCR Accum Super</v>
          </cell>
          <cell r="E2593">
            <v>113313</v>
          </cell>
        </row>
        <row r="2594">
          <cell r="A2594" t="str">
            <v>00013729</v>
          </cell>
          <cell r="B2594" t="str">
            <v>James Burke</v>
          </cell>
          <cell r="C2594" t="str">
            <v>04</v>
          </cell>
          <cell r="D2594" t="str">
            <v>TCR Accum Super</v>
          </cell>
          <cell r="E2594">
            <v>76625</v>
          </cell>
        </row>
        <row r="2595">
          <cell r="A2595" t="str">
            <v>00013731</v>
          </cell>
          <cell r="B2595" t="str">
            <v>Russell Deane</v>
          </cell>
          <cell r="C2595" t="str">
            <v>04</v>
          </cell>
          <cell r="D2595" t="str">
            <v>TCR Accum Super</v>
          </cell>
          <cell r="E2595">
            <v>108995</v>
          </cell>
        </row>
        <row r="2596">
          <cell r="A2596" t="str">
            <v>00013732</v>
          </cell>
          <cell r="B2596" t="str">
            <v>Ernie Devries</v>
          </cell>
          <cell r="C2596" t="str">
            <v>05</v>
          </cell>
          <cell r="D2596" t="str">
            <v>TCR Accum Super</v>
          </cell>
          <cell r="E2596">
            <v>134419</v>
          </cell>
        </row>
        <row r="2597">
          <cell r="A2597" t="str">
            <v>00013733</v>
          </cell>
          <cell r="B2597" t="str">
            <v>Graeme Ward</v>
          </cell>
          <cell r="C2597" t="str">
            <v>04</v>
          </cell>
          <cell r="D2597" t="str">
            <v>TCR Accum Super</v>
          </cell>
          <cell r="E2597">
            <v>80366</v>
          </cell>
        </row>
        <row r="2598">
          <cell r="A2598" t="str">
            <v>00013736</v>
          </cell>
          <cell r="B2598" t="str">
            <v>Mark Whiteaker</v>
          </cell>
          <cell r="C2598" t="str">
            <v>04</v>
          </cell>
          <cell r="D2598" t="str">
            <v>TCR Accum Super</v>
          </cell>
          <cell r="E2598">
            <v>108995</v>
          </cell>
        </row>
        <row r="2599">
          <cell r="A2599" t="str">
            <v>00013737</v>
          </cell>
          <cell r="B2599" t="str">
            <v>Ide Kennedy</v>
          </cell>
          <cell r="C2599" t="str">
            <v>03</v>
          </cell>
          <cell r="D2599" t="str">
            <v>TCR Accum Super</v>
          </cell>
          <cell r="E2599">
            <v>60659</v>
          </cell>
        </row>
        <row r="2600">
          <cell r="A2600" t="str">
            <v>00013738</v>
          </cell>
          <cell r="B2600" t="str">
            <v>Tuong Tran</v>
          </cell>
          <cell r="C2600" t="str">
            <v>05</v>
          </cell>
          <cell r="D2600" t="str">
            <v>TCR Accum Super</v>
          </cell>
          <cell r="E2600">
            <v>68308</v>
          </cell>
        </row>
        <row r="2601">
          <cell r="A2601" t="str">
            <v>00013739</v>
          </cell>
          <cell r="B2601" t="str">
            <v>Santo Leotta</v>
          </cell>
          <cell r="C2601" t="str">
            <v>04</v>
          </cell>
          <cell r="D2601" t="str">
            <v>TCR Accum Super</v>
          </cell>
          <cell r="E2601">
            <v>101469</v>
          </cell>
        </row>
        <row r="2602">
          <cell r="A2602" t="str">
            <v>00013740</v>
          </cell>
          <cell r="B2602" t="str">
            <v>Jian Zhong Zhou</v>
          </cell>
          <cell r="C2602" t="str">
            <v>04</v>
          </cell>
          <cell r="D2602" t="str">
            <v>TCR Accum Super</v>
          </cell>
          <cell r="E2602">
            <v>84510</v>
          </cell>
        </row>
        <row r="2603">
          <cell r="A2603" t="str">
            <v>00013741</v>
          </cell>
          <cell r="B2603" t="str">
            <v>Mark D'Olimpio</v>
          </cell>
          <cell r="C2603" t="str">
            <v>04</v>
          </cell>
          <cell r="D2603" t="str">
            <v>TCR Accum Super</v>
          </cell>
          <cell r="E2603">
            <v>106439</v>
          </cell>
        </row>
        <row r="2604">
          <cell r="A2604" t="str">
            <v>00013742</v>
          </cell>
          <cell r="B2604" t="str">
            <v>Timothy Winnell</v>
          </cell>
          <cell r="C2604" t="str">
            <v>05</v>
          </cell>
          <cell r="D2604" t="str">
            <v>TCR Accum Super</v>
          </cell>
          <cell r="E2604">
            <v>91847</v>
          </cell>
        </row>
        <row r="2605">
          <cell r="A2605" t="str">
            <v>00013743</v>
          </cell>
          <cell r="B2605" t="str">
            <v>David Kemmerer</v>
          </cell>
          <cell r="C2605" t="str">
            <v>04</v>
          </cell>
          <cell r="D2605" t="str">
            <v>TCR Accum Super</v>
          </cell>
          <cell r="E2605">
            <v>106439</v>
          </cell>
        </row>
        <row r="2606">
          <cell r="A2606" t="str">
            <v>00013744</v>
          </cell>
          <cell r="B2606" t="str">
            <v>Brian Williams</v>
          </cell>
          <cell r="C2606" t="str">
            <v>04</v>
          </cell>
          <cell r="D2606" t="str">
            <v>TCR Accum Super</v>
          </cell>
          <cell r="E2606">
            <v>63085</v>
          </cell>
        </row>
        <row r="2607">
          <cell r="A2607" t="str">
            <v>00013747</v>
          </cell>
          <cell r="B2607" t="str">
            <v>Kim-Sung Jie</v>
          </cell>
          <cell r="C2607" t="str">
            <v>04</v>
          </cell>
          <cell r="D2607" t="str">
            <v>TCR Accum Super</v>
          </cell>
          <cell r="E2607">
            <v>60803</v>
          </cell>
        </row>
        <row r="2608">
          <cell r="A2608" t="str">
            <v>00013748</v>
          </cell>
          <cell r="B2608" t="str">
            <v>Tom Kotsopulos</v>
          </cell>
          <cell r="C2608" t="str">
            <v>03</v>
          </cell>
          <cell r="D2608" t="str">
            <v>TCR Accum Super</v>
          </cell>
          <cell r="E2608">
            <v>53371</v>
          </cell>
        </row>
        <row r="2609">
          <cell r="A2609" t="str">
            <v>00013749</v>
          </cell>
          <cell r="B2609" t="str">
            <v>Matthew Stewart</v>
          </cell>
          <cell r="C2609" t="str">
            <v>04</v>
          </cell>
          <cell r="D2609" t="str">
            <v>TCR Accum Super</v>
          </cell>
          <cell r="E2609">
            <v>48600</v>
          </cell>
        </row>
        <row r="2610">
          <cell r="A2610" t="str">
            <v>00013750</v>
          </cell>
          <cell r="B2610" t="str">
            <v>Michael Bender</v>
          </cell>
          <cell r="C2610" t="str">
            <v>04</v>
          </cell>
          <cell r="D2610" t="str">
            <v>TCR Accum Super</v>
          </cell>
          <cell r="E2610">
            <v>106607</v>
          </cell>
        </row>
        <row r="2611">
          <cell r="A2611" t="str">
            <v>00013751</v>
          </cell>
          <cell r="B2611" t="str">
            <v>Michael Jackson</v>
          </cell>
          <cell r="C2611" t="str">
            <v>03</v>
          </cell>
          <cell r="D2611" t="str">
            <v>TCR Accum Super</v>
          </cell>
          <cell r="E2611">
            <v>61787</v>
          </cell>
        </row>
        <row r="2612">
          <cell r="A2612" t="str">
            <v>00013752</v>
          </cell>
          <cell r="B2612" t="str">
            <v>Chad Northan</v>
          </cell>
          <cell r="C2612" t="str">
            <v>04</v>
          </cell>
          <cell r="D2612" t="str">
            <v>TCR Accum Super</v>
          </cell>
          <cell r="E2612">
            <v>105416</v>
          </cell>
        </row>
        <row r="2613">
          <cell r="A2613" t="str">
            <v>00013753</v>
          </cell>
          <cell r="B2613" t="str">
            <v>Mark James</v>
          </cell>
          <cell r="C2613" t="str">
            <v>06</v>
          </cell>
          <cell r="D2613" t="str">
            <v>TCR Accum Super</v>
          </cell>
          <cell r="E2613">
            <v>129672</v>
          </cell>
        </row>
        <row r="2614">
          <cell r="A2614" t="str">
            <v>00013754</v>
          </cell>
          <cell r="B2614" t="str">
            <v>Paul Hutchinson</v>
          </cell>
          <cell r="C2614" t="str">
            <v>04</v>
          </cell>
          <cell r="D2614" t="str">
            <v>TCR Accum Super</v>
          </cell>
          <cell r="E2614">
            <v>89880</v>
          </cell>
        </row>
        <row r="2615">
          <cell r="A2615" t="str">
            <v>00013755</v>
          </cell>
          <cell r="B2615" t="str">
            <v>Damien Quabba</v>
          </cell>
          <cell r="C2615" t="str">
            <v>04</v>
          </cell>
          <cell r="D2615" t="str">
            <v>TCR Accum Super</v>
          </cell>
          <cell r="E2615">
            <v>106607</v>
          </cell>
        </row>
        <row r="2616">
          <cell r="A2616" t="str">
            <v>00013756</v>
          </cell>
          <cell r="B2616" t="str">
            <v>John Larson</v>
          </cell>
          <cell r="C2616" t="str">
            <v>04</v>
          </cell>
          <cell r="D2616" t="str">
            <v>TCR Accum Super</v>
          </cell>
          <cell r="E2616">
            <v>102261</v>
          </cell>
        </row>
        <row r="2617">
          <cell r="A2617" t="str">
            <v>00013757</v>
          </cell>
          <cell r="B2617" t="str">
            <v>Kevin Dusting</v>
          </cell>
          <cell r="C2617" t="str">
            <v>04</v>
          </cell>
          <cell r="D2617" t="str">
            <v>TCR Accum Super</v>
          </cell>
          <cell r="E2617">
            <v>110500</v>
          </cell>
        </row>
        <row r="2618">
          <cell r="A2618" t="str">
            <v>00013758</v>
          </cell>
          <cell r="B2618" t="str">
            <v>Craig Philpott</v>
          </cell>
          <cell r="C2618" t="str">
            <v>05</v>
          </cell>
          <cell r="D2618" t="str">
            <v>TCR Accum Super</v>
          </cell>
          <cell r="E2618">
            <v>131297</v>
          </cell>
        </row>
        <row r="2619">
          <cell r="A2619" t="str">
            <v>00013761</v>
          </cell>
          <cell r="B2619" t="str">
            <v>Steven Halikias</v>
          </cell>
          <cell r="C2619" t="str">
            <v>06</v>
          </cell>
          <cell r="D2619" t="str">
            <v>TCR Accum Super</v>
          </cell>
          <cell r="E2619">
            <v>125904</v>
          </cell>
        </row>
        <row r="2620">
          <cell r="A2620" t="str">
            <v>00013763</v>
          </cell>
          <cell r="B2620" t="str">
            <v>Graham Clapton</v>
          </cell>
          <cell r="C2620" t="str">
            <v>05</v>
          </cell>
          <cell r="D2620" t="str">
            <v>TCR Accum Super</v>
          </cell>
          <cell r="E2620">
            <v>81641</v>
          </cell>
        </row>
        <row r="2621">
          <cell r="A2621" t="str">
            <v>00013765</v>
          </cell>
          <cell r="B2621" t="str">
            <v>Allanah Read</v>
          </cell>
          <cell r="C2621" t="str">
            <v>02</v>
          </cell>
          <cell r="D2621" t="str">
            <v>TCR Accum Super</v>
          </cell>
          <cell r="E2621">
            <v>47925</v>
          </cell>
        </row>
        <row r="2622">
          <cell r="A2622" t="str">
            <v>00013768</v>
          </cell>
          <cell r="B2622" t="str">
            <v>Xuemei Dai</v>
          </cell>
          <cell r="C2622" t="str">
            <v>05</v>
          </cell>
          <cell r="D2622" t="str">
            <v>TCR Accum Super</v>
          </cell>
          <cell r="E2622">
            <v>80878</v>
          </cell>
        </row>
        <row r="2623">
          <cell r="A2623" t="str">
            <v>00013769</v>
          </cell>
          <cell r="B2623" t="str">
            <v>Brian Hughan</v>
          </cell>
          <cell r="C2623" t="str">
            <v>04</v>
          </cell>
          <cell r="D2623" t="str">
            <v>TCR Accum Super</v>
          </cell>
          <cell r="E2623">
            <v>69651</v>
          </cell>
        </row>
        <row r="2624">
          <cell r="A2624" t="str">
            <v>00013770</v>
          </cell>
          <cell r="B2624" t="str">
            <v>Antony Bryce</v>
          </cell>
          <cell r="C2624" t="str">
            <v>04</v>
          </cell>
          <cell r="D2624" t="str">
            <v>TCR Accum Super</v>
          </cell>
          <cell r="E2624">
            <v>72420</v>
          </cell>
        </row>
        <row r="2625">
          <cell r="A2625" t="str">
            <v>00013771</v>
          </cell>
          <cell r="B2625" t="str">
            <v>Brendon Chambers</v>
          </cell>
          <cell r="C2625" t="str">
            <v>05</v>
          </cell>
          <cell r="D2625" t="str">
            <v>TCR Accum Super</v>
          </cell>
          <cell r="E2625">
            <v>98209</v>
          </cell>
        </row>
        <row r="2626">
          <cell r="A2626" t="str">
            <v>00013772</v>
          </cell>
          <cell r="B2626" t="str">
            <v>Ian Swyer</v>
          </cell>
          <cell r="C2626" t="str">
            <v>04</v>
          </cell>
          <cell r="D2626" t="str">
            <v>TCR Accum Super</v>
          </cell>
          <cell r="E2626">
            <v>63547</v>
          </cell>
        </row>
        <row r="2627">
          <cell r="A2627" t="str">
            <v>00013773</v>
          </cell>
          <cell r="B2627" t="str">
            <v>Maree Villella</v>
          </cell>
          <cell r="C2627" t="str">
            <v>02</v>
          </cell>
          <cell r="D2627" t="str">
            <v>TCR Accum Super</v>
          </cell>
          <cell r="E2627">
            <v>51450</v>
          </cell>
        </row>
        <row r="2628">
          <cell r="A2628" t="str">
            <v>00013774</v>
          </cell>
          <cell r="B2628" t="str">
            <v>Penelope McKenzie</v>
          </cell>
          <cell r="C2628" t="str">
            <v>04</v>
          </cell>
          <cell r="D2628" t="str">
            <v>TCR Accum Super</v>
          </cell>
          <cell r="E2628">
            <v>89180</v>
          </cell>
        </row>
        <row r="2629">
          <cell r="A2629" t="str">
            <v>00013776</v>
          </cell>
          <cell r="B2629" t="str">
            <v>John Price</v>
          </cell>
          <cell r="C2629" t="str">
            <v>04</v>
          </cell>
          <cell r="D2629" t="str">
            <v>TCR Accum Super</v>
          </cell>
          <cell r="E2629">
            <v>102934</v>
          </cell>
        </row>
        <row r="2630">
          <cell r="A2630" t="str">
            <v>00013777</v>
          </cell>
          <cell r="B2630" t="str">
            <v>Alan Thompson</v>
          </cell>
          <cell r="C2630" t="str">
            <v>04</v>
          </cell>
          <cell r="D2630" t="str">
            <v>TCR Accum Super</v>
          </cell>
          <cell r="E2630">
            <v>105554</v>
          </cell>
        </row>
        <row r="2631">
          <cell r="A2631" t="str">
            <v>00013778</v>
          </cell>
          <cell r="B2631" t="str">
            <v>Ian Walters</v>
          </cell>
          <cell r="C2631" t="str">
            <v>06</v>
          </cell>
          <cell r="D2631" t="str">
            <v>TCR Accum Super</v>
          </cell>
          <cell r="E2631">
            <v>95048</v>
          </cell>
        </row>
        <row r="2632">
          <cell r="A2632" t="str">
            <v>00013779</v>
          </cell>
          <cell r="B2632" t="str">
            <v>Ken Colbert</v>
          </cell>
          <cell r="C2632" t="str">
            <v>06</v>
          </cell>
          <cell r="D2632" t="str">
            <v>TCR Accum Super</v>
          </cell>
          <cell r="E2632">
            <v>92389</v>
          </cell>
        </row>
        <row r="2633">
          <cell r="A2633" t="str">
            <v>00013780</v>
          </cell>
          <cell r="B2633" t="str">
            <v>Nunzio Mantini</v>
          </cell>
          <cell r="C2633" t="str">
            <v>05</v>
          </cell>
          <cell r="D2633" t="str">
            <v>TCR Accum Super</v>
          </cell>
          <cell r="E2633">
            <v>108216</v>
          </cell>
        </row>
        <row r="2634">
          <cell r="A2634" t="str">
            <v>00013781</v>
          </cell>
          <cell r="B2634" t="str">
            <v>Royce Clarke</v>
          </cell>
          <cell r="C2634" t="str">
            <v>04</v>
          </cell>
          <cell r="D2634" t="str">
            <v>TCR Accum Super</v>
          </cell>
          <cell r="E2634">
            <v>69630</v>
          </cell>
        </row>
        <row r="2635">
          <cell r="A2635" t="str">
            <v>00013782</v>
          </cell>
          <cell r="B2635" t="str">
            <v>Frank Osredkar</v>
          </cell>
          <cell r="C2635" t="str">
            <v>04</v>
          </cell>
          <cell r="D2635" t="str">
            <v>TCR Accum Super</v>
          </cell>
          <cell r="E2635">
            <v>64200</v>
          </cell>
        </row>
        <row r="2636">
          <cell r="A2636" t="str">
            <v>00013783</v>
          </cell>
          <cell r="B2636" t="str">
            <v>Jason Cooper</v>
          </cell>
          <cell r="C2636" t="str">
            <v>04</v>
          </cell>
          <cell r="D2636" t="str">
            <v>TCR Accum Super</v>
          </cell>
          <cell r="E2636">
            <v>69960</v>
          </cell>
        </row>
        <row r="2637">
          <cell r="A2637" t="str">
            <v>00013784</v>
          </cell>
          <cell r="B2637" t="str">
            <v>Robert Stevens</v>
          </cell>
          <cell r="C2637" t="str">
            <v>06</v>
          </cell>
          <cell r="D2637" t="str">
            <v>TCR Accum Super</v>
          </cell>
          <cell r="E2637">
            <v>96300</v>
          </cell>
        </row>
        <row r="2638">
          <cell r="A2638" t="str">
            <v>00013785</v>
          </cell>
          <cell r="B2638" t="str">
            <v>Damien Fowler</v>
          </cell>
          <cell r="C2638" t="str">
            <v>04</v>
          </cell>
          <cell r="D2638" t="str">
            <v>TCR Accum Super</v>
          </cell>
          <cell r="E2638">
            <v>67310</v>
          </cell>
        </row>
        <row r="2639">
          <cell r="A2639" t="str">
            <v>00013787</v>
          </cell>
          <cell r="B2639" t="str">
            <v>Adam Flower</v>
          </cell>
          <cell r="C2639" t="str">
            <v>03</v>
          </cell>
          <cell r="D2639" t="str">
            <v>TCR Accum Super</v>
          </cell>
          <cell r="E2639">
            <v>36809</v>
          </cell>
        </row>
        <row r="2640">
          <cell r="A2640" t="str">
            <v>00013788</v>
          </cell>
          <cell r="B2640" t="str">
            <v>Karen Franklin</v>
          </cell>
          <cell r="C2640" t="str">
            <v>03</v>
          </cell>
          <cell r="D2640" t="str">
            <v>TCR Accum Super</v>
          </cell>
          <cell r="E2640">
            <v>59265</v>
          </cell>
        </row>
        <row r="2641">
          <cell r="A2641" t="str">
            <v>00013800</v>
          </cell>
          <cell r="B2641" t="str">
            <v>Tracey Luhrs</v>
          </cell>
          <cell r="C2641" t="str">
            <v>02</v>
          </cell>
          <cell r="D2641" t="str">
            <v>TCR Accum Super</v>
          </cell>
          <cell r="E2641">
            <v>45814</v>
          </cell>
        </row>
        <row r="2642">
          <cell r="A2642" t="str">
            <v>00013803</v>
          </cell>
          <cell r="B2642" t="str">
            <v>Graham Dore</v>
          </cell>
          <cell r="C2642" t="str">
            <v>04</v>
          </cell>
          <cell r="D2642" t="str">
            <v>TCR Accum Super</v>
          </cell>
          <cell r="E2642">
            <v>72791</v>
          </cell>
        </row>
        <row r="2643">
          <cell r="A2643" t="str">
            <v>00013808</v>
          </cell>
          <cell r="B2643" t="str">
            <v>Shaun Reardon</v>
          </cell>
          <cell r="C2643" t="str">
            <v>10</v>
          </cell>
          <cell r="D2643" t="str">
            <v>TCR Accum Super</v>
          </cell>
          <cell r="E2643">
            <v>218000</v>
          </cell>
        </row>
        <row r="2644">
          <cell r="A2644" t="str">
            <v>00013812</v>
          </cell>
          <cell r="B2644" t="str">
            <v>Justin Moon</v>
          </cell>
          <cell r="C2644" t="str">
            <v>04</v>
          </cell>
          <cell r="D2644" t="str">
            <v>TCR Accum Super</v>
          </cell>
          <cell r="E2644">
            <v>83856</v>
          </cell>
        </row>
        <row r="2645">
          <cell r="A2645" t="str">
            <v>00013854</v>
          </cell>
          <cell r="B2645" t="str">
            <v>Mark Dabal</v>
          </cell>
          <cell r="C2645" t="str">
            <v>06</v>
          </cell>
          <cell r="D2645" t="str">
            <v>TCR Accum Super</v>
          </cell>
          <cell r="E2645">
            <v>116600</v>
          </cell>
        </row>
        <row r="2646">
          <cell r="A2646" t="str">
            <v>00013864</v>
          </cell>
          <cell r="B2646" t="str">
            <v>Kimberley Lamden</v>
          </cell>
          <cell r="C2646" t="str">
            <v>05</v>
          </cell>
          <cell r="D2646" t="str">
            <v>TCR Accum Super</v>
          </cell>
          <cell r="E2646">
            <v>86000</v>
          </cell>
        </row>
        <row r="2647">
          <cell r="A2647" t="str">
            <v>00013866</v>
          </cell>
          <cell r="B2647" t="str">
            <v>Paul Thompson</v>
          </cell>
          <cell r="C2647" t="str">
            <v>04</v>
          </cell>
          <cell r="D2647" t="str">
            <v>TCR Accum Super</v>
          </cell>
          <cell r="E2647">
            <v>103501</v>
          </cell>
        </row>
        <row r="2648">
          <cell r="A2648" t="str">
            <v>00013867</v>
          </cell>
          <cell r="B2648" t="str">
            <v>Mark Fazio</v>
          </cell>
          <cell r="C2648" t="str">
            <v>04</v>
          </cell>
          <cell r="D2648" t="str">
            <v>TCR Accum Super</v>
          </cell>
          <cell r="E2648">
            <v>103501</v>
          </cell>
        </row>
        <row r="2649">
          <cell r="A2649" t="str">
            <v>00013878</v>
          </cell>
          <cell r="B2649" t="str">
            <v>Voula Sikalias</v>
          </cell>
          <cell r="C2649" t="str">
            <v>02</v>
          </cell>
          <cell r="D2649" t="str">
            <v>TCR Accum Super</v>
          </cell>
          <cell r="E2649">
            <v>48760</v>
          </cell>
        </row>
        <row r="2650">
          <cell r="A2650" t="str">
            <v>00013879</v>
          </cell>
          <cell r="B2650" t="str">
            <v>Richard O'Brien</v>
          </cell>
          <cell r="C2650" t="str">
            <v>06</v>
          </cell>
          <cell r="D2650" t="str">
            <v>TCR Accum Super</v>
          </cell>
          <cell r="E2650">
            <v>110250</v>
          </cell>
        </row>
        <row r="2651">
          <cell r="A2651" t="str">
            <v>00013880</v>
          </cell>
          <cell r="B2651" t="str">
            <v>Garry Dack</v>
          </cell>
          <cell r="C2651" t="str">
            <v>06</v>
          </cell>
          <cell r="D2651" t="str">
            <v>TCR Accum Super</v>
          </cell>
          <cell r="E2651">
            <v>104325</v>
          </cell>
        </row>
        <row r="2652">
          <cell r="A2652" t="str">
            <v>00013881</v>
          </cell>
          <cell r="B2652" t="str">
            <v>Fiona Dennis</v>
          </cell>
          <cell r="C2652" t="str">
            <v>04</v>
          </cell>
          <cell r="D2652" t="str">
            <v>TCR Accum Super</v>
          </cell>
          <cell r="E2652">
            <v>64461</v>
          </cell>
        </row>
        <row r="2653">
          <cell r="A2653" t="str">
            <v>00013883</v>
          </cell>
          <cell r="B2653" t="str">
            <v>Margaret Jones</v>
          </cell>
          <cell r="C2653" t="str">
            <v>08</v>
          </cell>
          <cell r="D2653" t="str">
            <v>TCR Accum Super</v>
          </cell>
          <cell r="E2653">
            <v>139100</v>
          </cell>
        </row>
        <row r="2654">
          <cell r="A2654" t="str">
            <v>00013885</v>
          </cell>
          <cell r="B2654" t="str">
            <v>Andrew Greene</v>
          </cell>
          <cell r="C2654" t="str">
            <v>04</v>
          </cell>
          <cell r="D2654" t="str">
            <v>TCR Accum Super</v>
          </cell>
          <cell r="E2654">
            <v>59400</v>
          </cell>
        </row>
        <row r="2655">
          <cell r="A2655" t="str">
            <v>00013886</v>
          </cell>
          <cell r="B2655" t="str">
            <v>Aaron Sheffield</v>
          </cell>
          <cell r="C2655" t="str">
            <v>05</v>
          </cell>
          <cell r="D2655" t="str">
            <v>TCR Accum Super</v>
          </cell>
          <cell r="E2655">
            <v>112464</v>
          </cell>
        </row>
        <row r="2656">
          <cell r="A2656" t="str">
            <v>00013889</v>
          </cell>
          <cell r="B2656" t="str">
            <v>Nathan Howie</v>
          </cell>
          <cell r="C2656" t="str">
            <v>04</v>
          </cell>
          <cell r="D2656" t="str">
            <v>TCR Accum Super</v>
          </cell>
          <cell r="E2656">
            <v>65740</v>
          </cell>
        </row>
        <row r="2657">
          <cell r="A2657" t="str">
            <v>00013890</v>
          </cell>
          <cell r="B2657" t="str">
            <v>Alexander Fookstov</v>
          </cell>
          <cell r="C2657" t="str">
            <v>06</v>
          </cell>
          <cell r="D2657" t="str">
            <v>TCR Accum Super</v>
          </cell>
          <cell r="E2657">
            <v>110775</v>
          </cell>
        </row>
        <row r="2658">
          <cell r="A2658" t="str">
            <v>00013891</v>
          </cell>
          <cell r="B2658" t="str">
            <v>Melissa Morfea</v>
          </cell>
          <cell r="C2658" t="str">
            <v>06</v>
          </cell>
          <cell r="D2658" t="str">
            <v>TCR Accum Super</v>
          </cell>
          <cell r="E2658">
            <v>88200</v>
          </cell>
        </row>
        <row r="2659">
          <cell r="A2659" t="str">
            <v>00013901</v>
          </cell>
          <cell r="B2659" t="str">
            <v>Phillip Miller</v>
          </cell>
          <cell r="C2659" t="str">
            <v>05</v>
          </cell>
          <cell r="D2659" t="str">
            <v>TCR Accum Super</v>
          </cell>
          <cell r="E2659">
            <v>86655</v>
          </cell>
        </row>
        <row r="2660">
          <cell r="A2660" t="str">
            <v>00013903</v>
          </cell>
          <cell r="B2660" t="str">
            <v>Sarah Roberts</v>
          </cell>
          <cell r="C2660" t="str">
            <v>07</v>
          </cell>
          <cell r="D2660" t="str">
            <v>TCR Accum Super</v>
          </cell>
          <cell r="E2660">
            <v>120000</v>
          </cell>
        </row>
        <row r="2661">
          <cell r="A2661" t="str">
            <v>00013908</v>
          </cell>
          <cell r="B2661" t="str">
            <v>Gursharan Panesar</v>
          </cell>
          <cell r="C2661" t="str">
            <v>03</v>
          </cell>
          <cell r="D2661" t="str">
            <v>TCR Accum Super</v>
          </cell>
          <cell r="E2661">
            <v>53400</v>
          </cell>
        </row>
        <row r="2662">
          <cell r="A2662" t="str">
            <v>00013912</v>
          </cell>
          <cell r="B2662" t="str">
            <v>Vanessa Kickert</v>
          </cell>
          <cell r="C2662" t="str">
            <v>03</v>
          </cell>
          <cell r="D2662" t="str">
            <v>TCR Accum Super</v>
          </cell>
          <cell r="E2662">
            <v>55148</v>
          </cell>
        </row>
        <row r="2663">
          <cell r="A2663" t="str">
            <v>00013914</v>
          </cell>
          <cell r="B2663" t="str">
            <v>Carissa Crosbie</v>
          </cell>
          <cell r="C2663" t="str">
            <v>05</v>
          </cell>
          <cell r="D2663" t="str">
            <v>TCR Accum Super</v>
          </cell>
          <cell r="E2663">
            <v>92868</v>
          </cell>
        </row>
        <row r="2664">
          <cell r="A2664" t="str">
            <v>00013923</v>
          </cell>
          <cell r="B2664" t="str">
            <v>Emma Kirkby</v>
          </cell>
          <cell r="C2664" t="str">
            <v>08</v>
          </cell>
          <cell r="D2664" t="str">
            <v>TCR Accum Super</v>
          </cell>
          <cell r="E2664">
            <v>150000</v>
          </cell>
        </row>
        <row r="2665">
          <cell r="A2665" t="str">
            <v>00013927</v>
          </cell>
          <cell r="B2665" t="str">
            <v>Len Seet</v>
          </cell>
          <cell r="C2665" t="str">
            <v>05</v>
          </cell>
          <cell r="D2665" t="str">
            <v>TCR Accum Super</v>
          </cell>
          <cell r="E2665">
            <v>97283</v>
          </cell>
        </row>
        <row r="2666">
          <cell r="A2666" t="str">
            <v>00013928</v>
          </cell>
          <cell r="B2666" t="str">
            <v>John Struckmann</v>
          </cell>
          <cell r="C2666" t="str">
            <v>05</v>
          </cell>
          <cell r="D2666" t="str">
            <v>TCR Accum Super</v>
          </cell>
          <cell r="E2666">
            <v>91000</v>
          </cell>
        </row>
        <row r="2667">
          <cell r="A2667" t="str">
            <v>00013931</v>
          </cell>
          <cell r="B2667" t="str">
            <v>David Akers</v>
          </cell>
          <cell r="C2667" t="str">
            <v>04</v>
          </cell>
          <cell r="D2667" t="str">
            <v>TCR Accum Super</v>
          </cell>
          <cell r="E2667">
            <v>60420</v>
          </cell>
        </row>
        <row r="2668">
          <cell r="A2668" t="str">
            <v>00013934</v>
          </cell>
          <cell r="B2668" t="str">
            <v>Sarah Davis</v>
          </cell>
          <cell r="C2668" t="str">
            <v>07</v>
          </cell>
          <cell r="D2668" t="str">
            <v>TCR Accum Super</v>
          </cell>
          <cell r="E2668">
            <v>104500</v>
          </cell>
        </row>
        <row r="2669">
          <cell r="A2669" t="str">
            <v>00013943</v>
          </cell>
          <cell r="B2669" t="str">
            <v>Grant Attewell</v>
          </cell>
          <cell r="C2669" t="str">
            <v>05</v>
          </cell>
          <cell r="D2669" t="str">
            <v>TCR Accum Super</v>
          </cell>
          <cell r="E2669">
            <v>89289</v>
          </cell>
        </row>
        <row r="2670">
          <cell r="A2670" t="str">
            <v>00013949</v>
          </cell>
          <cell r="B2670" t="str">
            <v>Shane Brand</v>
          </cell>
          <cell r="C2670" t="str">
            <v>06</v>
          </cell>
          <cell r="D2670" t="str">
            <v>TCR Accum Super</v>
          </cell>
          <cell r="E2670">
            <v>114904</v>
          </cell>
        </row>
        <row r="2671">
          <cell r="A2671" t="str">
            <v>00013950</v>
          </cell>
          <cell r="B2671" t="str">
            <v>Vicki Day</v>
          </cell>
          <cell r="C2671" t="str">
            <v>03</v>
          </cell>
          <cell r="D2671" t="str">
            <v>TCR Accum Super</v>
          </cell>
          <cell r="E2671">
            <v>54268</v>
          </cell>
        </row>
        <row r="2672">
          <cell r="A2672" t="str">
            <v>00013952</v>
          </cell>
          <cell r="B2672" t="str">
            <v>Jodie Bliss</v>
          </cell>
          <cell r="C2672" t="str">
            <v>05</v>
          </cell>
          <cell r="D2672" t="str">
            <v>TCR Accum Super</v>
          </cell>
          <cell r="E2672">
            <v>96005</v>
          </cell>
        </row>
        <row r="2673">
          <cell r="A2673" t="str">
            <v>00013953</v>
          </cell>
          <cell r="B2673" t="str">
            <v>Renee Zerko</v>
          </cell>
          <cell r="C2673" t="str">
            <v>04</v>
          </cell>
          <cell r="D2673" t="str">
            <v>TCR Accum Super</v>
          </cell>
          <cell r="E2673">
            <v>60375</v>
          </cell>
        </row>
        <row r="2674">
          <cell r="A2674" t="str">
            <v>00013954</v>
          </cell>
          <cell r="B2674" t="str">
            <v>Avril Jameson</v>
          </cell>
          <cell r="C2674" t="str">
            <v>03</v>
          </cell>
          <cell r="D2674" t="str">
            <v>TCR Accum Super</v>
          </cell>
          <cell r="E2674">
            <v>69651</v>
          </cell>
        </row>
        <row r="2675">
          <cell r="A2675" t="str">
            <v>00013966</v>
          </cell>
          <cell r="B2675" t="str">
            <v>Lyndell Fox</v>
          </cell>
          <cell r="C2675" t="str">
            <v>03</v>
          </cell>
          <cell r="D2675" t="str">
            <v>TCR Accum Super</v>
          </cell>
          <cell r="E2675">
            <v>58000</v>
          </cell>
        </row>
        <row r="2676">
          <cell r="A2676" t="str">
            <v>00013968</v>
          </cell>
          <cell r="B2676" t="str">
            <v>David Volf</v>
          </cell>
          <cell r="C2676" t="str">
            <v>06</v>
          </cell>
          <cell r="D2676" t="str">
            <v>TCR Accum Super</v>
          </cell>
          <cell r="E2676">
            <v>117700</v>
          </cell>
        </row>
        <row r="2677">
          <cell r="A2677" t="str">
            <v>00013969</v>
          </cell>
          <cell r="B2677" t="str">
            <v>Jignesh Shah</v>
          </cell>
          <cell r="C2677" t="str">
            <v>06</v>
          </cell>
          <cell r="D2677" t="str">
            <v>TCR Accum Super</v>
          </cell>
          <cell r="E2677">
            <v>130201</v>
          </cell>
        </row>
        <row r="2678">
          <cell r="A2678" t="str">
            <v>00013970</v>
          </cell>
          <cell r="B2678" t="str">
            <v>Kenneth MacCormick</v>
          </cell>
          <cell r="C2678" t="str">
            <v>08</v>
          </cell>
          <cell r="D2678" t="str">
            <v>TCR Accum Super</v>
          </cell>
          <cell r="E2678">
            <v>169600</v>
          </cell>
        </row>
        <row r="2679">
          <cell r="A2679" t="str">
            <v>00013971</v>
          </cell>
          <cell r="B2679" t="str">
            <v>Jayan Menon</v>
          </cell>
          <cell r="C2679" t="str">
            <v>06</v>
          </cell>
          <cell r="D2679" t="str">
            <v>TCR Accum Super</v>
          </cell>
          <cell r="E2679">
            <v>97746</v>
          </cell>
        </row>
        <row r="2680">
          <cell r="A2680" t="str">
            <v>00013973</v>
          </cell>
          <cell r="B2680" t="str">
            <v>Mathew Gannon</v>
          </cell>
          <cell r="C2680" t="str">
            <v>04</v>
          </cell>
          <cell r="D2680" t="str">
            <v>TCR Accum Super</v>
          </cell>
          <cell r="E2680">
            <v>114950</v>
          </cell>
        </row>
        <row r="2681">
          <cell r="A2681" t="str">
            <v>00013974</v>
          </cell>
          <cell r="B2681" t="str">
            <v>Jaco Groenewald</v>
          </cell>
          <cell r="C2681" t="str">
            <v>05</v>
          </cell>
          <cell r="D2681" t="str">
            <v>TCR Accum Super</v>
          </cell>
          <cell r="E2681">
            <v>91560</v>
          </cell>
        </row>
        <row r="2682">
          <cell r="A2682" t="str">
            <v>00013975</v>
          </cell>
          <cell r="B2682" t="str">
            <v>Peter Smith</v>
          </cell>
          <cell r="C2682" t="str">
            <v>07</v>
          </cell>
          <cell r="D2682" t="str">
            <v>TCR Accum Super</v>
          </cell>
          <cell r="E2682">
            <v>130000</v>
          </cell>
        </row>
        <row r="2683">
          <cell r="A2683" t="str">
            <v>00013976</v>
          </cell>
          <cell r="B2683" t="str">
            <v>Willow Willis</v>
          </cell>
          <cell r="C2683" t="str">
            <v>04</v>
          </cell>
          <cell r="D2683" t="str">
            <v>TCR Accum Super</v>
          </cell>
          <cell r="E2683">
            <v>85250</v>
          </cell>
        </row>
        <row r="2684">
          <cell r="A2684" t="str">
            <v>00013980</v>
          </cell>
          <cell r="B2684" t="str">
            <v>Alan Gibson</v>
          </cell>
          <cell r="C2684" t="str">
            <v>08</v>
          </cell>
          <cell r="D2684" t="str">
            <v>TCR Accum Super</v>
          </cell>
          <cell r="E2684">
            <v>165000</v>
          </cell>
        </row>
        <row r="2685">
          <cell r="A2685" t="str">
            <v>00013987</v>
          </cell>
          <cell r="B2685" t="str">
            <v>Jennie Ironside</v>
          </cell>
          <cell r="C2685" t="str">
            <v>04</v>
          </cell>
          <cell r="D2685" t="str">
            <v>TCR Accum Super</v>
          </cell>
          <cell r="E2685">
            <v>77000</v>
          </cell>
        </row>
        <row r="2686">
          <cell r="A2686" t="str">
            <v>00013997</v>
          </cell>
          <cell r="B2686" t="str">
            <v>Lynette Meyer</v>
          </cell>
          <cell r="C2686" t="str">
            <v>05</v>
          </cell>
          <cell r="D2686" t="str">
            <v>TCR Accum Super</v>
          </cell>
          <cell r="E2686">
            <v>105001</v>
          </cell>
        </row>
        <row r="2687">
          <cell r="A2687" t="str">
            <v>00013998</v>
          </cell>
          <cell r="B2687" t="str">
            <v>Sumit Garg</v>
          </cell>
          <cell r="C2687" t="str">
            <v>04</v>
          </cell>
          <cell r="D2687" t="str">
            <v>TCR Accum Super</v>
          </cell>
          <cell r="E2687">
            <v>70000</v>
          </cell>
        </row>
        <row r="2688">
          <cell r="A2688" t="str">
            <v>00014001</v>
          </cell>
          <cell r="B2688" t="str">
            <v>Katrina Nelson</v>
          </cell>
          <cell r="C2688" t="str">
            <v>08</v>
          </cell>
          <cell r="D2688" t="str">
            <v>TCR Accum Super</v>
          </cell>
          <cell r="E2688">
            <v>169815</v>
          </cell>
        </row>
        <row r="2689">
          <cell r="A2689" t="str">
            <v>00014002</v>
          </cell>
          <cell r="B2689" t="str">
            <v>Tony Waryszczuk</v>
          </cell>
          <cell r="C2689" t="str">
            <v>05</v>
          </cell>
          <cell r="D2689" t="str">
            <v>TCR Accum Super</v>
          </cell>
          <cell r="E2689">
            <v>75970</v>
          </cell>
        </row>
        <row r="2690">
          <cell r="A2690" t="str">
            <v>00014003</v>
          </cell>
          <cell r="B2690" t="str">
            <v>Nicola Di Stella</v>
          </cell>
          <cell r="C2690" t="str">
            <v>05</v>
          </cell>
          <cell r="D2690" t="str">
            <v>TCR Accum Super</v>
          </cell>
          <cell r="E2690">
            <v>74550</v>
          </cell>
        </row>
        <row r="2691">
          <cell r="A2691" t="str">
            <v>00014004</v>
          </cell>
          <cell r="B2691" t="str">
            <v>Brendan Wainwright</v>
          </cell>
          <cell r="C2691" t="str">
            <v>02</v>
          </cell>
          <cell r="D2691" t="str">
            <v>TCR Accum Super</v>
          </cell>
          <cell r="E2691">
            <v>45061</v>
          </cell>
        </row>
        <row r="2692">
          <cell r="A2692" t="str">
            <v>00014005</v>
          </cell>
          <cell r="B2692" t="str">
            <v>Graeme Fairbairn-Campbell</v>
          </cell>
          <cell r="C2692" t="str">
            <v>04</v>
          </cell>
          <cell r="D2692" t="str">
            <v>TCR Accum Super</v>
          </cell>
          <cell r="E2692">
            <v>103501</v>
          </cell>
        </row>
        <row r="2693">
          <cell r="A2693" t="str">
            <v>00014007</v>
          </cell>
          <cell r="B2693" t="str">
            <v>David Somers</v>
          </cell>
          <cell r="C2693" t="str">
            <v>05</v>
          </cell>
          <cell r="D2693" t="str">
            <v>TCR Accum Super</v>
          </cell>
          <cell r="E2693">
            <v>73840</v>
          </cell>
        </row>
        <row r="2694">
          <cell r="A2694" t="str">
            <v>00014012</v>
          </cell>
          <cell r="B2694" t="str">
            <v>Rebecca O'Brien</v>
          </cell>
          <cell r="C2694" t="str">
            <v>08</v>
          </cell>
          <cell r="D2694" t="str">
            <v>TCR Accum Super</v>
          </cell>
          <cell r="E2694">
            <v>155000</v>
          </cell>
        </row>
        <row r="2695">
          <cell r="A2695" t="str">
            <v>00014013</v>
          </cell>
          <cell r="B2695" t="str">
            <v>Michael Szczesny</v>
          </cell>
          <cell r="C2695" t="str">
            <v>05</v>
          </cell>
          <cell r="D2695" t="str">
            <v>TCR Accum Super</v>
          </cell>
          <cell r="E2695">
            <v>81750</v>
          </cell>
        </row>
        <row r="2696">
          <cell r="A2696" t="str">
            <v>00014014</v>
          </cell>
          <cell r="B2696" t="str">
            <v>John Ivulich</v>
          </cell>
          <cell r="C2696" t="str">
            <v>08</v>
          </cell>
          <cell r="D2696" t="str">
            <v>TCR Accum Super</v>
          </cell>
          <cell r="E2696">
            <v>183600</v>
          </cell>
        </row>
        <row r="2697">
          <cell r="A2697" t="str">
            <v>00014015</v>
          </cell>
          <cell r="B2697" t="str">
            <v>Tanya Carver</v>
          </cell>
          <cell r="C2697" t="str">
            <v>04</v>
          </cell>
          <cell r="D2697" t="str">
            <v>TCR Accum Super</v>
          </cell>
          <cell r="E2697">
            <v>72488</v>
          </cell>
        </row>
        <row r="2698">
          <cell r="A2698" t="str">
            <v>00014026</v>
          </cell>
          <cell r="B2698" t="str">
            <v>John Poulos</v>
          </cell>
          <cell r="C2698" t="str">
            <v>02</v>
          </cell>
          <cell r="D2698" t="str">
            <v>TCR Accum Super</v>
          </cell>
          <cell r="E2698">
            <v>50151</v>
          </cell>
        </row>
        <row r="2699">
          <cell r="A2699" t="str">
            <v>00014027</v>
          </cell>
          <cell r="B2699" t="str">
            <v>Lisa Foster</v>
          </cell>
          <cell r="C2699" t="str">
            <v>05</v>
          </cell>
          <cell r="D2699" t="str">
            <v>TCR Accum Super</v>
          </cell>
          <cell r="E2699">
            <v>76320</v>
          </cell>
        </row>
        <row r="2700">
          <cell r="A2700" t="str">
            <v>00014051</v>
          </cell>
          <cell r="B2700" t="str">
            <v>Suzanne Selleck</v>
          </cell>
          <cell r="C2700" t="str">
            <v>03</v>
          </cell>
          <cell r="D2700" t="str">
            <v>TCR Accum Super</v>
          </cell>
          <cell r="E2700">
            <v>52707</v>
          </cell>
        </row>
        <row r="2701">
          <cell r="A2701" t="str">
            <v>00014056</v>
          </cell>
          <cell r="B2701" t="str">
            <v>Jodie Mori</v>
          </cell>
          <cell r="C2701" t="str">
            <v>03</v>
          </cell>
          <cell r="D2701" t="str">
            <v>TCR Accum Super</v>
          </cell>
          <cell r="E2701">
            <v>67403</v>
          </cell>
        </row>
        <row r="2702">
          <cell r="A2702" t="str">
            <v>00014063</v>
          </cell>
          <cell r="B2702" t="str">
            <v>John Gullotti</v>
          </cell>
          <cell r="C2702" t="str">
            <v>02</v>
          </cell>
          <cell r="D2702" t="str">
            <v>TCR Accum Super</v>
          </cell>
          <cell r="E2702">
            <v>29157</v>
          </cell>
        </row>
        <row r="2703">
          <cell r="A2703" t="str">
            <v>00014064</v>
          </cell>
          <cell r="B2703" t="str">
            <v>Trevor Johnston</v>
          </cell>
          <cell r="C2703" t="str">
            <v>07</v>
          </cell>
          <cell r="D2703" t="str">
            <v>TCR Accum Super</v>
          </cell>
          <cell r="E2703">
            <v>157620</v>
          </cell>
        </row>
        <row r="2704">
          <cell r="A2704" t="str">
            <v>00014066</v>
          </cell>
          <cell r="B2704" t="str">
            <v>Christopher McDonald</v>
          </cell>
          <cell r="C2704" t="str">
            <v>06</v>
          </cell>
          <cell r="D2704" t="str">
            <v>TCR Accum Super</v>
          </cell>
          <cell r="E2704">
            <v>127200</v>
          </cell>
        </row>
        <row r="2705">
          <cell r="A2705" t="str">
            <v>00014087</v>
          </cell>
          <cell r="B2705" t="str">
            <v>James Sturniolo</v>
          </cell>
          <cell r="C2705" t="str">
            <v>03</v>
          </cell>
          <cell r="D2705" t="str">
            <v>TCR Accum Super</v>
          </cell>
          <cell r="E2705">
            <v>70875</v>
          </cell>
        </row>
        <row r="2706">
          <cell r="A2706" t="str">
            <v>00014103</v>
          </cell>
          <cell r="B2706" t="str">
            <v>Anthony Benson</v>
          </cell>
          <cell r="C2706" t="str">
            <v>05</v>
          </cell>
          <cell r="D2706" t="str">
            <v>TCR Accum Super</v>
          </cell>
          <cell r="E2706">
            <v>97283</v>
          </cell>
        </row>
        <row r="2707">
          <cell r="A2707" t="str">
            <v>00014104</v>
          </cell>
          <cell r="B2707" t="str">
            <v>Alen Barakat</v>
          </cell>
          <cell r="C2707" t="str">
            <v>04</v>
          </cell>
          <cell r="D2707" t="str">
            <v>TCR Accum Super</v>
          </cell>
          <cell r="E2707">
            <v>65000</v>
          </cell>
        </row>
        <row r="2708">
          <cell r="A2708" t="str">
            <v>00014105</v>
          </cell>
          <cell r="B2708" t="str">
            <v>Judy Street</v>
          </cell>
          <cell r="C2708" t="str">
            <v>03</v>
          </cell>
          <cell r="D2708" t="str">
            <v>TCR Accum Super</v>
          </cell>
          <cell r="E2708">
            <v>57225</v>
          </cell>
        </row>
        <row r="2709">
          <cell r="A2709" t="str">
            <v>00014108</v>
          </cell>
          <cell r="B2709" t="str">
            <v>John McDonald</v>
          </cell>
          <cell r="C2709" t="str">
            <v>08</v>
          </cell>
          <cell r="D2709" t="str">
            <v>TCR Accum Super</v>
          </cell>
          <cell r="E2709">
            <v>186180</v>
          </cell>
        </row>
        <row r="2710">
          <cell r="A2710" t="str">
            <v>00014109</v>
          </cell>
          <cell r="B2710" t="str">
            <v>Peter Fennessy</v>
          </cell>
          <cell r="C2710" t="str">
            <v>08</v>
          </cell>
          <cell r="D2710" t="str">
            <v>TCR Accum Super</v>
          </cell>
          <cell r="E2710">
            <v>200358</v>
          </cell>
        </row>
        <row r="2711">
          <cell r="A2711" t="str">
            <v>00014110</v>
          </cell>
          <cell r="B2711" t="str">
            <v>Jean Ch'ng</v>
          </cell>
          <cell r="C2711" t="str">
            <v>04</v>
          </cell>
          <cell r="D2711" t="str">
            <v>TCR Accum Super</v>
          </cell>
          <cell r="E2711">
            <v>83228</v>
          </cell>
        </row>
        <row r="2712">
          <cell r="A2712" t="str">
            <v>00014113</v>
          </cell>
          <cell r="B2712" t="str">
            <v>Phillip Duncanson</v>
          </cell>
          <cell r="C2712" t="str">
            <v>08</v>
          </cell>
          <cell r="D2712" t="str">
            <v>TCR Accum Super</v>
          </cell>
          <cell r="E2712">
            <v>159000</v>
          </cell>
        </row>
        <row r="2713">
          <cell r="A2713" t="str">
            <v>00014123</v>
          </cell>
          <cell r="B2713" t="str">
            <v>Andrew Monahan</v>
          </cell>
          <cell r="C2713" t="str">
            <v>06</v>
          </cell>
          <cell r="D2713" t="str">
            <v>TCR Accum Super</v>
          </cell>
          <cell r="E2713">
            <v>116600</v>
          </cell>
        </row>
        <row r="2714">
          <cell r="A2714" t="str">
            <v>00014132</v>
          </cell>
          <cell r="B2714" t="str">
            <v>Melinda Chin</v>
          </cell>
          <cell r="C2714" t="str">
            <v>07</v>
          </cell>
          <cell r="D2714" t="str">
            <v>TCR Accum Super</v>
          </cell>
          <cell r="E2714">
            <v>96300</v>
          </cell>
        </row>
        <row r="2715">
          <cell r="A2715" t="str">
            <v>00014135</v>
          </cell>
          <cell r="B2715" t="str">
            <v>Jessica Day</v>
          </cell>
          <cell r="C2715" t="str">
            <v>03</v>
          </cell>
          <cell r="D2715" t="str">
            <v>TCR Accum Super</v>
          </cell>
          <cell r="E2715">
            <v>52647</v>
          </cell>
        </row>
        <row r="2716">
          <cell r="A2716" t="str">
            <v>00014136</v>
          </cell>
          <cell r="B2716" t="str">
            <v>Kristy Powell</v>
          </cell>
          <cell r="C2716" t="str">
            <v>03</v>
          </cell>
          <cell r="D2716" t="str">
            <v>TCR Accum Super</v>
          </cell>
          <cell r="E2716">
            <v>52647</v>
          </cell>
        </row>
        <row r="2717">
          <cell r="A2717" t="str">
            <v>00014138</v>
          </cell>
          <cell r="B2717" t="str">
            <v>Robyn Curr</v>
          </cell>
          <cell r="C2717" t="str">
            <v>07</v>
          </cell>
          <cell r="D2717" t="str">
            <v>TCR Accum Super</v>
          </cell>
          <cell r="E2717">
            <v>159750</v>
          </cell>
        </row>
        <row r="2718">
          <cell r="A2718" t="str">
            <v>00014140</v>
          </cell>
          <cell r="B2718" t="str">
            <v>Troy Wilson</v>
          </cell>
          <cell r="C2718" t="str">
            <v>04</v>
          </cell>
          <cell r="D2718" t="str">
            <v>TCR Accum Super</v>
          </cell>
          <cell r="E2718">
            <v>103501</v>
          </cell>
        </row>
        <row r="2719">
          <cell r="A2719" t="str">
            <v>00014154</v>
          </cell>
          <cell r="B2719" t="str">
            <v>Theresa Mlikota</v>
          </cell>
          <cell r="C2719" t="str">
            <v>10</v>
          </cell>
          <cell r="D2719" t="str">
            <v>TCR Accum Super</v>
          </cell>
          <cell r="E2719">
            <v>300000</v>
          </cell>
        </row>
        <row r="2720">
          <cell r="A2720" t="str">
            <v>00014158</v>
          </cell>
          <cell r="B2720" t="str">
            <v>Thomas Verjans</v>
          </cell>
          <cell r="C2720" t="str">
            <v>04</v>
          </cell>
          <cell r="D2720" t="str">
            <v>TCR Accum Super</v>
          </cell>
          <cell r="E2720">
            <v>64241</v>
          </cell>
        </row>
        <row r="2721">
          <cell r="A2721" t="str">
            <v>00014159</v>
          </cell>
          <cell r="B2721" t="str">
            <v>Levina Burger</v>
          </cell>
          <cell r="C2721" t="str">
            <v>07</v>
          </cell>
          <cell r="D2721" t="str">
            <v>TCR Accum Super</v>
          </cell>
          <cell r="E2721">
            <v>136500</v>
          </cell>
        </row>
        <row r="2722">
          <cell r="A2722" t="str">
            <v>00014168</v>
          </cell>
          <cell r="B2722" t="str">
            <v>Rohan Impey</v>
          </cell>
          <cell r="C2722" t="str">
            <v>04</v>
          </cell>
          <cell r="D2722" t="str">
            <v>TCR Accum Super</v>
          </cell>
          <cell r="E2722">
            <v>56855</v>
          </cell>
        </row>
        <row r="2723">
          <cell r="A2723" t="str">
            <v>00014174</v>
          </cell>
          <cell r="B2723" t="str">
            <v>Zane Cumming</v>
          </cell>
          <cell r="C2723" t="str">
            <v>04</v>
          </cell>
          <cell r="D2723" t="str">
            <v>TCR Accum Super</v>
          </cell>
          <cell r="E2723">
            <v>103501</v>
          </cell>
        </row>
        <row r="2724">
          <cell r="A2724" t="str">
            <v>00014175</v>
          </cell>
          <cell r="B2724" t="str">
            <v>Catherine Redmond</v>
          </cell>
          <cell r="C2724" t="str">
            <v>04</v>
          </cell>
          <cell r="D2724" t="str">
            <v>TCR Accum Super</v>
          </cell>
          <cell r="E2724">
            <v>80115</v>
          </cell>
        </row>
        <row r="2725">
          <cell r="A2725" t="str">
            <v>00014179</v>
          </cell>
          <cell r="B2725" t="str">
            <v>Shilpa Bharadwaj</v>
          </cell>
          <cell r="C2725" t="str">
            <v>04</v>
          </cell>
          <cell r="D2725" t="str">
            <v>TCR Accum Super</v>
          </cell>
          <cell r="E2725">
            <v>63000</v>
          </cell>
        </row>
        <row r="2726">
          <cell r="A2726" t="str">
            <v>00014180</v>
          </cell>
          <cell r="B2726" t="str">
            <v>Cheryl Moore</v>
          </cell>
          <cell r="C2726" t="str">
            <v>03</v>
          </cell>
          <cell r="D2726" t="str">
            <v>TCR Accum Super</v>
          </cell>
          <cell r="E2726">
            <v>58575</v>
          </cell>
        </row>
        <row r="2727">
          <cell r="A2727" t="str">
            <v>00014186</v>
          </cell>
          <cell r="B2727" t="str">
            <v>Nicholas Bantrouhas</v>
          </cell>
          <cell r="C2727" t="str">
            <v>07</v>
          </cell>
          <cell r="D2727" t="str">
            <v>TCR Accum Super</v>
          </cell>
          <cell r="E2727">
            <v>136500</v>
          </cell>
        </row>
        <row r="2728">
          <cell r="A2728" t="str">
            <v>00014190</v>
          </cell>
          <cell r="B2728" t="str">
            <v>David Symmons</v>
          </cell>
          <cell r="C2728" t="str">
            <v>05</v>
          </cell>
          <cell r="D2728" t="str">
            <v>TCR Accum Super</v>
          </cell>
          <cell r="E2728">
            <v>97065</v>
          </cell>
        </row>
        <row r="2729">
          <cell r="A2729" t="str">
            <v>00014191</v>
          </cell>
          <cell r="B2729" t="str">
            <v>Domenic Gagliardi</v>
          </cell>
          <cell r="C2729" t="str">
            <v>06</v>
          </cell>
          <cell r="D2729" t="str">
            <v>TCR Accum Super</v>
          </cell>
          <cell r="E2729">
            <v>99319</v>
          </cell>
        </row>
        <row r="2730">
          <cell r="A2730" t="str">
            <v>00014195</v>
          </cell>
          <cell r="B2730" t="str">
            <v>Adriaan Vriend</v>
          </cell>
          <cell r="C2730" t="str">
            <v>04</v>
          </cell>
          <cell r="D2730" t="str">
            <v>TCR Accum Super</v>
          </cell>
          <cell r="E2730">
            <v>66780</v>
          </cell>
        </row>
        <row r="2731">
          <cell r="A2731" t="str">
            <v>00014197</v>
          </cell>
          <cell r="B2731" t="str">
            <v>Damir Jovanovic</v>
          </cell>
          <cell r="C2731" t="str">
            <v>03</v>
          </cell>
          <cell r="D2731" t="str">
            <v>TCR Accum Super</v>
          </cell>
          <cell r="E2731">
            <v>55814</v>
          </cell>
        </row>
        <row r="2732">
          <cell r="A2732" t="str">
            <v>00014198</v>
          </cell>
          <cell r="B2732" t="str">
            <v>Patrick Donovan</v>
          </cell>
          <cell r="C2732" t="str">
            <v>08</v>
          </cell>
          <cell r="D2732" t="str">
            <v>TCR Accum Super</v>
          </cell>
          <cell r="E2732">
            <v>175000</v>
          </cell>
        </row>
        <row r="2733">
          <cell r="A2733" t="str">
            <v>00014201</v>
          </cell>
          <cell r="B2733" t="str">
            <v>Mark Richards</v>
          </cell>
          <cell r="C2733" t="str">
            <v>06</v>
          </cell>
          <cell r="D2733" t="str">
            <v>TCR Accum Super</v>
          </cell>
          <cell r="E2733">
            <v>118002</v>
          </cell>
        </row>
        <row r="2734">
          <cell r="A2734" t="str">
            <v>00014205</v>
          </cell>
          <cell r="B2734" t="str">
            <v>Craig Chamberlain</v>
          </cell>
          <cell r="C2734" t="str">
            <v>03</v>
          </cell>
          <cell r="D2734" t="str">
            <v>TCR Accum Super</v>
          </cell>
          <cell r="E2734">
            <v>0</v>
          </cell>
        </row>
        <row r="2735">
          <cell r="A2735" t="str">
            <v>00014206</v>
          </cell>
          <cell r="B2735" t="str">
            <v>Helen Parsons</v>
          </cell>
          <cell r="C2735" t="str">
            <v>04</v>
          </cell>
          <cell r="D2735" t="str">
            <v>TCR Accum Super</v>
          </cell>
          <cell r="E2735">
            <v>82000</v>
          </cell>
        </row>
        <row r="2736">
          <cell r="A2736" t="str">
            <v>00014207</v>
          </cell>
          <cell r="B2736" t="str">
            <v>Graeme Williamson</v>
          </cell>
          <cell r="C2736" t="str">
            <v>08</v>
          </cell>
          <cell r="D2736" t="str">
            <v>TCR Accum Super</v>
          </cell>
          <cell r="E2736">
            <v>220000</v>
          </cell>
        </row>
        <row r="2737">
          <cell r="A2737" t="str">
            <v>00014208</v>
          </cell>
          <cell r="B2737" t="str">
            <v>Trenton Caldwell</v>
          </cell>
          <cell r="C2737" t="str">
            <v>04</v>
          </cell>
          <cell r="D2737" t="str">
            <v>TCR Accum Super</v>
          </cell>
          <cell r="E2737">
            <v>53135</v>
          </cell>
        </row>
        <row r="2738">
          <cell r="A2738" t="str">
            <v>00014209</v>
          </cell>
          <cell r="B2738" t="str">
            <v>Angela Canterford</v>
          </cell>
          <cell r="C2738" t="str">
            <v>03</v>
          </cell>
          <cell r="D2738" t="str">
            <v>TCR Accum Super</v>
          </cell>
          <cell r="E2738">
            <v>53135</v>
          </cell>
        </row>
        <row r="2739">
          <cell r="A2739" t="str">
            <v>00014210</v>
          </cell>
          <cell r="B2739" t="str">
            <v>Annie Lay Tchung</v>
          </cell>
          <cell r="C2739" t="str">
            <v>03</v>
          </cell>
          <cell r="D2739" t="str">
            <v>TCR Accum Super</v>
          </cell>
          <cell r="E2739">
            <v>53135</v>
          </cell>
        </row>
        <row r="2740">
          <cell r="A2740" t="str">
            <v>00014222</v>
          </cell>
          <cell r="B2740" t="str">
            <v>Kenneth White</v>
          </cell>
          <cell r="C2740" t="str">
            <v>07</v>
          </cell>
          <cell r="D2740" t="str">
            <v>TCR Accum Super</v>
          </cell>
          <cell r="E2740">
            <v>150000</v>
          </cell>
        </row>
        <row r="2741">
          <cell r="A2741" t="str">
            <v>00014231</v>
          </cell>
          <cell r="B2741" t="str">
            <v>Louis Solias</v>
          </cell>
          <cell r="C2741" t="str">
            <v>06</v>
          </cell>
          <cell r="D2741" t="str">
            <v>TCR Accum Super</v>
          </cell>
          <cell r="E2741">
            <v>115500</v>
          </cell>
        </row>
        <row r="2742">
          <cell r="A2742" t="str">
            <v>00014232</v>
          </cell>
          <cell r="B2742" t="str">
            <v>Chris Mihailidis</v>
          </cell>
          <cell r="C2742" t="str">
            <v>06</v>
          </cell>
          <cell r="D2742" t="str">
            <v>TCR Accum Super</v>
          </cell>
          <cell r="E2742">
            <v>105176</v>
          </cell>
        </row>
        <row r="2743">
          <cell r="A2743" t="str">
            <v>00014241</v>
          </cell>
          <cell r="B2743" t="str">
            <v>Mary Doyle</v>
          </cell>
          <cell r="C2743" t="str">
            <v>05</v>
          </cell>
          <cell r="D2743" t="str">
            <v>TCR Accum Super</v>
          </cell>
          <cell r="E2743">
            <v>100000</v>
          </cell>
        </row>
        <row r="2744">
          <cell r="A2744" t="str">
            <v>00014249</v>
          </cell>
          <cell r="B2744" t="str">
            <v>Peter Topham</v>
          </cell>
          <cell r="C2744" t="str">
            <v>05</v>
          </cell>
          <cell r="D2744" t="str">
            <v>TCR Accum Super</v>
          </cell>
          <cell r="E2744">
            <v>95003</v>
          </cell>
        </row>
        <row r="2745">
          <cell r="A2745" t="str">
            <v>00014261</v>
          </cell>
          <cell r="B2745" t="str">
            <v>Helen Lukis</v>
          </cell>
          <cell r="C2745" t="str">
            <v>05</v>
          </cell>
          <cell r="D2745" t="str">
            <v>TCR Accum Super</v>
          </cell>
          <cell r="E2745">
            <v>85000</v>
          </cell>
        </row>
        <row r="2746">
          <cell r="A2746" t="str">
            <v>00014262</v>
          </cell>
          <cell r="B2746" t="str">
            <v>Martin McCurry</v>
          </cell>
          <cell r="C2746" t="str">
            <v>09</v>
          </cell>
          <cell r="D2746" t="str">
            <v>TCR Accum Super</v>
          </cell>
          <cell r="E2746">
            <v>215000</v>
          </cell>
        </row>
        <row r="2747">
          <cell r="A2747" t="str">
            <v>00014263</v>
          </cell>
          <cell r="B2747" t="str">
            <v>Monica Crawford</v>
          </cell>
          <cell r="C2747" t="str">
            <v>03</v>
          </cell>
          <cell r="D2747" t="str">
            <v>TCR Accum Super</v>
          </cell>
          <cell r="E2747">
            <v>75000</v>
          </cell>
        </row>
        <row r="2748">
          <cell r="A2748" t="str">
            <v>00014264</v>
          </cell>
          <cell r="B2748" t="str">
            <v>Melissa Curtis</v>
          </cell>
          <cell r="C2748" t="str">
            <v>03</v>
          </cell>
          <cell r="D2748" t="str">
            <v>TCR Accum Super</v>
          </cell>
          <cell r="E2748">
            <v>52000</v>
          </cell>
        </row>
        <row r="2749">
          <cell r="A2749" t="str">
            <v>00014267</v>
          </cell>
          <cell r="B2749" t="str">
            <v>Rebecca Barton</v>
          </cell>
          <cell r="C2749" t="str">
            <v>03</v>
          </cell>
          <cell r="D2749" t="str">
            <v>TCR Accum Super</v>
          </cell>
          <cell r="E2749">
            <v>49050</v>
          </cell>
        </row>
        <row r="2750">
          <cell r="A2750" t="str">
            <v>00014273</v>
          </cell>
          <cell r="B2750" t="str">
            <v>Paul McDonnell</v>
          </cell>
          <cell r="C2750" t="str">
            <v>05</v>
          </cell>
          <cell r="D2750" t="str">
            <v>TCR Accum Super</v>
          </cell>
          <cell r="E2750">
            <v>95431</v>
          </cell>
        </row>
        <row r="2751">
          <cell r="A2751" t="str">
            <v>00014274</v>
          </cell>
          <cell r="B2751" t="str">
            <v>Mark Sheehan</v>
          </cell>
          <cell r="C2751" t="str">
            <v>09</v>
          </cell>
          <cell r="D2751" t="str">
            <v>TCR Accum Super</v>
          </cell>
          <cell r="E2751">
            <v>210000</v>
          </cell>
        </row>
        <row r="2752">
          <cell r="A2752" t="str">
            <v>00014276</v>
          </cell>
          <cell r="B2752" t="str">
            <v>Daryl Dixon</v>
          </cell>
          <cell r="C2752" t="str">
            <v>07</v>
          </cell>
          <cell r="D2752" t="str">
            <v>TCR Accum Super</v>
          </cell>
          <cell r="E2752">
            <v>157500</v>
          </cell>
        </row>
        <row r="2753">
          <cell r="A2753" t="str">
            <v>00014281</v>
          </cell>
          <cell r="B2753" t="str">
            <v>Zhili Bu</v>
          </cell>
          <cell r="C2753" t="str">
            <v>07</v>
          </cell>
          <cell r="D2753" t="str">
            <v>TCR Accum Super</v>
          </cell>
          <cell r="E2753">
            <v>140000</v>
          </cell>
        </row>
        <row r="2754">
          <cell r="A2754" t="str">
            <v>00014283</v>
          </cell>
          <cell r="B2754" t="str">
            <v>Sandrawatty Santoso</v>
          </cell>
          <cell r="C2754" t="str">
            <v>04</v>
          </cell>
          <cell r="D2754" t="str">
            <v>TCR Accum Super</v>
          </cell>
          <cell r="E2754">
            <v>75000</v>
          </cell>
        </row>
        <row r="2755">
          <cell r="A2755" t="str">
            <v>00014284</v>
          </cell>
          <cell r="B2755" t="str">
            <v>Warwick Forster</v>
          </cell>
          <cell r="C2755" t="str">
            <v>07</v>
          </cell>
          <cell r="D2755" t="str">
            <v>TCR Accum Super</v>
          </cell>
          <cell r="E2755">
            <v>152000</v>
          </cell>
        </row>
        <row r="2756">
          <cell r="A2756" t="str">
            <v>00014285</v>
          </cell>
          <cell r="B2756" t="str">
            <v>Pui Pang</v>
          </cell>
          <cell r="C2756" t="str">
            <v>04</v>
          </cell>
          <cell r="D2756" t="str">
            <v>TCR Accum Super</v>
          </cell>
          <cell r="E2756">
            <v>75998</v>
          </cell>
        </row>
        <row r="2757">
          <cell r="A2757" t="str">
            <v>00014289</v>
          </cell>
          <cell r="B2757" t="str">
            <v>Bradley Riley</v>
          </cell>
          <cell r="C2757" t="str">
            <v>05</v>
          </cell>
          <cell r="D2757" t="str">
            <v>TCR Accum Super</v>
          </cell>
          <cell r="E2757">
            <v>98009.5</v>
          </cell>
        </row>
        <row r="2758">
          <cell r="A2758" t="str">
            <v>00014295</v>
          </cell>
          <cell r="B2758" t="str">
            <v>Mark Oro</v>
          </cell>
          <cell r="C2758" t="str">
            <v>05</v>
          </cell>
          <cell r="D2758" t="str">
            <v>TCR Accum Super</v>
          </cell>
          <cell r="E2758">
            <v>92700</v>
          </cell>
        </row>
        <row r="2759">
          <cell r="A2759" t="str">
            <v>00014296</v>
          </cell>
          <cell r="B2759" t="str">
            <v>Karen Slaughter</v>
          </cell>
          <cell r="C2759" t="str">
            <v>02</v>
          </cell>
          <cell r="D2759" t="str">
            <v>TCR Accum Super</v>
          </cell>
          <cell r="E2759">
            <v>42200</v>
          </cell>
        </row>
        <row r="2760">
          <cell r="A2760" t="str">
            <v>00014297</v>
          </cell>
          <cell r="B2760" t="str">
            <v>Diana Edwards</v>
          </cell>
          <cell r="C2760" t="str">
            <v>04</v>
          </cell>
          <cell r="D2760" t="str">
            <v>TCR Accum Super</v>
          </cell>
          <cell r="E2760">
            <v>70000</v>
          </cell>
        </row>
        <row r="2761">
          <cell r="A2761" t="str">
            <v>00014299</v>
          </cell>
          <cell r="B2761" t="str">
            <v>Shamsuddin Mohd Noor</v>
          </cell>
          <cell r="C2761" t="str">
            <v>05</v>
          </cell>
          <cell r="D2761" t="str">
            <v>TCR Accum Super</v>
          </cell>
          <cell r="E2761">
            <v>70000</v>
          </cell>
        </row>
        <row r="2762">
          <cell r="A2762" t="str">
            <v>00014300</v>
          </cell>
          <cell r="B2762" t="str">
            <v>Kim Nguyen</v>
          </cell>
          <cell r="C2762" t="str">
            <v>04</v>
          </cell>
          <cell r="D2762" t="str">
            <v>TCR Accum Super</v>
          </cell>
          <cell r="E2762">
            <v>66924</v>
          </cell>
        </row>
        <row r="2763">
          <cell r="A2763" t="str">
            <v>00014308</v>
          </cell>
          <cell r="B2763" t="str">
            <v>Katherine Kilgour</v>
          </cell>
          <cell r="C2763" t="str">
            <v>05</v>
          </cell>
          <cell r="D2763" t="str">
            <v>TCR Accum Super</v>
          </cell>
          <cell r="E2763">
            <v>92650</v>
          </cell>
        </row>
        <row r="2764">
          <cell r="A2764" t="str">
            <v>00014309</v>
          </cell>
          <cell r="B2764" t="str">
            <v>Richard Beverley</v>
          </cell>
          <cell r="C2764" t="str">
            <v>06</v>
          </cell>
          <cell r="D2764" t="str">
            <v>TCR Accum Super</v>
          </cell>
          <cell r="E2764">
            <v>110000</v>
          </cell>
        </row>
        <row r="2765">
          <cell r="A2765" t="str">
            <v>00014311</v>
          </cell>
          <cell r="B2765" t="str">
            <v>Brock Logan</v>
          </cell>
          <cell r="C2765" t="str">
            <v>04</v>
          </cell>
          <cell r="D2765" t="str">
            <v>TCR Accum Super</v>
          </cell>
          <cell r="E2765">
            <v>80022</v>
          </cell>
        </row>
        <row r="2766">
          <cell r="A2766" t="str">
            <v>00014312</v>
          </cell>
          <cell r="B2766" t="str">
            <v>Lucas Georgiadis</v>
          </cell>
          <cell r="C2766" t="str">
            <v>05</v>
          </cell>
          <cell r="D2766" t="str">
            <v>TCR Accum Super</v>
          </cell>
          <cell r="E2766">
            <v>84800</v>
          </cell>
        </row>
        <row r="2767">
          <cell r="A2767" t="str">
            <v>00014319</v>
          </cell>
          <cell r="B2767" t="str">
            <v>Simon Wee</v>
          </cell>
          <cell r="C2767" t="str">
            <v>06</v>
          </cell>
          <cell r="D2767" t="str">
            <v>TCR Accum Super</v>
          </cell>
          <cell r="E2767">
            <v>115000</v>
          </cell>
        </row>
        <row r="2768">
          <cell r="A2768" t="str">
            <v>00014321</v>
          </cell>
          <cell r="B2768" t="str">
            <v>Lesley Mitchell</v>
          </cell>
          <cell r="C2768" t="str">
            <v>03</v>
          </cell>
          <cell r="D2768" t="str">
            <v>TCR Accum Super</v>
          </cell>
          <cell r="E2768">
            <v>70850</v>
          </cell>
        </row>
        <row r="2769">
          <cell r="A2769" t="str">
            <v>00014322</v>
          </cell>
          <cell r="B2769" t="str">
            <v>Helen Peniston</v>
          </cell>
          <cell r="C2769" t="str">
            <v>04</v>
          </cell>
          <cell r="D2769" t="str">
            <v>TCR Accum Super</v>
          </cell>
          <cell r="E2769">
            <v>80115</v>
          </cell>
        </row>
        <row r="2770">
          <cell r="A2770" t="str">
            <v>00014324</v>
          </cell>
          <cell r="B2770" t="str">
            <v>Paul Borserini</v>
          </cell>
          <cell r="C2770" t="str">
            <v>02</v>
          </cell>
          <cell r="D2770" t="str">
            <v>TCR Accum Super</v>
          </cell>
          <cell r="E2770">
            <v>41667</v>
          </cell>
        </row>
        <row r="2771">
          <cell r="A2771" t="str">
            <v>00014326</v>
          </cell>
          <cell r="B2771" t="str">
            <v>Janet Drennan</v>
          </cell>
          <cell r="C2771" t="str">
            <v>04</v>
          </cell>
          <cell r="D2771" t="str">
            <v>TCR Accum Super</v>
          </cell>
          <cell r="E2771">
            <v>76300</v>
          </cell>
        </row>
        <row r="2772">
          <cell r="A2772" t="str">
            <v>00014328</v>
          </cell>
          <cell r="B2772" t="str">
            <v>Brett Grosvenor</v>
          </cell>
          <cell r="C2772" t="str">
            <v>08</v>
          </cell>
          <cell r="D2772" t="str">
            <v>TCR Accum Super</v>
          </cell>
          <cell r="E2772">
            <v>160000</v>
          </cell>
        </row>
        <row r="2773">
          <cell r="A2773" t="str">
            <v>00014329</v>
          </cell>
          <cell r="B2773" t="str">
            <v>Judd Greenway</v>
          </cell>
          <cell r="C2773" t="str">
            <v>09</v>
          </cell>
          <cell r="D2773" t="str">
            <v>TCR Accum Super</v>
          </cell>
          <cell r="E2773">
            <v>165000</v>
          </cell>
        </row>
        <row r="2774">
          <cell r="A2774" t="str">
            <v>00014330</v>
          </cell>
          <cell r="B2774" t="str">
            <v>Luke Burns</v>
          </cell>
          <cell r="C2774" t="str">
            <v>05</v>
          </cell>
          <cell r="D2774" t="str">
            <v>TCR Accum Super</v>
          </cell>
          <cell r="E2774">
            <v>87500</v>
          </cell>
        </row>
        <row r="2775">
          <cell r="A2775" t="str">
            <v>00014331</v>
          </cell>
          <cell r="B2775" t="str">
            <v>Meaghan Printz</v>
          </cell>
          <cell r="C2775" t="str">
            <v>04</v>
          </cell>
          <cell r="D2775" t="str">
            <v>TCR Accum Super</v>
          </cell>
          <cell r="E2775">
            <v>69511</v>
          </cell>
        </row>
        <row r="2776">
          <cell r="A2776" t="str">
            <v>00014332</v>
          </cell>
          <cell r="B2776" t="str">
            <v>Michael Lawrence</v>
          </cell>
          <cell r="C2776" t="str">
            <v>08</v>
          </cell>
          <cell r="D2776" t="str">
            <v>TCR Accum Super</v>
          </cell>
          <cell r="E2776">
            <v>146300</v>
          </cell>
        </row>
        <row r="2777">
          <cell r="A2777" t="str">
            <v>00014333</v>
          </cell>
          <cell r="B2777" t="str">
            <v>John Wooles</v>
          </cell>
          <cell r="C2777" t="str">
            <v>05</v>
          </cell>
          <cell r="D2777" t="str">
            <v>TCR Accum Super</v>
          </cell>
          <cell r="E2777">
            <v>0</v>
          </cell>
        </row>
        <row r="2778">
          <cell r="A2778" t="str">
            <v>00014342</v>
          </cell>
          <cell r="B2778" t="str">
            <v>Dean Schmidt</v>
          </cell>
          <cell r="C2778" t="str">
            <v>02</v>
          </cell>
          <cell r="D2778" t="str">
            <v>TCR Accum Super</v>
          </cell>
          <cell r="E2778">
            <v>47964</v>
          </cell>
        </row>
        <row r="2779">
          <cell r="A2779" t="str">
            <v>00014343</v>
          </cell>
          <cell r="B2779" t="str">
            <v>Sara Moynihan</v>
          </cell>
          <cell r="C2779" t="str">
            <v>02</v>
          </cell>
          <cell r="D2779" t="str">
            <v>TCR Accum Super</v>
          </cell>
          <cell r="E2779">
            <v>50532</v>
          </cell>
        </row>
        <row r="2780">
          <cell r="A2780" t="str">
            <v>00014344</v>
          </cell>
          <cell r="B2780" t="str">
            <v>Julia Barallon</v>
          </cell>
          <cell r="C2780" t="str">
            <v>02</v>
          </cell>
          <cell r="D2780" t="str">
            <v>TCR Accum Super</v>
          </cell>
          <cell r="E2780">
            <v>53201</v>
          </cell>
        </row>
        <row r="2781">
          <cell r="A2781" t="str">
            <v>00014345</v>
          </cell>
          <cell r="B2781" t="str">
            <v>David Frankel</v>
          </cell>
          <cell r="C2781" t="str">
            <v>04</v>
          </cell>
          <cell r="D2781" t="str">
            <v>TCR Accum Super</v>
          </cell>
          <cell r="E2781">
            <v>82148</v>
          </cell>
        </row>
        <row r="2782">
          <cell r="A2782" t="str">
            <v>00014346</v>
          </cell>
          <cell r="B2782" t="str">
            <v>Bernadette Hill</v>
          </cell>
          <cell r="C2782" t="str">
            <v>04</v>
          </cell>
          <cell r="D2782" t="str">
            <v>TCR Accum Super</v>
          </cell>
          <cell r="E2782">
            <v>70000</v>
          </cell>
        </row>
        <row r="2783">
          <cell r="A2783" t="str">
            <v>00014347</v>
          </cell>
          <cell r="B2783" t="str">
            <v>Ray Myles</v>
          </cell>
          <cell r="C2783" t="str">
            <v>05</v>
          </cell>
          <cell r="D2783" t="str">
            <v>TCR Accum Super</v>
          </cell>
          <cell r="E2783">
            <v>95322</v>
          </cell>
        </row>
        <row r="2784">
          <cell r="A2784" t="str">
            <v>00014348</v>
          </cell>
          <cell r="B2784" t="str">
            <v>Glenn Evans</v>
          </cell>
          <cell r="C2784" t="str">
            <v>02</v>
          </cell>
          <cell r="D2784" t="str">
            <v>TCR Accum Super</v>
          </cell>
          <cell r="E2784">
            <v>47463</v>
          </cell>
        </row>
        <row r="2785">
          <cell r="A2785" t="str">
            <v>00014349</v>
          </cell>
          <cell r="B2785" t="str">
            <v>Emmanuel Pool</v>
          </cell>
          <cell r="C2785" t="str">
            <v>02</v>
          </cell>
          <cell r="D2785" t="str">
            <v>TCR Accum Super</v>
          </cell>
          <cell r="E2785">
            <v>48404</v>
          </cell>
        </row>
        <row r="2786">
          <cell r="A2786" t="str">
            <v>00014350</v>
          </cell>
          <cell r="B2786" t="str">
            <v>Donald MacKenzie</v>
          </cell>
          <cell r="C2786" t="str">
            <v>11</v>
          </cell>
          <cell r="D2786" t="str">
            <v>TCR Accum Super</v>
          </cell>
          <cell r="E2786">
            <v>378000</v>
          </cell>
        </row>
        <row r="2787">
          <cell r="A2787" t="str">
            <v>00014351</v>
          </cell>
          <cell r="B2787" t="str">
            <v>Victor Browner</v>
          </cell>
          <cell r="C2787" t="str">
            <v>10</v>
          </cell>
          <cell r="D2787" t="str">
            <v>TCR Accum Super</v>
          </cell>
          <cell r="E2787">
            <v>235000</v>
          </cell>
        </row>
        <row r="2788">
          <cell r="A2788" t="str">
            <v>00014352</v>
          </cell>
          <cell r="B2788" t="str">
            <v>George Black</v>
          </cell>
          <cell r="C2788" t="str">
            <v>5A</v>
          </cell>
          <cell r="D2788" t="str">
            <v>TCR Accum Super</v>
          </cell>
          <cell r="E2788">
            <v>90252</v>
          </cell>
        </row>
        <row r="2789">
          <cell r="A2789" t="str">
            <v>00014353</v>
          </cell>
          <cell r="B2789" t="str">
            <v>Ramit Garg</v>
          </cell>
          <cell r="C2789" t="str">
            <v>05</v>
          </cell>
          <cell r="D2789" t="str">
            <v>TCR Accum Super</v>
          </cell>
          <cell r="E2789">
            <v>70000</v>
          </cell>
        </row>
        <row r="2790">
          <cell r="A2790" t="str">
            <v>00014354</v>
          </cell>
          <cell r="B2790" t="str">
            <v>Gary Petersen</v>
          </cell>
          <cell r="C2790" t="str">
            <v>5A</v>
          </cell>
          <cell r="D2790" t="str">
            <v>TCR Accum Super</v>
          </cell>
          <cell r="E2790">
            <v>127325</v>
          </cell>
        </row>
        <row r="2791">
          <cell r="A2791" t="str">
            <v>00014355</v>
          </cell>
          <cell r="B2791" t="str">
            <v>Rebecca Boehm</v>
          </cell>
          <cell r="C2791" t="str">
            <v>02</v>
          </cell>
          <cell r="D2791" t="str">
            <v>TCR Accum Super</v>
          </cell>
          <cell r="E2791">
            <v>51915</v>
          </cell>
        </row>
        <row r="2792">
          <cell r="A2792" t="str">
            <v>00014356</v>
          </cell>
          <cell r="B2792" t="str">
            <v>Ngaire Weldrake</v>
          </cell>
          <cell r="C2792" t="str">
            <v>03</v>
          </cell>
          <cell r="D2792" t="str">
            <v>TCR Accum Super</v>
          </cell>
          <cell r="E2792">
            <v>68640</v>
          </cell>
        </row>
        <row r="2793">
          <cell r="A2793" t="str">
            <v>00014357</v>
          </cell>
          <cell r="B2793" t="str">
            <v>Maik Hofmann</v>
          </cell>
          <cell r="C2793" t="str">
            <v>02</v>
          </cell>
          <cell r="D2793" t="str">
            <v>TCR Accum Super</v>
          </cell>
          <cell r="E2793">
            <v>45425</v>
          </cell>
        </row>
        <row r="2794">
          <cell r="A2794" t="str">
            <v>00014358</v>
          </cell>
          <cell r="B2794" t="str">
            <v>Romano Bernhard</v>
          </cell>
          <cell r="C2794" t="str">
            <v>07</v>
          </cell>
          <cell r="D2794" t="str">
            <v>TCR Accum Super</v>
          </cell>
          <cell r="E2794">
            <v>140661</v>
          </cell>
        </row>
        <row r="2795">
          <cell r="A2795" t="str">
            <v>00014359</v>
          </cell>
          <cell r="B2795" t="str">
            <v>Geoffrey Hobley</v>
          </cell>
          <cell r="C2795" t="str">
            <v>09</v>
          </cell>
          <cell r="D2795" t="str">
            <v>TCR Accum Super</v>
          </cell>
          <cell r="E2795">
            <v>146475</v>
          </cell>
        </row>
        <row r="2796">
          <cell r="A2796" t="str">
            <v>00014360</v>
          </cell>
          <cell r="B2796" t="str">
            <v>Darren Hodges</v>
          </cell>
          <cell r="C2796" t="str">
            <v>5A</v>
          </cell>
          <cell r="D2796" t="str">
            <v>TCR Accum Super</v>
          </cell>
          <cell r="E2796">
            <v>90525</v>
          </cell>
        </row>
        <row r="2797">
          <cell r="A2797" t="str">
            <v>00014361</v>
          </cell>
          <cell r="B2797" t="str">
            <v>Emma Bell</v>
          </cell>
          <cell r="C2797" t="str">
            <v>05</v>
          </cell>
          <cell r="D2797" t="str">
            <v>TCR Accum Super</v>
          </cell>
          <cell r="E2797">
            <v>77718</v>
          </cell>
        </row>
        <row r="2798">
          <cell r="A2798" t="str">
            <v>00014362</v>
          </cell>
          <cell r="B2798" t="str">
            <v>Carla Stankowski</v>
          </cell>
          <cell r="C2798" t="str">
            <v>02</v>
          </cell>
          <cell r="D2798" t="str">
            <v>TCR Accum Super</v>
          </cell>
          <cell r="E2798">
            <v>48230</v>
          </cell>
        </row>
        <row r="2799">
          <cell r="A2799" t="str">
            <v>00014363</v>
          </cell>
          <cell r="B2799" t="str">
            <v>Menka Prodanovski</v>
          </cell>
          <cell r="C2799" t="str">
            <v>02</v>
          </cell>
          <cell r="D2799" t="str">
            <v>TCR Accum Super</v>
          </cell>
          <cell r="E2799">
            <v>43004</v>
          </cell>
        </row>
        <row r="2800">
          <cell r="A2800" t="str">
            <v>00014364</v>
          </cell>
          <cell r="B2800" t="str">
            <v>Laura Gavin</v>
          </cell>
          <cell r="C2800" t="str">
            <v>02</v>
          </cell>
          <cell r="D2800" t="str">
            <v>TCR Accum Super</v>
          </cell>
          <cell r="E2800">
            <v>45368</v>
          </cell>
        </row>
        <row r="2801">
          <cell r="A2801" t="str">
            <v>00014365</v>
          </cell>
          <cell r="B2801" t="str">
            <v>Valerie Owens-Smith</v>
          </cell>
          <cell r="C2801" t="str">
            <v>02</v>
          </cell>
          <cell r="D2801" t="str">
            <v>TCR Accum Super</v>
          </cell>
          <cell r="E2801">
            <v>48192</v>
          </cell>
        </row>
        <row r="2802">
          <cell r="A2802" t="str">
            <v>00014366</v>
          </cell>
          <cell r="B2802" t="str">
            <v>Kristian Myhre</v>
          </cell>
          <cell r="C2802" t="str">
            <v>07</v>
          </cell>
          <cell r="D2802" t="str">
            <v>TCR Accum Super</v>
          </cell>
          <cell r="E2802">
            <v>133125</v>
          </cell>
        </row>
        <row r="2803">
          <cell r="A2803" t="str">
            <v>00014367</v>
          </cell>
          <cell r="B2803" t="str">
            <v>Sandra Harvey</v>
          </cell>
          <cell r="C2803" t="str">
            <v>02</v>
          </cell>
          <cell r="D2803" t="str">
            <v>TCR Accum Super</v>
          </cell>
          <cell r="E2803">
            <v>44520</v>
          </cell>
        </row>
        <row r="2804">
          <cell r="A2804" t="str">
            <v>00014368</v>
          </cell>
          <cell r="B2804" t="str">
            <v>Amy Griffiths</v>
          </cell>
          <cell r="C2804" t="str">
            <v>02</v>
          </cell>
          <cell r="D2804" t="str">
            <v>TCR Accum Super</v>
          </cell>
          <cell r="E2804">
            <v>42800</v>
          </cell>
        </row>
        <row r="2805">
          <cell r="A2805" t="str">
            <v>00014369</v>
          </cell>
          <cell r="B2805" t="str">
            <v>Lina Hourani</v>
          </cell>
          <cell r="C2805" t="str">
            <v>02</v>
          </cell>
          <cell r="D2805" t="str">
            <v>TCR Accum Super</v>
          </cell>
          <cell r="E2805">
            <v>48230</v>
          </cell>
        </row>
        <row r="2806">
          <cell r="A2806" t="str">
            <v>00014370</v>
          </cell>
          <cell r="B2806" t="str">
            <v>Anthony Smith</v>
          </cell>
          <cell r="C2806" t="str">
            <v>02</v>
          </cell>
          <cell r="D2806" t="str">
            <v>TCR Accum Super</v>
          </cell>
          <cell r="E2806">
            <v>42640</v>
          </cell>
        </row>
        <row r="2807">
          <cell r="A2807" t="str">
            <v>00014371</v>
          </cell>
          <cell r="B2807" t="str">
            <v>Gale McCluer</v>
          </cell>
          <cell r="C2807" t="str">
            <v>02</v>
          </cell>
          <cell r="D2807" t="str">
            <v>TCR Accum Super</v>
          </cell>
          <cell r="E2807">
            <v>43831</v>
          </cell>
        </row>
        <row r="2808">
          <cell r="A2808" t="str">
            <v>00014372</v>
          </cell>
          <cell r="B2808" t="str">
            <v>Rachael Jones</v>
          </cell>
          <cell r="C2808" t="str">
            <v>02</v>
          </cell>
          <cell r="D2808" t="str">
            <v>TCR Accum Super</v>
          </cell>
          <cell r="E2808">
            <v>43004</v>
          </cell>
        </row>
        <row r="2809">
          <cell r="A2809" t="str">
            <v>00014373</v>
          </cell>
          <cell r="B2809" t="str">
            <v>Cathryn Pool</v>
          </cell>
          <cell r="C2809" t="str">
            <v>02</v>
          </cell>
          <cell r="D2809" t="str">
            <v>TCR Accum Super</v>
          </cell>
          <cell r="E2809">
            <v>44520</v>
          </cell>
        </row>
        <row r="2810">
          <cell r="A2810" t="str">
            <v>00014375</v>
          </cell>
          <cell r="B2810" t="str">
            <v>Andreas Matzke</v>
          </cell>
          <cell r="C2810" t="str">
            <v>02</v>
          </cell>
          <cell r="D2810" t="str">
            <v>TCR Accum Super</v>
          </cell>
          <cell r="E2810">
            <v>44940</v>
          </cell>
        </row>
        <row r="2811">
          <cell r="A2811" t="str">
            <v>00014376</v>
          </cell>
          <cell r="B2811" t="str">
            <v>Richard Graves</v>
          </cell>
          <cell r="C2811" t="str">
            <v>02</v>
          </cell>
          <cell r="D2811" t="str">
            <v>TCR Accum Super</v>
          </cell>
          <cell r="E2811">
            <v>44520</v>
          </cell>
        </row>
        <row r="2812">
          <cell r="A2812" t="str">
            <v>00014379</v>
          </cell>
          <cell r="B2812" t="str">
            <v>Wendi Rundle</v>
          </cell>
          <cell r="C2812" t="str">
            <v>02</v>
          </cell>
          <cell r="D2812" t="str">
            <v>TCR Accum Super</v>
          </cell>
          <cell r="E2812">
            <v>45428</v>
          </cell>
        </row>
        <row r="2813">
          <cell r="A2813" t="str">
            <v>00014380</v>
          </cell>
          <cell r="B2813" t="str">
            <v>Debra Rizzi</v>
          </cell>
          <cell r="C2813" t="str">
            <v>04</v>
          </cell>
          <cell r="D2813" t="str">
            <v>TCR Accum Super</v>
          </cell>
          <cell r="E2813">
            <v>88393</v>
          </cell>
        </row>
        <row r="2814">
          <cell r="A2814" t="str">
            <v>00014381</v>
          </cell>
          <cell r="B2814" t="str">
            <v>Adriano Condo</v>
          </cell>
          <cell r="C2814" t="str">
            <v>02</v>
          </cell>
          <cell r="D2814" t="str">
            <v>TCR Accum Super</v>
          </cell>
          <cell r="E2814">
            <v>43004</v>
          </cell>
        </row>
        <row r="2815">
          <cell r="A2815" t="str">
            <v>00014382</v>
          </cell>
          <cell r="B2815" t="str">
            <v>Geoffrey Andrews</v>
          </cell>
          <cell r="C2815" t="str">
            <v>02</v>
          </cell>
          <cell r="D2815" t="str">
            <v>TCR Accum Super</v>
          </cell>
          <cell r="E2815">
            <v>43831</v>
          </cell>
        </row>
        <row r="2816">
          <cell r="A2816" t="str">
            <v>00014383</v>
          </cell>
          <cell r="B2816" t="str">
            <v>Lee Peng Nyew</v>
          </cell>
          <cell r="C2816" t="str">
            <v>02</v>
          </cell>
          <cell r="D2816" t="str">
            <v>TCR Accum Super</v>
          </cell>
          <cell r="E2816">
            <v>48230</v>
          </cell>
        </row>
        <row r="2817">
          <cell r="A2817" t="str">
            <v>00014384</v>
          </cell>
          <cell r="B2817" t="str">
            <v>Ronny Mahardhika</v>
          </cell>
          <cell r="C2817" t="str">
            <v>02</v>
          </cell>
          <cell r="D2817" t="str">
            <v>TCR Accum Super</v>
          </cell>
          <cell r="E2817">
            <v>47672</v>
          </cell>
        </row>
        <row r="2818">
          <cell r="A2818" t="str">
            <v>00014385</v>
          </cell>
          <cell r="B2818" t="str">
            <v>Christopher Miller</v>
          </cell>
          <cell r="C2818" t="str">
            <v>02</v>
          </cell>
          <cell r="D2818" t="str">
            <v>TCR Accum Super</v>
          </cell>
          <cell r="E2818">
            <v>42640</v>
          </cell>
        </row>
        <row r="2819">
          <cell r="A2819" t="str">
            <v>00014386</v>
          </cell>
          <cell r="B2819" t="str">
            <v>Rachael Smith</v>
          </cell>
          <cell r="C2819" t="str">
            <v>04</v>
          </cell>
          <cell r="D2819" t="str">
            <v>TCR Accum Super</v>
          </cell>
          <cell r="E2819">
            <v>71994</v>
          </cell>
        </row>
        <row r="2820">
          <cell r="A2820" t="str">
            <v>00014388</v>
          </cell>
          <cell r="B2820" t="str">
            <v>Gemma Maclachlan</v>
          </cell>
          <cell r="C2820" t="str">
            <v>02</v>
          </cell>
          <cell r="D2820" t="str">
            <v>TCR Accum Super</v>
          </cell>
          <cell r="E2820">
            <v>43831</v>
          </cell>
        </row>
        <row r="2821">
          <cell r="A2821" t="str">
            <v>00014389</v>
          </cell>
          <cell r="B2821" t="str">
            <v>Gillian Rattray</v>
          </cell>
          <cell r="C2821" t="str">
            <v>02</v>
          </cell>
          <cell r="D2821" t="str">
            <v>TCR Accum Super</v>
          </cell>
          <cell r="E2821">
            <v>38480</v>
          </cell>
        </row>
        <row r="2822">
          <cell r="A2822" t="str">
            <v>00014390</v>
          </cell>
          <cell r="B2822" t="str">
            <v>Kelly Smith</v>
          </cell>
          <cell r="C2822" t="str">
            <v>02</v>
          </cell>
          <cell r="D2822" t="str">
            <v>TCR Accum Super</v>
          </cell>
          <cell r="E2822">
            <v>48230</v>
          </cell>
        </row>
        <row r="2823">
          <cell r="A2823" t="str">
            <v>00014391</v>
          </cell>
          <cell r="B2823" t="str">
            <v>Stanley Reid</v>
          </cell>
          <cell r="C2823" t="str">
            <v>07</v>
          </cell>
          <cell r="D2823" t="str">
            <v>TCR Accum Super</v>
          </cell>
          <cell r="E2823">
            <v>133750</v>
          </cell>
        </row>
        <row r="2824">
          <cell r="A2824" t="str">
            <v>00014393</v>
          </cell>
          <cell r="B2824" t="str">
            <v>Melinda Lawrence</v>
          </cell>
          <cell r="C2824" t="str">
            <v>02</v>
          </cell>
          <cell r="D2824" t="str">
            <v>TCR Accum Super</v>
          </cell>
          <cell r="E2824">
            <v>44520</v>
          </cell>
        </row>
        <row r="2825">
          <cell r="A2825" t="str">
            <v>00014394</v>
          </cell>
          <cell r="B2825" t="str">
            <v>Raymond Cresswell</v>
          </cell>
          <cell r="C2825" t="str">
            <v>02</v>
          </cell>
          <cell r="D2825" t="str">
            <v>TCR Accum Super</v>
          </cell>
          <cell r="E2825">
            <v>43460</v>
          </cell>
        </row>
        <row r="2826">
          <cell r="A2826" t="str">
            <v>00014395</v>
          </cell>
          <cell r="B2826" t="str">
            <v>Catherine Weber</v>
          </cell>
          <cell r="C2826" t="str">
            <v>02</v>
          </cell>
          <cell r="D2826" t="str">
            <v>TCR Accum Super</v>
          </cell>
          <cell r="E2826">
            <v>43831</v>
          </cell>
        </row>
        <row r="2827">
          <cell r="A2827" t="str">
            <v>00014396</v>
          </cell>
          <cell r="B2827" t="str">
            <v>Pamela Wood</v>
          </cell>
          <cell r="C2827" t="str">
            <v>02</v>
          </cell>
          <cell r="D2827" t="str">
            <v>TCR Accum Super</v>
          </cell>
          <cell r="E2827">
            <v>43460</v>
          </cell>
        </row>
        <row r="2828">
          <cell r="A2828" t="str">
            <v>00014397</v>
          </cell>
          <cell r="B2828" t="str">
            <v>Andrew Stevens</v>
          </cell>
          <cell r="C2828" t="str">
            <v>04</v>
          </cell>
          <cell r="D2828" t="str">
            <v>TCR Accum Super</v>
          </cell>
          <cell r="E2828">
            <v>81510</v>
          </cell>
        </row>
        <row r="2829">
          <cell r="A2829" t="str">
            <v>00014398</v>
          </cell>
          <cell r="B2829" t="str">
            <v>Joanna Rowlands</v>
          </cell>
          <cell r="C2829" t="str">
            <v>04</v>
          </cell>
          <cell r="D2829" t="str">
            <v>TCR Accum Super</v>
          </cell>
          <cell r="E2829">
            <v>82147</v>
          </cell>
        </row>
        <row r="2830">
          <cell r="A2830" t="str">
            <v>00014399</v>
          </cell>
          <cell r="B2830" t="str">
            <v>Adrian Ferrante</v>
          </cell>
          <cell r="C2830" t="str">
            <v>02</v>
          </cell>
          <cell r="D2830" t="str">
            <v>TCR Accum Super</v>
          </cell>
          <cell r="E2830">
            <v>42640</v>
          </cell>
        </row>
        <row r="2831">
          <cell r="A2831" t="str">
            <v>00014400</v>
          </cell>
          <cell r="B2831" t="str">
            <v>Nicole Clutterbuck</v>
          </cell>
          <cell r="C2831" t="str">
            <v>02</v>
          </cell>
          <cell r="D2831" t="str">
            <v>TCR Accum Super</v>
          </cell>
          <cell r="E2831">
            <v>43460</v>
          </cell>
        </row>
        <row r="2832">
          <cell r="A2832" t="str">
            <v>00014403</v>
          </cell>
          <cell r="B2832" t="str">
            <v>Rachel Teroi</v>
          </cell>
          <cell r="C2832" t="str">
            <v>02</v>
          </cell>
          <cell r="D2832" t="str">
            <v>TCR Accum Super</v>
          </cell>
          <cell r="E2832">
            <v>42640</v>
          </cell>
        </row>
        <row r="2833">
          <cell r="A2833" t="str">
            <v>00014405</v>
          </cell>
          <cell r="B2833" t="str">
            <v>Sherridan Jolley</v>
          </cell>
          <cell r="C2833" t="str">
            <v>02</v>
          </cell>
          <cell r="D2833" t="str">
            <v>TCR Accum Super</v>
          </cell>
          <cell r="E2833">
            <v>56680</v>
          </cell>
        </row>
        <row r="2834">
          <cell r="A2834" t="str">
            <v>00014406</v>
          </cell>
          <cell r="B2834" t="str">
            <v>Anthony Page</v>
          </cell>
          <cell r="C2834" t="str">
            <v>06</v>
          </cell>
          <cell r="D2834" t="str">
            <v>TCR Accum Super</v>
          </cell>
          <cell r="E2834">
            <v>103000</v>
          </cell>
        </row>
        <row r="2835">
          <cell r="A2835" t="str">
            <v>00014407</v>
          </cell>
          <cell r="B2835" t="str">
            <v>Amanda Penberthy</v>
          </cell>
          <cell r="C2835" t="str">
            <v>02</v>
          </cell>
          <cell r="D2835" t="str">
            <v>TCR Accum Super</v>
          </cell>
          <cell r="E2835">
            <v>41870</v>
          </cell>
        </row>
        <row r="2836">
          <cell r="A2836" t="str">
            <v>00014408</v>
          </cell>
          <cell r="B2836" t="str">
            <v>Patricia Andrews</v>
          </cell>
          <cell r="C2836" t="str">
            <v>02</v>
          </cell>
          <cell r="D2836" t="str">
            <v>TCR Accum Super</v>
          </cell>
          <cell r="E2836">
            <v>38000</v>
          </cell>
        </row>
        <row r="2837">
          <cell r="A2837" t="str">
            <v>00014409</v>
          </cell>
          <cell r="B2837" t="str">
            <v>Raun Sutton</v>
          </cell>
          <cell r="C2837" t="str">
            <v>02</v>
          </cell>
          <cell r="D2837" t="str">
            <v>TCR Accum Super</v>
          </cell>
          <cell r="E2837">
            <v>41870</v>
          </cell>
        </row>
        <row r="2838">
          <cell r="A2838" t="str">
            <v>00014410</v>
          </cell>
          <cell r="B2838" t="str">
            <v>Robert Rogers</v>
          </cell>
          <cell r="C2838" t="str">
            <v>02</v>
          </cell>
          <cell r="D2838" t="str">
            <v>TCR Accum Super</v>
          </cell>
          <cell r="E2838">
            <v>39500</v>
          </cell>
        </row>
        <row r="2839">
          <cell r="A2839" t="str">
            <v>00014411</v>
          </cell>
          <cell r="B2839" t="str">
            <v>Amanda Bartlett</v>
          </cell>
          <cell r="C2839" t="str">
            <v>02</v>
          </cell>
          <cell r="D2839" t="str">
            <v>TCR Accum Super</v>
          </cell>
          <cell r="E2839">
            <v>38000</v>
          </cell>
        </row>
        <row r="2840">
          <cell r="A2840" t="str">
            <v>00014412</v>
          </cell>
          <cell r="B2840" t="str">
            <v>Bhavesh Haria</v>
          </cell>
          <cell r="C2840" t="str">
            <v>04</v>
          </cell>
          <cell r="D2840" t="str">
            <v>TCR Accum Super</v>
          </cell>
          <cell r="E2840">
            <v>63600</v>
          </cell>
        </row>
        <row r="2841">
          <cell r="A2841" t="str">
            <v>00014413</v>
          </cell>
          <cell r="B2841" t="str">
            <v>Christopher McDonagh</v>
          </cell>
          <cell r="C2841" t="str">
            <v>04</v>
          </cell>
          <cell r="D2841" t="str">
            <v>TCR Accum Super</v>
          </cell>
          <cell r="E2841">
            <v>73485</v>
          </cell>
        </row>
        <row r="2842">
          <cell r="A2842" t="str">
            <v>00014414</v>
          </cell>
          <cell r="B2842" t="str">
            <v>Steven Allpress</v>
          </cell>
          <cell r="C2842" t="str">
            <v>02</v>
          </cell>
          <cell r="D2842" t="str">
            <v>TCR Accum Super</v>
          </cell>
          <cell r="E2842">
            <v>39500</v>
          </cell>
        </row>
        <row r="2843">
          <cell r="A2843" t="str">
            <v>00014415</v>
          </cell>
          <cell r="B2843" t="str">
            <v>Mark McKinnon</v>
          </cell>
          <cell r="C2843" t="str">
            <v>06</v>
          </cell>
          <cell r="D2843" t="str">
            <v>TCR Accum Super</v>
          </cell>
          <cell r="E2843">
            <v>107500</v>
          </cell>
        </row>
        <row r="2844">
          <cell r="A2844" t="str">
            <v>00014416</v>
          </cell>
          <cell r="B2844" t="str">
            <v>Jacqueline Galati</v>
          </cell>
          <cell r="C2844" t="str">
            <v>02</v>
          </cell>
          <cell r="D2844" t="str">
            <v>TCR Accum Super</v>
          </cell>
          <cell r="E2844">
            <v>38000</v>
          </cell>
        </row>
        <row r="2845">
          <cell r="A2845" t="str">
            <v>00014417</v>
          </cell>
          <cell r="B2845" t="str">
            <v>Ralph Bates</v>
          </cell>
          <cell r="C2845" t="str">
            <v>08</v>
          </cell>
          <cell r="D2845" t="str">
            <v>TCR Accum Super</v>
          </cell>
          <cell r="E2845">
            <v>150000</v>
          </cell>
        </row>
        <row r="2846">
          <cell r="A2846" t="str">
            <v>00014418</v>
          </cell>
          <cell r="B2846" t="str">
            <v>Nicolette Folley</v>
          </cell>
          <cell r="C2846" t="str">
            <v>02</v>
          </cell>
          <cell r="D2846" t="str">
            <v>TCR Accum Super</v>
          </cell>
          <cell r="E2846">
            <v>38000</v>
          </cell>
        </row>
        <row r="2847">
          <cell r="A2847" t="str">
            <v>00014419</v>
          </cell>
          <cell r="B2847" t="str">
            <v>Louise Ovenden</v>
          </cell>
          <cell r="C2847" t="str">
            <v>02</v>
          </cell>
          <cell r="D2847" t="str">
            <v>TCR Accum Super</v>
          </cell>
          <cell r="E2847">
            <v>38000</v>
          </cell>
        </row>
        <row r="2848">
          <cell r="A2848" t="str">
            <v>00014420</v>
          </cell>
          <cell r="B2848" t="str">
            <v>Daniel Purcell</v>
          </cell>
          <cell r="C2848" t="str">
            <v>02</v>
          </cell>
          <cell r="D2848" t="str">
            <v>TCR Accum Super</v>
          </cell>
          <cell r="E2848">
            <v>38000</v>
          </cell>
        </row>
        <row r="2849">
          <cell r="A2849" t="str">
            <v>00014421</v>
          </cell>
          <cell r="B2849" t="str">
            <v>Jennifer Gillespie</v>
          </cell>
          <cell r="C2849" t="str">
            <v>02</v>
          </cell>
          <cell r="D2849" t="str">
            <v>TCR Accum Super</v>
          </cell>
          <cell r="E2849">
            <v>38000</v>
          </cell>
        </row>
        <row r="2850">
          <cell r="A2850" t="str">
            <v>00014422</v>
          </cell>
          <cell r="B2850" t="str">
            <v>Diane Wilkinson</v>
          </cell>
          <cell r="C2850" t="str">
            <v>02</v>
          </cell>
          <cell r="D2850" t="str">
            <v>TCR Accum Super</v>
          </cell>
          <cell r="E2850">
            <v>38000</v>
          </cell>
        </row>
        <row r="2851">
          <cell r="A2851" t="str">
            <v>00014423</v>
          </cell>
          <cell r="B2851" t="str">
            <v>Caren McLaren</v>
          </cell>
          <cell r="C2851" t="str">
            <v>5A</v>
          </cell>
          <cell r="D2851" t="str">
            <v>TCR Accum Super</v>
          </cell>
          <cell r="E2851">
            <v>87500</v>
          </cell>
        </row>
        <row r="2852">
          <cell r="A2852" t="str">
            <v>00014424</v>
          </cell>
          <cell r="B2852" t="str">
            <v>Andrew McKenzie</v>
          </cell>
          <cell r="C2852" t="str">
            <v>02</v>
          </cell>
          <cell r="D2852" t="str">
            <v>TCR Accum Super</v>
          </cell>
          <cell r="E2852">
            <v>38000</v>
          </cell>
        </row>
        <row r="2853">
          <cell r="A2853" t="str">
            <v>00014425</v>
          </cell>
          <cell r="B2853" t="str">
            <v>Elizabeth Start</v>
          </cell>
          <cell r="C2853" t="str">
            <v>02</v>
          </cell>
          <cell r="D2853" t="str">
            <v>TCR Accum Super</v>
          </cell>
          <cell r="E2853">
            <v>38000</v>
          </cell>
        </row>
        <row r="2854">
          <cell r="A2854" t="str">
            <v>00014426</v>
          </cell>
          <cell r="B2854" t="str">
            <v>Daniel Olsson</v>
          </cell>
          <cell r="C2854" t="str">
            <v>02</v>
          </cell>
          <cell r="D2854" t="str">
            <v>TCR Accum Super</v>
          </cell>
          <cell r="E2854">
            <v>38000</v>
          </cell>
        </row>
        <row r="2855">
          <cell r="A2855" t="str">
            <v>00014427</v>
          </cell>
          <cell r="B2855" t="str">
            <v>Barbara Burke</v>
          </cell>
          <cell r="C2855" t="str">
            <v>02</v>
          </cell>
          <cell r="D2855" t="str">
            <v>TCR Accum Super</v>
          </cell>
          <cell r="E2855">
            <v>38000</v>
          </cell>
        </row>
        <row r="2856">
          <cell r="A2856" t="str">
            <v>00014428</v>
          </cell>
          <cell r="B2856" t="str">
            <v>Jadwiga Hudson</v>
          </cell>
          <cell r="C2856" t="str">
            <v>02</v>
          </cell>
          <cell r="D2856" t="str">
            <v>TCR Accum Super</v>
          </cell>
          <cell r="E2856">
            <v>39950</v>
          </cell>
        </row>
        <row r="2857">
          <cell r="A2857" t="str">
            <v>00014429</v>
          </cell>
          <cell r="B2857" t="str">
            <v>Jacqueline McDonald</v>
          </cell>
          <cell r="C2857" t="str">
            <v>02</v>
          </cell>
          <cell r="D2857" t="str">
            <v>TCR Accum Super</v>
          </cell>
          <cell r="E2857">
            <v>45637</v>
          </cell>
        </row>
        <row r="2858">
          <cell r="A2858" t="str">
            <v>00014430</v>
          </cell>
          <cell r="B2858" t="str">
            <v>Lolina-Kay Tuioti</v>
          </cell>
          <cell r="C2858" t="str">
            <v>02</v>
          </cell>
          <cell r="D2858" t="str">
            <v>TCR Accum Super</v>
          </cell>
          <cell r="E2858">
            <v>38000</v>
          </cell>
        </row>
        <row r="2859">
          <cell r="A2859" t="str">
            <v>00014431</v>
          </cell>
          <cell r="B2859" t="str">
            <v>Mark Harris</v>
          </cell>
          <cell r="C2859" t="str">
            <v>04</v>
          </cell>
          <cell r="D2859" t="str">
            <v>TCR Accum Super</v>
          </cell>
          <cell r="E2859">
            <v>73000</v>
          </cell>
        </row>
        <row r="2860">
          <cell r="A2860" t="str">
            <v>00014432</v>
          </cell>
          <cell r="B2860" t="str">
            <v>Linda Emmens</v>
          </cell>
          <cell r="C2860" t="str">
            <v>04</v>
          </cell>
          <cell r="D2860" t="str">
            <v>TCR Accum Super</v>
          </cell>
          <cell r="E2860">
            <v>70000</v>
          </cell>
        </row>
        <row r="2861">
          <cell r="A2861" t="str">
            <v>00014434</v>
          </cell>
          <cell r="B2861" t="str">
            <v>Elijah West</v>
          </cell>
          <cell r="C2861" t="str">
            <v>02</v>
          </cell>
          <cell r="D2861" t="str">
            <v>TCR Accum Super</v>
          </cell>
          <cell r="E2861">
            <v>38000</v>
          </cell>
        </row>
        <row r="2862">
          <cell r="A2862" t="str">
            <v>00014435</v>
          </cell>
          <cell r="B2862" t="str">
            <v>Jayne Whitney</v>
          </cell>
          <cell r="C2862" t="str">
            <v>10</v>
          </cell>
          <cell r="D2862" t="str">
            <v>TCR Accum Super</v>
          </cell>
          <cell r="E2862">
            <v>270000</v>
          </cell>
        </row>
        <row r="2863">
          <cell r="A2863" t="str">
            <v>00014436</v>
          </cell>
          <cell r="B2863" t="str">
            <v>Nilesh Kevat</v>
          </cell>
          <cell r="C2863" t="str">
            <v>07</v>
          </cell>
          <cell r="D2863" t="str">
            <v>TCR Accum Super</v>
          </cell>
          <cell r="E2863">
            <v>145000</v>
          </cell>
        </row>
        <row r="2864">
          <cell r="A2864" t="str">
            <v>00014437</v>
          </cell>
          <cell r="B2864" t="str">
            <v>Louren Edwards</v>
          </cell>
          <cell r="C2864" t="str">
            <v>08</v>
          </cell>
          <cell r="D2864" t="str">
            <v>TCR Accum Super</v>
          </cell>
          <cell r="E2864">
            <v>152600</v>
          </cell>
        </row>
        <row r="2865">
          <cell r="A2865" t="str">
            <v>00014439</v>
          </cell>
          <cell r="B2865" t="str">
            <v>Marie Philogene</v>
          </cell>
          <cell r="C2865" t="str">
            <v>05</v>
          </cell>
          <cell r="D2865" t="str">
            <v>TCR Accum Super</v>
          </cell>
          <cell r="E2865">
            <v>85000</v>
          </cell>
        </row>
        <row r="2866">
          <cell r="A2866" t="str">
            <v>00014448</v>
          </cell>
          <cell r="B2866" t="str">
            <v>Lori Pigdon</v>
          </cell>
          <cell r="C2866" t="str">
            <v>05</v>
          </cell>
          <cell r="D2866" t="str">
            <v>TCR Accum Super</v>
          </cell>
          <cell r="E2866">
            <v>95000</v>
          </cell>
        </row>
        <row r="2867">
          <cell r="A2867" t="str">
            <v>00014450</v>
          </cell>
          <cell r="B2867" t="str">
            <v>Matthew Gillespie</v>
          </cell>
          <cell r="C2867" t="str">
            <v>05</v>
          </cell>
          <cell r="D2867" t="str">
            <v>TCR Accum Super</v>
          </cell>
          <cell r="E2867">
            <v>95000</v>
          </cell>
        </row>
        <row r="2868">
          <cell r="A2868" t="str">
            <v>00014454</v>
          </cell>
          <cell r="B2868" t="str">
            <v>Kirsty Brunning</v>
          </cell>
          <cell r="C2868" t="str">
            <v>03</v>
          </cell>
          <cell r="D2868" t="str">
            <v>TCR Accum Super</v>
          </cell>
          <cell r="E2868">
            <v>65000</v>
          </cell>
        </row>
        <row r="2869">
          <cell r="A2869" t="str">
            <v>00014455</v>
          </cell>
          <cell r="B2869" t="str">
            <v>Shaun Hunt</v>
          </cell>
          <cell r="C2869" t="str">
            <v>03</v>
          </cell>
          <cell r="D2869" t="str">
            <v>TCR Accum Super</v>
          </cell>
          <cell r="E2869">
            <v>66924</v>
          </cell>
        </row>
        <row r="2870">
          <cell r="A2870" t="str">
            <v>00014456</v>
          </cell>
          <cell r="B2870" t="str">
            <v>Bradley Collis</v>
          </cell>
          <cell r="C2870" t="str">
            <v>03</v>
          </cell>
          <cell r="D2870" t="str">
            <v>TCR Accum Super</v>
          </cell>
          <cell r="E2870">
            <v>65000</v>
          </cell>
        </row>
        <row r="2871">
          <cell r="A2871" t="str">
            <v>00014459</v>
          </cell>
          <cell r="B2871" t="str">
            <v>Tina Ford</v>
          </cell>
          <cell r="C2871" t="str">
            <v>03</v>
          </cell>
          <cell r="D2871" t="str">
            <v>TCR Accum Super</v>
          </cell>
          <cell r="E2871">
            <v>60836</v>
          </cell>
        </row>
        <row r="2872">
          <cell r="A2872" t="str">
            <v>00014460</v>
          </cell>
          <cell r="B2872" t="str">
            <v>Daniel Dorse</v>
          </cell>
          <cell r="C2872" t="str">
            <v>10</v>
          </cell>
          <cell r="D2872" t="str">
            <v>TCR Accum Super</v>
          </cell>
          <cell r="E2872">
            <v>290000</v>
          </cell>
        </row>
        <row r="2873">
          <cell r="A2873" t="str">
            <v>00014461</v>
          </cell>
          <cell r="B2873" t="str">
            <v>Graeme Murn</v>
          </cell>
          <cell r="C2873" t="str">
            <v>08</v>
          </cell>
          <cell r="D2873" t="str">
            <v>TCR Accum Super</v>
          </cell>
          <cell r="E2873">
            <v>250000</v>
          </cell>
        </row>
        <row r="2874">
          <cell r="A2874" t="str">
            <v>00014462</v>
          </cell>
          <cell r="B2874" t="str">
            <v>Chirayu Oza</v>
          </cell>
          <cell r="C2874" t="str">
            <v>03</v>
          </cell>
          <cell r="D2874" t="str">
            <v>TCR Accum Super</v>
          </cell>
          <cell r="E2874">
            <v>39490</v>
          </cell>
        </row>
        <row r="2875">
          <cell r="A2875" t="str">
            <v>00014466</v>
          </cell>
          <cell r="B2875" t="str">
            <v>Chris Badger</v>
          </cell>
          <cell r="C2875" t="str">
            <v>10</v>
          </cell>
          <cell r="D2875" t="str">
            <v>TCR Accum Super</v>
          </cell>
          <cell r="E2875">
            <v>350000</v>
          </cell>
        </row>
        <row r="2876">
          <cell r="A2876" t="str">
            <v>00014478</v>
          </cell>
          <cell r="B2876" t="str">
            <v>Francis Bedford</v>
          </cell>
          <cell r="C2876" t="str">
            <v>05</v>
          </cell>
          <cell r="D2876" t="str">
            <v>TCR Accum Super</v>
          </cell>
          <cell r="E2876">
            <v>81000</v>
          </cell>
        </row>
        <row r="2877">
          <cell r="A2877" t="str">
            <v>00014483</v>
          </cell>
          <cell r="B2877" t="str">
            <v>Douglas Hodgson</v>
          </cell>
          <cell r="C2877" t="str">
            <v>08</v>
          </cell>
          <cell r="D2877" t="str">
            <v>TCR Accum Super</v>
          </cell>
          <cell r="E2877">
            <v>200000</v>
          </cell>
        </row>
        <row r="2878">
          <cell r="A2878" t="str">
            <v>00014484</v>
          </cell>
          <cell r="B2878" t="str">
            <v>Christopher Brown</v>
          </cell>
          <cell r="C2878" t="str">
            <v>08</v>
          </cell>
          <cell r="D2878" t="str">
            <v>TCR Accum Super</v>
          </cell>
          <cell r="E2878">
            <v>240000</v>
          </cell>
        </row>
        <row r="2879">
          <cell r="A2879" t="str">
            <v>00014485</v>
          </cell>
          <cell r="B2879" t="str">
            <v>Roshani Perera</v>
          </cell>
          <cell r="C2879" t="str">
            <v>06</v>
          </cell>
          <cell r="D2879" t="str">
            <v>TCR Accum Super</v>
          </cell>
          <cell r="E2879">
            <v>120000</v>
          </cell>
        </row>
        <row r="2880">
          <cell r="A2880" t="str">
            <v>00014486</v>
          </cell>
          <cell r="B2880" t="str">
            <v>Radomir Kujovic</v>
          </cell>
          <cell r="C2880" t="str">
            <v>07</v>
          </cell>
          <cell r="D2880" t="str">
            <v>TCR Accum Super</v>
          </cell>
          <cell r="E2880">
            <v>135000</v>
          </cell>
        </row>
        <row r="2881">
          <cell r="A2881" t="str">
            <v>00014487</v>
          </cell>
          <cell r="B2881" t="str">
            <v>Sandra Gamble</v>
          </cell>
          <cell r="C2881" t="str">
            <v>08</v>
          </cell>
          <cell r="D2881" t="str">
            <v>TCR Accum Super</v>
          </cell>
          <cell r="E2881">
            <v>300000</v>
          </cell>
        </row>
        <row r="2882">
          <cell r="A2882" t="str">
            <v>00014494</v>
          </cell>
          <cell r="B2882" t="str">
            <v>Kathryn Barres</v>
          </cell>
          <cell r="C2882" t="str">
            <v>03</v>
          </cell>
          <cell r="D2882" t="str">
            <v>TCR Accum Super</v>
          </cell>
          <cell r="E2882">
            <v>57000</v>
          </cell>
        </row>
        <row r="2883">
          <cell r="A2883" t="str">
            <v>00014503</v>
          </cell>
          <cell r="B2883" t="str">
            <v>Terrence Dillon</v>
          </cell>
          <cell r="C2883" t="str">
            <v>05</v>
          </cell>
          <cell r="D2883" t="str">
            <v>TCR Accum Super</v>
          </cell>
          <cell r="E2883">
            <v>87500</v>
          </cell>
        </row>
        <row r="2884">
          <cell r="A2884" t="str">
            <v>00014514</v>
          </cell>
          <cell r="B2884" t="str">
            <v>Susan Jackman</v>
          </cell>
          <cell r="C2884" t="str">
            <v>07</v>
          </cell>
          <cell r="D2884" t="str">
            <v>TCR Accum Super</v>
          </cell>
          <cell r="E2884">
            <v>145000</v>
          </cell>
        </row>
        <row r="2885">
          <cell r="A2885" t="str">
            <v>00014515</v>
          </cell>
          <cell r="B2885" t="str">
            <v>Cindianne Blyth</v>
          </cell>
          <cell r="C2885" t="str">
            <v>04</v>
          </cell>
          <cell r="D2885" t="str">
            <v>TCR Accum Super</v>
          </cell>
          <cell r="E2885">
            <v>70000</v>
          </cell>
        </row>
        <row r="2886">
          <cell r="A2886" t="str">
            <v>00014525</v>
          </cell>
          <cell r="B2886" t="str">
            <v>Bruce Wooldridge</v>
          </cell>
          <cell r="C2886" t="str">
            <v>08</v>
          </cell>
          <cell r="D2886" t="str">
            <v>TCR Accum Super</v>
          </cell>
          <cell r="E2886">
            <v>180000</v>
          </cell>
        </row>
        <row r="2887">
          <cell r="A2887" t="str">
            <v>00014529</v>
          </cell>
          <cell r="B2887" t="str">
            <v>Leigh Hewitt</v>
          </cell>
          <cell r="C2887" t="str">
            <v>04</v>
          </cell>
          <cell r="D2887" t="str">
            <v>TCR Accum Super</v>
          </cell>
          <cell r="E2887">
            <v>63000</v>
          </cell>
        </row>
        <row r="2888">
          <cell r="A2888" t="str">
            <v>00014538</v>
          </cell>
          <cell r="B2888" t="str">
            <v>Kim Hatcher</v>
          </cell>
          <cell r="C2888" t="str">
            <v>03</v>
          </cell>
          <cell r="D2888" t="str">
            <v>TCR Accum Super</v>
          </cell>
          <cell r="E2888">
            <v>80078</v>
          </cell>
        </row>
        <row r="2889">
          <cell r="A2889" t="str">
            <v>00014539</v>
          </cell>
          <cell r="B2889" t="str">
            <v>Bruce Thomson</v>
          </cell>
          <cell r="C2889" t="str">
            <v>03</v>
          </cell>
          <cell r="D2889" t="str">
            <v>TCR Accum Super</v>
          </cell>
          <cell r="E2889">
            <v>84172</v>
          </cell>
        </row>
        <row r="2890">
          <cell r="A2890" t="str">
            <v>00014540</v>
          </cell>
          <cell r="B2890" t="str">
            <v>Ian Summers</v>
          </cell>
          <cell r="C2890" t="str">
            <v>03</v>
          </cell>
          <cell r="D2890" t="str">
            <v>TCR Accum Super</v>
          </cell>
          <cell r="E2890">
            <v>80266</v>
          </cell>
        </row>
        <row r="2891">
          <cell r="A2891" t="str">
            <v>00014541</v>
          </cell>
          <cell r="B2891" t="str">
            <v>Lennard Ferguson</v>
          </cell>
          <cell r="C2891" t="str">
            <v>04</v>
          </cell>
          <cell r="D2891" t="str">
            <v>TCR Accum Super</v>
          </cell>
          <cell r="E2891">
            <v>95001</v>
          </cell>
        </row>
        <row r="2892">
          <cell r="A2892" t="str">
            <v>00014545</v>
          </cell>
          <cell r="B2892" t="str">
            <v>Lynette Iacumin</v>
          </cell>
          <cell r="C2892" t="str">
            <v>10</v>
          </cell>
          <cell r="D2892" t="str">
            <v>TCR Accum Super</v>
          </cell>
          <cell r="E2892">
            <v>290000</v>
          </cell>
        </row>
        <row r="2893">
          <cell r="A2893" t="str">
            <v>00014547</v>
          </cell>
          <cell r="B2893" t="str">
            <v>James Osborne</v>
          </cell>
          <cell r="C2893" t="str">
            <v>05</v>
          </cell>
          <cell r="D2893" t="str">
            <v>TCR Accum Super</v>
          </cell>
          <cell r="E2893">
            <v>76300</v>
          </cell>
        </row>
        <row r="2894">
          <cell r="A2894" t="str">
            <v>00014548</v>
          </cell>
          <cell r="B2894" t="str">
            <v>Karen Chan</v>
          </cell>
          <cell r="C2894" t="str">
            <v>05</v>
          </cell>
          <cell r="D2894" t="str">
            <v>TCR Accum Super</v>
          </cell>
          <cell r="E2894">
            <v>76300</v>
          </cell>
        </row>
        <row r="2895">
          <cell r="A2895" t="str">
            <v>00014549</v>
          </cell>
          <cell r="B2895" t="str">
            <v>Melissa Putnaerglis</v>
          </cell>
          <cell r="C2895" t="str">
            <v>02</v>
          </cell>
          <cell r="D2895" t="str">
            <v>TCR Accum Super</v>
          </cell>
          <cell r="E2895">
            <v>39647</v>
          </cell>
        </row>
        <row r="2896">
          <cell r="A2896" t="str">
            <v>00014550</v>
          </cell>
          <cell r="B2896" t="str">
            <v>Alistair Lehman</v>
          </cell>
          <cell r="C2896" t="str">
            <v>09</v>
          </cell>
          <cell r="D2896" t="str">
            <v>TCR Accum Super</v>
          </cell>
          <cell r="E2896">
            <v>190000</v>
          </cell>
        </row>
        <row r="2897">
          <cell r="A2897" t="str">
            <v>00014557</v>
          </cell>
          <cell r="B2897" t="str">
            <v>Leah Van Dort</v>
          </cell>
          <cell r="C2897" t="str">
            <v>03</v>
          </cell>
          <cell r="D2897" t="str">
            <v>TCR Accum Super</v>
          </cell>
          <cell r="E2897">
            <v>59420</v>
          </cell>
        </row>
        <row r="2898">
          <cell r="A2898" t="str">
            <v>00014566</v>
          </cell>
          <cell r="B2898" t="str">
            <v>Kathryn Sell</v>
          </cell>
          <cell r="C2898" t="str">
            <v>03</v>
          </cell>
          <cell r="D2898" t="str">
            <v>TCR Accum Super</v>
          </cell>
          <cell r="E2898">
            <v>49220</v>
          </cell>
        </row>
        <row r="2899">
          <cell r="A2899" t="str">
            <v>00014567</v>
          </cell>
          <cell r="B2899" t="str">
            <v>David Greenmount</v>
          </cell>
          <cell r="C2899" t="str">
            <v>05</v>
          </cell>
          <cell r="D2899" t="str">
            <v>TCR Accum Super</v>
          </cell>
          <cell r="E2899">
            <v>93600</v>
          </cell>
        </row>
        <row r="2900">
          <cell r="A2900" t="str">
            <v>00014596</v>
          </cell>
          <cell r="B2900" t="str">
            <v>Yim Leung</v>
          </cell>
          <cell r="C2900" t="str">
            <v>05</v>
          </cell>
          <cell r="D2900" t="str">
            <v>TCR Accum Super</v>
          </cell>
          <cell r="E2900">
            <v>87500</v>
          </cell>
        </row>
        <row r="2901">
          <cell r="A2901" t="str">
            <v>00014598</v>
          </cell>
          <cell r="B2901" t="str">
            <v>Michael Sealey</v>
          </cell>
          <cell r="C2901" t="str">
            <v>04</v>
          </cell>
          <cell r="D2901" t="str">
            <v>TCR Accum Super</v>
          </cell>
          <cell r="E2901">
            <v>78500</v>
          </cell>
        </row>
        <row r="2902">
          <cell r="A2902" t="str">
            <v>00014600</v>
          </cell>
          <cell r="B2902" t="str">
            <v>Lisa Harris</v>
          </cell>
          <cell r="C2902" t="str">
            <v>04</v>
          </cell>
          <cell r="D2902" t="str">
            <v>TCR Accum Super</v>
          </cell>
          <cell r="E2902">
            <v>85000</v>
          </cell>
        </row>
        <row r="2903">
          <cell r="A2903" t="str">
            <v>00014601</v>
          </cell>
          <cell r="B2903" t="str">
            <v>Chintha Kariyawasan</v>
          </cell>
          <cell r="C2903" t="str">
            <v>05</v>
          </cell>
          <cell r="D2903" t="str">
            <v>TCR Accum Super</v>
          </cell>
          <cell r="E2903">
            <v>87500</v>
          </cell>
        </row>
        <row r="2904">
          <cell r="A2904" t="str">
            <v>00014602</v>
          </cell>
          <cell r="B2904" t="str">
            <v>Adam Stavretis</v>
          </cell>
          <cell r="C2904" t="str">
            <v>04</v>
          </cell>
          <cell r="D2904" t="str">
            <v>TCR Accum Super</v>
          </cell>
          <cell r="E2904">
            <v>74550</v>
          </cell>
        </row>
        <row r="2905">
          <cell r="A2905" t="str">
            <v>00014603</v>
          </cell>
          <cell r="B2905" t="str">
            <v>Geoffrey Harry</v>
          </cell>
          <cell r="C2905" t="str">
            <v>08</v>
          </cell>
          <cell r="D2905" t="str">
            <v>TCR Accum Super</v>
          </cell>
          <cell r="E2905">
            <v>270000</v>
          </cell>
        </row>
        <row r="2906">
          <cell r="A2906" t="str">
            <v>00014614</v>
          </cell>
          <cell r="B2906" t="str">
            <v>Dale Campbell</v>
          </cell>
          <cell r="C2906" t="str">
            <v>08</v>
          </cell>
          <cell r="D2906" t="str">
            <v>TCR Accum Super</v>
          </cell>
          <cell r="E2906">
            <v>260000</v>
          </cell>
        </row>
        <row r="2907">
          <cell r="A2907" t="str">
            <v>00014618</v>
          </cell>
          <cell r="B2907" t="str">
            <v>Eileen Gillibrand</v>
          </cell>
          <cell r="C2907" t="str">
            <v>03</v>
          </cell>
          <cell r="D2907" t="str">
            <v>TCR Accum Super</v>
          </cell>
          <cell r="E2907">
            <v>44000</v>
          </cell>
        </row>
        <row r="2908">
          <cell r="A2908" t="str">
            <v>00014619</v>
          </cell>
          <cell r="B2908" t="str">
            <v>John Mladenovic</v>
          </cell>
          <cell r="C2908" t="str">
            <v>07</v>
          </cell>
          <cell r="D2908" t="str">
            <v>TCR Accum Super</v>
          </cell>
          <cell r="E2908">
            <v>141700</v>
          </cell>
        </row>
        <row r="2909">
          <cell r="A2909" t="str">
            <v>00014620</v>
          </cell>
          <cell r="B2909" t="str">
            <v>Conchita Brodalka</v>
          </cell>
          <cell r="C2909" t="str">
            <v>06</v>
          </cell>
          <cell r="D2909" t="str">
            <v>TCR Accum Super</v>
          </cell>
          <cell r="E2909">
            <v>98100</v>
          </cell>
        </row>
        <row r="2910">
          <cell r="A2910" t="str">
            <v>00014621</v>
          </cell>
          <cell r="B2910" t="str">
            <v>Alyson Vinciguerra</v>
          </cell>
          <cell r="C2910" t="str">
            <v>07</v>
          </cell>
          <cell r="D2910" t="str">
            <v>TCR Accum Super</v>
          </cell>
          <cell r="E2910">
            <v>143880</v>
          </cell>
        </row>
        <row r="2911">
          <cell r="A2911" t="str">
            <v>00014624</v>
          </cell>
          <cell r="B2911" t="str">
            <v>Maxine Sorrell</v>
          </cell>
          <cell r="C2911" t="str">
            <v>03</v>
          </cell>
          <cell r="D2911" t="str">
            <v>TCR Accum Super</v>
          </cell>
          <cell r="E2911">
            <v>67000</v>
          </cell>
        </row>
        <row r="2912">
          <cell r="A2912" t="str">
            <v>00014625</v>
          </cell>
          <cell r="B2912" t="str">
            <v>David Jorgensen</v>
          </cell>
          <cell r="C2912" t="str">
            <v>05</v>
          </cell>
          <cell r="D2912" t="str">
            <v>TCR Accum Super</v>
          </cell>
          <cell r="E2912">
            <v>73000</v>
          </cell>
        </row>
        <row r="2913">
          <cell r="A2913" t="str">
            <v>00014626</v>
          </cell>
          <cell r="B2913" t="str">
            <v>Katerina Jakovljevic</v>
          </cell>
          <cell r="C2913" t="str">
            <v>04</v>
          </cell>
          <cell r="D2913" t="str">
            <v>TCR Accum Super</v>
          </cell>
          <cell r="E2913">
            <v>75000</v>
          </cell>
        </row>
        <row r="2914">
          <cell r="A2914" t="str">
            <v>00014628</v>
          </cell>
          <cell r="B2914" t="str">
            <v>Rukhsana Khan</v>
          </cell>
          <cell r="C2914" t="str">
            <v>04</v>
          </cell>
          <cell r="D2914" t="str">
            <v>TCR Accum Super</v>
          </cell>
          <cell r="E2914">
            <v>79745</v>
          </cell>
        </row>
        <row r="2915">
          <cell r="A2915" t="str">
            <v>00014629</v>
          </cell>
          <cell r="B2915" t="str">
            <v>Katrina Tihore</v>
          </cell>
          <cell r="C2915" t="str">
            <v>02</v>
          </cell>
          <cell r="D2915" t="str">
            <v>TCR Accum Super</v>
          </cell>
          <cell r="E2915">
            <v>42200</v>
          </cell>
        </row>
        <row r="2916">
          <cell r="A2916" t="str">
            <v>00014630</v>
          </cell>
          <cell r="B2916" t="str">
            <v>Julie Simpson</v>
          </cell>
          <cell r="C2916" t="str">
            <v>02</v>
          </cell>
          <cell r="D2916" t="str">
            <v>TCR Accum Super</v>
          </cell>
          <cell r="E2916">
            <v>42200</v>
          </cell>
        </row>
        <row r="2917">
          <cell r="A2917" t="str">
            <v>00014631</v>
          </cell>
          <cell r="B2917" t="str">
            <v>Laurence Bruce</v>
          </cell>
          <cell r="C2917" t="str">
            <v>02</v>
          </cell>
          <cell r="D2917" t="str">
            <v>TCR Accum Super</v>
          </cell>
          <cell r="E2917">
            <v>42200</v>
          </cell>
        </row>
        <row r="2918">
          <cell r="A2918" t="str">
            <v>00014636</v>
          </cell>
          <cell r="B2918" t="str">
            <v>Alfred Louw</v>
          </cell>
          <cell r="C2918" t="str">
            <v>04</v>
          </cell>
          <cell r="D2918" t="str">
            <v>TCR Accum Super</v>
          </cell>
          <cell r="E2918">
            <v>80078</v>
          </cell>
        </row>
        <row r="2919">
          <cell r="A2919" t="str">
            <v>00014637</v>
          </cell>
          <cell r="B2919" t="str">
            <v>Brian Gardner</v>
          </cell>
          <cell r="C2919" t="str">
            <v>04</v>
          </cell>
          <cell r="D2919" t="str">
            <v>TCR Accum Super</v>
          </cell>
          <cell r="E2919">
            <v>82986</v>
          </cell>
        </row>
        <row r="2920">
          <cell r="A2920" t="str">
            <v>00014641</v>
          </cell>
          <cell r="B2920" t="str">
            <v>Gregory Trainor</v>
          </cell>
          <cell r="C2920" t="str">
            <v>08</v>
          </cell>
          <cell r="D2920" t="str">
            <v>TCR Accum Super</v>
          </cell>
          <cell r="E2920">
            <v>225000</v>
          </cell>
        </row>
        <row r="2921">
          <cell r="A2921" t="str">
            <v>00014645</v>
          </cell>
          <cell r="B2921" t="str">
            <v>Sean Dunn</v>
          </cell>
          <cell r="C2921" t="str">
            <v>07</v>
          </cell>
          <cell r="D2921" t="str">
            <v>TCR Accum Super</v>
          </cell>
          <cell r="E2921">
            <v>138430</v>
          </cell>
        </row>
        <row r="2922">
          <cell r="A2922" t="str">
            <v>00014647</v>
          </cell>
          <cell r="B2922" t="str">
            <v>Moira D'Olimpio</v>
          </cell>
          <cell r="C2922" t="str">
            <v>04</v>
          </cell>
          <cell r="D2922" t="str">
            <v>TCR Accum Super</v>
          </cell>
          <cell r="E2922">
            <v>61530</v>
          </cell>
        </row>
        <row r="2923">
          <cell r="A2923" t="str">
            <v>00014653</v>
          </cell>
          <cell r="B2923" t="str">
            <v>Belinda Kelly</v>
          </cell>
          <cell r="C2923" t="str">
            <v>05</v>
          </cell>
          <cell r="D2923" t="str">
            <v>TCR Accum Super</v>
          </cell>
          <cell r="E2923">
            <v>97000</v>
          </cell>
        </row>
        <row r="2924">
          <cell r="A2924" t="str">
            <v>00014654</v>
          </cell>
          <cell r="B2924" t="str">
            <v>Jacqueline Hoang</v>
          </cell>
          <cell r="C2924" t="str">
            <v>06</v>
          </cell>
          <cell r="D2924" t="str">
            <v>TCR Accum Super</v>
          </cell>
          <cell r="E2924">
            <v>73000</v>
          </cell>
        </row>
        <row r="2925">
          <cell r="A2925" t="str">
            <v>00014657</v>
          </cell>
          <cell r="B2925" t="str">
            <v>Benjamin Nicholas</v>
          </cell>
          <cell r="C2925" t="str">
            <v>02</v>
          </cell>
          <cell r="D2925" t="str">
            <v>TCR Accum Super</v>
          </cell>
          <cell r="E2925">
            <v>30116</v>
          </cell>
        </row>
        <row r="2926">
          <cell r="A2926" t="str">
            <v>00014658</v>
          </cell>
          <cell r="B2926" t="str">
            <v>Russell Godsall</v>
          </cell>
          <cell r="C2926" t="str">
            <v>06</v>
          </cell>
          <cell r="D2926" t="str">
            <v>TCR Accum Super</v>
          </cell>
          <cell r="E2926">
            <v>110237</v>
          </cell>
        </row>
        <row r="2927">
          <cell r="A2927" t="str">
            <v>00014669</v>
          </cell>
          <cell r="B2927" t="str">
            <v>Astrid Linden</v>
          </cell>
          <cell r="C2927" t="str">
            <v>03</v>
          </cell>
          <cell r="D2927" t="str">
            <v>TCR Accum Super</v>
          </cell>
          <cell r="E2927">
            <v>65400</v>
          </cell>
        </row>
        <row r="2928">
          <cell r="A2928" t="str">
            <v>00014675</v>
          </cell>
          <cell r="B2928" t="str">
            <v>Shelley Kalms</v>
          </cell>
          <cell r="C2928" t="str">
            <v>08</v>
          </cell>
          <cell r="D2928" t="str">
            <v>TCR Accum Super</v>
          </cell>
          <cell r="E2928">
            <v>160000</v>
          </cell>
        </row>
        <row r="2929">
          <cell r="A2929" t="str">
            <v>00014677</v>
          </cell>
          <cell r="B2929" t="str">
            <v>Glyn Geen</v>
          </cell>
          <cell r="C2929" t="str">
            <v>07</v>
          </cell>
          <cell r="D2929" t="str">
            <v>TCR Accum Super</v>
          </cell>
          <cell r="E2929">
            <v>126000</v>
          </cell>
        </row>
        <row r="2930">
          <cell r="A2930" t="str">
            <v>00014679</v>
          </cell>
          <cell r="B2930" t="str">
            <v>Susan Dartnall</v>
          </cell>
          <cell r="C2930" t="str">
            <v>03</v>
          </cell>
          <cell r="D2930" t="str">
            <v>TCR Accum Super</v>
          </cell>
          <cell r="E2930">
            <v>50324</v>
          </cell>
        </row>
        <row r="2931">
          <cell r="A2931" t="str">
            <v>00014686</v>
          </cell>
          <cell r="B2931" t="str">
            <v>Lynn Khor</v>
          </cell>
          <cell r="C2931" t="str">
            <v>04</v>
          </cell>
          <cell r="D2931" t="str">
            <v>TCR Accum Super</v>
          </cell>
          <cell r="E2931">
            <v>90000</v>
          </cell>
        </row>
        <row r="2932">
          <cell r="A2932" t="str">
            <v>00014690</v>
          </cell>
          <cell r="B2932" t="str">
            <v>Benjamin Hamilton</v>
          </cell>
          <cell r="C2932" t="str">
            <v>09</v>
          </cell>
          <cell r="D2932" t="str">
            <v>TCR Accum Super</v>
          </cell>
          <cell r="E2932">
            <v>210000</v>
          </cell>
        </row>
        <row r="2933">
          <cell r="A2933" t="str">
            <v>00014692</v>
          </cell>
          <cell r="B2933" t="str">
            <v>William Parkin</v>
          </cell>
          <cell r="C2933"/>
          <cell r="D2933" t="str">
            <v>TCR Accum Super</v>
          </cell>
          <cell r="E2933">
            <v>0</v>
          </cell>
        </row>
        <row r="2934">
          <cell r="A2934" t="str">
            <v>00014693</v>
          </cell>
          <cell r="B2934" t="str">
            <v>Anthony Callinan</v>
          </cell>
          <cell r="C2934" t="str">
            <v>08</v>
          </cell>
          <cell r="D2934" t="str">
            <v>TCR Accum Super</v>
          </cell>
          <cell r="E2934">
            <v>185000</v>
          </cell>
        </row>
        <row r="2935">
          <cell r="A2935" t="str">
            <v>00014705</v>
          </cell>
          <cell r="B2935" t="str">
            <v>Christopher Camilleri</v>
          </cell>
          <cell r="C2935" t="str">
            <v>03</v>
          </cell>
          <cell r="D2935" t="str">
            <v>TCR Accum Super</v>
          </cell>
          <cell r="E2935">
            <v>53135</v>
          </cell>
        </row>
        <row r="2936">
          <cell r="A2936" t="str">
            <v>00014706</v>
          </cell>
          <cell r="B2936" t="str">
            <v>Anthony Jones</v>
          </cell>
          <cell r="C2936" t="str">
            <v>03</v>
          </cell>
          <cell r="D2936" t="str">
            <v>TCR Accum Super</v>
          </cell>
          <cell r="E2936">
            <v>53135</v>
          </cell>
        </row>
        <row r="2937">
          <cell r="A2937" t="str">
            <v>00014707</v>
          </cell>
          <cell r="B2937" t="str">
            <v>Karamdeep Sidhu</v>
          </cell>
          <cell r="C2937" t="str">
            <v>03</v>
          </cell>
          <cell r="D2937" t="str">
            <v>TCR Accum Super</v>
          </cell>
          <cell r="E2937">
            <v>53135</v>
          </cell>
        </row>
        <row r="2938">
          <cell r="A2938" t="str">
            <v>00014708</v>
          </cell>
          <cell r="B2938" t="str">
            <v>Allan McKenzie</v>
          </cell>
          <cell r="C2938" t="str">
            <v>04</v>
          </cell>
          <cell r="D2938" t="str">
            <v>TCR Accum Super</v>
          </cell>
          <cell r="E2938">
            <v>80000</v>
          </cell>
        </row>
        <row r="2939">
          <cell r="A2939" t="str">
            <v>00014711</v>
          </cell>
          <cell r="B2939" t="str">
            <v>Steven Grubisin</v>
          </cell>
          <cell r="C2939" t="str">
            <v>04</v>
          </cell>
          <cell r="D2939" t="str">
            <v>TCR Accum Super</v>
          </cell>
          <cell r="E2939">
            <v>76118</v>
          </cell>
        </row>
        <row r="2940">
          <cell r="A2940" t="str">
            <v>00014718</v>
          </cell>
          <cell r="B2940" t="str">
            <v>Cameron Herbert</v>
          </cell>
          <cell r="C2940" t="str">
            <v>08</v>
          </cell>
          <cell r="D2940" t="str">
            <v>TCR Accum Super</v>
          </cell>
          <cell r="E2940">
            <v>175000</v>
          </cell>
        </row>
        <row r="2941">
          <cell r="A2941" t="str">
            <v>00014722</v>
          </cell>
          <cell r="B2941" t="str">
            <v>Anita Tabain</v>
          </cell>
          <cell r="C2941" t="str">
            <v>04</v>
          </cell>
          <cell r="D2941" t="str">
            <v>TCR Accum Super</v>
          </cell>
          <cell r="E2941">
            <v>53135</v>
          </cell>
        </row>
        <row r="2942">
          <cell r="A2942" t="str">
            <v>00014723</v>
          </cell>
          <cell r="B2942" t="str">
            <v>Liam Hatchell</v>
          </cell>
          <cell r="C2942" t="str">
            <v>04</v>
          </cell>
          <cell r="D2942" t="str">
            <v>TCR Accum Super</v>
          </cell>
          <cell r="E2942">
            <v>53135</v>
          </cell>
        </row>
        <row r="2943">
          <cell r="A2943" t="str">
            <v>00014725</v>
          </cell>
          <cell r="B2943" t="str">
            <v>Elainea Tiemann</v>
          </cell>
          <cell r="C2943" t="str">
            <v>04</v>
          </cell>
          <cell r="D2943" t="str">
            <v>TCR Accum Super</v>
          </cell>
          <cell r="E2943">
            <v>53135</v>
          </cell>
        </row>
        <row r="2944">
          <cell r="A2944" t="str">
            <v>00014726</v>
          </cell>
          <cell r="B2944" t="str">
            <v>Yanqin Chen</v>
          </cell>
          <cell r="C2944" t="str">
            <v>04</v>
          </cell>
          <cell r="D2944" t="str">
            <v>TCR Accum Super</v>
          </cell>
          <cell r="E2944">
            <v>53135</v>
          </cell>
        </row>
        <row r="2945">
          <cell r="A2945" t="str">
            <v>00014740</v>
          </cell>
          <cell r="B2945" t="str">
            <v>Malcolm Bradbury</v>
          </cell>
          <cell r="C2945" t="str">
            <v>07</v>
          </cell>
          <cell r="D2945" t="str">
            <v>TCR Accum Super</v>
          </cell>
          <cell r="E2945">
            <v>130000</v>
          </cell>
        </row>
        <row r="2946">
          <cell r="A2946" t="str">
            <v>00014760</v>
          </cell>
          <cell r="B2946" t="str">
            <v>Simon Himson</v>
          </cell>
          <cell r="C2946" t="str">
            <v>07</v>
          </cell>
          <cell r="D2946" t="str">
            <v>TCR Accum Super</v>
          </cell>
          <cell r="E2946">
            <v>158550</v>
          </cell>
        </row>
        <row r="2947">
          <cell r="A2947" t="str">
            <v>00014942</v>
          </cell>
          <cell r="B2947" t="str">
            <v>Laurence Butler</v>
          </cell>
          <cell r="C2947" t="str">
            <v>07</v>
          </cell>
          <cell r="D2947" t="str">
            <v>TCR Accum Super</v>
          </cell>
          <cell r="E2947">
            <v>127500</v>
          </cell>
        </row>
        <row r="2948">
          <cell r="A2948" t="str">
            <v>00014943</v>
          </cell>
          <cell r="B2948" t="str">
            <v>Patricia Cooke</v>
          </cell>
          <cell r="C2948" t="str">
            <v>03</v>
          </cell>
          <cell r="D2948" t="str">
            <v>TCR Accum Super</v>
          </cell>
          <cell r="E2948">
            <v>48000</v>
          </cell>
        </row>
        <row r="2949">
          <cell r="A2949" t="str">
            <v>00014959</v>
          </cell>
          <cell r="B2949" t="str">
            <v>Brett Deveny</v>
          </cell>
          <cell r="C2949" t="str">
            <v>06</v>
          </cell>
          <cell r="D2949" t="str">
            <v>TCR Accum Super</v>
          </cell>
          <cell r="E2949">
            <v>115000</v>
          </cell>
        </row>
        <row r="2950">
          <cell r="A2950" t="str">
            <v>00015085</v>
          </cell>
          <cell r="B2950" t="str">
            <v>Michael Leahy</v>
          </cell>
          <cell r="C2950" t="str">
            <v>06</v>
          </cell>
          <cell r="D2950" t="str">
            <v>TCR Accum Super</v>
          </cell>
          <cell r="E2950">
            <v>121900</v>
          </cell>
        </row>
        <row r="2951">
          <cell r="A2951" t="str">
            <v>00015112</v>
          </cell>
          <cell r="B2951" t="str">
            <v>Martin Hendrick</v>
          </cell>
          <cell r="C2951"/>
          <cell r="D2951" t="str">
            <v>TCR Accum Super</v>
          </cell>
          <cell r="E2951">
            <v>0</v>
          </cell>
        </row>
        <row r="2952">
          <cell r="A2952" t="str">
            <v>00015113</v>
          </cell>
          <cell r="B2952" t="str">
            <v>Shankar Ramachandrarao</v>
          </cell>
          <cell r="C2952" t="str">
            <v>04</v>
          </cell>
          <cell r="D2952" t="str">
            <v>TCR Accum Super</v>
          </cell>
          <cell r="E2952">
            <v>70000</v>
          </cell>
        </row>
        <row r="2953">
          <cell r="A2953" t="str">
            <v>00015198</v>
          </cell>
          <cell r="B2953" t="str">
            <v>Brendan Jones</v>
          </cell>
          <cell r="C2953" t="str">
            <v>07</v>
          </cell>
          <cell r="D2953" t="str">
            <v>TCR Accum Super</v>
          </cell>
          <cell r="E2953">
            <v>130800</v>
          </cell>
        </row>
        <row r="2954">
          <cell r="A2954" t="str">
            <v>00015255</v>
          </cell>
          <cell r="B2954" t="str">
            <v>Mathew Greene</v>
          </cell>
          <cell r="C2954" t="str">
            <v>05</v>
          </cell>
          <cell r="D2954" t="str">
            <v>TCR Accum Super</v>
          </cell>
          <cell r="E2954">
            <v>75000</v>
          </cell>
        </row>
        <row r="2955">
          <cell r="A2955" t="str">
            <v>00015261</v>
          </cell>
          <cell r="B2955" t="str">
            <v>Shane Barclay</v>
          </cell>
          <cell r="C2955" t="str">
            <v>03</v>
          </cell>
          <cell r="D2955" t="str">
            <v>TCR Accum Super</v>
          </cell>
          <cell r="E2955">
            <v>48000</v>
          </cell>
        </row>
        <row r="2956">
          <cell r="A2956" t="str">
            <v>00015264</v>
          </cell>
          <cell r="B2956" t="str">
            <v>Stephen Klink</v>
          </cell>
          <cell r="C2956" t="str">
            <v>04</v>
          </cell>
          <cell r="D2956" t="str">
            <v>TCR Accum Super</v>
          </cell>
          <cell r="E2956">
            <v>65000</v>
          </cell>
        </row>
        <row r="2957">
          <cell r="A2957" t="str">
            <v>00015364</v>
          </cell>
          <cell r="B2957" t="str">
            <v>Victoria Mackenzie</v>
          </cell>
          <cell r="C2957" t="str">
            <v>02</v>
          </cell>
          <cell r="D2957" t="str">
            <v>TCR Accum Super</v>
          </cell>
          <cell r="E2957">
            <v>46000</v>
          </cell>
        </row>
        <row r="2958">
          <cell r="A2958" t="str">
            <v>00015451</v>
          </cell>
          <cell r="B2958" t="str">
            <v>Stacey Brenchley</v>
          </cell>
          <cell r="C2958" t="str">
            <v>03</v>
          </cell>
          <cell r="D2958" t="str">
            <v>TCR Accum Super</v>
          </cell>
          <cell r="E2958">
            <v>63300</v>
          </cell>
        </row>
        <row r="2959">
          <cell r="A2959" t="str">
            <v>00015452</v>
          </cell>
          <cell r="B2959" t="str">
            <v>Lance Roberts</v>
          </cell>
          <cell r="C2959" t="str">
            <v>05</v>
          </cell>
          <cell r="D2959" t="str">
            <v>TCR Accum Super</v>
          </cell>
          <cell r="E2959">
            <v>80507</v>
          </cell>
        </row>
        <row r="2960">
          <cell r="A2960" t="str">
            <v>00015471</v>
          </cell>
          <cell r="B2960" t="str">
            <v>Robert Foord</v>
          </cell>
          <cell r="C2960" t="str">
            <v>05</v>
          </cell>
          <cell r="D2960" t="str">
            <v>TCR Accum Super</v>
          </cell>
          <cell r="E2960">
            <v>95000</v>
          </cell>
        </row>
        <row r="2961">
          <cell r="A2961" t="str">
            <v>00015495</v>
          </cell>
          <cell r="B2961" t="str">
            <v>Daralyn Hodge</v>
          </cell>
          <cell r="C2961" t="str">
            <v>04</v>
          </cell>
          <cell r="D2961" t="str">
            <v>TCR Accum Super</v>
          </cell>
          <cell r="E2961">
            <v>75500</v>
          </cell>
        </row>
        <row r="2962">
          <cell r="A2962" t="str">
            <v>00015496</v>
          </cell>
          <cell r="B2962" t="str">
            <v>Emily Ballantyne-Brodie</v>
          </cell>
          <cell r="C2962" t="str">
            <v>03</v>
          </cell>
          <cell r="D2962" t="str">
            <v>TCR Accum Super</v>
          </cell>
          <cell r="E2962">
            <v>52500</v>
          </cell>
        </row>
        <row r="2963">
          <cell r="A2963" t="str">
            <v>00015499</v>
          </cell>
          <cell r="B2963" t="str">
            <v>Stephanie de Grauw</v>
          </cell>
          <cell r="C2963" t="str">
            <v>07</v>
          </cell>
          <cell r="D2963" t="str">
            <v>TCR Accum Super</v>
          </cell>
          <cell r="E2963">
            <v>120000</v>
          </cell>
        </row>
        <row r="2964">
          <cell r="A2964" t="str">
            <v>00015500</v>
          </cell>
          <cell r="B2964" t="str">
            <v>Geoffrey Spark</v>
          </cell>
          <cell r="C2964" t="str">
            <v>06</v>
          </cell>
          <cell r="D2964" t="str">
            <v>TCR Accum Super</v>
          </cell>
          <cell r="E2964">
            <v>102700</v>
          </cell>
        </row>
        <row r="2965">
          <cell r="A2965" t="str">
            <v>00015524</v>
          </cell>
          <cell r="B2965" t="str">
            <v>William Fullgrabe</v>
          </cell>
          <cell r="C2965" t="str">
            <v>06</v>
          </cell>
          <cell r="D2965" t="str">
            <v>TCR Accum Super</v>
          </cell>
          <cell r="E2965">
            <v>115500</v>
          </cell>
        </row>
        <row r="2966">
          <cell r="A2966" t="str">
            <v>00015528</v>
          </cell>
          <cell r="B2966" t="str">
            <v>Kelly Carter</v>
          </cell>
          <cell r="C2966" t="str">
            <v>07</v>
          </cell>
          <cell r="D2966" t="str">
            <v>TCR Accum Super</v>
          </cell>
          <cell r="E2966">
            <v>130000</v>
          </cell>
        </row>
        <row r="2967">
          <cell r="A2967" t="str">
            <v>00015529</v>
          </cell>
          <cell r="B2967" t="str">
            <v>Wilson Foo</v>
          </cell>
          <cell r="C2967" t="str">
            <v>07</v>
          </cell>
          <cell r="D2967" t="str">
            <v>TCR Accum Super</v>
          </cell>
          <cell r="E2967">
            <v>130000</v>
          </cell>
        </row>
        <row r="2968">
          <cell r="A2968" t="str">
            <v>00015579</v>
          </cell>
          <cell r="B2968" t="str">
            <v>Madeline King</v>
          </cell>
          <cell r="C2968" t="str">
            <v>03</v>
          </cell>
          <cell r="D2968" t="str">
            <v>TCR Accum Super</v>
          </cell>
          <cell r="E2968">
            <v>52000</v>
          </cell>
        </row>
        <row r="2969">
          <cell r="A2969" t="str">
            <v>00015580</v>
          </cell>
          <cell r="B2969" t="str">
            <v>Edwin Ebert</v>
          </cell>
          <cell r="C2969" t="str">
            <v>03</v>
          </cell>
          <cell r="D2969" t="str">
            <v>TCR Accum Super</v>
          </cell>
          <cell r="E2969">
            <v>60000</v>
          </cell>
        </row>
        <row r="2970">
          <cell r="A2970" t="str">
            <v>00015585</v>
          </cell>
          <cell r="B2970" t="str">
            <v>Michael Stephenson</v>
          </cell>
          <cell r="C2970" t="str">
            <v>05</v>
          </cell>
          <cell r="D2970" t="str">
            <v>TCR Accum Super</v>
          </cell>
          <cell r="E2970">
            <v>90000</v>
          </cell>
        </row>
        <row r="2971">
          <cell r="A2971" t="str">
            <v>00015638</v>
          </cell>
          <cell r="B2971" t="str">
            <v>Bobby Tan</v>
          </cell>
          <cell r="C2971" t="str">
            <v>04</v>
          </cell>
          <cell r="D2971" t="str">
            <v>TCR Accum Super</v>
          </cell>
          <cell r="E2971">
            <v>68575</v>
          </cell>
        </row>
        <row r="2972">
          <cell r="A2972" t="str">
            <v>00015639</v>
          </cell>
          <cell r="B2972" t="str">
            <v>Shane Hartley</v>
          </cell>
          <cell r="C2972"/>
          <cell r="D2972" t="str">
            <v>TCR Accum Super</v>
          </cell>
          <cell r="E2972">
            <v>0</v>
          </cell>
        </row>
        <row r="2973">
          <cell r="A2973" t="str">
            <v>00015644</v>
          </cell>
          <cell r="B2973" t="str">
            <v>Lyndell Fox</v>
          </cell>
          <cell r="C2973"/>
          <cell r="D2973" t="str">
            <v>TCR Accum Super</v>
          </cell>
          <cell r="E2973">
            <v>0</v>
          </cell>
        </row>
        <row r="2974">
          <cell r="A2974" t="str">
            <v>00015651</v>
          </cell>
          <cell r="B2974" t="str">
            <v>Wesley Smith</v>
          </cell>
          <cell r="C2974" t="str">
            <v>07</v>
          </cell>
          <cell r="D2974" t="str">
            <v>TCR Accum Super</v>
          </cell>
          <cell r="E2974">
            <v>141700</v>
          </cell>
        </row>
        <row r="2975">
          <cell r="A2975" t="str">
            <v>00015695</v>
          </cell>
          <cell r="B2975" t="str">
            <v>Siobhain Crehan</v>
          </cell>
          <cell r="C2975" t="str">
            <v>04</v>
          </cell>
          <cell r="D2975" t="str">
            <v>TCR Accum Super</v>
          </cell>
          <cell r="E2975">
            <v>82000</v>
          </cell>
        </row>
        <row r="2976">
          <cell r="A2976" t="str">
            <v>00015696</v>
          </cell>
          <cell r="B2976" t="str">
            <v>Rachael Cox</v>
          </cell>
          <cell r="C2976" t="str">
            <v>06</v>
          </cell>
          <cell r="D2976" t="str">
            <v>TCR Accum Super</v>
          </cell>
          <cell r="E2976">
            <v>115000</v>
          </cell>
        </row>
        <row r="2977">
          <cell r="A2977" t="str">
            <v>00015697</v>
          </cell>
          <cell r="B2977" t="str">
            <v>Julian Bialecki</v>
          </cell>
          <cell r="C2977" t="str">
            <v>06</v>
          </cell>
          <cell r="D2977" t="str">
            <v>TCR Accum Super</v>
          </cell>
          <cell r="E2977">
            <v>109000</v>
          </cell>
        </row>
        <row r="2978">
          <cell r="A2978" t="str">
            <v>00015712</v>
          </cell>
          <cell r="B2978" t="str">
            <v>Mark Hoyer</v>
          </cell>
          <cell r="C2978"/>
          <cell r="D2978" t="str">
            <v>TCR Accum Super</v>
          </cell>
          <cell r="E2978">
            <v>0</v>
          </cell>
        </row>
        <row r="2979">
          <cell r="A2979" t="str">
            <v>00015741</v>
          </cell>
          <cell r="B2979" t="str">
            <v>Joseph Bartosiewicz</v>
          </cell>
          <cell r="C2979" t="str">
            <v>04</v>
          </cell>
          <cell r="D2979" t="str">
            <v>TCR Accum Super</v>
          </cell>
          <cell r="E2979">
            <v>78793</v>
          </cell>
        </row>
        <row r="2980">
          <cell r="A2980" t="str">
            <v>00015836</v>
          </cell>
          <cell r="B2980" t="str">
            <v>Joanne Faggian</v>
          </cell>
          <cell r="C2980"/>
          <cell r="D2980" t="str">
            <v>TCR Accum Super</v>
          </cell>
          <cell r="E2980">
            <v>0</v>
          </cell>
        </row>
        <row r="2981">
          <cell r="A2981" t="str">
            <v>00015900</v>
          </cell>
          <cell r="B2981" t="str">
            <v>Daniel Robinson</v>
          </cell>
          <cell r="C2981"/>
          <cell r="D2981" t="str">
            <v>TCR Accum Super</v>
          </cell>
          <cell r="E2981">
            <v>0</v>
          </cell>
        </row>
        <row r="2982">
          <cell r="A2982" t="str">
            <v>00018300</v>
          </cell>
          <cell r="B2982" t="str">
            <v>Ivan Wu</v>
          </cell>
          <cell r="C2982" t="str">
            <v>06</v>
          </cell>
          <cell r="D2982" t="str">
            <v>TCR Accum Super</v>
          </cell>
          <cell r="E2982">
            <v>116068</v>
          </cell>
        </row>
        <row r="2983">
          <cell r="A2983" t="str">
            <v>00013604</v>
          </cell>
          <cell r="B2983" t="str">
            <v>Morris Le Page</v>
          </cell>
          <cell r="C2983" t="str">
            <v>05</v>
          </cell>
          <cell r="D2983" t="str">
            <v>TCR Accum Super + LL</v>
          </cell>
          <cell r="E2983">
            <v>82648</v>
          </cell>
        </row>
        <row r="2984">
          <cell r="A2984" t="str">
            <v>00013605</v>
          </cell>
          <cell r="B2984" t="str">
            <v>Manousos Polland</v>
          </cell>
          <cell r="C2984" t="str">
            <v>05</v>
          </cell>
          <cell r="D2984" t="str">
            <v>TCR Accum Super + LL</v>
          </cell>
          <cell r="E2984">
            <v>89582</v>
          </cell>
        </row>
        <row r="2985">
          <cell r="A2985" t="str">
            <v>00013606</v>
          </cell>
          <cell r="B2985" t="str">
            <v>Graeme Crawford</v>
          </cell>
          <cell r="C2985" t="str">
            <v>06</v>
          </cell>
          <cell r="D2985" t="str">
            <v>TCR Accum Super + LL</v>
          </cell>
          <cell r="E2985">
            <v>95850</v>
          </cell>
        </row>
        <row r="2986">
          <cell r="A2986" t="str">
            <v>00013608</v>
          </cell>
          <cell r="B2986" t="str">
            <v>Gregory Box</v>
          </cell>
          <cell r="C2986" t="str">
            <v>07</v>
          </cell>
          <cell r="D2986" t="str">
            <v>TCR Accum Super + LL</v>
          </cell>
          <cell r="E2986">
            <v>127171</v>
          </cell>
        </row>
        <row r="2987">
          <cell r="A2987" t="str">
            <v>00013609</v>
          </cell>
          <cell r="B2987" t="str">
            <v>Warren Jones</v>
          </cell>
          <cell r="C2987" t="str">
            <v>07</v>
          </cell>
          <cell r="D2987" t="str">
            <v>TCR Accum Super + LL</v>
          </cell>
          <cell r="E2987">
            <v>130423</v>
          </cell>
        </row>
        <row r="2988">
          <cell r="A2988" t="str">
            <v>00013610</v>
          </cell>
          <cell r="B2988" t="str">
            <v>Bradford Hawke</v>
          </cell>
          <cell r="C2988" t="str">
            <v>05</v>
          </cell>
          <cell r="D2988" t="str">
            <v>TCR Accum Super + LL</v>
          </cell>
          <cell r="E2988">
            <v>90444</v>
          </cell>
        </row>
        <row r="2989">
          <cell r="A2989" t="str">
            <v>00013611</v>
          </cell>
          <cell r="B2989" t="str">
            <v>Michael Guthrie</v>
          </cell>
          <cell r="C2989" t="str">
            <v>05</v>
          </cell>
          <cell r="D2989" t="str">
            <v>TCR Accum Super + LL</v>
          </cell>
          <cell r="E2989">
            <v>90444</v>
          </cell>
        </row>
        <row r="2990">
          <cell r="A2990" t="str">
            <v>00013612</v>
          </cell>
          <cell r="B2990" t="str">
            <v>Steven McCann</v>
          </cell>
          <cell r="C2990" t="str">
            <v>05</v>
          </cell>
          <cell r="D2990" t="str">
            <v>TCR Accum Super + LL</v>
          </cell>
          <cell r="E2990">
            <v>95327</v>
          </cell>
        </row>
        <row r="2991">
          <cell r="A2991" t="str">
            <v>00013613</v>
          </cell>
          <cell r="B2991" t="str">
            <v>Brian Rennie</v>
          </cell>
          <cell r="C2991" t="str">
            <v>05</v>
          </cell>
          <cell r="D2991" t="str">
            <v>TCR Accum Super + LL</v>
          </cell>
          <cell r="E2991">
            <v>89955</v>
          </cell>
        </row>
        <row r="2992">
          <cell r="A2992" t="str">
            <v>00013614</v>
          </cell>
          <cell r="B2992" t="str">
            <v>David Tossell</v>
          </cell>
          <cell r="C2992" t="str">
            <v>06</v>
          </cell>
          <cell r="D2992" t="str">
            <v>TCR Accum Super + LL</v>
          </cell>
          <cell r="E2992">
            <v>135705</v>
          </cell>
        </row>
        <row r="2993">
          <cell r="A2993" t="str">
            <v>00013615</v>
          </cell>
          <cell r="B2993" t="str">
            <v>Shawn Caines</v>
          </cell>
          <cell r="C2993" t="str">
            <v>05</v>
          </cell>
          <cell r="D2993" t="str">
            <v>TCR Accum Super + LL</v>
          </cell>
          <cell r="E2993">
            <v>93132</v>
          </cell>
        </row>
        <row r="2994">
          <cell r="A2994" t="str">
            <v>00013616</v>
          </cell>
          <cell r="B2994" t="str">
            <v>Barrie Willshire</v>
          </cell>
          <cell r="C2994" t="str">
            <v>05</v>
          </cell>
          <cell r="D2994" t="str">
            <v>TCR Accum Super + LL</v>
          </cell>
          <cell r="E2994">
            <v>68917</v>
          </cell>
        </row>
        <row r="2995">
          <cell r="A2995" t="str">
            <v>00013617</v>
          </cell>
          <cell r="B2995" t="str">
            <v>Martin Knox</v>
          </cell>
          <cell r="C2995" t="str">
            <v>07</v>
          </cell>
          <cell r="D2995" t="str">
            <v>TCR Accum Super + LL</v>
          </cell>
          <cell r="E2995">
            <v>119973</v>
          </cell>
        </row>
        <row r="2996">
          <cell r="A2996" t="str">
            <v>00013618</v>
          </cell>
          <cell r="B2996" t="str">
            <v>Leslie Cowell</v>
          </cell>
          <cell r="C2996" t="str">
            <v>04</v>
          </cell>
          <cell r="D2996" t="str">
            <v>TCR Accum Super + LL</v>
          </cell>
          <cell r="E2996">
            <v>66552</v>
          </cell>
        </row>
        <row r="2997">
          <cell r="A2997" t="str">
            <v>00013620</v>
          </cell>
          <cell r="B2997" t="str">
            <v>Ian Davidson</v>
          </cell>
          <cell r="C2997" t="str">
            <v>03</v>
          </cell>
          <cell r="D2997" t="str">
            <v>TCR Accum Super + LL</v>
          </cell>
          <cell r="E2997">
            <v>57878</v>
          </cell>
        </row>
        <row r="2998">
          <cell r="A2998" t="str">
            <v>00013621</v>
          </cell>
          <cell r="B2998" t="str">
            <v>Allan Ornsby</v>
          </cell>
          <cell r="C2998" t="str">
            <v>05</v>
          </cell>
          <cell r="D2998" t="str">
            <v>TCR Accum Super + LL</v>
          </cell>
          <cell r="E2998">
            <v>90341</v>
          </cell>
        </row>
        <row r="2999">
          <cell r="A2999" t="str">
            <v>00013622</v>
          </cell>
          <cell r="B2999" t="str">
            <v>Damon Anthony</v>
          </cell>
          <cell r="C2999" t="str">
            <v>05</v>
          </cell>
          <cell r="D2999" t="str">
            <v>TCR Accum Super + LL</v>
          </cell>
          <cell r="E2999">
            <v>89965</v>
          </cell>
        </row>
        <row r="3000">
          <cell r="A3000" t="str">
            <v>00013623</v>
          </cell>
          <cell r="B3000" t="str">
            <v>John Braun</v>
          </cell>
          <cell r="C3000" t="str">
            <v>03</v>
          </cell>
          <cell r="D3000" t="str">
            <v>TCR Accum Super + LL</v>
          </cell>
          <cell r="E3000">
            <v>57045</v>
          </cell>
        </row>
        <row r="3001">
          <cell r="A3001" t="str">
            <v>00013625</v>
          </cell>
          <cell r="B3001" t="str">
            <v>Mark Thomas</v>
          </cell>
          <cell r="C3001" t="str">
            <v>05</v>
          </cell>
          <cell r="D3001" t="str">
            <v>TCR Accum Super + LL</v>
          </cell>
          <cell r="E3001">
            <v>71853</v>
          </cell>
        </row>
        <row r="3002">
          <cell r="A3002" t="str">
            <v>00013626</v>
          </cell>
          <cell r="B3002" t="str">
            <v>Matthew Benson</v>
          </cell>
          <cell r="C3002" t="str">
            <v>06</v>
          </cell>
          <cell r="D3002" t="str">
            <v>TCR Accum Super + LL</v>
          </cell>
          <cell r="E3002">
            <v>103390</v>
          </cell>
        </row>
        <row r="3003">
          <cell r="A3003" t="str">
            <v>00013627</v>
          </cell>
          <cell r="B3003" t="str">
            <v>Steven Robinson</v>
          </cell>
          <cell r="C3003" t="str">
            <v>05</v>
          </cell>
          <cell r="D3003" t="str">
            <v>TCR Accum Super + LL</v>
          </cell>
          <cell r="E3003">
            <v>82645</v>
          </cell>
        </row>
        <row r="3004">
          <cell r="A3004" t="str">
            <v>00013634</v>
          </cell>
          <cell r="B3004" t="str">
            <v>William Manns</v>
          </cell>
          <cell r="C3004" t="str">
            <v>05</v>
          </cell>
          <cell r="D3004" t="str">
            <v>TCR Accum Super + LL</v>
          </cell>
          <cell r="E3004">
            <v>75101</v>
          </cell>
        </row>
        <row r="3005">
          <cell r="A3005" t="str">
            <v>00015858</v>
          </cell>
          <cell r="B3005" t="str">
            <v>Ashley Francis Greener</v>
          </cell>
          <cell r="C3005"/>
          <cell r="D3005" t="str">
            <v>TCR Accum Super + LL</v>
          </cell>
          <cell r="E3005">
            <v>0</v>
          </cell>
        </row>
        <row r="3006">
          <cell r="A3006" t="str">
            <v>00006807</v>
          </cell>
          <cell r="B3006" t="str">
            <v>Robert Simpkin</v>
          </cell>
          <cell r="C3006" t="str">
            <v>07</v>
          </cell>
          <cell r="D3006" t="str">
            <v>TCR DB Super</v>
          </cell>
          <cell r="E3006">
            <v>112801</v>
          </cell>
        </row>
        <row r="3007">
          <cell r="A3007" t="str">
            <v>00007037</v>
          </cell>
          <cell r="B3007" t="str">
            <v>Fakhreddin Mafaakher</v>
          </cell>
          <cell r="C3007" t="str">
            <v>06</v>
          </cell>
          <cell r="D3007" t="str">
            <v>TCR DB Super</v>
          </cell>
          <cell r="E3007">
            <v>119857</v>
          </cell>
        </row>
        <row r="3008">
          <cell r="A3008" t="str">
            <v>00007106</v>
          </cell>
          <cell r="B3008" t="str">
            <v>Craig Savage</v>
          </cell>
          <cell r="C3008" t="str">
            <v>08</v>
          </cell>
          <cell r="D3008" t="str">
            <v>TCR DB Super</v>
          </cell>
          <cell r="E3008">
            <v>162533</v>
          </cell>
        </row>
        <row r="3009">
          <cell r="A3009" t="str">
            <v>00007164</v>
          </cell>
          <cell r="B3009" t="str">
            <v>Dimitrios Tsirikis</v>
          </cell>
          <cell r="C3009" t="str">
            <v>06</v>
          </cell>
          <cell r="D3009" t="str">
            <v>TCR DB Super</v>
          </cell>
          <cell r="E3009">
            <v>120025</v>
          </cell>
        </row>
        <row r="3010">
          <cell r="A3010" t="str">
            <v>00007215</v>
          </cell>
          <cell r="B3010" t="str">
            <v>Suzanne Harker</v>
          </cell>
          <cell r="C3010" t="str">
            <v>07</v>
          </cell>
          <cell r="D3010" t="str">
            <v>TCR DB Super</v>
          </cell>
          <cell r="E3010">
            <v>93659</v>
          </cell>
        </row>
        <row r="3011">
          <cell r="A3011" t="str">
            <v>00007298</v>
          </cell>
          <cell r="B3011" t="str">
            <v>Scott Reid</v>
          </cell>
          <cell r="C3011" t="str">
            <v>08</v>
          </cell>
          <cell r="D3011" t="str">
            <v>TCR DB Super</v>
          </cell>
          <cell r="E3011">
            <v>102399</v>
          </cell>
        </row>
        <row r="3012">
          <cell r="A3012" t="str">
            <v>00007306</v>
          </cell>
          <cell r="B3012" t="str">
            <v>Andrew Schille</v>
          </cell>
          <cell r="C3012" t="str">
            <v>07</v>
          </cell>
          <cell r="D3012" t="str">
            <v>TCR DB Super</v>
          </cell>
          <cell r="E3012">
            <v>144241</v>
          </cell>
        </row>
        <row r="3013">
          <cell r="A3013" t="str">
            <v>00007516</v>
          </cell>
          <cell r="B3013" t="str">
            <v>Ricky Hopkins</v>
          </cell>
          <cell r="C3013" t="str">
            <v>07</v>
          </cell>
          <cell r="D3013" t="str">
            <v>TCR DB Super</v>
          </cell>
          <cell r="E3013">
            <v>135468</v>
          </cell>
        </row>
        <row r="3014">
          <cell r="A3014" t="str">
            <v>00007640</v>
          </cell>
          <cell r="B3014" t="str">
            <v>Mark Adams</v>
          </cell>
          <cell r="C3014" t="str">
            <v>06</v>
          </cell>
          <cell r="D3014" t="str">
            <v>TCR DB Super</v>
          </cell>
          <cell r="E3014">
            <v>108630</v>
          </cell>
        </row>
        <row r="3015">
          <cell r="A3015" t="str">
            <v>00007731</v>
          </cell>
          <cell r="B3015" t="str">
            <v>Michael De Lisle</v>
          </cell>
          <cell r="C3015" t="str">
            <v>06</v>
          </cell>
          <cell r="D3015" t="str">
            <v>TCR DB Super</v>
          </cell>
          <cell r="E3015">
            <v>108702</v>
          </cell>
        </row>
        <row r="3016">
          <cell r="A3016" t="str">
            <v>00009052</v>
          </cell>
          <cell r="B3016" t="str">
            <v>Henry Biernacki</v>
          </cell>
          <cell r="C3016" t="str">
            <v>06</v>
          </cell>
          <cell r="D3016" t="str">
            <v>TCR DB Super</v>
          </cell>
          <cell r="E3016">
            <v>126711</v>
          </cell>
        </row>
        <row r="3017">
          <cell r="A3017" t="str">
            <v>00010116</v>
          </cell>
          <cell r="B3017" t="str">
            <v>Debbie Jackson</v>
          </cell>
          <cell r="C3017" t="str">
            <v>08</v>
          </cell>
          <cell r="D3017" t="str">
            <v>TCR DB Super</v>
          </cell>
          <cell r="E3017">
            <v>155540</v>
          </cell>
        </row>
        <row r="3018">
          <cell r="A3018" t="str">
            <v>00010989</v>
          </cell>
          <cell r="B3018" t="str">
            <v>Harvinder Luthra</v>
          </cell>
          <cell r="C3018" t="str">
            <v>06</v>
          </cell>
          <cell r="D3018" t="str">
            <v>TCR DB Super</v>
          </cell>
          <cell r="E3018">
            <v>111757</v>
          </cell>
        </row>
        <row r="3019">
          <cell r="A3019" t="str">
            <v>00012827</v>
          </cell>
          <cell r="B3019" t="str">
            <v>James Curtis</v>
          </cell>
          <cell r="C3019" t="str">
            <v>04</v>
          </cell>
          <cell r="D3019" t="str">
            <v>TCR DB Super</v>
          </cell>
          <cell r="E3019">
            <v>89927</v>
          </cell>
        </row>
        <row r="3020">
          <cell r="A3020" t="str">
            <v>00012828</v>
          </cell>
          <cell r="B3020" t="str">
            <v>Colin Mercier</v>
          </cell>
          <cell r="C3020" t="str">
            <v>04</v>
          </cell>
          <cell r="D3020" t="str">
            <v>TCR DB Super</v>
          </cell>
          <cell r="E3020">
            <v>89950</v>
          </cell>
        </row>
        <row r="3021">
          <cell r="A3021" t="str">
            <v>00012834</v>
          </cell>
          <cell r="B3021" t="str">
            <v>Clifford Wright</v>
          </cell>
          <cell r="C3021" t="str">
            <v>06</v>
          </cell>
          <cell r="D3021" t="str">
            <v>TCR DB Super</v>
          </cell>
          <cell r="E3021">
            <v>141413</v>
          </cell>
        </row>
        <row r="3022">
          <cell r="A3022" t="str">
            <v>00013012</v>
          </cell>
          <cell r="B3022" t="str">
            <v>Eric Knol</v>
          </cell>
          <cell r="C3022" t="str">
            <v>08</v>
          </cell>
          <cell r="D3022" t="str">
            <v>TCR DB Super</v>
          </cell>
          <cell r="E3022">
            <v>159617</v>
          </cell>
        </row>
        <row r="3023">
          <cell r="A3023" t="str">
            <v>00013013</v>
          </cell>
          <cell r="B3023" t="str">
            <v>Peter Littlejohn</v>
          </cell>
          <cell r="C3023" t="str">
            <v>06</v>
          </cell>
          <cell r="D3023" t="str">
            <v>TCR DB Super</v>
          </cell>
          <cell r="E3023">
            <v>125812</v>
          </cell>
        </row>
        <row r="3024">
          <cell r="A3024" t="str">
            <v>00013015</v>
          </cell>
          <cell r="B3024" t="str">
            <v>Adam Tharle</v>
          </cell>
          <cell r="C3024" t="str">
            <v>05</v>
          </cell>
          <cell r="D3024" t="str">
            <v>TCR DB Super</v>
          </cell>
          <cell r="E3024">
            <v>98723</v>
          </cell>
        </row>
        <row r="3025">
          <cell r="A3025" t="str">
            <v>00013016</v>
          </cell>
          <cell r="B3025" t="str">
            <v>Stephen Brennan</v>
          </cell>
          <cell r="C3025" t="str">
            <v>06</v>
          </cell>
          <cell r="D3025" t="str">
            <v>TCR DB Super</v>
          </cell>
          <cell r="E3025">
            <v>115000</v>
          </cell>
        </row>
        <row r="3026">
          <cell r="A3026" t="str">
            <v>00013033</v>
          </cell>
          <cell r="B3026" t="str">
            <v>Gary Cantwell</v>
          </cell>
          <cell r="C3026" t="str">
            <v>06</v>
          </cell>
          <cell r="D3026" t="str">
            <v>TCR DB Super</v>
          </cell>
          <cell r="E3026">
            <v>106170</v>
          </cell>
        </row>
        <row r="3027">
          <cell r="A3027" t="str">
            <v>00013047</v>
          </cell>
          <cell r="B3027" t="str">
            <v>Jennifer Butterworth</v>
          </cell>
          <cell r="C3027" t="str">
            <v>03</v>
          </cell>
          <cell r="D3027" t="str">
            <v>TCR DB Super</v>
          </cell>
          <cell r="E3027">
            <v>64327</v>
          </cell>
        </row>
        <row r="3028">
          <cell r="A3028" t="str">
            <v>00013086</v>
          </cell>
          <cell r="B3028" t="str">
            <v>Gregory Michaelson</v>
          </cell>
          <cell r="C3028" t="str">
            <v>05</v>
          </cell>
          <cell r="D3028" t="str">
            <v>TCR DB Super</v>
          </cell>
          <cell r="E3028">
            <v>66380</v>
          </cell>
        </row>
        <row r="3029">
          <cell r="A3029" t="str">
            <v>00013123</v>
          </cell>
          <cell r="B3029" t="str">
            <v>Ian McNeill</v>
          </cell>
          <cell r="C3029" t="str">
            <v>05</v>
          </cell>
          <cell r="D3029" t="str">
            <v>TCR DB Super</v>
          </cell>
          <cell r="E3029">
            <v>113996</v>
          </cell>
        </row>
        <row r="3030">
          <cell r="A3030" t="str">
            <v>00013128</v>
          </cell>
          <cell r="B3030" t="str">
            <v>Peter Robinson</v>
          </cell>
          <cell r="C3030" t="str">
            <v>03</v>
          </cell>
          <cell r="D3030" t="str">
            <v>TCR DB Super</v>
          </cell>
          <cell r="E3030">
            <v>69184</v>
          </cell>
        </row>
        <row r="3031">
          <cell r="A3031" t="str">
            <v>00013171</v>
          </cell>
          <cell r="B3031" t="str">
            <v>Wayne Gorman</v>
          </cell>
          <cell r="C3031" t="str">
            <v>07</v>
          </cell>
          <cell r="D3031" t="str">
            <v>TCR DB Super</v>
          </cell>
          <cell r="E3031">
            <v>144509</v>
          </cell>
        </row>
        <row r="3032">
          <cell r="A3032" t="str">
            <v>00013186</v>
          </cell>
          <cell r="B3032" t="str">
            <v>Trevor Fisher</v>
          </cell>
          <cell r="C3032" t="str">
            <v>06</v>
          </cell>
          <cell r="D3032" t="str">
            <v>TCR DB Super</v>
          </cell>
          <cell r="E3032">
            <v>103807</v>
          </cell>
        </row>
        <row r="3033">
          <cell r="A3033" t="str">
            <v>00013282</v>
          </cell>
          <cell r="B3033" t="str">
            <v>Brendan Jones</v>
          </cell>
          <cell r="C3033" t="str">
            <v>06</v>
          </cell>
          <cell r="D3033" t="str">
            <v>TCR DB Super</v>
          </cell>
          <cell r="E3033">
            <v>146949</v>
          </cell>
        </row>
        <row r="3034">
          <cell r="A3034" t="str">
            <v>00013283</v>
          </cell>
          <cell r="B3034" t="str">
            <v>George Ambatzis</v>
          </cell>
          <cell r="C3034" t="str">
            <v>04</v>
          </cell>
          <cell r="D3034" t="str">
            <v>TCR DB Super</v>
          </cell>
          <cell r="E3034">
            <v>89512</v>
          </cell>
        </row>
        <row r="3035">
          <cell r="A3035" t="str">
            <v>00013287</v>
          </cell>
          <cell r="B3035" t="str">
            <v>Stephen Caratti</v>
          </cell>
          <cell r="C3035" t="str">
            <v>05</v>
          </cell>
          <cell r="D3035" t="str">
            <v>TCR DB Super</v>
          </cell>
          <cell r="E3035">
            <v>89594</v>
          </cell>
        </row>
        <row r="3036">
          <cell r="A3036" t="str">
            <v>00013290</v>
          </cell>
          <cell r="B3036" t="str">
            <v>Ian Cook</v>
          </cell>
          <cell r="C3036" t="str">
            <v>04</v>
          </cell>
          <cell r="D3036" t="str">
            <v>TCR DB Super</v>
          </cell>
          <cell r="E3036">
            <v>78793</v>
          </cell>
        </row>
        <row r="3037">
          <cell r="A3037" t="str">
            <v>00013293</v>
          </cell>
          <cell r="B3037" t="str">
            <v>Louise Fraser</v>
          </cell>
          <cell r="C3037" t="str">
            <v>04</v>
          </cell>
          <cell r="D3037" t="str">
            <v>TCR DB Super</v>
          </cell>
          <cell r="E3037">
            <v>70797</v>
          </cell>
        </row>
        <row r="3038">
          <cell r="A3038" t="str">
            <v>00013296</v>
          </cell>
          <cell r="B3038" t="str">
            <v>Neville Hutchinson</v>
          </cell>
          <cell r="C3038" t="str">
            <v>06</v>
          </cell>
          <cell r="D3038" t="str">
            <v>TCR DB Super</v>
          </cell>
          <cell r="E3038">
            <v>116639</v>
          </cell>
        </row>
        <row r="3039">
          <cell r="A3039" t="str">
            <v>00013303</v>
          </cell>
          <cell r="B3039" t="str">
            <v>Neville Meates</v>
          </cell>
          <cell r="C3039" t="str">
            <v>04</v>
          </cell>
          <cell r="D3039" t="str">
            <v>TCR DB Super</v>
          </cell>
          <cell r="E3039">
            <v>98240</v>
          </cell>
        </row>
        <row r="3040">
          <cell r="A3040" t="str">
            <v>00013304</v>
          </cell>
          <cell r="B3040" t="str">
            <v>Ian Moore</v>
          </cell>
          <cell r="C3040" t="str">
            <v>03</v>
          </cell>
          <cell r="D3040" t="str">
            <v>TCR DB Super</v>
          </cell>
          <cell r="E3040">
            <v>65625</v>
          </cell>
        </row>
        <row r="3041">
          <cell r="A3041" t="str">
            <v>00013309</v>
          </cell>
          <cell r="B3041" t="str">
            <v>Frank Sibio</v>
          </cell>
          <cell r="C3041" t="str">
            <v>04</v>
          </cell>
          <cell r="D3041" t="str">
            <v>TCR DB Super</v>
          </cell>
          <cell r="E3041">
            <v>76457</v>
          </cell>
        </row>
        <row r="3042">
          <cell r="A3042" t="str">
            <v>00013310</v>
          </cell>
          <cell r="B3042" t="str">
            <v>Frank Sperlungo</v>
          </cell>
          <cell r="C3042" t="str">
            <v>04</v>
          </cell>
          <cell r="D3042" t="str">
            <v>TCR DB Super</v>
          </cell>
          <cell r="E3042">
            <v>80708</v>
          </cell>
        </row>
        <row r="3043">
          <cell r="A3043" t="str">
            <v>00013317</v>
          </cell>
          <cell r="B3043" t="str">
            <v>Graham Blight</v>
          </cell>
          <cell r="C3043" t="str">
            <v>05</v>
          </cell>
          <cell r="D3043" t="str">
            <v>TCR DB Super</v>
          </cell>
          <cell r="E3043">
            <v>96627</v>
          </cell>
        </row>
        <row r="3044">
          <cell r="A3044" t="str">
            <v>00013323</v>
          </cell>
          <cell r="B3044" t="str">
            <v>Aldo Polifrone</v>
          </cell>
          <cell r="C3044" t="str">
            <v>06</v>
          </cell>
          <cell r="D3044" t="str">
            <v>TCR DB Super</v>
          </cell>
          <cell r="E3044">
            <v>108630</v>
          </cell>
        </row>
        <row r="3045">
          <cell r="A3045" t="str">
            <v>00013350</v>
          </cell>
          <cell r="B3045" t="str">
            <v>Drew Doherty</v>
          </cell>
          <cell r="C3045" t="str">
            <v>06</v>
          </cell>
          <cell r="D3045" t="str">
            <v>TCR DB Super</v>
          </cell>
          <cell r="E3045">
            <v>108630</v>
          </cell>
        </row>
        <row r="3046">
          <cell r="A3046" t="str">
            <v>00013354</v>
          </cell>
          <cell r="B3046" t="str">
            <v>Christopher Berkery</v>
          </cell>
          <cell r="C3046" t="str">
            <v>06</v>
          </cell>
          <cell r="D3046" t="str">
            <v>TCR DB Super</v>
          </cell>
          <cell r="E3046">
            <v>105026</v>
          </cell>
        </row>
        <row r="3047">
          <cell r="A3047" t="str">
            <v>00013373</v>
          </cell>
          <cell r="B3047" t="str">
            <v>Craig McMahon</v>
          </cell>
          <cell r="C3047" t="str">
            <v>05</v>
          </cell>
          <cell r="D3047" t="str">
            <v>TCR DB Super</v>
          </cell>
          <cell r="E3047">
            <v>104532</v>
          </cell>
        </row>
        <row r="3048">
          <cell r="A3048" t="str">
            <v>00013421</v>
          </cell>
          <cell r="B3048" t="str">
            <v>Gregory Doolan</v>
          </cell>
          <cell r="C3048" t="str">
            <v>05</v>
          </cell>
          <cell r="D3048" t="str">
            <v>TCR DB Super</v>
          </cell>
          <cell r="E3048">
            <v>95412</v>
          </cell>
        </row>
        <row r="3049">
          <cell r="A3049" t="str">
            <v>00013590</v>
          </cell>
          <cell r="B3049" t="str">
            <v>Graeme Jukes</v>
          </cell>
          <cell r="C3049" t="str">
            <v>07</v>
          </cell>
          <cell r="D3049" t="str">
            <v>TCR DB Super</v>
          </cell>
          <cell r="E3049">
            <v>143131</v>
          </cell>
        </row>
        <row r="3050">
          <cell r="A3050" t="str">
            <v>00013592</v>
          </cell>
          <cell r="B3050" t="str">
            <v>Daryl Moore</v>
          </cell>
          <cell r="C3050" t="str">
            <v>04</v>
          </cell>
          <cell r="D3050" t="str">
            <v>TCR DB Super</v>
          </cell>
          <cell r="E3050">
            <v>83293</v>
          </cell>
        </row>
        <row r="3051">
          <cell r="A3051" t="str">
            <v>00013593</v>
          </cell>
          <cell r="B3051" t="str">
            <v>Bruce Trew</v>
          </cell>
          <cell r="C3051" t="str">
            <v>06</v>
          </cell>
          <cell r="D3051" t="str">
            <v>TCR DB Super</v>
          </cell>
          <cell r="E3051">
            <v>109464</v>
          </cell>
        </row>
        <row r="3052">
          <cell r="A3052" t="str">
            <v>00013594</v>
          </cell>
          <cell r="B3052" t="str">
            <v>Timothy Waldron</v>
          </cell>
          <cell r="C3052" t="str">
            <v>05</v>
          </cell>
          <cell r="D3052" t="str">
            <v>TCR DB Super</v>
          </cell>
          <cell r="E3052">
            <v>85714</v>
          </cell>
        </row>
        <row r="3053">
          <cell r="A3053" t="str">
            <v>00013595</v>
          </cell>
          <cell r="B3053" t="str">
            <v>Paul Bracegirdle</v>
          </cell>
          <cell r="C3053" t="str">
            <v>05</v>
          </cell>
          <cell r="D3053" t="str">
            <v>TCR DB Super</v>
          </cell>
          <cell r="E3053">
            <v>87066</v>
          </cell>
        </row>
        <row r="3054">
          <cell r="A3054" t="str">
            <v>00013596</v>
          </cell>
          <cell r="B3054" t="str">
            <v>Andrew Stewart</v>
          </cell>
          <cell r="C3054" t="str">
            <v>07</v>
          </cell>
          <cell r="D3054" t="str">
            <v>TCR DB Super</v>
          </cell>
          <cell r="E3054">
            <v>138000</v>
          </cell>
        </row>
        <row r="3055">
          <cell r="A3055" t="str">
            <v>00013597</v>
          </cell>
          <cell r="B3055" t="str">
            <v>Eric Castricum</v>
          </cell>
          <cell r="C3055" t="str">
            <v>06</v>
          </cell>
          <cell r="D3055" t="str">
            <v>TCR DB Super</v>
          </cell>
          <cell r="E3055">
            <v>109464</v>
          </cell>
        </row>
        <row r="3056">
          <cell r="A3056" t="str">
            <v>00013734</v>
          </cell>
          <cell r="B3056" t="str">
            <v>Gary Slapar</v>
          </cell>
          <cell r="C3056" t="str">
            <v>05</v>
          </cell>
          <cell r="D3056" t="str">
            <v>TCR DB Super</v>
          </cell>
          <cell r="E3056">
            <v>82672</v>
          </cell>
        </row>
        <row r="3057">
          <cell r="A3057" t="str">
            <v>00013759</v>
          </cell>
          <cell r="B3057" t="str">
            <v>Melissa Armstrong</v>
          </cell>
          <cell r="C3057" t="str">
            <v>04</v>
          </cell>
          <cell r="D3057" t="str">
            <v>TCR DB Super</v>
          </cell>
          <cell r="E3057">
            <v>68407</v>
          </cell>
        </row>
        <row r="3058">
          <cell r="A3058" t="str">
            <v>00013806</v>
          </cell>
          <cell r="B3058" t="str">
            <v>John van Weel</v>
          </cell>
          <cell r="C3058" t="str">
            <v>08</v>
          </cell>
          <cell r="D3058" t="str">
            <v>TCR DB Super</v>
          </cell>
          <cell r="E3058">
            <v>176518</v>
          </cell>
        </row>
        <row r="3059">
          <cell r="A3059" t="str">
            <v>00013853</v>
          </cell>
          <cell r="B3059" t="str">
            <v>Marlene Gonsalvez</v>
          </cell>
          <cell r="C3059" t="str">
            <v>03</v>
          </cell>
          <cell r="D3059" t="str">
            <v>TCR DB Super</v>
          </cell>
          <cell r="E3059">
            <v>66255</v>
          </cell>
        </row>
        <row r="3060">
          <cell r="A3060" t="str">
            <v>00014061</v>
          </cell>
          <cell r="B3060" t="str">
            <v>William Fletcher</v>
          </cell>
          <cell r="C3060" t="str">
            <v>08</v>
          </cell>
          <cell r="D3060" t="str">
            <v>TCR DB Super</v>
          </cell>
          <cell r="E3060">
            <v>186633</v>
          </cell>
        </row>
        <row r="3061">
          <cell r="A3061" t="str">
            <v>00019505</v>
          </cell>
          <cell r="B3061" t="str">
            <v>John Cox</v>
          </cell>
          <cell r="C3061" t="str">
            <v>07</v>
          </cell>
          <cell r="D3061" t="str">
            <v>TCR DB Super</v>
          </cell>
          <cell r="E3061">
            <v>139408</v>
          </cell>
        </row>
        <row r="3062">
          <cell r="A3062" t="str">
            <v>00033373</v>
          </cell>
          <cell r="B3062" t="str">
            <v>Peter Georgiadis</v>
          </cell>
          <cell r="C3062" t="str">
            <v>08</v>
          </cell>
          <cell r="D3062" t="str">
            <v>TCR DB Super</v>
          </cell>
          <cell r="E3062">
            <v>170000</v>
          </cell>
        </row>
        <row r="3063">
          <cell r="A3063" t="str">
            <v>00044255</v>
          </cell>
          <cell r="B3063" t="str">
            <v>Keith Jayetileke</v>
          </cell>
          <cell r="C3063" t="str">
            <v>04</v>
          </cell>
          <cell r="D3063" t="str">
            <v>TCR DB Super</v>
          </cell>
          <cell r="E3063">
            <v>75276</v>
          </cell>
        </row>
        <row r="3064">
          <cell r="A3064" t="str">
            <v>00049718</v>
          </cell>
          <cell r="B3064" t="str">
            <v>Jasmine Lau</v>
          </cell>
          <cell r="C3064" t="str">
            <v>03</v>
          </cell>
          <cell r="D3064" t="str">
            <v>TCR DB Super</v>
          </cell>
          <cell r="E3064">
            <v>64299</v>
          </cell>
        </row>
        <row r="3065">
          <cell r="A3065" t="str">
            <v>00056432</v>
          </cell>
          <cell r="B3065" t="str">
            <v>John McEwan</v>
          </cell>
          <cell r="C3065" t="str">
            <v>06</v>
          </cell>
          <cell r="D3065" t="str">
            <v>TCR DB Super</v>
          </cell>
          <cell r="E3065">
            <v>125793</v>
          </cell>
        </row>
        <row r="3066">
          <cell r="A3066" t="str">
            <v>00064840</v>
          </cell>
          <cell r="B3066" t="str">
            <v>Michael Newman</v>
          </cell>
          <cell r="C3066" t="str">
            <v>05</v>
          </cell>
          <cell r="D3066" t="str">
            <v>TCR DB Super</v>
          </cell>
          <cell r="E3066">
            <v>89981</v>
          </cell>
        </row>
        <row r="3067">
          <cell r="A3067" t="str">
            <v>00076166</v>
          </cell>
          <cell r="B3067" t="str">
            <v>Ian Russom</v>
          </cell>
          <cell r="C3067" t="str">
            <v>08</v>
          </cell>
          <cell r="D3067" t="str">
            <v>TCR DB Super</v>
          </cell>
          <cell r="E3067">
            <v>122000</v>
          </cell>
        </row>
        <row r="3068">
          <cell r="A3068" t="str">
            <v>00094276</v>
          </cell>
          <cell r="B3068" t="str">
            <v>Ronald Whitwell</v>
          </cell>
          <cell r="C3068" t="str">
            <v>05</v>
          </cell>
          <cell r="D3068" t="str">
            <v>TCR DB Super</v>
          </cell>
          <cell r="E3068">
            <v>91021</v>
          </cell>
        </row>
      </sheetData>
      <sheetData sheetId="7">
        <row r="1">
          <cell r="A1" t="str">
            <v>Pers.no.</v>
          </cell>
        </row>
      </sheetData>
      <sheetData sheetId="8" refreshError="1">
        <row r="1">
          <cell r="A1" t="str">
            <v>Pers.no.</v>
          </cell>
          <cell r="B1" t="str">
            <v>Name</v>
          </cell>
          <cell r="C1" t="str">
            <v>Band</v>
          </cell>
          <cell r="D1" t="str">
            <v>Name of EE SG</v>
          </cell>
          <cell r="E1" t="str">
            <v>Pay</v>
          </cell>
        </row>
        <row r="2">
          <cell r="A2" t="str">
            <v>00012566</v>
          </cell>
          <cell r="B2" t="str">
            <v>Hugh Coyle</v>
          </cell>
          <cell r="C2" t="str">
            <v>04</v>
          </cell>
          <cell r="D2" t="str">
            <v>ANS CA</v>
          </cell>
          <cell r="E2">
            <v>4956.75</v>
          </cell>
        </row>
        <row r="3">
          <cell r="A3" t="str">
            <v>00012582</v>
          </cell>
          <cell r="B3" t="str">
            <v>Peter Farrell</v>
          </cell>
          <cell r="C3" t="str">
            <v>04</v>
          </cell>
          <cell r="D3" t="str">
            <v>ANS CA</v>
          </cell>
          <cell r="E3">
            <v>64424.1</v>
          </cell>
        </row>
        <row r="4">
          <cell r="A4" t="str">
            <v>00012583</v>
          </cell>
          <cell r="B4" t="str">
            <v>David Brown</v>
          </cell>
          <cell r="C4" t="str">
            <v>04</v>
          </cell>
          <cell r="D4" t="str">
            <v>ANS CA</v>
          </cell>
          <cell r="E4">
            <v>4957.2</v>
          </cell>
        </row>
        <row r="5">
          <cell r="A5" t="str">
            <v>00012609</v>
          </cell>
          <cell r="B5" t="str">
            <v>David Robertson</v>
          </cell>
          <cell r="C5" t="str">
            <v>05</v>
          </cell>
          <cell r="D5" t="str">
            <v>ANS CA</v>
          </cell>
          <cell r="E5">
            <v>85015.34</v>
          </cell>
        </row>
        <row r="6">
          <cell r="A6" t="str">
            <v>00012610</v>
          </cell>
          <cell r="B6" t="str">
            <v>Roger Costa</v>
          </cell>
          <cell r="C6" t="str">
            <v>04</v>
          </cell>
          <cell r="D6" t="str">
            <v>ANS CA</v>
          </cell>
          <cell r="E6">
            <v>58566.12</v>
          </cell>
        </row>
        <row r="7">
          <cell r="A7" t="str">
            <v>00012639</v>
          </cell>
          <cell r="B7" t="str">
            <v>John Alexander</v>
          </cell>
          <cell r="C7" t="str">
            <v>04</v>
          </cell>
          <cell r="D7" t="str">
            <v>ANS CA</v>
          </cell>
          <cell r="E7">
            <v>4424.58</v>
          </cell>
        </row>
        <row r="8">
          <cell r="A8" t="str">
            <v>00011011</v>
          </cell>
          <cell r="B8" t="str">
            <v>Benjamin Anderson</v>
          </cell>
          <cell r="C8" t="str">
            <v>Award</v>
          </cell>
          <cell r="D8" t="str">
            <v>Apprentice Lineworke</v>
          </cell>
          <cell r="E8">
            <v>49469</v>
          </cell>
        </row>
        <row r="9">
          <cell r="A9" t="str">
            <v>00011012</v>
          </cell>
          <cell r="B9" t="str">
            <v>Ryan Hogg</v>
          </cell>
          <cell r="C9" t="str">
            <v>Award</v>
          </cell>
          <cell r="D9" t="str">
            <v>Apprentice Lineworke</v>
          </cell>
          <cell r="E9">
            <v>49469</v>
          </cell>
        </row>
        <row r="10">
          <cell r="A10" t="str">
            <v>00011014</v>
          </cell>
          <cell r="B10" t="str">
            <v>James Evans</v>
          </cell>
          <cell r="C10" t="str">
            <v>Award</v>
          </cell>
          <cell r="D10" t="str">
            <v>Apprentice Lineworke</v>
          </cell>
          <cell r="E10">
            <v>49469</v>
          </cell>
        </row>
        <row r="11">
          <cell r="A11" t="str">
            <v>00011516</v>
          </cell>
          <cell r="B11" t="str">
            <v>Steve McConchie</v>
          </cell>
          <cell r="C11" t="str">
            <v>Award</v>
          </cell>
          <cell r="D11" t="str">
            <v>Apprentice Lineworke</v>
          </cell>
          <cell r="E11">
            <v>49469</v>
          </cell>
        </row>
        <row r="12">
          <cell r="A12" t="str">
            <v>00011517</v>
          </cell>
          <cell r="B12" t="str">
            <v>Phillip Stubley</v>
          </cell>
          <cell r="C12" t="str">
            <v>Award</v>
          </cell>
          <cell r="D12" t="str">
            <v>Apprentice Lineworke</v>
          </cell>
          <cell r="E12">
            <v>49469</v>
          </cell>
        </row>
        <row r="13">
          <cell r="A13" t="str">
            <v>00012264</v>
          </cell>
          <cell r="B13" t="str">
            <v>Dean Van Lambaart</v>
          </cell>
          <cell r="C13" t="str">
            <v>Award</v>
          </cell>
          <cell r="D13" t="str">
            <v>Apprentice Lineworke</v>
          </cell>
          <cell r="E13">
            <v>40739</v>
          </cell>
        </row>
        <row r="14">
          <cell r="A14" t="str">
            <v>00012266</v>
          </cell>
          <cell r="B14" t="str">
            <v>Christopher Rhodes</v>
          </cell>
          <cell r="C14" t="str">
            <v>Award</v>
          </cell>
          <cell r="D14" t="str">
            <v>Apprentice Lineworke</v>
          </cell>
          <cell r="E14">
            <v>40739</v>
          </cell>
        </row>
        <row r="15">
          <cell r="A15" t="str">
            <v>00012267</v>
          </cell>
          <cell r="B15" t="str">
            <v>Shane Duffy-Beel</v>
          </cell>
          <cell r="C15" t="str">
            <v>Award</v>
          </cell>
          <cell r="D15" t="str">
            <v>Apprentice Lineworke</v>
          </cell>
          <cell r="E15">
            <v>40739</v>
          </cell>
        </row>
        <row r="16">
          <cell r="A16" t="str">
            <v>00012268</v>
          </cell>
          <cell r="B16" t="str">
            <v>Andrew Erskine</v>
          </cell>
          <cell r="C16" t="str">
            <v>Award</v>
          </cell>
          <cell r="D16" t="str">
            <v>Apprentice Lineworke</v>
          </cell>
          <cell r="E16">
            <v>40739</v>
          </cell>
        </row>
        <row r="17">
          <cell r="A17" t="str">
            <v>00012269</v>
          </cell>
          <cell r="B17" t="str">
            <v>Tom Gysberts</v>
          </cell>
          <cell r="C17" t="str">
            <v>Award</v>
          </cell>
          <cell r="D17" t="str">
            <v>Apprentice Lineworke</v>
          </cell>
          <cell r="E17">
            <v>40739</v>
          </cell>
        </row>
        <row r="18">
          <cell r="A18" t="str">
            <v>00013419</v>
          </cell>
          <cell r="B18" t="str">
            <v>Jason Hitchiner</v>
          </cell>
          <cell r="C18" t="str">
            <v>Award</v>
          </cell>
          <cell r="D18" t="str">
            <v>Apprentice Lineworke</v>
          </cell>
          <cell r="E18">
            <v>32009</v>
          </cell>
        </row>
        <row r="19">
          <cell r="A19" t="str">
            <v>00013428</v>
          </cell>
          <cell r="B19" t="str">
            <v>Christoper Willey</v>
          </cell>
          <cell r="C19" t="str">
            <v>Award</v>
          </cell>
          <cell r="D19" t="str">
            <v>Apprentice Lineworke</v>
          </cell>
          <cell r="E19">
            <v>32009</v>
          </cell>
        </row>
        <row r="20">
          <cell r="A20" t="str">
            <v>00013429</v>
          </cell>
          <cell r="B20" t="str">
            <v>Trent Clarke</v>
          </cell>
          <cell r="C20" t="str">
            <v>Award</v>
          </cell>
          <cell r="D20" t="str">
            <v>Apprentice Lineworke</v>
          </cell>
          <cell r="E20">
            <v>32009</v>
          </cell>
        </row>
        <row r="21">
          <cell r="A21" t="str">
            <v>00013430</v>
          </cell>
          <cell r="B21" t="str">
            <v>Daniel Langley</v>
          </cell>
          <cell r="C21" t="str">
            <v>Award</v>
          </cell>
          <cell r="D21" t="str">
            <v>Apprentice Lineworke</v>
          </cell>
          <cell r="E21">
            <v>32009</v>
          </cell>
        </row>
        <row r="22">
          <cell r="A22" t="str">
            <v>00014655</v>
          </cell>
          <cell r="B22" t="str">
            <v>Nicholas Clydesdale</v>
          </cell>
          <cell r="C22" t="str">
            <v>Award</v>
          </cell>
          <cell r="D22" t="str">
            <v>Apprentice Lineworke</v>
          </cell>
          <cell r="E22">
            <v>26189</v>
          </cell>
        </row>
        <row r="23">
          <cell r="A23" t="str">
            <v>00014671</v>
          </cell>
          <cell r="B23" t="str">
            <v>Aaron Hameeteman</v>
          </cell>
          <cell r="C23" t="str">
            <v>Award</v>
          </cell>
          <cell r="D23" t="str">
            <v>Apprentice Lineworke</v>
          </cell>
          <cell r="E23">
            <v>26189</v>
          </cell>
        </row>
        <row r="24">
          <cell r="A24" t="str">
            <v>00014702</v>
          </cell>
          <cell r="B24" t="str">
            <v>Travis Clarke</v>
          </cell>
          <cell r="C24" t="str">
            <v>Award</v>
          </cell>
          <cell r="D24" t="str">
            <v>Apprentice Lineworke</v>
          </cell>
          <cell r="E24">
            <v>26189</v>
          </cell>
        </row>
        <row r="25">
          <cell r="A25" t="str">
            <v>00018231</v>
          </cell>
          <cell r="B25" t="str">
            <v>Edwin Kelvin</v>
          </cell>
          <cell r="C25" t="str">
            <v>Award</v>
          </cell>
          <cell r="D25" t="str">
            <v>ASU - AL150</v>
          </cell>
          <cell r="E25">
            <v>2000.88</v>
          </cell>
        </row>
        <row r="26">
          <cell r="A26" t="str">
            <v>00018232</v>
          </cell>
          <cell r="B26" t="str">
            <v>Ernest Johnson</v>
          </cell>
          <cell r="C26" t="str">
            <v>Award</v>
          </cell>
          <cell r="D26" t="str">
            <v>ASU - AL150</v>
          </cell>
          <cell r="E26">
            <v>2000.88</v>
          </cell>
        </row>
        <row r="27">
          <cell r="A27" t="str">
            <v>00018267</v>
          </cell>
          <cell r="B27" t="str">
            <v>Peter Holyoak</v>
          </cell>
          <cell r="C27" t="str">
            <v>Award</v>
          </cell>
          <cell r="D27" t="str">
            <v>ASU - AL150</v>
          </cell>
          <cell r="E27">
            <v>2000.88</v>
          </cell>
        </row>
        <row r="28">
          <cell r="A28" t="str">
            <v>00018270</v>
          </cell>
          <cell r="B28" t="str">
            <v>Hilton Hutchins</v>
          </cell>
          <cell r="C28" t="str">
            <v>Award</v>
          </cell>
          <cell r="D28" t="str">
            <v>ASU - AL150</v>
          </cell>
          <cell r="E28">
            <v>2220.92</v>
          </cell>
        </row>
        <row r="29">
          <cell r="A29" t="str">
            <v>00018276</v>
          </cell>
          <cell r="B29" t="str">
            <v>Gerald Harney</v>
          </cell>
          <cell r="C29" t="str">
            <v>Award</v>
          </cell>
          <cell r="D29" t="str">
            <v>ASU - AL150</v>
          </cell>
          <cell r="E29">
            <v>2220.92</v>
          </cell>
        </row>
        <row r="30">
          <cell r="A30" t="str">
            <v>00018282</v>
          </cell>
          <cell r="B30" t="str">
            <v>Natalie Ingram</v>
          </cell>
          <cell r="C30" t="str">
            <v>Award</v>
          </cell>
          <cell r="D30" t="str">
            <v>ASU - AL150</v>
          </cell>
          <cell r="E30">
            <v>2000.88</v>
          </cell>
        </row>
        <row r="31">
          <cell r="A31" t="str">
            <v>00018284</v>
          </cell>
          <cell r="B31" t="str">
            <v>Mark Hands</v>
          </cell>
          <cell r="C31" t="str">
            <v>Award</v>
          </cell>
          <cell r="D31" t="str">
            <v>ASU - AL150</v>
          </cell>
          <cell r="E31">
            <v>2220.92</v>
          </cell>
        </row>
        <row r="32">
          <cell r="A32" t="str">
            <v>00018251</v>
          </cell>
          <cell r="B32" t="str">
            <v>Colin Anderson</v>
          </cell>
          <cell r="C32" t="str">
            <v>Award</v>
          </cell>
          <cell r="D32" t="str">
            <v>ASU - AL187.50</v>
          </cell>
          <cell r="E32">
            <v>2000.88</v>
          </cell>
        </row>
        <row r="33">
          <cell r="A33" t="str">
            <v>00010962</v>
          </cell>
          <cell r="B33" t="str">
            <v>George McCarthy</v>
          </cell>
          <cell r="C33" t="str">
            <v>Award</v>
          </cell>
          <cell r="D33" t="str">
            <v>CEPU - AL150</v>
          </cell>
          <cell r="E33">
            <v>1797.73</v>
          </cell>
        </row>
        <row r="34">
          <cell r="A34" t="str">
            <v>00010963</v>
          </cell>
          <cell r="B34" t="str">
            <v>Stephen O'Reilly</v>
          </cell>
          <cell r="C34" t="str">
            <v>Award</v>
          </cell>
          <cell r="D34" t="str">
            <v>CEPU - AL150</v>
          </cell>
          <cell r="E34">
            <v>1797.73</v>
          </cell>
        </row>
        <row r="35">
          <cell r="A35" t="str">
            <v>00010964</v>
          </cell>
          <cell r="B35" t="str">
            <v>Ryan Donovan</v>
          </cell>
          <cell r="C35" t="str">
            <v>Award</v>
          </cell>
          <cell r="D35" t="str">
            <v>CEPU - AL150</v>
          </cell>
          <cell r="E35">
            <v>1797.73</v>
          </cell>
        </row>
        <row r="36">
          <cell r="A36" t="str">
            <v>00010965</v>
          </cell>
          <cell r="B36" t="str">
            <v>Eric Mitchell</v>
          </cell>
          <cell r="C36" t="str">
            <v>Award</v>
          </cell>
          <cell r="D36" t="str">
            <v>CEPU - AL150</v>
          </cell>
          <cell r="E36">
            <v>1797.73</v>
          </cell>
        </row>
        <row r="37">
          <cell r="A37" t="str">
            <v>00010966</v>
          </cell>
          <cell r="B37" t="str">
            <v>Andrew Buchanan</v>
          </cell>
          <cell r="C37" t="str">
            <v>Award</v>
          </cell>
          <cell r="D37" t="str">
            <v>CEPU - AL150</v>
          </cell>
          <cell r="E37">
            <v>1797.73</v>
          </cell>
        </row>
        <row r="38">
          <cell r="A38" t="str">
            <v>00010967</v>
          </cell>
          <cell r="B38" t="str">
            <v>Kris Hooper</v>
          </cell>
          <cell r="C38" t="str">
            <v>Award</v>
          </cell>
          <cell r="D38" t="str">
            <v>CEPU - AL150</v>
          </cell>
          <cell r="E38">
            <v>1797.73</v>
          </cell>
        </row>
        <row r="39">
          <cell r="A39" t="str">
            <v>00010968</v>
          </cell>
          <cell r="B39" t="str">
            <v>Russell James</v>
          </cell>
          <cell r="C39" t="str">
            <v>Award</v>
          </cell>
          <cell r="D39" t="str">
            <v>CEPU - AL150</v>
          </cell>
          <cell r="E39">
            <v>1797.73</v>
          </cell>
        </row>
        <row r="40">
          <cell r="A40" t="str">
            <v>00010969</v>
          </cell>
          <cell r="B40" t="str">
            <v>Ryan Thomson</v>
          </cell>
          <cell r="C40" t="str">
            <v>Award</v>
          </cell>
          <cell r="D40" t="str">
            <v>CEPU - AL150</v>
          </cell>
          <cell r="E40">
            <v>1797.73</v>
          </cell>
        </row>
        <row r="41">
          <cell r="A41" t="str">
            <v>00010971</v>
          </cell>
          <cell r="B41" t="str">
            <v>Stuart White</v>
          </cell>
          <cell r="C41" t="str">
            <v>Award</v>
          </cell>
          <cell r="D41" t="str">
            <v>CEPU - AL150</v>
          </cell>
          <cell r="E41">
            <v>1797.73</v>
          </cell>
        </row>
        <row r="42">
          <cell r="A42" t="str">
            <v>00010972</v>
          </cell>
          <cell r="B42" t="str">
            <v>Russell Shields</v>
          </cell>
          <cell r="C42" t="str">
            <v>Award</v>
          </cell>
          <cell r="D42" t="str">
            <v>CEPU - AL150</v>
          </cell>
          <cell r="E42">
            <v>1797.73</v>
          </cell>
        </row>
        <row r="43">
          <cell r="A43" t="str">
            <v>00011008</v>
          </cell>
          <cell r="B43" t="str">
            <v>Ashley Williams</v>
          </cell>
          <cell r="C43" t="str">
            <v>Award</v>
          </cell>
          <cell r="D43" t="str">
            <v>CEPU - AL150</v>
          </cell>
          <cell r="E43">
            <v>1797.73</v>
          </cell>
        </row>
        <row r="44">
          <cell r="A44" t="str">
            <v>00011344</v>
          </cell>
          <cell r="B44" t="str">
            <v>Brendan Reeve</v>
          </cell>
          <cell r="C44" t="str">
            <v>Award</v>
          </cell>
          <cell r="D44" t="str">
            <v>CEPU - AL150</v>
          </cell>
          <cell r="E44">
            <v>1667.23</v>
          </cell>
        </row>
        <row r="45">
          <cell r="A45" t="str">
            <v>00011499</v>
          </cell>
          <cell r="B45" t="str">
            <v>Antony Green</v>
          </cell>
          <cell r="C45" t="str">
            <v>Award</v>
          </cell>
          <cell r="D45" t="str">
            <v>CEPU - AL150</v>
          </cell>
          <cell r="E45">
            <v>1797.73</v>
          </cell>
        </row>
        <row r="46">
          <cell r="A46" t="str">
            <v>00012079</v>
          </cell>
          <cell r="B46" t="str">
            <v>Pier Pardini</v>
          </cell>
          <cell r="C46" t="str">
            <v>Award</v>
          </cell>
          <cell r="D46" t="str">
            <v>CEPU - AL150</v>
          </cell>
          <cell r="E46">
            <v>2220.92</v>
          </cell>
        </row>
        <row r="47">
          <cell r="A47" t="str">
            <v>00012081</v>
          </cell>
          <cell r="B47" t="str">
            <v>David Thompson</v>
          </cell>
          <cell r="C47" t="str">
            <v>Award</v>
          </cell>
          <cell r="D47" t="str">
            <v>CEPU - AL150</v>
          </cell>
          <cell r="E47">
            <v>2220.92</v>
          </cell>
        </row>
        <row r="48">
          <cell r="A48" t="str">
            <v>00012082</v>
          </cell>
          <cell r="B48" t="str">
            <v>Colin Burns</v>
          </cell>
          <cell r="C48" t="str">
            <v>Award</v>
          </cell>
          <cell r="D48" t="str">
            <v>CEPU - AL150</v>
          </cell>
          <cell r="E48">
            <v>2220.92</v>
          </cell>
        </row>
        <row r="49">
          <cell r="A49" t="str">
            <v>00012083</v>
          </cell>
          <cell r="B49" t="str">
            <v>Leslie Gray</v>
          </cell>
          <cell r="C49" t="str">
            <v>Award</v>
          </cell>
          <cell r="D49" t="str">
            <v>CEPU - AL150</v>
          </cell>
          <cell r="E49">
            <v>2488.31</v>
          </cell>
        </row>
        <row r="50">
          <cell r="A50" t="str">
            <v>00012084</v>
          </cell>
          <cell r="B50" t="str">
            <v>Shane Hurt</v>
          </cell>
          <cell r="C50" t="str">
            <v>Award</v>
          </cell>
          <cell r="D50" t="str">
            <v>CEPU - AL150</v>
          </cell>
          <cell r="E50">
            <v>2488.31</v>
          </cell>
        </row>
        <row r="51">
          <cell r="A51" t="str">
            <v>00018200</v>
          </cell>
          <cell r="B51" t="str">
            <v>Andrew Dong</v>
          </cell>
          <cell r="C51" t="str">
            <v>Award</v>
          </cell>
          <cell r="D51" t="str">
            <v>CEPU - AL150</v>
          </cell>
          <cell r="E51">
            <v>1797.73</v>
          </cell>
        </row>
        <row r="52">
          <cell r="A52" t="str">
            <v>00018204</v>
          </cell>
          <cell r="B52" t="str">
            <v>James Vicary</v>
          </cell>
          <cell r="C52" t="str">
            <v>Award</v>
          </cell>
          <cell r="D52" t="str">
            <v>CEPU - AL150</v>
          </cell>
          <cell r="E52">
            <v>2220.92</v>
          </cell>
        </row>
        <row r="53">
          <cell r="A53" t="str">
            <v>00018205</v>
          </cell>
          <cell r="B53" t="str">
            <v>Paul Sanders</v>
          </cell>
          <cell r="C53" t="str">
            <v>Award</v>
          </cell>
          <cell r="D53" t="str">
            <v>CEPU - AL150</v>
          </cell>
          <cell r="E53">
            <v>1797.73</v>
          </cell>
        </row>
        <row r="54">
          <cell r="A54" t="str">
            <v>00018206</v>
          </cell>
          <cell r="B54" t="str">
            <v>Kade Swain</v>
          </cell>
          <cell r="C54" t="str">
            <v>Award</v>
          </cell>
          <cell r="D54" t="str">
            <v>CEPU - AL150</v>
          </cell>
          <cell r="E54">
            <v>1797.73</v>
          </cell>
        </row>
        <row r="55">
          <cell r="A55" t="str">
            <v>00018214</v>
          </cell>
          <cell r="B55" t="str">
            <v>Brian Higson</v>
          </cell>
          <cell r="C55" t="str">
            <v>Award</v>
          </cell>
          <cell r="D55" t="str">
            <v>CEPU - AL150</v>
          </cell>
          <cell r="E55">
            <v>1797.73</v>
          </cell>
        </row>
        <row r="56">
          <cell r="A56" t="str">
            <v>00018219</v>
          </cell>
          <cell r="B56" t="str">
            <v>Geoffrey Straight</v>
          </cell>
          <cell r="C56" t="str">
            <v>Award</v>
          </cell>
          <cell r="D56" t="str">
            <v>CEPU - AL150</v>
          </cell>
          <cell r="E56">
            <v>2000.88</v>
          </cell>
        </row>
        <row r="57">
          <cell r="A57" t="str">
            <v>00018221</v>
          </cell>
          <cell r="B57" t="str">
            <v>David Olley</v>
          </cell>
          <cell r="C57" t="str">
            <v>Award</v>
          </cell>
          <cell r="D57" t="str">
            <v>CEPU - AL150</v>
          </cell>
          <cell r="E57">
            <v>2000.88</v>
          </cell>
        </row>
        <row r="58">
          <cell r="A58" t="str">
            <v>00018222</v>
          </cell>
          <cell r="B58" t="str">
            <v>Barry Charman</v>
          </cell>
          <cell r="C58" t="str">
            <v>Award</v>
          </cell>
          <cell r="D58" t="str">
            <v>CEPU - AL150</v>
          </cell>
          <cell r="E58">
            <v>2000.88</v>
          </cell>
        </row>
        <row r="59">
          <cell r="A59" t="str">
            <v>00018224</v>
          </cell>
          <cell r="B59" t="str">
            <v>John Kehoe</v>
          </cell>
          <cell r="C59" t="str">
            <v>Award</v>
          </cell>
          <cell r="D59" t="str">
            <v>CEPU - AL150</v>
          </cell>
          <cell r="E59">
            <v>2000.88</v>
          </cell>
        </row>
        <row r="60">
          <cell r="A60" t="str">
            <v>00018225</v>
          </cell>
          <cell r="B60" t="str">
            <v>Peter Ford</v>
          </cell>
          <cell r="C60" t="str">
            <v>Award</v>
          </cell>
          <cell r="D60" t="str">
            <v>CEPU - AL150</v>
          </cell>
          <cell r="E60">
            <v>1797.73</v>
          </cell>
        </row>
        <row r="61">
          <cell r="A61" t="str">
            <v>00018227</v>
          </cell>
          <cell r="B61" t="str">
            <v>Domenic Di Marco</v>
          </cell>
          <cell r="C61" t="str">
            <v>Award</v>
          </cell>
          <cell r="D61" t="str">
            <v>CEPU - AL150</v>
          </cell>
          <cell r="E61">
            <v>2220.92</v>
          </cell>
        </row>
        <row r="62">
          <cell r="A62" t="str">
            <v>00018228</v>
          </cell>
          <cell r="B62" t="str">
            <v>David Binny</v>
          </cell>
          <cell r="C62" t="str">
            <v>Award</v>
          </cell>
          <cell r="D62" t="str">
            <v>CEPU - AL150</v>
          </cell>
          <cell r="E62">
            <v>1797.73</v>
          </cell>
        </row>
        <row r="63">
          <cell r="A63" t="str">
            <v>00018230</v>
          </cell>
          <cell r="B63" t="str">
            <v>Kevin Hume</v>
          </cell>
          <cell r="C63" t="str">
            <v>Award</v>
          </cell>
          <cell r="D63" t="str">
            <v>CEPU - AL150</v>
          </cell>
          <cell r="E63">
            <v>1667.23</v>
          </cell>
        </row>
        <row r="64">
          <cell r="A64" t="str">
            <v>00018233</v>
          </cell>
          <cell r="B64" t="str">
            <v>John Lane</v>
          </cell>
          <cell r="C64" t="str">
            <v>Award</v>
          </cell>
          <cell r="D64" t="str">
            <v>CEPU - AL150</v>
          </cell>
          <cell r="E64">
            <v>2000.88</v>
          </cell>
        </row>
        <row r="65">
          <cell r="A65" t="str">
            <v>00018235</v>
          </cell>
          <cell r="B65" t="str">
            <v>Michael Sheaf</v>
          </cell>
          <cell r="C65" t="str">
            <v>Award</v>
          </cell>
          <cell r="D65" t="str">
            <v>CEPU - AL150</v>
          </cell>
          <cell r="E65">
            <v>2220.92</v>
          </cell>
        </row>
        <row r="66">
          <cell r="A66" t="str">
            <v>00018239</v>
          </cell>
          <cell r="B66" t="str">
            <v>Bryen Priest</v>
          </cell>
          <cell r="C66" t="str">
            <v>Award</v>
          </cell>
          <cell r="D66" t="str">
            <v>CEPU - AL150</v>
          </cell>
          <cell r="E66">
            <v>2000.88</v>
          </cell>
        </row>
        <row r="67">
          <cell r="A67" t="str">
            <v>00018240</v>
          </cell>
          <cell r="B67" t="str">
            <v>Gregory Karlovsky</v>
          </cell>
          <cell r="C67" t="str">
            <v>Award</v>
          </cell>
          <cell r="D67" t="str">
            <v>CEPU - AL150</v>
          </cell>
          <cell r="E67">
            <v>1797.73</v>
          </cell>
        </row>
        <row r="68">
          <cell r="A68" t="str">
            <v>00018242</v>
          </cell>
          <cell r="B68" t="str">
            <v>Brian Harris</v>
          </cell>
          <cell r="C68" t="str">
            <v>Award</v>
          </cell>
          <cell r="D68" t="str">
            <v>CEPU - AL150</v>
          </cell>
          <cell r="E68">
            <v>1797.73</v>
          </cell>
        </row>
        <row r="69">
          <cell r="A69" t="str">
            <v>00018247</v>
          </cell>
          <cell r="B69" t="str">
            <v>Russell Gallagher</v>
          </cell>
          <cell r="C69" t="str">
            <v>Award</v>
          </cell>
          <cell r="D69" t="str">
            <v>CEPU - AL150</v>
          </cell>
          <cell r="E69">
            <v>1667.23</v>
          </cell>
        </row>
        <row r="70">
          <cell r="A70" t="str">
            <v>00018248</v>
          </cell>
          <cell r="B70" t="str">
            <v>Gerard Rive</v>
          </cell>
          <cell r="C70" t="str">
            <v>Award</v>
          </cell>
          <cell r="D70" t="str">
            <v>CEPU - AL150</v>
          </cell>
          <cell r="E70">
            <v>1797.73</v>
          </cell>
        </row>
        <row r="71">
          <cell r="A71" t="str">
            <v>00018249</v>
          </cell>
          <cell r="B71" t="str">
            <v>William Russell</v>
          </cell>
          <cell r="C71" t="str">
            <v>Award</v>
          </cell>
          <cell r="D71" t="str">
            <v>CEPU - AL150</v>
          </cell>
          <cell r="E71">
            <v>1797.73</v>
          </cell>
        </row>
        <row r="72">
          <cell r="A72" t="str">
            <v>00018250</v>
          </cell>
          <cell r="B72" t="str">
            <v>Keith Slade</v>
          </cell>
          <cell r="C72" t="str">
            <v>Award</v>
          </cell>
          <cell r="D72" t="str">
            <v>CEPU - AL150</v>
          </cell>
          <cell r="E72">
            <v>1797.73</v>
          </cell>
        </row>
        <row r="73">
          <cell r="A73" t="str">
            <v>00018252</v>
          </cell>
          <cell r="B73" t="str">
            <v>Douglas Chappell</v>
          </cell>
          <cell r="C73" t="str">
            <v>Award</v>
          </cell>
          <cell r="D73" t="str">
            <v>CEPU - AL150</v>
          </cell>
          <cell r="E73">
            <v>1797.73</v>
          </cell>
        </row>
        <row r="74">
          <cell r="A74" t="str">
            <v>00018254</v>
          </cell>
          <cell r="B74" t="str">
            <v>Zelimar Sardelic</v>
          </cell>
          <cell r="C74" t="str">
            <v>Award</v>
          </cell>
          <cell r="D74" t="str">
            <v>CEPU - AL150</v>
          </cell>
          <cell r="E74">
            <v>2000.88</v>
          </cell>
        </row>
        <row r="75">
          <cell r="A75" t="str">
            <v>00018255</v>
          </cell>
          <cell r="B75" t="str">
            <v>Kevin Stephen</v>
          </cell>
          <cell r="C75" t="str">
            <v>Award</v>
          </cell>
          <cell r="D75" t="str">
            <v>CEPU - AL150</v>
          </cell>
          <cell r="E75">
            <v>1797.73</v>
          </cell>
        </row>
        <row r="76">
          <cell r="A76" t="str">
            <v>00018257</v>
          </cell>
          <cell r="B76" t="str">
            <v>Graeme Dugmore</v>
          </cell>
          <cell r="C76" t="str">
            <v>Award</v>
          </cell>
          <cell r="D76" t="str">
            <v>CEPU - AL150</v>
          </cell>
          <cell r="E76">
            <v>1797.73</v>
          </cell>
        </row>
        <row r="77">
          <cell r="A77" t="str">
            <v>00018260</v>
          </cell>
          <cell r="B77" t="str">
            <v>Michael Geary</v>
          </cell>
          <cell r="C77" t="str">
            <v>Award</v>
          </cell>
          <cell r="D77" t="str">
            <v>CEPU - AL150</v>
          </cell>
          <cell r="E77">
            <v>1797.73</v>
          </cell>
        </row>
        <row r="78">
          <cell r="A78" t="str">
            <v>00018261</v>
          </cell>
          <cell r="B78" t="str">
            <v>Ronald MacKay</v>
          </cell>
          <cell r="C78" t="str">
            <v>Award</v>
          </cell>
          <cell r="D78" t="str">
            <v>CEPU - AL150</v>
          </cell>
          <cell r="E78">
            <v>1797.73</v>
          </cell>
        </row>
        <row r="79">
          <cell r="A79" t="str">
            <v>00018262</v>
          </cell>
          <cell r="B79" t="str">
            <v>Michael Whiting</v>
          </cell>
          <cell r="C79" t="str">
            <v>Award</v>
          </cell>
          <cell r="D79" t="str">
            <v>CEPU - AL150</v>
          </cell>
          <cell r="E79">
            <v>1797.73</v>
          </cell>
        </row>
        <row r="80">
          <cell r="A80" t="str">
            <v>00018263</v>
          </cell>
          <cell r="B80" t="str">
            <v>Bernard Sharpe</v>
          </cell>
          <cell r="C80" t="str">
            <v>Award</v>
          </cell>
          <cell r="D80" t="str">
            <v>CEPU - AL150</v>
          </cell>
          <cell r="E80">
            <v>1797.73</v>
          </cell>
        </row>
        <row r="81">
          <cell r="A81" t="str">
            <v>00018264</v>
          </cell>
          <cell r="B81" t="str">
            <v>Mark Lord</v>
          </cell>
          <cell r="C81" t="str">
            <v>Award</v>
          </cell>
          <cell r="D81" t="str">
            <v>CEPU - AL150</v>
          </cell>
          <cell r="E81">
            <v>2000.88</v>
          </cell>
        </row>
        <row r="82">
          <cell r="A82" t="str">
            <v>00018265</v>
          </cell>
          <cell r="B82" t="str">
            <v>John Brennan</v>
          </cell>
          <cell r="C82" t="str">
            <v>Award</v>
          </cell>
          <cell r="D82" t="str">
            <v>CEPU - AL150</v>
          </cell>
          <cell r="E82">
            <v>1797.73</v>
          </cell>
        </row>
        <row r="83">
          <cell r="A83" t="str">
            <v>00018268</v>
          </cell>
          <cell r="B83" t="str">
            <v>Stafford Dawson</v>
          </cell>
          <cell r="C83" t="str">
            <v>Award</v>
          </cell>
          <cell r="D83" t="str">
            <v>CEPU - AL150</v>
          </cell>
          <cell r="E83">
            <v>1797.73</v>
          </cell>
        </row>
        <row r="84">
          <cell r="A84" t="str">
            <v>00018269</v>
          </cell>
          <cell r="B84" t="str">
            <v>Barry Sharp-Collett</v>
          </cell>
          <cell r="C84" t="str">
            <v>Award</v>
          </cell>
          <cell r="D84" t="str">
            <v>CEPU - AL150</v>
          </cell>
          <cell r="E84">
            <v>2220.92</v>
          </cell>
        </row>
        <row r="85">
          <cell r="A85" t="str">
            <v>00018272</v>
          </cell>
          <cell r="B85" t="str">
            <v>Barry Silva</v>
          </cell>
          <cell r="C85" t="str">
            <v>Award</v>
          </cell>
          <cell r="D85" t="str">
            <v>CEPU - AL150</v>
          </cell>
          <cell r="E85">
            <v>1667.23</v>
          </cell>
        </row>
        <row r="86">
          <cell r="A86" t="str">
            <v>00018273</v>
          </cell>
          <cell r="B86" t="str">
            <v>Michael Hallett</v>
          </cell>
          <cell r="C86" t="str">
            <v>Award</v>
          </cell>
          <cell r="D86" t="str">
            <v>CEPU - AL150</v>
          </cell>
          <cell r="E86">
            <v>2000.88</v>
          </cell>
        </row>
        <row r="87">
          <cell r="A87" t="str">
            <v>00018274</v>
          </cell>
          <cell r="B87" t="str">
            <v>Michael Driver</v>
          </cell>
          <cell r="C87" t="str">
            <v>Award</v>
          </cell>
          <cell r="D87" t="str">
            <v>CEPU - AL150</v>
          </cell>
          <cell r="E87">
            <v>1667.23</v>
          </cell>
        </row>
        <row r="88">
          <cell r="A88" t="str">
            <v>00018277</v>
          </cell>
          <cell r="B88" t="str">
            <v>Ian Tyrrell</v>
          </cell>
          <cell r="C88" t="str">
            <v>Award</v>
          </cell>
          <cell r="D88" t="str">
            <v>CEPU - AL150</v>
          </cell>
          <cell r="E88">
            <v>2000.88</v>
          </cell>
        </row>
        <row r="89">
          <cell r="A89" t="str">
            <v>00018278</v>
          </cell>
          <cell r="B89" t="str">
            <v>Wolfgang Reiche</v>
          </cell>
          <cell r="C89" t="str">
            <v>Award</v>
          </cell>
          <cell r="D89" t="str">
            <v>CEPU - AL150</v>
          </cell>
          <cell r="E89">
            <v>1667.23</v>
          </cell>
        </row>
        <row r="90">
          <cell r="A90" t="str">
            <v>00018279</v>
          </cell>
          <cell r="B90" t="str">
            <v>Laszlo Gaspar</v>
          </cell>
          <cell r="C90" t="str">
            <v>Award</v>
          </cell>
          <cell r="D90" t="str">
            <v>CEPU - AL150</v>
          </cell>
          <cell r="E90">
            <v>1976.62</v>
          </cell>
        </row>
        <row r="91">
          <cell r="A91" t="str">
            <v>00018280</v>
          </cell>
          <cell r="B91" t="str">
            <v>David Gateley</v>
          </cell>
          <cell r="C91" t="str">
            <v>Award</v>
          </cell>
          <cell r="D91" t="str">
            <v>CEPU - AL150</v>
          </cell>
          <cell r="E91">
            <v>2000.88</v>
          </cell>
        </row>
        <row r="92">
          <cell r="A92" t="str">
            <v>00018281</v>
          </cell>
          <cell r="B92" t="str">
            <v>Michele Barone</v>
          </cell>
          <cell r="C92" t="str">
            <v>Award</v>
          </cell>
          <cell r="D92" t="str">
            <v>CEPU - AL150</v>
          </cell>
          <cell r="E92">
            <v>1667.23</v>
          </cell>
        </row>
        <row r="93">
          <cell r="A93" t="str">
            <v>00018283</v>
          </cell>
          <cell r="B93" t="str">
            <v>Jeffrey Lake</v>
          </cell>
          <cell r="C93" t="str">
            <v>Award</v>
          </cell>
          <cell r="D93" t="str">
            <v>CEPU - AL150</v>
          </cell>
          <cell r="E93">
            <v>2000.88</v>
          </cell>
        </row>
        <row r="94">
          <cell r="A94" t="str">
            <v>00018285</v>
          </cell>
          <cell r="B94" t="str">
            <v>Donald Kelly</v>
          </cell>
          <cell r="C94" t="str">
            <v>Award</v>
          </cell>
          <cell r="D94" t="str">
            <v>CEPU - AL150</v>
          </cell>
          <cell r="E94">
            <v>1797.73</v>
          </cell>
        </row>
        <row r="95">
          <cell r="A95" t="str">
            <v>00018286</v>
          </cell>
          <cell r="B95" t="str">
            <v>Eugene Larkin</v>
          </cell>
          <cell r="C95" t="str">
            <v>Award</v>
          </cell>
          <cell r="D95" t="str">
            <v>CEPU - AL150</v>
          </cell>
          <cell r="E95">
            <v>2220.92</v>
          </cell>
        </row>
        <row r="96">
          <cell r="A96" t="str">
            <v>00011773</v>
          </cell>
          <cell r="B96" t="str">
            <v>Peter Lowe</v>
          </cell>
          <cell r="C96"/>
          <cell r="D96" t="str">
            <v>Directors</v>
          </cell>
          <cell r="E96">
            <v>28780.7</v>
          </cell>
        </row>
        <row r="97">
          <cell r="A97" t="str">
            <v>00011774</v>
          </cell>
          <cell r="B97" t="str">
            <v>Peter Lowe</v>
          </cell>
          <cell r="C97"/>
          <cell r="D97" t="str">
            <v>Directors</v>
          </cell>
          <cell r="E97">
            <v>51034.84</v>
          </cell>
        </row>
        <row r="98">
          <cell r="A98" t="str">
            <v>00012658</v>
          </cell>
          <cell r="B98" t="str">
            <v>Tina McMeckan</v>
          </cell>
          <cell r="C98"/>
          <cell r="D98" t="str">
            <v>Directors</v>
          </cell>
          <cell r="E98">
            <v>146788.99</v>
          </cell>
        </row>
        <row r="99">
          <cell r="A99" t="str">
            <v>00012670</v>
          </cell>
          <cell r="B99" t="str">
            <v>Christopher Cronin</v>
          </cell>
          <cell r="C99"/>
          <cell r="D99" t="str">
            <v>Directors</v>
          </cell>
          <cell r="E99">
            <v>40000</v>
          </cell>
        </row>
        <row r="100">
          <cell r="A100" t="str">
            <v>00012764</v>
          </cell>
          <cell r="B100" t="str">
            <v>Fiona Harris</v>
          </cell>
          <cell r="C100"/>
          <cell r="D100" t="str">
            <v>Directors</v>
          </cell>
          <cell r="E100">
            <v>151376.15</v>
          </cell>
        </row>
        <row r="101">
          <cell r="A101" t="str">
            <v>00012952</v>
          </cell>
          <cell r="B101" t="str">
            <v>Michael Wilkins</v>
          </cell>
          <cell r="C101"/>
          <cell r="D101" t="str">
            <v>Directors</v>
          </cell>
          <cell r="E101">
            <v>146788.99</v>
          </cell>
        </row>
        <row r="102">
          <cell r="A102" t="str">
            <v>00013162</v>
          </cell>
          <cell r="B102" t="str">
            <v>Fiona Harris</v>
          </cell>
          <cell r="C102"/>
          <cell r="D102" t="str">
            <v>Directors</v>
          </cell>
          <cell r="E102">
            <v>68807.350000000006</v>
          </cell>
        </row>
        <row r="103">
          <cell r="A103" t="str">
            <v>00013176</v>
          </cell>
          <cell r="B103" t="str">
            <v>John Atkins</v>
          </cell>
          <cell r="C103"/>
          <cell r="D103" t="str">
            <v>Directors</v>
          </cell>
          <cell r="E103">
            <v>68807.350000000006</v>
          </cell>
        </row>
        <row r="104">
          <cell r="A104" t="str">
            <v>00013391</v>
          </cell>
          <cell r="B104" t="str">
            <v>Gaye McMath</v>
          </cell>
          <cell r="C104"/>
          <cell r="D104" t="str">
            <v>Directors</v>
          </cell>
          <cell r="E104">
            <v>77981.66</v>
          </cell>
        </row>
        <row r="105">
          <cell r="A105" t="str">
            <v>00013540</v>
          </cell>
          <cell r="B105" t="str">
            <v>Stuart Hohnen</v>
          </cell>
          <cell r="C105"/>
          <cell r="D105" t="str">
            <v>Directors</v>
          </cell>
          <cell r="E105">
            <v>0</v>
          </cell>
        </row>
        <row r="106">
          <cell r="A106" t="str">
            <v>00013910</v>
          </cell>
          <cell r="B106" t="str">
            <v>Peter Knowles</v>
          </cell>
          <cell r="C106"/>
          <cell r="D106" t="str">
            <v>Directors</v>
          </cell>
          <cell r="E106">
            <v>68807.350000000006</v>
          </cell>
        </row>
        <row r="107">
          <cell r="A107" t="str">
            <v>00014268</v>
          </cell>
          <cell r="B107" t="str">
            <v>John Akehurst</v>
          </cell>
          <cell r="C107"/>
          <cell r="D107" t="str">
            <v>Directors</v>
          </cell>
          <cell r="E107">
            <v>315366.96999999997</v>
          </cell>
        </row>
        <row r="108">
          <cell r="A108" t="str">
            <v>00006779</v>
          </cell>
          <cell r="B108" t="str">
            <v>Scott Dakin</v>
          </cell>
          <cell r="C108" t="str">
            <v>Award</v>
          </cell>
          <cell r="D108" t="str">
            <v>EEEE - Ex SECV F/N</v>
          </cell>
          <cell r="E108">
            <v>1114.9100000000001</v>
          </cell>
        </row>
        <row r="109">
          <cell r="A109" t="str">
            <v>00006781</v>
          </cell>
          <cell r="B109" t="str">
            <v>Robert Hauser</v>
          </cell>
          <cell r="C109" t="str">
            <v>Award</v>
          </cell>
          <cell r="D109" t="str">
            <v>EEEE - Ex SECV F/N</v>
          </cell>
          <cell r="E109">
            <v>1162.51</v>
          </cell>
        </row>
        <row r="110">
          <cell r="A110" t="str">
            <v>00006783</v>
          </cell>
          <cell r="B110" t="str">
            <v>Timothy Porter</v>
          </cell>
          <cell r="C110" t="str">
            <v>Award</v>
          </cell>
          <cell r="D110" t="str">
            <v>EEEE - Ex SECV F/N</v>
          </cell>
          <cell r="E110">
            <v>1114.9100000000001</v>
          </cell>
        </row>
        <row r="111">
          <cell r="A111" t="str">
            <v>00007191</v>
          </cell>
          <cell r="B111" t="str">
            <v>Graeme Dowler</v>
          </cell>
          <cell r="C111" t="str">
            <v>Award</v>
          </cell>
          <cell r="D111" t="str">
            <v>EEEE - Ex SECV F/N</v>
          </cell>
          <cell r="E111">
            <v>1114.9100000000001</v>
          </cell>
        </row>
        <row r="112">
          <cell r="A112" t="str">
            <v>00007483</v>
          </cell>
          <cell r="B112" t="str">
            <v>Geoffrey Baker</v>
          </cell>
          <cell r="C112" t="str">
            <v>Award</v>
          </cell>
          <cell r="D112" t="str">
            <v>EEEE - Ex SECV F/N</v>
          </cell>
          <cell r="E112">
            <v>1256.26</v>
          </cell>
        </row>
        <row r="113">
          <cell r="A113" t="str">
            <v>00007490</v>
          </cell>
          <cell r="B113" t="str">
            <v>Marcus Catt</v>
          </cell>
          <cell r="C113" t="str">
            <v>Award</v>
          </cell>
          <cell r="D113" t="str">
            <v>EEEE - Ex SECV F/N</v>
          </cell>
          <cell r="E113">
            <v>1256.26</v>
          </cell>
        </row>
        <row r="114">
          <cell r="A114" t="str">
            <v>00007492</v>
          </cell>
          <cell r="B114" t="str">
            <v>Rodney Clarke</v>
          </cell>
          <cell r="C114" t="str">
            <v>Award</v>
          </cell>
          <cell r="D114" t="str">
            <v>EEEE - Ex SECV F/N</v>
          </cell>
          <cell r="E114">
            <v>1256.26</v>
          </cell>
        </row>
        <row r="115">
          <cell r="A115" t="str">
            <v>00007493</v>
          </cell>
          <cell r="B115" t="str">
            <v>Murray Collard</v>
          </cell>
          <cell r="C115" t="str">
            <v>Award</v>
          </cell>
          <cell r="D115" t="str">
            <v>EEEE - Ex SECV F/N</v>
          </cell>
          <cell r="E115">
            <v>1211.5</v>
          </cell>
        </row>
        <row r="116">
          <cell r="A116" t="str">
            <v>00007511</v>
          </cell>
          <cell r="B116" t="str">
            <v>Scott Goodman</v>
          </cell>
          <cell r="C116" t="str">
            <v>Award</v>
          </cell>
          <cell r="D116" t="str">
            <v>EEEE - Ex SECV F/N</v>
          </cell>
          <cell r="E116">
            <v>1256.26</v>
          </cell>
        </row>
        <row r="117">
          <cell r="A117" t="str">
            <v>00007512</v>
          </cell>
          <cell r="B117" t="str">
            <v>Mark Griffith</v>
          </cell>
          <cell r="C117" t="str">
            <v>Award</v>
          </cell>
          <cell r="D117" t="str">
            <v>EEEE - Ex SECV F/N</v>
          </cell>
          <cell r="E117">
            <v>1581.12</v>
          </cell>
        </row>
        <row r="118">
          <cell r="A118" t="str">
            <v>00007513</v>
          </cell>
          <cell r="B118" t="str">
            <v>Darren Griffiths</v>
          </cell>
          <cell r="C118" t="str">
            <v>Award</v>
          </cell>
          <cell r="D118" t="str">
            <v>EEEE - Ex SECV F/N</v>
          </cell>
          <cell r="E118">
            <v>1114.9100000000001</v>
          </cell>
        </row>
        <row r="119">
          <cell r="A119" t="str">
            <v>00007527</v>
          </cell>
          <cell r="B119" t="str">
            <v>Samuel Maota</v>
          </cell>
          <cell r="C119" t="str">
            <v>Award</v>
          </cell>
          <cell r="D119" t="str">
            <v>EEEE - Ex SECV F/N</v>
          </cell>
          <cell r="E119">
            <v>1162.51</v>
          </cell>
        </row>
        <row r="120">
          <cell r="A120" t="str">
            <v>00007530</v>
          </cell>
          <cell r="B120" t="str">
            <v>Steven McKenzie</v>
          </cell>
          <cell r="C120" t="str">
            <v>Award</v>
          </cell>
          <cell r="D120" t="str">
            <v>EEEE - Ex SECV F/N</v>
          </cell>
          <cell r="E120">
            <v>1256.26</v>
          </cell>
        </row>
        <row r="121">
          <cell r="A121" t="str">
            <v>00007531</v>
          </cell>
          <cell r="B121" t="str">
            <v>Peter McKinnon</v>
          </cell>
          <cell r="C121" t="str">
            <v>Award</v>
          </cell>
          <cell r="D121" t="str">
            <v>EEEE - Ex SECV F/N</v>
          </cell>
          <cell r="E121">
            <v>1162.51</v>
          </cell>
        </row>
        <row r="122">
          <cell r="A122" t="str">
            <v>00007537</v>
          </cell>
          <cell r="B122" t="str">
            <v>Rohan Neil</v>
          </cell>
          <cell r="C122" t="str">
            <v>Award</v>
          </cell>
          <cell r="D122" t="str">
            <v>EEEE - Ex SECV F/N</v>
          </cell>
          <cell r="E122">
            <v>1256.26</v>
          </cell>
        </row>
        <row r="123">
          <cell r="A123" t="str">
            <v>00007545</v>
          </cell>
          <cell r="B123" t="str">
            <v>Allen Pearson</v>
          </cell>
          <cell r="C123" t="str">
            <v>Award</v>
          </cell>
          <cell r="D123" t="str">
            <v>EEEE - Ex SECV F/N</v>
          </cell>
          <cell r="E123">
            <v>1211.5</v>
          </cell>
        </row>
        <row r="124">
          <cell r="A124" t="str">
            <v>00007548</v>
          </cell>
          <cell r="B124" t="str">
            <v>Michael Savic</v>
          </cell>
          <cell r="C124" t="str">
            <v>Award</v>
          </cell>
          <cell r="D124" t="str">
            <v>EEEE - Ex SECV F/N</v>
          </cell>
          <cell r="E124">
            <v>1256.26</v>
          </cell>
        </row>
        <row r="125">
          <cell r="A125" t="str">
            <v>00007559</v>
          </cell>
          <cell r="B125" t="str">
            <v>Ian Taylor</v>
          </cell>
          <cell r="C125" t="str">
            <v>Award</v>
          </cell>
          <cell r="D125" t="str">
            <v>EEEE - Ex SECV F/N</v>
          </cell>
          <cell r="E125">
            <v>1162.51</v>
          </cell>
        </row>
        <row r="126">
          <cell r="A126" t="str">
            <v>00007641</v>
          </cell>
          <cell r="B126" t="str">
            <v>Eric Anderson</v>
          </cell>
          <cell r="C126" t="str">
            <v>Award</v>
          </cell>
          <cell r="D126" t="str">
            <v>EEEE - Ex SECV F/N</v>
          </cell>
          <cell r="E126">
            <v>1211.5</v>
          </cell>
        </row>
        <row r="127">
          <cell r="A127" t="str">
            <v>00007652</v>
          </cell>
          <cell r="B127" t="str">
            <v>Matthew Colvin</v>
          </cell>
          <cell r="C127" t="str">
            <v>Award</v>
          </cell>
          <cell r="D127" t="str">
            <v>EEEE - Ex SECV F/N</v>
          </cell>
          <cell r="E127">
            <v>1256.26</v>
          </cell>
        </row>
        <row r="128">
          <cell r="A128" t="str">
            <v>00007653</v>
          </cell>
          <cell r="B128" t="str">
            <v>John Cooper</v>
          </cell>
          <cell r="C128" t="str">
            <v>Award</v>
          </cell>
          <cell r="D128" t="str">
            <v>EEEE - Ex SECV F/N</v>
          </cell>
          <cell r="E128">
            <v>1256.26</v>
          </cell>
        </row>
        <row r="129">
          <cell r="A129" t="str">
            <v>00007654</v>
          </cell>
          <cell r="B129" t="str">
            <v>Andrew Cox</v>
          </cell>
          <cell r="C129" t="str">
            <v>Award</v>
          </cell>
          <cell r="D129" t="str">
            <v>EEEE - Ex SECV F/N</v>
          </cell>
          <cell r="E129">
            <v>1162.51</v>
          </cell>
        </row>
        <row r="130">
          <cell r="A130" t="str">
            <v>00007657</v>
          </cell>
          <cell r="B130" t="str">
            <v>Glenn Davis</v>
          </cell>
          <cell r="C130" t="str">
            <v>Award</v>
          </cell>
          <cell r="D130" t="str">
            <v>EEEE - Ex SECV F/N</v>
          </cell>
          <cell r="E130">
            <v>1256.26</v>
          </cell>
        </row>
        <row r="131">
          <cell r="A131" t="str">
            <v>00007658</v>
          </cell>
          <cell r="B131" t="str">
            <v>Grant Dawson</v>
          </cell>
          <cell r="C131" t="str">
            <v>Award</v>
          </cell>
          <cell r="D131" t="str">
            <v>EEEE - Ex SECV F/N</v>
          </cell>
          <cell r="E131">
            <v>1211.5</v>
          </cell>
        </row>
        <row r="132">
          <cell r="A132" t="str">
            <v>00007659</v>
          </cell>
          <cell r="B132" t="str">
            <v>Trevor Dixon</v>
          </cell>
          <cell r="C132" t="str">
            <v>Award</v>
          </cell>
          <cell r="D132" t="str">
            <v>EEEE - Ex SECV F/N</v>
          </cell>
          <cell r="E132">
            <v>1256.26</v>
          </cell>
        </row>
        <row r="133">
          <cell r="A133" t="str">
            <v>00007664</v>
          </cell>
          <cell r="B133" t="str">
            <v>Shaun Exton</v>
          </cell>
          <cell r="C133" t="str">
            <v>Award</v>
          </cell>
          <cell r="D133" t="str">
            <v>EEEE - Ex SECV F/N</v>
          </cell>
          <cell r="E133">
            <v>1256.26</v>
          </cell>
        </row>
        <row r="134">
          <cell r="A134" t="str">
            <v>00007669</v>
          </cell>
          <cell r="B134" t="str">
            <v>Wayne Fowler</v>
          </cell>
          <cell r="C134" t="str">
            <v>Award</v>
          </cell>
          <cell r="D134" t="str">
            <v>EEEE - Ex SECV F/N</v>
          </cell>
          <cell r="E134">
            <v>1211.5</v>
          </cell>
        </row>
        <row r="135">
          <cell r="A135" t="str">
            <v>00007671</v>
          </cell>
          <cell r="B135" t="str">
            <v>Daryl Glen</v>
          </cell>
          <cell r="C135" t="str">
            <v>Award</v>
          </cell>
          <cell r="D135" t="str">
            <v>EEEE - Ex SECV F/N</v>
          </cell>
          <cell r="E135">
            <v>1256.26</v>
          </cell>
        </row>
        <row r="136">
          <cell r="A136" t="str">
            <v>00007673</v>
          </cell>
          <cell r="B136" t="str">
            <v>Paul Greenway</v>
          </cell>
          <cell r="C136" t="str">
            <v>Award</v>
          </cell>
          <cell r="D136" t="str">
            <v>EEEE - Ex SECV F/N</v>
          </cell>
          <cell r="E136">
            <v>1211.5</v>
          </cell>
        </row>
        <row r="137">
          <cell r="A137" t="str">
            <v>00007674</v>
          </cell>
          <cell r="B137" t="str">
            <v>Stuart Griffin</v>
          </cell>
          <cell r="C137" t="str">
            <v>Award</v>
          </cell>
          <cell r="D137" t="str">
            <v>EEEE - Ex SECV F/N</v>
          </cell>
          <cell r="E137">
            <v>1211.5</v>
          </cell>
        </row>
        <row r="138">
          <cell r="A138" t="str">
            <v>00007683</v>
          </cell>
          <cell r="B138" t="str">
            <v>Gerard Horne</v>
          </cell>
          <cell r="C138" t="str">
            <v>Award</v>
          </cell>
          <cell r="D138" t="str">
            <v>EEEE - Ex SECV F/N</v>
          </cell>
          <cell r="E138">
            <v>1114.9100000000001</v>
          </cell>
        </row>
        <row r="139">
          <cell r="A139" t="str">
            <v>00007688</v>
          </cell>
          <cell r="B139" t="str">
            <v>Grant Kennedy</v>
          </cell>
          <cell r="C139" t="str">
            <v>Award</v>
          </cell>
          <cell r="D139" t="str">
            <v>EEEE - Ex SECV F/N</v>
          </cell>
          <cell r="E139">
            <v>1211.5</v>
          </cell>
        </row>
        <row r="140">
          <cell r="A140" t="str">
            <v>00007693</v>
          </cell>
          <cell r="B140" t="str">
            <v>Rodney Lide</v>
          </cell>
          <cell r="C140" t="str">
            <v>Award</v>
          </cell>
          <cell r="D140" t="str">
            <v>EEEE - Ex SECV F/N</v>
          </cell>
          <cell r="E140">
            <v>1211.5</v>
          </cell>
        </row>
        <row r="141">
          <cell r="A141" t="str">
            <v>00007696</v>
          </cell>
          <cell r="B141" t="str">
            <v>Michael Loogman</v>
          </cell>
          <cell r="C141" t="str">
            <v>Award</v>
          </cell>
          <cell r="D141" t="str">
            <v>EEEE - Ex SECV F/N</v>
          </cell>
          <cell r="E141">
            <v>1256.26</v>
          </cell>
        </row>
        <row r="142">
          <cell r="A142" t="str">
            <v>00007699</v>
          </cell>
          <cell r="B142" t="str">
            <v>Paul McDonagh</v>
          </cell>
          <cell r="C142" t="str">
            <v>Award</v>
          </cell>
          <cell r="D142" t="str">
            <v>EEEE - Ex SECV F/N</v>
          </cell>
          <cell r="E142">
            <v>1162.51</v>
          </cell>
        </row>
        <row r="143">
          <cell r="A143" t="str">
            <v>00007703</v>
          </cell>
          <cell r="B143" t="str">
            <v>Donald McWilliams</v>
          </cell>
          <cell r="C143" t="str">
            <v>Award</v>
          </cell>
          <cell r="D143" t="str">
            <v>EEEE - Ex SECV F/N</v>
          </cell>
          <cell r="E143">
            <v>1114.9100000000001</v>
          </cell>
        </row>
        <row r="144">
          <cell r="A144" t="str">
            <v>00007706</v>
          </cell>
          <cell r="B144" t="str">
            <v>Brian Nelson</v>
          </cell>
          <cell r="C144" t="str">
            <v>Award</v>
          </cell>
          <cell r="D144" t="str">
            <v>EEEE - Ex SECV F/N</v>
          </cell>
          <cell r="E144">
            <v>1256.26</v>
          </cell>
        </row>
        <row r="145">
          <cell r="A145" t="str">
            <v>00007708</v>
          </cell>
          <cell r="B145" t="str">
            <v>Steven Newman</v>
          </cell>
          <cell r="C145" t="str">
            <v>Award</v>
          </cell>
          <cell r="D145" t="str">
            <v>EEEE - Ex SECV F/N</v>
          </cell>
          <cell r="E145">
            <v>1256.26</v>
          </cell>
        </row>
        <row r="146">
          <cell r="A146" t="str">
            <v>00007710</v>
          </cell>
          <cell r="B146" t="str">
            <v>Paul O'Brien</v>
          </cell>
          <cell r="C146" t="str">
            <v>Award</v>
          </cell>
          <cell r="D146" t="str">
            <v>EEEE - Ex SECV F/N</v>
          </cell>
          <cell r="E146">
            <v>1162.51</v>
          </cell>
        </row>
        <row r="147">
          <cell r="A147" t="str">
            <v>00007711</v>
          </cell>
          <cell r="B147" t="str">
            <v>Allan Richardson</v>
          </cell>
          <cell r="C147" t="str">
            <v>Award</v>
          </cell>
          <cell r="D147" t="str">
            <v>EEEE - Ex SECV F/N</v>
          </cell>
          <cell r="E147">
            <v>1211.5</v>
          </cell>
        </row>
        <row r="148">
          <cell r="A148" t="str">
            <v>00007721</v>
          </cell>
          <cell r="B148" t="str">
            <v>Colin Sutton</v>
          </cell>
          <cell r="C148" t="str">
            <v>Award</v>
          </cell>
          <cell r="D148" t="str">
            <v>EEEE - Ex SECV F/N</v>
          </cell>
          <cell r="E148">
            <v>1162.51</v>
          </cell>
        </row>
        <row r="149">
          <cell r="A149" t="str">
            <v>00007727</v>
          </cell>
          <cell r="B149" t="str">
            <v>Bert Weitering</v>
          </cell>
          <cell r="C149" t="str">
            <v>Award</v>
          </cell>
          <cell r="D149" t="str">
            <v>EEEE - Ex SECV F/N</v>
          </cell>
          <cell r="E149">
            <v>1162.51</v>
          </cell>
        </row>
        <row r="150">
          <cell r="A150" t="str">
            <v>00007831</v>
          </cell>
          <cell r="B150" t="str">
            <v>Ranald Currie</v>
          </cell>
          <cell r="C150" t="str">
            <v>Award</v>
          </cell>
          <cell r="D150" t="str">
            <v>EEEE - Ex SECV F/N</v>
          </cell>
          <cell r="E150">
            <v>1162.51</v>
          </cell>
        </row>
        <row r="151">
          <cell r="A151" t="str">
            <v>00007835</v>
          </cell>
          <cell r="B151" t="str">
            <v>Steven Stringer</v>
          </cell>
          <cell r="C151" t="str">
            <v>Award</v>
          </cell>
          <cell r="D151" t="str">
            <v>EEEE - Ex SECV F/N</v>
          </cell>
          <cell r="E151">
            <v>1162.51</v>
          </cell>
        </row>
        <row r="152">
          <cell r="A152" t="str">
            <v>00007872</v>
          </cell>
          <cell r="B152" t="str">
            <v>Peter Marsh</v>
          </cell>
          <cell r="C152" t="str">
            <v>Award</v>
          </cell>
          <cell r="D152" t="str">
            <v>EEEE - Ex SECV F/N</v>
          </cell>
          <cell r="E152">
            <v>1211.5</v>
          </cell>
        </row>
        <row r="153">
          <cell r="A153" t="str">
            <v>00007902</v>
          </cell>
          <cell r="B153" t="str">
            <v>Peter Kennedy</v>
          </cell>
          <cell r="C153" t="str">
            <v>Award</v>
          </cell>
          <cell r="D153" t="str">
            <v>EEEE - Ex SECV F/N</v>
          </cell>
          <cell r="E153">
            <v>1256.26</v>
          </cell>
        </row>
        <row r="154">
          <cell r="A154" t="str">
            <v>00007967</v>
          </cell>
          <cell r="B154" t="str">
            <v>Brendan Byrne</v>
          </cell>
          <cell r="C154" t="str">
            <v>Award</v>
          </cell>
          <cell r="D154" t="str">
            <v>EEEE - Ex SECV F/N</v>
          </cell>
          <cell r="E154">
            <v>1211.5</v>
          </cell>
        </row>
        <row r="155">
          <cell r="A155" t="str">
            <v>00013342</v>
          </cell>
          <cell r="B155" t="str">
            <v>Alexander McRobert</v>
          </cell>
          <cell r="C155" t="str">
            <v>04</v>
          </cell>
          <cell r="D155" t="str">
            <v>EEEE - Ex SECV Wk/Mt</v>
          </cell>
          <cell r="E155">
            <v>3209.16</v>
          </cell>
        </row>
        <row r="156">
          <cell r="A156" t="str">
            <v>00013358</v>
          </cell>
          <cell r="B156" t="str">
            <v>Robbie Cleland</v>
          </cell>
          <cell r="C156" t="str">
            <v>05</v>
          </cell>
          <cell r="D156" t="str">
            <v>EEEE - Ex SECV Wk/Mt</v>
          </cell>
          <cell r="E156">
            <v>3448.34</v>
          </cell>
        </row>
        <row r="157">
          <cell r="A157" t="str">
            <v>00013196</v>
          </cell>
          <cell r="B157" t="str">
            <v>Ryan Schwaibold</v>
          </cell>
          <cell r="C157"/>
          <cell r="D157" t="str">
            <v>External Contractors</v>
          </cell>
          <cell r="E157">
            <v>0</v>
          </cell>
        </row>
        <row r="158">
          <cell r="A158" t="str">
            <v>00013202</v>
          </cell>
          <cell r="B158" t="str">
            <v>Lee Adamthwaite</v>
          </cell>
          <cell r="C158"/>
          <cell r="D158" t="str">
            <v>External Contractors</v>
          </cell>
          <cell r="E158">
            <v>0</v>
          </cell>
        </row>
        <row r="159">
          <cell r="A159" t="str">
            <v>00013213</v>
          </cell>
          <cell r="B159" t="str">
            <v>Benjamin Barnfield</v>
          </cell>
          <cell r="C159"/>
          <cell r="D159" t="str">
            <v>External Contractors</v>
          </cell>
          <cell r="E159">
            <v>0</v>
          </cell>
        </row>
        <row r="160">
          <cell r="A160" t="str">
            <v>00013227</v>
          </cell>
          <cell r="B160" t="str">
            <v>Ian Coggins</v>
          </cell>
          <cell r="C160"/>
          <cell r="D160" t="str">
            <v>External Contractors</v>
          </cell>
          <cell r="E160">
            <v>0</v>
          </cell>
        </row>
        <row r="161">
          <cell r="A161" t="str">
            <v>00013228</v>
          </cell>
          <cell r="B161" t="str">
            <v>John Crestani</v>
          </cell>
          <cell r="C161"/>
          <cell r="D161" t="str">
            <v>External Contractors</v>
          </cell>
          <cell r="E161">
            <v>0</v>
          </cell>
        </row>
        <row r="162">
          <cell r="A162" t="str">
            <v>00013229</v>
          </cell>
          <cell r="B162" t="str">
            <v>Ben Curran</v>
          </cell>
          <cell r="C162"/>
          <cell r="D162" t="str">
            <v>External Contractors</v>
          </cell>
          <cell r="E162">
            <v>0</v>
          </cell>
        </row>
        <row r="163">
          <cell r="A163" t="str">
            <v>00013233</v>
          </cell>
          <cell r="B163" t="str">
            <v>Robert Davies (ASG)</v>
          </cell>
          <cell r="C163"/>
          <cell r="D163" t="str">
            <v>External Contractors</v>
          </cell>
          <cell r="E163">
            <v>0</v>
          </cell>
        </row>
        <row r="164">
          <cell r="A164" t="str">
            <v>00013236</v>
          </cell>
          <cell r="B164" t="str">
            <v>Darren Galbraith</v>
          </cell>
          <cell r="C164"/>
          <cell r="D164" t="str">
            <v>External Contractors</v>
          </cell>
          <cell r="E164">
            <v>0</v>
          </cell>
        </row>
        <row r="165">
          <cell r="A165" t="str">
            <v>00013240</v>
          </cell>
          <cell r="B165" t="str">
            <v>Christopher Head</v>
          </cell>
          <cell r="C165"/>
          <cell r="D165" t="str">
            <v>External Contractors</v>
          </cell>
          <cell r="E165">
            <v>0</v>
          </cell>
        </row>
        <row r="166">
          <cell r="A166" t="str">
            <v>00013244</v>
          </cell>
          <cell r="B166" t="str">
            <v>Cuong Huynh</v>
          </cell>
          <cell r="C166"/>
          <cell r="D166" t="str">
            <v>External Contractors</v>
          </cell>
          <cell r="E166">
            <v>0</v>
          </cell>
        </row>
        <row r="167">
          <cell r="A167" t="str">
            <v>00013245</v>
          </cell>
          <cell r="B167" t="str">
            <v>Sladjana Jevtic</v>
          </cell>
          <cell r="C167"/>
          <cell r="D167" t="str">
            <v>External Contractors</v>
          </cell>
          <cell r="E167">
            <v>0</v>
          </cell>
        </row>
        <row r="168">
          <cell r="A168" t="str">
            <v>00013246</v>
          </cell>
          <cell r="B168" t="str">
            <v>Samir Kheder</v>
          </cell>
          <cell r="C168"/>
          <cell r="D168" t="str">
            <v>External Contractors</v>
          </cell>
          <cell r="E168">
            <v>0</v>
          </cell>
        </row>
        <row r="169">
          <cell r="A169" t="str">
            <v>00013250</v>
          </cell>
          <cell r="B169" t="str">
            <v>Jihan Neko</v>
          </cell>
          <cell r="C169"/>
          <cell r="D169" t="str">
            <v>External Contractors</v>
          </cell>
          <cell r="E169">
            <v>0</v>
          </cell>
        </row>
        <row r="170">
          <cell r="A170" t="str">
            <v>00013251</v>
          </cell>
          <cell r="B170" t="str">
            <v>Brett Newton-Palmer</v>
          </cell>
          <cell r="C170"/>
          <cell r="D170" t="str">
            <v>External Contractors</v>
          </cell>
          <cell r="E170">
            <v>0</v>
          </cell>
        </row>
        <row r="171">
          <cell r="A171" t="str">
            <v>00013253</v>
          </cell>
          <cell r="B171" t="str">
            <v>Lloyd Peters</v>
          </cell>
          <cell r="C171"/>
          <cell r="D171" t="str">
            <v>External Contractors</v>
          </cell>
          <cell r="E171">
            <v>0</v>
          </cell>
        </row>
        <row r="172">
          <cell r="A172" t="str">
            <v>00013255</v>
          </cell>
          <cell r="B172" t="str">
            <v>Martin Souch</v>
          </cell>
          <cell r="C172"/>
          <cell r="D172" t="str">
            <v>External Contractors</v>
          </cell>
          <cell r="E172">
            <v>0</v>
          </cell>
        </row>
        <row r="173">
          <cell r="A173" t="str">
            <v>00013260</v>
          </cell>
          <cell r="B173" t="str">
            <v>Melanie Watson</v>
          </cell>
          <cell r="C173"/>
          <cell r="D173" t="str">
            <v>External Contractors</v>
          </cell>
          <cell r="E173">
            <v>0</v>
          </cell>
        </row>
        <row r="174">
          <cell r="A174" t="str">
            <v>00013469</v>
          </cell>
          <cell r="B174" t="str">
            <v>Andrew Macneil</v>
          </cell>
          <cell r="C174"/>
          <cell r="D174" t="str">
            <v>External Contractors</v>
          </cell>
          <cell r="E174">
            <v>0</v>
          </cell>
        </row>
        <row r="175">
          <cell r="A175" t="str">
            <v>00013471</v>
          </cell>
          <cell r="B175" t="str">
            <v>Michael Jenkins</v>
          </cell>
          <cell r="C175"/>
          <cell r="D175" t="str">
            <v>External Contractors</v>
          </cell>
          <cell r="E175">
            <v>0</v>
          </cell>
        </row>
        <row r="176">
          <cell r="A176" t="str">
            <v>00013473</v>
          </cell>
          <cell r="B176" t="str">
            <v>Mike Small</v>
          </cell>
          <cell r="C176"/>
          <cell r="D176" t="str">
            <v>External Contractors</v>
          </cell>
          <cell r="E176">
            <v>0</v>
          </cell>
        </row>
        <row r="177">
          <cell r="A177" t="str">
            <v>00013474</v>
          </cell>
          <cell r="B177" t="str">
            <v>Andriy Fedorov</v>
          </cell>
          <cell r="C177"/>
          <cell r="D177" t="str">
            <v>External Contractors</v>
          </cell>
          <cell r="E177">
            <v>0</v>
          </cell>
        </row>
        <row r="178">
          <cell r="A178" t="str">
            <v>00013529</v>
          </cell>
          <cell r="B178" t="str">
            <v>Vitaliy Mothyn</v>
          </cell>
          <cell r="C178"/>
          <cell r="D178" t="str">
            <v>External Contractors</v>
          </cell>
          <cell r="E178">
            <v>0</v>
          </cell>
        </row>
        <row r="179">
          <cell r="A179" t="str">
            <v>00013530</v>
          </cell>
          <cell r="B179" t="str">
            <v>Ben Tyrrell</v>
          </cell>
          <cell r="C179"/>
          <cell r="D179" t="str">
            <v>External Contractors</v>
          </cell>
          <cell r="E179">
            <v>0</v>
          </cell>
        </row>
        <row r="180">
          <cell r="A180" t="str">
            <v>00013795</v>
          </cell>
          <cell r="B180" t="str">
            <v>John Bakker</v>
          </cell>
          <cell r="C180"/>
          <cell r="D180" t="str">
            <v>External Contractors</v>
          </cell>
          <cell r="E180">
            <v>0</v>
          </cell>
        </row>
        <row r="181">
          <cell r="A181" t="str">
            <v>00013862</v>
          </cell>
          <cell r="B181" t="str">
            <v>Brett McSween</v>
          </cell>
          <cell r="C181"/>
          <cell r="D181" t="str">
            <v>External Contractors</v>
          </cell>
          <cell r="E181">
            <v>0</v>
          </cell>
        </row>
        <row r="182">
          <cell r="A182" t="str">
            <v>00013871</v>
          </cell>
          <cell r="B182" t="str">
            <v>Tom Garske</v>
          </cell>
          <cell r="C182"/>
          <cell r="D182" t="str">
            <v>External Contractors</v>
          </cell>
          <cell r="E182">
            <v>0</v>
          </cell>
        </row>
        <row r="183">
          <cell r="A183" t="str">
            <v>00013872</v>
          </cell>
          <cell r="B183" t="str">
            <v>Jason Stead</v>
          </cell>
          <cell r="C183"/>
          <cell r="D183" t="str">
            <v>External Contractors</v>
          </cell>
          <cell r="E183">
            <v>0</v>
          </cell>
        </row>
        <row r="184">
          <cell r="A184" t="str">
            <v>00013874</v>
          </cell>
          <cell r="B184" t="str">
            <v>Peter Brighton</v>
          </cell>
          <cell r="C184"/>
          <cell r="D184" t="str">
            <v>External Contractors</v>
          </cell>
          <cell r="E184">
            <v>0</v>
          </cell>
        </row>
        <row r="185">
          <cell r="A185" t="str">
            <v>00013897</v>
          </cell>
          <cell r="B185" t="str">
            <v>Barry Conway</v>
          </cell>
          <cell r="C185"/>
          <cell r="D185" t="str">
            <v>External Contractors</v>
          </cell>
          <cell r="E185">
            <v>0</v>
          </cell>
        </row>
        <row r="186">
          <cell r="A186" t="str">
            <v>00013916</v>
          </cell>
          <cell r="B186" t="str">
            <v>Robin White</v>
          </cell>
          <cell r="C186"/>
          <cell r="D186" t="str">
            <v>External Contractors</v>
          </cell>
          <cell r="E186">
            <v>0</v>
          </cell>
        </row>
        <row r="187">
          <cell r="A187" t="str">
            <v>00013917</v>
          </cell>
          <cell r="B187" t="str">
            <v>Paul Baguley</v>
          </cell>
          <cell r="C187"/>
          <cell r="D187" t="str">
            <v>External Contractors</v>
          </cell>
          <cell r="E187">
            <v>0</v>
          </cell>
        </row>
        <row r="188">
          <cell r="A188" t="str">
            <v>00013918</v>
          </cell>
          <cell r="B188" t="str">
            <v>Sophie Gillan</v>
          </cell>
          <cell r="C188"/>
          <cell r="D188" t="str">
            <v>External Contractors</v>
          </cell>
          <cell r="E188">
            <v>0</v>
          </cell>
        </row>
        <row r="189">
          <cell r="A189" t="str">
            <v>00013919</v>
          </cell>
          <cell r="B189" t="str">
            <v>Cobi Peachey</v>
          </cell>
          <cell r="C189"/>
          <cell r="D189" t="str">
            <v>External Contractors</v>
          </cell>
          <cell r="E189">
            <v>0</v>
          </cell>
        </row>
        <row r="190">
          <cell r="A190" t="str">
            <v>00013920</v>
          </cell>
          <cell r="B190" t="str">
            <v>Anthony Carroll</v>
          </cell>
          <cell r="C190"/>
          <cell r="D190" t="str">
            <v>External Contractors</v>
          </cell>
          <cell r="E190">
            <v>0</v>
          </cell>
        </row>
        <row r="191">
          <cell r="A191" t="str">
            <v>00013921</v>
          </cell>
          <cell r="B191" t="str">
            <v>Melissa Smith</v>
          </cell>
          <cell r="C191"/>
          <cell r="D191" t="str">
            <v>External Contractors</v>
          </cell>
          <cell r="E191">
            <v>0</v>
          </cell>
        </row>
        <row r="192">
          <cell r="A192" t="str">
            <v>00013922</v>
          </cell>
          <cell r="B192" t="str">
            <v>Calogero Tomeo</v>
          </cell>
          <cell r="C192"/>
          <cell r="D192" t="str">
            <v>External Contractors</v>
          </cell>
          <cell r="E192">
            <v>0</v>
          </cell>
        </row>
        <row r="193">
          <cell r="A193" t="str">
            <v>00013944</v>
          </cell>
          <cell r="B193" t="str">
            <v>Trevor Ludwell</v>
          </cell>
          <cell r="C193"/>
          <cell r="D193" t="str">
            <v>External Contractors</v>
          </cell>
          <cell r="E193">
            <v>0</v>
          </cell>
        </row>
        <row r="194">
          <cell r="A194" t="str">
            <v>00013945</v>
          </cell>
          <cell r="B194" t="str">
            <v>George Harraca</v>
          </cell>
          <cell r="C194"/>
          <cell r="D194" t="str">
            <v>External Contractors</v>
          </cell>
          <cell r="E194">
            <v>0</v>
          </cell>
        </row>
        <row r="195">
          <cell r="A195" t="str">
            <v>00013958</v>
          </cell>
          <cell r="B195" t="str">
            <v>Rohan Skeggs</v>
          </cell>
          <cell r="C195"/>
          <cell r="D195" t="str">
            <v>External Contractors</v>
          </cell>
          <cell r="E195">
            <v>0</v>
          </cell>
        </row>
        <row r="196">
          <cell r="A196" t="str">
            <v>00013959</v>
          </cell>
          <cell r="B196" t="str">
            <v>Alysha Smith</v>
          </cell>
          <cell r="C196"/>
          <cell r="D196" t="str">
            <v>External Contractors</v>
          </cell>
          <cell r="E196">
            <v>0</v>
          </cell>
        </row>
        <row r="197">
          <cell r="A197" t="str">
            <v>00013960</v>
          </cell>
          <cell r="B197" t="str">
            <v>Jenny McDermott</v>
          </cell>
          <cell r="C197"/>
          <cell r="D197" t="str">
            <v>External Contractors</v>
          </cell>
          <cell r="E197">
            <v>0</v>
          </cell>
        </row>
        <row r="198">
          <cell r="A198" t="str">
            <v>00013961</v>
          </cell>
          <cell r="B198" t="str">
            <v>Clayton Cargill</v>
          </cell>
          <cell r="C198"/>
          <cell r="D198" t="str">
            <v>External Contractors</v>
          </cell>
          <cell r="E198">
            <v>0</v>
          </cell>
        </row>
        <row r="199">
          <cell r="A199" t="str">
            <v>00013962</v>
          </cell>
          <cell r="B199" t="str">
            <v>Alistair Jamieson</v>
          </cell>
          <cell r="C199"/>
          <cell r="D199" t="str">
            <v>External Contractors</v>
          </cell>
          <cell r="E199">
            <v>0</v>
          </cell>
        </row>
        <row r="200">
          <cell r="A200" t="str">
            <v>00013963</v>
          </cell>
          <cell r="B200" t="str">
            <v>Bruce Buddrige</v>
          </cell>
          <cell r="C200"/>
          <cell r="D200" t="str">
            <v>External Contractors</v>
          </cell>
          <cell r="E200">
            <v>0</v>
          </cell>
        </row>
        <row r="201">
          <cell r="A201" t="str">
            <v>00013964</v>
          </cell>
          <cell r="B201" t="str">
            <v>George Dean</v>
          </cell>
          <cell r="C201"/>
          <cell r="D201" t="str">
            <v>External Contractors</v>
          </cell>
          <cell r="E201">
            <v>0</v>
          </cell>
        </row>
        <row r="202">
          <cell r="A202" t="str">
            <v>00013965</v>
          </cell>
          <cell r="B202" t="str">
            <v>Luke Stevens</v>
          </cell>
          <cell r="C202"/>
          <cell r="D202" t="str">
            <v>External Contractors</v>
          </cell>
          <cell r="E202">
            <v>0</v>
          </cell>
        </row>
        <row r="203">
          <cell r="A203" t="str">
            <v>00013979</v>
          </cell>
          <cell r="B203" t="str">
            <v>Ross Gangemi</v>
          </cell>
          <cell r="C203"/>
          <cell r="D203" t="str">
            <v>External Contractors</v>
          </cell>
          <cell r="E203">
            <v>0</v>
          </cell>
        </row>
        <row r="204">
          <cell r="A204" t="str">
            <v>00013982</v>
          </cell>
          <cell r="B204" t="str">
            <v>Frank Figliomeni</v>
          </cell>
          <cell r="C204"/>
          <cell r="D204" t="str">
            <v>External Contractors</v>
          </cell>
          <cell r="E204">
            <v>0</v>
          </cell>
        </row>
        <row r="205">
          <cell r="A205" t="str">
            <v>00013986</v>
          </cell>
          <cell r="B205" t="str">
            <v>Sheree Beardsall-Fitzpatrick</v>
          </cell>
          <cell r="C205"/>
          <cell r="D205" t="str">
            <v>External Contractors</v>
          </cell>
          <cell r="E205">
            <v>0</v>
          </cell>
        </row>
        <row r="206">
          <cell r="A206" t="str">
            <v>00014021</v>
          </cell>
          <cell r="B206" t="str">
            <v>Colin Burlinson</v>
          </cell>
          <cell r="C206"/>
          <cell r="D206" t="str">
            <v>External Contractors</v>
          </cell>
          <cell r="E206">
            <v>0</v>
          </cell>
        </row>
        <row r="207">
          <cell r="A207" t="str">
            <v>00014023</v>
          </cell>
          <cell r="B207" t="str">
            <v>Renee Amor</v>
          </cell>
          <cell r="C207" t="str">
            <v>ANS02</v>
          </cell>
          <cell r="D207" t="str">
            <v>External Contractors</v>
          </cell>
          <cell r="E207">
            <v>0</v>
          </cell>
        </row>
        <row r="208">
          <cell r="A208" t="str">
            <v>00014025</v>
          </cell>
          <cell r="B208" t="str">
            <v>Stephen Horne</v>
          </cell>
          <cell r="C208"/>
          <cell r="D208" t="str">
            <v>External Contractors</v>
          </cell>
          <cell r="E208">
            <v>0</v>
          </cell>
        </row>
        <row r="209">
          <cell r="A209" t="str">
            <v>00014035</v>
          </cell>
          <cell r="B209" t="str">
            <v>Jamie Hamilton</v>
          </cell>
          <cell r="C209"/>
          <cell r="D209" t="str">
            <v>External Contractors</v>
          </cell>
          <cell r="E209">
            <v>0</v>
          </cell>
        </row>
        <row r="210">
          <cell r="A210" t="str">
            <v>00014040</v>
          </cell>
          <cell r="B210" t="str">
            <v>Nicky Brown</v>
          </cell>
          <cell r="C210" t="str">
            <v>ANS01</v>
          </cell>
          <cell r="D210" t="str">
            <v>External Contractors</v>
          </cell>
          <cell r="E210">
            <v>0</v>
          </cell>
        </row>
        <row r="211">
          <cell r="A211" t="str">
            <v>00014049</v>
          </cell>
          <cell r="B211" t="str">
            <v>Maxine Watson</v>
          </cell>
          <cell r="C211"/>
          <cell r="D211" t="str">
            <v>External Contractors</v>
          </cell>
          <cell r="E211">
            <v>0</v>
          </cell>
        </row>
        <row r="212">
          <cell r="A212" t="str">
            <v>00014060</v>
          </cell>
          <cell r="B212" t="str">
            <v>Daniel Goitom</v>
          </cell>
          <cell r="C212"/>
          <cell r="D212" t="str">
            <v>External Contractors</v>
          </cell>
          <cell r="E212">
            <v>0</v>
          </cell>
        </row>
        <row r="213">
          <cell r="A213" t="str">
            <v>00014070</v>
          </cell>
          <cell r="B213" t="str">
            <v>Anna Sobczyk</v>
          </cell>
          <cell r="C213"/>
          <cell r="D213" t="str">
            <v>External Contractors</v>
          </cell>
          <cell r="E213">
            <v>0</v>
          </cell>
        </row>
        <row r="214">
          <cell r="A214" t="str">
            <v>00014075</v>
          </cell>
          <cell r="B214" t="str">
            <v>Trevor Ludwell</v>
          </cell>
          <cell r="C214"/>
          <cell r="D214" t="str">
            <v>External Contractors</v>
          </cell>
          <cell r="E214">
            <v>0</v>
          </cell>
        </row>
        <row r="215">
          <cell r="A215" t="str">
            <v>00014077</v>
          </cell>
          <cell r="B215" t="str">
            <v>Jonathan Ngu</v>
          </cell>
          <cell r="C215"/>
          <cell r="D215" t="str">
            <v>External Contractors</v>
          </cell>
          <cell r="E215">
            <v>0</v>
          </cell>
        </row>
        <row r="216">
          <cell r="A216" t="str">
            <v>00014079</v>
          </cell>
          <cell r="B216" t="str">
            <v>Dinesh Kumar</v>
          </cell>
          <cell r="C216"/>
          <cell r="D216" t="str">
            <v>External Contractors</v>
          </cell>
          <cell r="E216">
            <v>0</v>
          </cell>
        </row>
        <row r="217">
          <cell r="A217" t="str">
            <v>00014084</v>
          </cell>
          <cell r="B217" t="str">
            <v>Lynette Knight</v>
          </cell>
          <cell r="C217"/>
          <cell r="D217" t="str">
            <v>External Contractors</v>
          </cell>
          <cell r="E217">
            <v>0</v>
          </cell>
        </row>
        <row r="218">
          <cell r="A218" t="str">
            <v>00014090</v>
          </cell>
          <cell r="B218" t="str">
            <v>Denver Daniel</v>
          </cell>
          <cell r="C218"/>
          <cell r="D218" t="str">
            <v>External Contractors</v>
          </cell>
          <cell r="E218">
            <v>0</v>
          </cell>
        </row>
        <row r="219">
          <cell r="A219" t="str">
            <v>00014091</v>
          </cell>
          <cell r="B219" t="str">
            <v>Paul Brady</v>
          </cell>
          <cell r="C219"/>
          <cell r="D219" t="str">
            <v>External Contractors</v>
          </cell>
          <cell r="E219">
            <v>0</v>
          </cell>
        </row>
        <row r="220">
          <cell r="A220" t="str">
            <v>00014092</v>
          </cell>
          <cell r="B220" t="str">
            <v>Scott Winter</v>
          </cell>
          <cell r="C220"/>
          <cell r="D220" t="str">
            <v>External Contractors</v>
          </cell>
          <cell r="E220">
            <v>0</v>
          </cell>
        </row>
        <row r="221">
          <cell r="A221" t="str">
            <v>00014093</v>
          </cell>
          <cell r="B221" t="str">
            <v>Shane Kenna</v>
          </cell>
          <cell r="C221"/>
          <cell r="D221" t="str">
            <v>External Contractors</v>
          </cell>
          <cell r="E221">
            <v>0</v>
          </cell>
        </row>
        <row r="222">
          <cell r="A222" t="str">
            <v>00014095</v>
          </cell>
          <cell r="B222" t="str">
            <v>Daniel Mance</v>
          </cell>
          <cell r="C222"/>
          <cell r="D222" t="str">
            <v>External Contractors</v>
          </cell>
          <cell r="E222">
            <v>0</v>
          </cell>
        </row>
        <row r="223">
          <cell r="A223" t="str">
            <v>00014096</v>
          </cell>
          <cell r="B223" t="str">
            <v>Dietmar Neuwerth</v>
          </cell>
          <cell r="C223" t="str">
            <v>ANS05</v>
          </cell>
          <cell r="D223" t="str">
            <v>External Contractors</v>
          </cell>
          <cell r="E223">
            <v>0</v>
          </cell>
        </row>
        <row r="224">
          <cell r="A224" t="str">
            <v>00014099</v>
          </cell>
          <cell r="B224" t="str">
            <v>Tony Philippi</v>
          </cell>
          <cell r="C224"/>
          <cell r="D224" t="str">
            <v>External Contractors</v>
          </cell>
          <cell r="E224">
            <v>0</v>
          </cell>
        </row>
        <row r="225">
          <cell r="A225" t="str">
            <v>00014100</v>
          </cell>
          <cell r="B225" t="str">
            <v>Susan Lisle</v>
          </cell>
          <cell r="C225"/>
          <cell r="D225" t="str">
            <v>External Contractors</v>
          </cell>
          <cell r="E225">
            <v>0</v>
          </cell>
        </row>
        <row r="226">
          <cell r="A226" t="str">
            <v>00014101</v>
          </cell>
          <cell r="B226" t="str">
            <v>Christopher Kimber</v>
          </cell>
          <cell r="C226"/>
          <cell r="D226" t="str">
            <v>External Contractors</v>
          </cell>
          <cell r="E226">
            <v>0</v>
          </cell>
        </row>
        <row r="227">
          <cell r="A227" t="str">
            <v>00014102</v>
          </cell>
          <cell r="B227" t="str">
            <v>Rhiannon Walker</v>
          </cell>
          <cell r="C227"/>
          <cell r="D227" t="str">
            <v>External Contractors</v>
          </cell>
          <cell r="E227">
            <v>0</v>
          </cell>
        </row>
        <row r="228">
          <cell r="A228" t="str">
            <v>00014128</v>
          </cell>
          <cell r="B228" t="str">
            <v>Warren Row</v>
          </cell>
          <cell r="C228"/>
          <cell r="D228" t="str">
            <v>External Contractors</v>
          </cell>
          <cell r="E228">
            <v>0</v>
          </cell>
        </row>
        <row r="229">
          <cell r="A229" t="str">
            <v>00014131</v>
          </cell>
          <cell r="B229" t="str">
            <v>Peter Nastou</v>
          </cell>
          <cell r="C229"/>
          <cell r="D229" t="str">
            <v>External Contractors</v>
          </cell>
          <cell r="E229">
            <v>0</v>
          </cell>
        </row>
        <row r="230">
          <cell r="A230" t="str">
            <v>00014139</v>
          </cell>
          <cell r="B230" t="str">
            <v>Garry Bell</v>
          </cell>
          <cell r="C230"/>
          <cell r="D230" t="str">
            <v>External Contractors</v>
          </cell>
          <cell r="E230">
            <v>0</v>
          </cell>
        </row>
        <row r="231">
          <cell r="A231" t="str">
            <v>00014155</v>
          </cell>
          <cell r="B231" t="str">
            <v>Arnika Traill</v>
          </cell>
          <cell r="C231" t="str">
            <v>ANS02</v>
          </cell>
          <cell r="D231" t="str">
            <v>External Contractors</v>
          </cell>
          <cell r="E231">
            <v>0</v>
          </cell>
        </row>
        <row r="232">
          <cell r="A232" t="str">
            <v>00014161</v>
          </cell>
          <cell r="B232" t="str">
            <v>Geoffrey Minson</v>
          </cell>
          <cell r="C232"/>
          <cell r="D232" t="str">
            <v>External Contractors</v>
          </cell>
          <cell r="E232">
            <v>0</v>
          </cell>
        </row>
        <row r="233">
          <cell r="A233" t="str">
            <v>00014182</v>
          </cell>
          <cell r="B233" t="str">
            <v>David Proudlock</v>
          </cell>
          <cell r="C233"/>
          <cell r="D233" t="str">
            <v>External Contractors</v>
          </cell>
          <cell r="E233">
            <v>0</v>
          </cell>
        </row>
        <row r="234">
          <cell r="A234" t="str">
            <v>00014183</v>
          </cell>
          <cell r="B234" t="str">
            <v>Ty Secker</v>
          </cell>
          <cell r="C234"/>
          <cell r="D234" t="str">
            <v>External Contractors</v>
          </cell>
          <cell r="E234">
            <v>0</v>
          </cell>
        </row>
        <row r="235">
          <cell r="A235" t="str">
            <v>00014184</v>
          </cell>
          <cell r="B235" t="str">
            <v>Digby Saunders</v>
          </cell>
          <cell r="C235"/>
          <cell r="D235" t="str">
            <v>External Contractors</v>
          </cell>
          <cell r="E235">
            <v>0</v>
          </cell>
        </row>
        <row r="236">
          <cell r="A236" t="str">
            <v>00014185</v>
          </cell>
          <cell r="B236" t="str">
            <v>Rhys Oxby</v>
          </cell>
          <cell r="C236"/>
          <cell r="D236" t="str">
            <v>External Contractors</v>
          </cell>
          <cell r="E236">
            <v>0</v>
          </cell>
        </row>
        <row r="237">
          <cell r="A237" t="str">
            <v>00014223</v>
          </cell>
          <cell r="B237" t="str">
            <v>Lesley Mitchell</v>
          </cell>
          <cell r="C237"/>
          <cell r="D237" t="str">
            <v>External Contractors</v>
          </cell>
          <cell r="E237">
            <v>0</v>
          </cell>
        </row>
        <row r="238">
          <cell r="A238" t="str">
            <v>00014224</v>
          </cell>
          <cell r="B238" t="str">
            <v>Marcus Downey</v>
          </cell>
          <cell r="C238"/>
          <cell r="D238" t="str">
            <v>External Contractors</v>
          </cell>
          <cell r="E238">
            <v>0</v>
          </cell>
        </row>
        <row r="239">
          <cell r="A239" t="str">
            <v>00014266</v>
          </cell>
          <cell r="B239" t="str">
            <v>Laura Hillier</v>
          </cell>
          <cell r="C239"/>
          <cell r="D239" t="str">
            <v>External Contractors</v>
          </cell>
          <cell r="E239">
            <v>0</v>
          </cell>
        </row>
        <row r="240">
          <cell r="A240" t="str">
            <v>00014280</v>
          </cell>
          <cell r="B240" t="str">
            <v>Francis Sherlock</v>
          </cell>
          <cell r="C240"/>
          <cell r="D240" t="str">
            <v>External Contractors</v>
          </cell>
          <cell r="E240">
            <v>0</v>
          </cell>
        </row>
        <row r="241">
          <cell r="A241" t="str">
            <v>00014286</v>
          </cell>
          <cell r="B241" t="str">
            <v>Nella Ranno</v>
          </cell>
          <cell r="C241"/>
          <cell r="D241" t="str">
            <v>External Contractors</v>
          </cell>
          <cell r="E241">
            <v>0</v>
          </cell>
        </row>
        <row r="242">
          <cell r="A242" t="str">
            <v>00014305</v>
          </cell>
          <cell r="B242" t="str">
            <v>Gary McInnes</v>
          </cell>
          <cell r="C242"/>
          <cell r="D242" t="str">
            <v>External Contractors</v>
          </cell>
          <cell r="E242">
            <v>0</v>
          </cell>
        </row>
        <row r="243">
          <cell r="A243" t="str">
            <v>00014306</v>
          </cell>
          <cell r="B243" t="str">
            <v>Peter Hillary</v>
          </cell>
          <cell r="C243" t="str">
            <v>ANS02</v>
          </cell>
          <cell r="D243" t="str">
            <v>External Contractors</v>
          </cell>
          <cell r="E243">
            <v>0</v>
          </cell>
        </row>
        <row r="244">
          <cell r="A244" t="str">
            <v>00014313</v>
          </cell>
          <cell r="B244" t="str">
            <v>Andrew Nefiodovas</v>
          </cell>
          <cell r="C244"/>
          <cell r="D244" t="str">
            <v>External Contractors</v>
          </cell>
          <cell r="E244">
            <v>0</v>
          </cell>
        </row>
        <row r="245">
          <cell r="A245" t="str">
            <v>00014315</v>
          </cell>
          <cell r="B245" t="str">
            <v>Shirley Ponton</v>
          </cell>
          <cell r="C245"/>
          <cell r="D245" t="str">
            <v>External Contractors</v>
          </cell>
          <cell r="E245">
            <v>0</v>
          </cell>
        </row>
        <row r="246">
          <cell r="A246" t="str">
            <v>00014316</v>
          </cell>
          <cell r="B246" t="str">
            <v>Gregmar Salinas</v>
          </cell>
          <cell r="C246"/>
          <cell r="D246" t="str">
            <v>External Contractors</v>
          </cell>
          <cell r="E246">
            <v>0</v>
          </cell>
        </row>
        <row r="247">
          <cell r="A247" t="str">
            <v>00014317</v>
          </cell>
          <cell r="B247" t="str">
            <v>Leslie Scott</v>
          </cell>
          <cell r="C247"/>
          <cell r="D247" t="str">
            <v>External Contractors</v>
          </cell>
          <cell r="E247">
            <v>0</v>
          </cell>
        </row>
        <row r="248">
          <cell r="A248" t="str">
            <v>00014318</v>
          </cell>
          <cell r="B248" t="str">
            <v>Manu Singh</v>
          </cell>
          <cell r="C248"/>
          <cell r="D248" t="str">
            <v>External Contractors</v>
          </cell>
          <cell r="E248">
            <v>0</v>
          </cell>
        </row>
        <row r="249">
          <cell r="A249" t="str">
            <v>00014334</v>
          </cell>
          <cell r="B249" t="str">
            <v>Justin Molloy</v>
          </cell>
          <cell r="C249"/>
          <cell r="D249" t="str">
            <v>External Contractors</v>
          </cell>
          <cell r="E249">
            <v>0</v>
          </cell>
        </row>
        <row r="250">
          <cell r="A250" t="str">
            <v>00014468</v>
          </cell>
          <cell r="B250" t="str">
            <v>Leanne Guy</v>
          </cell>
          <cell r="C250"/>
          <cell r="D250" t="str">
            <v>External Contractors</v>
          </cell>
          <cell r="E250">
            <v>0</v>
          </cell>
        </row>
        <row r="251">
          <cell r="A251" t="str">
            <v>00014469</v>
          </cell>
          <cell r="B251" t="str">
            <v>Thomas Szito</v>
          </cell>
          <cell r="C251"/>
          <cell r="D251" t="str">
            <v>External Contractors</v>
          </cell>
          <cell r="E251">
            <v>0</v>
          </cell>
        </row>
        <row r="252">
          <cell r="A252" t="str">
            <v>00014470</v>
          </cell>
          <cell r="B252" t="str">
            <v>Cherie Martin</v>
          </cell>
          <cell r="C252"/>
          <cell r="D252" t="str">
            <v>External Contractors</v>
          </cell>
          <cell r="E252">
            <v>0</v>
          </cell>
        </row>
        <row r="253">
          <cell r="A253" t="str">
            <v>00014476</v>
          </cell>
          <cell r="B253" t="str">
            <v>Connie Krestensen</v>
          </cell>
          <cell r="C253"/>
          <cell r="D253" t="str">
            <v>External Contractors</v>
          </cell>
          <cell r="E253">
            <v>0</v>
          </cell>
        </row>
        <row r="254">
          <cell r="A254" t="str">
            <v>00014488</v>
          </cell>
          <cell r="B254" t="str">
            <v>Kelly Bates</v>
          </cell>
          <cell r="C254"/>
          <cell r="D254" t="str">
            <v>External Contractors</v>
          </cell>
          <cell r="E254">
            <v>0</v>
          </cell>
        </row>
        <row r="255">
          <cell r="A255" t="str">
            <v>00014517</v>
          </cell>
          <cell r="B255" t="str">
            <v>Gishwara Bandara</v>
          </cell>
          <cell r="C255"/>
          <cell r="D255" t="str">
            <v>External Contractors</v>
          </cell>
          <cell r="E255">
            <v>0</v>
          </cell>
        </row>
        <row r="256">
          <cell r="A256" t="str">
            <v>00014518</v>
          </cell>
          <cell r="B256" t="str">
            <v>Sebastian Inostroza</v>
          </cell>
          <cell r="C256"/>
          <cell r="D256" t="str">
            <v>External Contractors</v>
          </cell>
          <cell r="E256">
            <v>0</v>
          </cell>
        </row>
        <row r="257">
          <cell r="A257" t="str">
            <v>00014519</v>
          </cell>
          <cell r="B257" t="str">
            <v>Duncan Gillard</v>
          </cell>
          <cell r="C257"/>
          <cell r="D257" t="str">
            <v>External Contractors</v>
          </cell>
          <cell r="E257">
            <v>0</v>
          </cell>
        </row>
        <row r="258">
          <cell r="A258" t="str">
            <v>00014520</v>
          </cell>
          <cell r="B258" t="str">
            <v>Isaac Rizk</v>
          </cell>
          <cell r="C258"/>
          <cell r="D258" t="str">
            <v>External Contractors</v>
          </cell>
          <cell r="E258">
            <v>0</v>
          </cell>
        </row>
        <row r="259">
          <cell r="A259" t="str">
            <v>00014521</v>
          </cell>
          <cell r="B259" t="str">
            <v>Sasa Dzaferovic</v>
          </cell>
          <cell r="C259"/>
          <cell r="D259" t="str">
            <v>External Contractors</v>
          </cell>
          <cell r="E259">
            <v>0</v>
          </cell>
        </row>
        <row r="260">
          <cell r="A260" t="str">
            <v>00014522</v>
          </cell>
          <cell r="B260" t="str">
            <v>Greg Macsok</v>
          </cell>
          <cell r="C260"/>
          <cell r="D260" t="str">
            <v>External Contractors</v>
          </cell>
          <cell r="E260">
            <v>0</v>
          </cell>
        </row>
        <row r="261">
          <cell r="A261" t="str">
            <v>00014523</v>
          </cell>
          <cell r="B261" t="str">
            <v>Daniel Laidlow</v>
          </cell>
          <cell r="C261"/>
          <cell r="D261" t="str">
            <v>External Contractors</v>
          </cell>
          <cell r="E261">
            <v>0</v>
          </cell>
        </row>
        <row r="262">
          <cell r="A262" t="str">
            <v>00014524</v>
          </cell>
          <cell r="B262" t="str">
            <v>Shaun Hayes</v>
          </cell>
          <cell r="C262"/>
          <cell r="D262" t="str">
            <v>External Contractors</v>
          </cell>
          <cell r="E262">
            <v>0</v>
          </cell>
        </row>
        <row r="263">
          <cell r="A263" t="str">
            <v>00014526</v>
          </cell>
          <cell r="B263" t="str">
            <v>Gemma Tognini</v>
          </cell>
          <cell r="C263"/>
          <cell r="D263" t="str">
            <v>External Contractors</v>
          </cell>
          <cell r="E263">
            <v>0</v>
          </cell>
        </row>
        <row r="264">
          <cell r="A264" t="str">
            <v>00014535</v>
          </cell>
          <cell r="B264" t="str">
            <v>Leanne Scott</v>
          </cell>
          <cell r="C264"/>
          <cell r="D264" t="str">
            <v>External Contractors</v>
          </cell>
          <cell r="E264">
            <v>0</v>
          </cell>
        </row>
        <row r="265">
          <cell r="A265" t="str">
            <v>00014536</v>
          </cell>
          <cell r="B265" t="str">
            <v>Leanne Scott</v>
          </cell>
          <cell r="C265"/>
          <cell r="D265" t="str">
            <v>External Contractors</v>
          </cell>
          <cell r="E265">
            <v>0</v>
          </cell>
        </row>
        <row r="266">
          <cell r="A266" t="str">
            <v>00014553</v>
          </cell>
          <cell r="B266" t="str">
            <v>Bruce Jarrad</v>
          </cell>
          <cell r="C266"/>
          <cell r="D266" t="str">
            <v>External Contractors</v>
          </cell>
          <cell r="E266">
            <v>0</v>
          </cell>
        </row>
        <row r="267">
          <cell r="A267" t="str">
            <v>00014555</v>
          </cell>
          <cell r="B267" t="str">
            <v>Priyanshu Sinh</v>
          </cell>
          <cell r="C267"/>
          <cell r="D267" t="str">
            <v>External Contractors</v>
          </cell>
          <cell r="E267">
            <v>0</v>
          </cell>
        </row>
        <row r="268">
          <cell r="A268" t="str">
            <v>00014558</v>
          </cell>
          <cell r="B268" t="str">
            <v>Andrew Frankel</v>
          </cell>
          <cell r="C268"/>
          <cell r="D268" t="str">
            <v>External Contractors</v>
          </cell>
          <cell r="E268">
            <v>0</v>
          </cell>
        </row>
        <row r="269">
          <cell r="A269" t="str">
            <v>00014563</v>
          </cell>
          <cell r="B269" t="str">
            <v>Fadi Taleb</v>
          </cell>
          <cell r="C269"/>
          <cell r="D269" t="str">
            <v>External Contractors</v>
          </cell>
          <cell r="E269">
            <v>0</v>
          </cell>
        </row>
        <row r="270">
          <cell r="A270" t="str">
            <v>00014564</v>
          </cell>
          <cell r="B270" t="str">
            <v>Colleen Burger</v>
          </cell>
          <cell r="C270" t="str">
            <v>07</v>
          </cell>
          <cell r="D270" t="str">
            <v>External Contractors</v>
          </cell>
          <cell r="E270">
            <v>0</v>
          </cell>
        </row>
        <row r="271">
          <cell r="A271" t="str">
            <v>00014565</v>
          </cell>
          <cell r="B271" t="str">
            <v>Vanessa Koop</v>
          </cell>
          <cell r="C271"/>
          <cell r="D271" t="str">
            <v>External Contractors</v>
          </cell>
          <cell r="E271">
            <v>0</v>
          </cell>
        </row>
        <row r="272">
          <cell r="A272" t="str">
            <v>00014568</v>
          </cell>
          <cell r="B272" t="str">
            <v>Conchita Brodalka</v>
          </cell>
          <cell r="C272"/>
          <cell r="D272" t="str">
            <v>External Contractors</v>
          </cell>
          <cell r="E272">
            <v>0</v>
          </cell>
        </row>
        <row r="273">
          <cell r="A273" t="str">
            <v>00014569</v>
          </cell>
          <cell r="B273" t="str">
            <v>Andrew Blease</v>
          </cell>
          <cell r="C273"/>
          <cell r="D273" t="str">
            <v>External Contractors</v>
          </cell>
          <cell r="E273">
            <v>0</v>
          </cell>
        </row>
        <row r="274">
          <cell r="A274" t="str">
            <v>00014570</v>
          </cell>
          <cell r="B274" t="str">
            <v>Mark Conyers</v>
          </cell>
          <cell r="C274"/>
          <cell r="D274" t="str">
            <v>External Contractors</v>
          </cell>
          <cell r="E274">
            <v>0</v>
          </cell>
        </row>
        <row r="275">
          <cell r="A275" t="str">
            <v>00014571</v>
          </cell>
          <cell r="B275" t="str">
            <v>Paul Elliot</v>
          </cell>
          <cell r="C275"/>
          <cell r="D275" t="str">
            <v>External Contractors</v>
          </cell>
          <cell r="E275">
            <v>0</v>
          </cell>
        </row>
        <row r="276">
          <cell r="A276" t="str">
            <v>00014572</v>
          </cell>
          <cell r="B276" t="str">
            <v>Garry Elsum</v>
          </cell>
          <cell r="C276"/>
          <cell r="D276" t="str">
            <v>External Contractors</v>
          </cell>
          <cell r="E276">
            <v>0</v>
          </cell>
        </row>
        <row r="277">
          <cell r="A277" t="str">
            <v>00014573</v>
          </cell>
          <cell r="B277" t="str">
            <v>Pat Frois</v>
          </cell>
          <cell r="C277"/>
          <cell r="D277" t="str">
            <v>External Contractors</v>
          </cell>
          <cell r="E277">
            <v>0</v>
          </cell>
        </row>
        <row r="278">
          <cell r="A278" t="str">
            <v>00014574</v>
          </cell>
          <cell r="B278" t="str">
            <v>Melissa Hamilton</v>
          </cell>
          <cell r="C278"/>
          <cell r="D278" t="str">
            <v>External Contractors</v>
          </cell>
          <cell r="E278">
            <v>0</v>
          </cell>
        </row>
        <row r="279">
          <cell r="A279" t="str">
            <v>00014575</v>
          </cell>
          <cell r="B279" t="str">
            <v>Ray Kunziak</v>
          </cell>
          <cell r="C279"/>
          <cell r="D279" t="str">
            <v>External Contractors</v>
          </cell>
          <cell r="E279">
            <v>0</v>
          </cell>
        </row>
        <row r="280">
          <cell r="A280" t="str">
            <v>00014576</v>
          </cell>
          <cell r="B280" t="str">
            <v>Adrian Norton</v>
          </cell>
          <cell r="C280"/>
          <cell r="D280" t="str">
            <v>External Contractors</v>
          </cell>
          <cell r="E280">
            <v>0</v>
          </cell>
        </row>
        <row r="281">
          <cell r="A281" t="str">
            <v>00014577</v>
          </cell>
          <cell r="B281" t="str">
            <v>Michael O'Donnell</v>
          </cell>
          <cell r="C281"/>
          <cell r="D281" t="str">
            <v>External Contractors</v>
          </cell>
          <cell r="E281">
            <v>0</v>
          </cell>
        </row>
        <row r="282">
          <cell r="A282" t="str">
            <v>00014578</v>
          </cell>
          <cell r="B282" t="str">
            <v>John Pola</v>
          </cell>
          <cell r="C282"/>
          <cell r="D282" t="str">
            <v>External Contractors</v>
          </cell>
          <cell r="E282">
            <v>0</v>
          </cell>
        </row>
        <row r="283">
          <cell r="A283" t="str">
            <v>00014579</v>
          </cell>
          <cell r="B283" t="str">
            <v>Peter Sayce</v>
          </cell>
          <cell r="C283"/>
          <cell r="D283" t="str">
            <v>External Contractors</v>
          </cell>
          <cell r="E283">
            <v>0</v>
          </cell>
        </row>
        <row r="284">
          <cell r="A284" t="str">
            <v>00014580</v>
          </cell>
          <cell r="B284" t="str">
            <v>Terry Shinton</v>
          </cell>
          <cell r="C284"/>
          <cell r="D284" t="str">
            <v>External Contractors</v>
          </cell>
          <cell r="E284">
            <v>0</v>
          </cell>
        </row>
        <row r="285">
          <cell r="A285" t="str">
            <v>00014581</v>
          </cell>
          <cell r="B285" t="str">
            <v>Alan Steen</v>
          </cell>
          <cell r="C285"/>
          <cell r="D285" t="str">
            <v>External Contractors</v>
          </cell>
          <cell r="E285">
            <v>0</v>
          </cell>
        </row>
        <row r="286">
          <cell r="A286" t="str">
            <v>00014582</v>
          </cell>
          <cell r="B286" t="str">
            <v>Steve Walton</v>
          </cell>
          <cell r="C286"/>
          <cell r="D286" t="str">
            <v>External Contractors</v>
          </cell>
          <cell r="E286">
            <v>0</v>
          </cell>
        </row>
        <row r="287">
          <cell r="A287" t="str">
            <v>00014583</v>
          </cell>
          <cell r="B287" t="str">
            <v>Jennifer Waryszczuk</v>
          </cell>
          <cell r="C287"/>
          <cell r="D287" t="str">
            <v>External Contractors</v>
          </cell>
          <cell r="E287">
            <v>0</v>
          </cell>
        </row>
        <row r="288">
          <cell r="A288" t="str">
            <v>00014584</v>
          </cell>
          <cell r="B288" t="str">
            <v>Wayne Webb</v>
          </cell>
          <cell r="C288"/>
          <cell r="D288" t="str">
            <v>External Contractors</v>
          </cell>
          <cell r="E288">
            <v>0</v>
          </cell>
        </row>
        <row r="289">
          <cell r="A289" t="str">
            <v>00014585</v>
          </cell>
          <cell r="B289" t="str">
            <v>Kath Sell</v>
          </cell>
          <cell r="C289"/>
          <cell r="D289" t="str">
            <v>External Contractors</v>
          </cell>
          <cell r="E289">
            <v>0</v>
          </cell>
        </row>
        <row r="290">
          <cell r="A290" t="str">
            <v>00014586</v>
          </cell>
          <cell r="B290" t="str">
            <v>Lauressa Parder</v>
          </cell>
          <cell r="C290"/>
          <cell r="D290" t="str">
            <v>External Contractors</v>
          </cell>
          <cell r="E290">
            <v>0</v>
          </cell>
        </row>
        <row r="291">
          <cell r="A291" t="str">
            <v>00014588</v>
          </cell>
          <cell r="B291" t="str">
            <v>Peter Cozyn</v>
          </cell>
          <cell r="C291"/>
          <cell r="D291" t="str">
            <v>External Contractors</v>
          </cell>
          <cell r="E291">
            <v>0</v>
          </cell>
        </row>
        <row r="292">
          <cell r="A292" t="str">
            <v>00014590</v>
          </cell>
          <cell r="B292" t="str">
            <v>Darren Potter</v>
          </cell>
          <cell r="C292"/>
          <cell r="D292" t="str">
            <v>External Contractors</v>
          </cell>
          <cell r="E292">
            <v>0</v>
          </cell>
        </row>
        <row r="293">
          <cell r="A293" t="str">
            <v>00014592</v>
          </cell>
          <cell r="B293" t="str">
            <v>John Willson</v>
          </cell>
          <cell r="C293"/>
          <cell r="D293" t="str">
            <v>External Contractors</v>
          </cell>
          <cell r="E293">
            <v>0</v>
          </cell>
        </row>
        <row r="294">
          <cell r="A294" t="str">
            <v>00014593</v>
          </cell>
          <cell r="B294" t="str">
            <v>Colin Weaire</v>
          </cell>
          <cell r="C294"/>
          <cell r="D294" t="str">
            <v>External Contractors</v>
          </cell>
          <cell r="E294">
            <v>0</v>
          </cell>
        </row>
        <row r="295">
          <cell r="A295" t="str">
            <v>00014594</v>
          </cell>
          <cell r="B295" t="str">
            <v>Neil Smith</v>
          </cell>
          <cell r="C295"/>
          <cell r="D295" t="str">
            <v>External Contractors</v>
          </cell>
          <cell r="E295">
            <v>0</v>
          </cell>
        </row>
        <row r="296">
          <cell r="A296" t="str">
            <v>00014595</v>
          </cell>
          <cell r="B296" t="str">
            <v>Siew Teik Tan</v>
          </cell>
          <cell r="C296"/>
          <cell r="D296" t="str">
            <v>External Contractors</v>
          </cell>
          <cell r="E296">
            <v>0</v>
          </cell>
        </row>
        <row r="297">
          <cell r="A297" t="str">
            <v>00014609</v>
          </cell>
          <cell r="B297" t="str">
            <v>Kathleen Miles</v>
          </cell>
          <cell r="C297"/>
          <cell r="D297" t="str">
            <v>External Contractors</v>
          </cell>
          <cell r="E297">
            <v>0</v>
          </cell>
        </row>
        <row r="298">
          <cell r="A298" t="str">
            <v>00014613</v>
          </cell>
          <cell r="B298" t="str">
            <v>Julian Spano</v>
          </cell>
          <cell r="C298"/>
          <cell r="D298" t="str">
            <v>External Contractors</v>
          </cell>
          <cell r="E298">
            <v>0</v>
          </cell>
        </row>
        <row r="299">
          <cell r="A299" t="str">
            <v>00014627</v>
          </cell>
          <cell r="B299" t="str">
            <v>Joe Rokov</v>
          </cell>
          <cell r="C299"/>
          <cell r="D299" t="str">
            <v>External Contractors</v>
          </cell>
          <cell r="E299">
            <v>0</v>
          </cell>
        </row>
        <row r="300">
          <cell r="A300" t="str">
            <v>00014632</v>
          </cell>
          <cell r="B300" t="str">
            <v>John Drummond</v>
          </cell>
          <cell r="C300"/>
          <cell r="D300" t="str">
            <v>External Contractors</v>
          </cell>
          <cell r="E300">
            <v>0</v>
          </cell>
        </row>
        <row r="301">
          <cell r="A301" t="str">
            <v>00014633</v>
          </cell>
          <cell r="B301" t="str">
            <v>Brian Page</v>
          </cell>
          <cell r="C301"/>
          <cell r="D301" t="str">
            <v>External Contractors</v>
          </cell>
          <cell r="E301">
            <v>0</v>
          </cell>
        </row>
        <row r="302">
          <cell r="A302" t="str">
            <v>00014635</v>
          </cell>
          <cell r="B302" t="str">
            <v>Morris Kinley</v>
          </cell>
          <cell r="C302"/>
          <cell r="D302" t="str">
            <v>External Contractors</v>
          </cell>
          <cell r="E302">
            <v>0</v>
          </cell>
        </row>
        <row r="303">
          <cell r="A303" t="str">
            <v>00014665</v>
          </cell>
          <cell r="B303" t="str">
            <v>Yolanda Chu</v>
          </cell>
          <cell r="C303"/>
          <cell r="D303" t="str">
            <v>External Contractors</v>
          </cell>
          <cell r="E303">
            <v>0</v>
          </cell>
        </row>
        <row r="304">
          <cell r="A304" t="str">
            <v>00014666</v>
          </cell>
          <cell r="B304" t="str">
            <v>Colin Duncan</v>
          </cell>
          <cell r="C304"/>
          <cell r="D304" t="str">
            <v>External Contractors</v>
          </cell>
          <cell r="E304">
            <v>0</v>
          </cell>
        </row>
        <row r="305">
          <cell r="A305" t="str">
            <v>00014667</v>
          </cell>
          <cell r="B305" t="str">
            <v>Scott Sly</v>
          </cell>
          <cell r="C305"/>
          <cell r="D305" t="str">
            <v>External Contractors</v>
          </cell>
          <cell r="E305">
            <v>0</v>
          </cell>
        </row>
        <row r="306">
          <cell r="A306" t="str">
            <v>00014668</v>
          </cell>
          <cell r="B306" t="str">
            <v>Terence Combe</v>
          </cell>
          <cell r="C306"/>
          <cell r="D306" t="str">
            <v>External Contractors</v>
          </cell>
          <cell r="E306">
            <v>0</v>
          </cell>
        </row>
        <row r="307">
          <cell r="A307" t="str">
            <v>00014676</v>
          </cell>
          <cell r="B307" t="str">
            <v>Peter King</v>
          </cell>
          <cell r="C307"/>
          <cell r="D307" t="str">
            <v>External Contractors</v>
          </cell>
          <cell r="E307">
            <v>0</v>
          </cell>
        </row>
        <row r="308">
          <cell r="A308" t="str">
            <v>00014685</v>
          </cell>
          <cell r="B308" t="str">
            <v>Leon Leuba</v>
          </cell>
          <cell r="C308"/>
          <cell r="D308" t="str">
            <v>External Contractors</v>
          </cell>
          <cell r="E308">
            <v>0</v>
          </cell>
        </row>
        <row r="309">
          <cell r="A309" t="str">
            <v>00014709</v>
          </cell>
          <cell r="B309" t="str">
            <v>David Wilcox</v>
          </cell>
          <cell r="C309"/>
          <cell r="D309" t="str">
            <v>External Contractors</v>
          </cell>
          <cell r="E309">
            <v>0</v>
          </cell>
        </row>
        <row r="310">
          <cell r="A310" t="str">
            <v>00014714</v>
          </cell>
          <cell r="B310" t="str">
            <v>Curt Huffman</v>
          </cell>
          <cell r="C310"/>
          <cell r="D310" t="str">
            <v>External Contractors</v>
          </cell>
          <cell r="E310">
            <v>0</v>
          </cell>
        </row>
        <row r="311">
          <cell r="A311" t="str">
            <v>00014715</v>
          </cell>
          <cell r="B311" t="str">
            <v>Hans Wrang</v>
          </cell>
          <cell r="C311"/>
          <cell r="D311" t="str">
            <v>External Contractors</v>
          </cell>
          <cell r="E311">
            <v>0</v>
          </cell>
        </row>
        <row r="312">
          <cell r="A312" t="str">
            <v>00014717</v>
          </cell>
          <cell r="B312" t="str">
            <v>Shannon Walker</v>
          </cell>
          <cell r="C312"/>
          <cell r="D312" t="str">
            <v>External Contractors</v>
          </cell>
          <cell r="E312">
            <v>0</v>
          </cell>
        </row>
        <row r="313">
          <cell r="A313" t="str">
            <v>00014731</v>
          </cell>
          <cell r="B313" t="str">
            <v>Matthew Salleo</v>
          </cell>
          <cell r="C313"/>
          <cell r="D313" t="str">
            <v>External Contractors</v>
          </cell>
          <cell r="E313">
            <v>0</v>
          </cell>
        </row>
        <row r="314">
          <cell r="A314" t="str">
            <v>00014797</v>
          </cell>
          <cell r="B314" t="str">
            <v>Daniel Enright</v>
          </cell>
          <cell r="C314"/>
          <cell r="D314" t="str">
            <v>External Contractors</v>
          </cell>
          <cell r="E314">
            <v>0</v>
          </cell>
        </row>
        <row r="315">
          <cell r="A315" t="str">
            <v>00014798</v>
          </cell>
          <cell r="B315" t="str">
            <v>Kennedy Mkoba</v>
          </cell>
          <cell r="C315"/>
          <cell r="D315" t="str">
            <v>External Contractors</v>
          </cell>
          <cell r="E315">
            <v>0</v>
          </cell>
        </row>
        <row r="316">
          <cell r="A316" t="str">
            <v>00014799</v>
          </cell>
          <cell r="B316" t="str">
            <v>Sanjeev Singh</v>
          </cell>
          <cell r="C316"/>
          <cell r="D316" t="str">
            <v>External Contractors</v>
          </cell>
          <cell r="E316">
            <v>0</v>
          </cell>
        </row>
        <row r="317">
          <cell r="A317" t="str">
            <v>00014800</v>
          </cell>
          <cell r="B317" t="str">
            <v>Edward Krystek</v>
          </cell>
          <cell r="C317"/>
          <cell r="D317" t="str">
            <v>External Contractors</v>
          </cell>
          <cell r="E317">
            <v>0</v>
          </cell>
        </row>
        <row r="318">
          <cell r="A318" t="str">
            <v>00014814</v>
          </cell>
          <cell r="B318" t="str">
            <v>Kevin De Wit</v>
          </cell>
          <cell r="C318"/>
          <cell r="D318" t="str">
            <v>External Contractors</v>
          </cell>
          <cell r="E318">
            <v>0</v>
          </cell>
        </row>
        <row r="319">
          <cell r="A319" t="str">
            <v>00014815</v>
          </cell>
          <cell r="B319" t="str">
            <v>Steve Tailor</v>
          </cell>
          <cell r="C319"/>
          <cell r="D319" t="str">
            <v>External Contractors</v>
          </cell>
          <cell r="E319">
            <v>0</v>
          </cell>
        </row>
        <row r="320">
          <cell r="A320" t="str">
            <v>00014816</v>
          </cell>
          <cell r="B320" t="str">
            <v>Mike Farrar</v>
          </cell>
          <cell r="C320"/>
          <cell r="D320" t="str">
            <v>External Contractors</v>
          </cell>
          <cell r="E320">
            <v>0</v>
          </cell>
        </row>
        <row r="321">
          <cell r="A321" t="str">
            <v>00014817</v>
          </cell>
          <cell r="B321" t="str">
            <v>Daniel Kregor</v>
          </cell>
          <cell r="C321"/>
          <cell r="D321" t="str">
            <v>External Contractors</v>
          </cell>
          <cell r="E321">
            <v>0</v>
          </cell>
        </row>
        <row r="322">
          <cell r="A322" t="str">
            <v>00014818</v>
          </cell>
          <cell r="B322" t="str">
            <v>Kevin Yan</v>
          </cell>
          <cell r="C322"/>
          <cell r="D322" t="str">
            <v>External Contractors</v>
          </cell>
          <cell r="E322">
            <v>0</v>
          </cell>
        </row>
        <row r="323">
          <cell r="A323" t="str">
            <v>00014819</v>
          </cell>
          <cell r="B323" t="str">
            <v>Daniel Topham</v>
          </cell>
          <cell r="C323"/>
          <cell r="D323" t="str">
            <v>External Contractors</v>
          </cell>
          <cell r="E323">
            <v>0</v>
          </cell>
        </row>
        <row r="324">
          <cell r="A324" t="str">
            <v>00014820</v>
          </cell>
          <cell r="B324" t="str">
            <v>Andrew Burke</v>
          </cell>
          <cell r="C324"/>
          <cell r="D324" t="str">
            <v>External Contractors</v>
          </cell>
          <cell r="E324">
            <v>0</v>
          </cell>
        </row>
        <row r="325">
          <cell r="A325" t="str">
            <v>00014821</v>
          </cell>
          <cell r="B325" t="str">
            <v>Alexandra Charlton</v>
          </cell>
          <cell r="C325"/>
          <cell r="D325" t="str">
            <v>External Contractors</v>
          </cell>
          <cell r="E325">
            <v>0</v>
          </cell>
        </row>
        <row r="326">
          <cell r="A326" t="str">
            <v>00014825</v>
          </cell>
          <cell r="B326" t="str">
            <v>Vitaly Mozhyn</v>
          </cell>
          <cell r="C326"/>
          <cell r="D326" t="str">
            <v>External Contractors</v>
          </cell>
          <cell r="E326">
            <v>0</v>
          </cell>
        </row>
        <row r="327">
          <cell r="A327" t="str">
            <v>00014826</v>
          </cell>
          <cell r="B327" t="str">
            <v>Paul Grobler</v>
          </cell>
          <cell r="C327"/>
          <cell r="D327" t="str">
            <v>External Contractors</v>
          </cell>
          <cell r="E327">
            <v>0</v>
          </cell>
        </row>
        <row r="328">
          <cell r="A328" t="str">
            <v>00014827</v>
          </cell>
          <cell r="B328" t="str">
            <v>Luke Hanley</v>
          </cell>
          <cell r="C328"/>
          <cell r="D328" t="str">
            <v>External Contractors</v>
          </cell>
          <cell r="E328">
            <v>0</v>
          </cell>
        </row>
        <row r="329">
          <cell r="A329" t="str">
            <v>00014833</v>
          </cell>
          <cell r="B329" t="str">
            <v>Dominic Tsang</v>
          </cell>
          <cell r="C329"/>
          <cell r="D329" t="str">
            <v>External Contractors</v>
          </cell>
          <cell r="E329">
            <v>0</v>
          </cell>
        </row>
        <row r="330">
          <cell r="A330" t="str">
            <v>00014874</v>
          </cell>
          <cell r="B330" t="str">
            <v>Elizabeth Risby</v>
          </cell>
          <cell r="C330"/>
          <cell r="D330" t="str">
            <v>External Contractors</v>
          </cell>
          <cell r="E330">
            <v>0</v>
          </cell>
        </row>
        <row r="331">
          <cell r="A331" t="str">
            <v>00014926</v>
          </cell>
          <cell r="B331" t="str">
            <v>Bruce McDonough</v>
          </cell>
          <cell r="C331"/>
          <cell r="D331" t="str">
            <v>External Contractors</v>
          </cell>
          <cell r="E331">
            <v>0</v>
          </cell>
        </row>
        <row r="332">
          <cell r="A332" t="str">
            <v>00014986</v>
          </cell>
          <cell r="B332" t="str">
            <v>Clive Perrett</v>
          </cell>
          <cell r="C332" t="str">
            <v>09</v>
          </cell>
          <cell r="D332" t="str">
            <v>External Contractors</v>
          </cell>
          <cell r="E332">
            <v>0</v>
          </cell>
        </row>
        <row r="333">
          <cell r="A333" t="str">
            <v>00015005</v>
          </cell>
          <cell r="B333" t="str">
            <v>Dean Nicholls</v>
          </cell>
          <cell r="C333"/>
          <cell r="D333" t="str">
            <v>External Contractors</v>
          </cell>
          <cell r="E333">
            <v>0</v>
          </cell>
        </row>
        <row r="334">
          <cell r="A334" t="str">
            <v>00015032</v>
          </cell>
          <cell r="B334" t="str">
            <v>Audrey Bachi</v>
          </cell>
          <cell r="C334"/>
          <cell r="D334" t="str">
            <v>External Contractors</v>
          </cell>
          <cell r="E334">
            <v>0</v>
          </cell>
        </row>
        <row r="335">
          <cell r="A335" t="str">
            <v>00015086</v>
          </cell>
          <cell r="B335" t="str">
            <v>Jacob Hawkes</v>
          </cell>
          <cell r="C335"/>
          <cell r="D335" t="str">
            <v>External Contractors</v>
          </cell>
          <cell r="E335">
            <v>0</v>
          </cell>
        </row>
        <row r="336">
          <cell r="A336" t="str">
            <v>00015268</v>
          </cell>
          <cell r="B336" t="str">
            <v>John Rose</v>
          </cell>
          <cell r="C336"/>
          <cell r="D336" t="str">
            <v>External Contractors</v>
          </cell>
          <cell r="E336">
            <v>0</v>
          </cell>
        </row>
        <row r="337">
          <cell r="A337" t="str">
            <v>00015269</v>
          </cell>
          <cell r="B337" t="str">
            <v>Jerry Lee</v>
          </cell>
          <cell r="C337"/>
          <cell r="D337" t="str">
            <v>External Contractors</v>
          </cell>
          <cell r="E337">
            <v>0</v>
          </cell>
        </row>
        <row r="338">
          <cell r="A338" t="str">
            <v>00015270</v>
          </cell>
          <cell r="B338" t="str">
            <v>Simon Martin</v>
          </cell>
          <cell r="C338"/>
          <cell r="D338" t="str">
            <v>External Contractors</v>
          </cell>
          <cell r="E338">
            <v>0</v>
          </cell>
        </row>
        <row r="339">
          <cell r="A339" t="str">
            <v>00015271</v>
          </cell>
          <cell r="B339" t="str">
            <v>Rod Daws</v>
          </cell>
          <cell r="C339"/>
          <cell r="D339" t="str">
            <v>External Contractors</v>
          </cell>
          <cell r="E339">
            <v>0</v>
          </cell>
        </row>
        <row r="340">
          <cell r="A340" t="str">
            <v>00015449</v>
          </cell>
          <cell r="B340" t="str">
            <v>Lana Jansze</v>
          </cell>
          <cell r="C340"/>
          <cell r="D340" t="str">
            <v>External Contractors</v>
          </cell>
          <cell r="E340">
            <v>0</v>
          </cell>
        </row>
        <row r="341">
          <cell r="A341" t="str">
            <v>00015586</v>
          </cell>
          <cell r="B341" t="str">
            <v>Paul Mullan</v>
          </cell>
          <cell r="C341"/>
          <cell r="D341" t="str">
            <v>External Contractors</v>
          </cell>
          <cell r="E341">
            <v>0</v>
          </cell>
        </row>
        <row r="342">
          <cell r="A342" t="str">
            <v>00013295</v>
          </cell>
          <cell r="B342" t="str">
            <v>Emanuel Hatgidanou</v>
          </cell>
          <cell r="C342" t="str">
            <v>03</v>
          </cell>
          <cell r="D342" t="str">
            <v>GASCOR - Award</v>
          </cell>
          <cell r="E342">
            <v>63888</v>
          </cell>
        </row>
        <row r="343">
          <cell r="A343" t="str">
            <v>00013308</v>
          </cell>
          <cell r="B343" t="str">
            <v>Frank Rozsa</v>
          </cell>
          <cell r="C343" t="str">
            <v>03</v>
          </cell>
          <cell r="D343" t="str">
            <v>GASCOR - Award</v>
          </cell>
          <cell r="E343">
            <v>66355</v>
          </cell>
        </row>
        <row r="344">
          <cell r="A344" t="str">
            <v>00013313</v>
          </cell>
          <cell r="B344" t="str">
            <v>Keith Wheeler</v>
          </cell>
          <cell r="C344" t="str">
            <v>03</v>
          </cell>
          <cell r="D344" t="str">
            <v>GASCOR - Award</v>
          </cell>
          <cell r="E344">
            <v>58838</v>
          </cell>
        </row>
        <row r="345">
          <cell r="A345" t="str">
            <v>00013315</v>
          </cell>
          <cell r="B345" t="str">
            <v>Maxwell York</v>
          </cell>
          <cell r="C345" t="str">
            <v>04</v>
          </cell>
          <cell r="D345" t="str">
            <v>GASCOR - Award</v>
          </cell>
          <cell r="E345">
            <v>69846</v>
          </cell>
        </row>
        <row r="346">
          <cell r="A346" t="str">
            <v>00013291</v>
          </cell>
          <cell r="B346" t="str">
            <v>Gillian Jones</v>
          </cell>
          <cell r="C346" t="str">
            <v>04</v>
          </cell>
          <cell r="D346" t="str">
            <v>GASCOR - MPT/Salary</v>
          </cell>
          <cell r="E346">
            <v>74057</v>
          </cell>
        </row>
        <row r="347">
          <cell r="A347" t="str">
            <v>00013297</v>
          </cell>
          <cell r="B347" t="str">
            <v>Russell James</v>
          </cell>
          <cell r="C347" t="str">
            <v>03</v>
          </cell>
          <cell r="D347" t="str">
            <v>GASCOR - MPT/Salary</v>
          </cell>
          <cell r="E347">
            <v>77291</v>
          </cell>
        </row>
        <row r="348">
          <cell r="A348" t="str">
            <v>00013301</v>
          </cell>
          <cell r="B348" t="str">
            <v>Michael Laughlin</v>
          </cell>
          <cell r="C348" t="str">
            <v>03</v>
          </cell>
          <cell r="D348" t="str">
            <v>GASCOR - MPT/Salary</v>
          </cell>
          <cell r="E348">
            <v>77291</v>
          </cell>
        </row>
        <row r="349">
          <cell r="A349" t="str">
            <v>00013302</v>
          </cell>
          <cell r="B349" t="str">
            <v>Michael May</v>
          </cell>
          <cell r="C349" t="str">
            <v>05</v>
          </cell>
          <cell r="D349" t="str">
            <v>GASCOR - MPT/Salary</v>
          </cell>
          <cell r="E349">
            <v>96432</v>
          </cell>
        </row>
        <row r="350">
          <cell r="A350" t="str">
            <v>00013305</v>
          </cell>
          <cell r="B350" t="str">
            <v>Diane Neubecker</v>
          </cell>
          <cell r="C350" t="str">
            <v>03</v>
          </cell>
          <cell r="D350" t="str">
            <v>GASCOR - MPT/Salary</v>
          </cell>
          <cell r="E350">
            <v>57756</v>
          </cell>
        </row>
        <row r="351">
          <cell r="A351" t="str">
            <v>00013306</v>
          </cell>
          <cell r="B351" t="str">
            <v>Douglas Newbold</v>
          </cell>
          <cell r="C351" t="str">
            <v>03</v>
          </cell>
          <cell r="D351" t="str">
            <v>GASCOR - MPT/Salary</v>
          </cell>
          <cell r="E351">
            <v>57087</v>
          </cell>
        </row>
        <row r="352">
          <cell r="A352" t="str">
            <v>00013307</v>
          </cell>
          <cell r="B352" t="str">
            <v>Colin Nicholls</v>
          </cell>
          <cell r="C352" t="str">
            <v>03</v>
          </cell>
          <cell r="D352" t="str">
            <v>GASCOR - MPT/Salary</v>
          </cell>
          <cell r="E352">
            <v>77700</v>
          </cell>
        </row>
        <row r="353">
          <cell r="A353" t="str">
            <v>00013314</v>
          </cell>
          <cell r="B353" t="str">
            <v>Albert Winning</v>
          </cell>
          <cell r="C353" t="str">
            <v>04</v>
          </cell>
          <cell r="D353" t="str">
            <v>GASCOR - MPT/Salary</v>
          </cell>
          <cell r="E353">
            <v>73223</v>
          </cell>
        </row>
        <row r="354">
          <cell r="A354" t="str">
            <v>00013316</v>
          </cell>
          <cell r="B354" t="str">
            <v>Gerrard Ziino</v>
          </cell>
          <cell r="C354" t="str">
            <v>06</v>
          </cell>
          <cell r="D354" t="str">
            <v>GASCOR - MPT/Salary</v>
          </cell>
          <cell r="E354">
            <v>93286</v>
          </cell>
        </row>
        <row r="355">
          <cell r="A355" t="str">
            <v>00008677</v>
          </cell>
          <cell r="B355" t="str">
            <v>Emile (Temp/Cont) Eerens</v>
          </cell>
          <cell r="C355"/>
          <cell r="D355" t="str">
            <v>Internal Contractors</v>
          </cell>
          <cell r="E355">
            <v>0</v>
          </cell>
        </row>
        <row r="356">
          <cell r="A356" t="str">
            <v>00008888</v>
          </cell>
          <cell r="B356" t="str">
            <v>Bohdan Morawsky</v>
          </cell>
          <cell r="C356"/>
          <cell r="D356" t="str">
            <v>Internal Contractors</v>
          </cell>
          <cell r="E356">
            <v>0</v>
          </cell>
        </row>
        <row r="357">
          <cell r="A357" t="str">
            <v>00009156</v>
          </cell>
          <cell r="B357" t="str">
            <v>Ralph Crowley</v>
          </cell>
          <cell r="C357"/>
          <cell r="D357" t="str">
            <v>Internal Contractors</v>
          </cell>
          <cell r="E357">
            <v>0</v>
          </cell>
        </row>
        <row r="358">
          <cell r="A358" t="str">
            <v>00009611</v>
          </cell>
          <cell r="B358" t="str">
            <v>Steven Meyer</v>
          </cell>
          <cell r="C358"/>
          <cell r="D358" t="str">
            <v>Internal Contractors</v>
          </cell>
          <cell r="E358">
            <v>0</v>
          </cell>
        </row>
        <row r="359">
          <cell r="A359" t="str">
            <v>00009670</v>
          </cell>
          <cell r="B359" t="str">
            <v>Peter Brook</v>
          </cell>
          <cell r="C359"/>
          <cell r="D359" t="str">
            <v>Internal Contractors</v>
          </cell>
          <cell r="E359">
            <v>0</v>
          </cell>
        </row>
        <row r="360">
          <cell r="A360" t="str">
            <v>00009722</v>
          </cell>
          <cell r="B360" t="str">
            <v>Peter Read</v>
          </cell>
          <cell r="C360"/>
          <cell r="D360" t="str">
            <v>Internal Contractors</v>
          </cell>
          <cell r="E360">
            <v>0</v>
          </cell>
        </row>
        <row r="361">
          <cell r="A361" t="str">
            <v>00010618</v>
          </cell>
          <cell r="B361" t="str">
            <v>Alec Bakhchinian</v>
          </cell>
          <cell r="C361"/>
          <cell r="D361" t="str">
            <v>Internal Contractors</v>
          </cell>
          <cell r="E361">
            <v>0</v>
          </cell>
        </row>
        <row r="362">
          <cell r="A362" t="str">
            <v>00011117</v>
          </cell>
          <cell r="B362" t="str">
            <v>Angela Graham</v>
          </cell>
          <cell r="C362"/>
          <cell r="D362" t="str">
            <v>Internal Contractors</v>
          </cell>
          <cell r="E362">
            <v>0</v>
          </cell>
        </row>
        <row r="363">
          <cell r="A363" t="str">
            <v>00011729</v>
          </cell>
          <cell r="B363" t="str">
            <v>Stephen O'Gorman</v>
          </cell>
          <cell r="C363"/>
          <cell r="D363" t="str">
            <v>Internal Contractors</v>
          </cell>
          <cell r="E363">
            <v>0</v>
          </cell>
        </row>
        <row r="364">
          <cell r="A364" t="str">
            <v>00011785</v>
          </cell>
          <cell r="B364" t="str">
            <v>Justin Wigg</v>
          </cell>
          <cell r="C364"/>
          <cell r="D364" t="str">
            <v>Internal Contractors</v>
          </cell>
          <cell r="E364">
            <v>0</v>
          </cell>
        </row>
        <row r="365">
          <cell r="A365" t="str">
            <v>00011851</v>
          </cell>
          <cell r="B365" t="str">
            <v>Christine Raikos</v>
          </cell>
          <cell r="C365"/>
          <cell r="D365" t="str">
            <v>Internal Contractors</v>
          </cell>
          <cell r="E365">
            <v>0</v>
          </cell>
        </row>
        <row r="366">
          <cell r="A366" t="str">
            <v>00012119</v>
          </cell>
          <cell r="B366" t="str">
            <v>Eric Lam</v>
          </cell>
          <cell r="C366"/>
          <cell r="D366" t="str">
            <v>Internal Contractors</v>
          </cell>
          <cell r="E366">
            <v>0</v>
          </cell>
        </row>
        <row r="367">
          <cell r="A367" t="str">
            <v>00012123</v>
          </cell>
          <cell r="B367" t="str">
            <v>Josip Antolasic</v>
          </cell>
          <cell r="C367"/>
          <cell r="D367" t="str">
            <v>Internal Contractors</v>
          </cell>
          <cell r="E367">
            <v>0</v>
          </cell>
        </row>
        <row r="368">
          <cell r="A368" t="str">
            <v>00012208</v>
          </cell>
          <cell r="B368" t="str">
            <v>Brendan Jones</v>
          </cell>
          <cell r="C368"/>
          <cell r="D368" t="str">
            <v>Internal Contractors</v>
          </cell>
          <cell r="E368">
            <v>0</v>
          </cell>
        </row>
        <row r="369">
          <cell r="A369" t="str">
            <v>00012312</v>
          </cell>
          <cell r="B369" t="str">
            <v>Samuel Grieger</v>
          </cell>
          <cell r="C369"/>
          <cell r="D369" t="str">
            <v>Internal Contractors</v>
          </cell>
          <cell r="E369">
            <v>0</v>
          </cell>
        </row>
        <row r="370">
          <cell r="A370" t="str">
            <v>00012390</v>
          </cell>
          <cell r="B370" t="str">
            <v>Samuel Sabey</v>
          </cell>
          <cell r="C370"/>
          <cell r="D370" t="str">
            <v>Internal Contractors</v>
          </cell>
          <cell r="E370">
            <v>0</v>
          </cell>
        </row>
        <row r="371">
          <cell r="A371" t="str">
            <v>00012432</v>
          </cell>
          <cell r="B371" t="str">
            <v>Graeme Wriedt</v>
          </cell>
          <cell r="C371"/>
          <cell r="D371" t="str">
            <v>Internal Contractors</v>
          </cell>
          <cell r="E371">
            <v>0</v>
          </cell>
        </row>
        <row r="372">
          <cell r="A372" t="str">
            <v>00012457</v>
          </cell>
          <cell r="B372" t="str">
            <v>Aditya Nadimpalli</v>
          </cell>
          <cell r="C372"/>
          <cell r="D372" t="str">
            <v>Internal Contractors</v>
          </cell>
          <cell r="E372">
            <v>0</v>
          </cell>
        </row>
        <row r="373">
          <cell r="A373" t="str">
            <v>00012553</v>
          </cell>
          <cell r="B373" t="str">
            <v>Nick Bowen</v>
          </cell>
          <cell r="C373"/>
          <cell r="D373" t="str">
            <v>Internal Contractors</v>
          </cell>
          <cell r="E373">
            <v>0</v>
          </cell>
        </row>
        <row r="374">
          <cell r="A374" t="str">
            <v>00012815</v>
          </cell>
          <cell r="B374" t="str">
            <v>Don McEwan</v>
          </cell>
          <cell r="C374"/>
          <cell r="D374" t="str">
            <v>Internal Contractors</v>
          </cell>
          <cell r="E374">
            <v>0</v>
          </cell>
        </row>
        <row r="375">
          <cell r="A375" t="str">
            <v>00012904</v>
          </cell>
          <cell r="B375" t="str">
            <v>Fred Myers</v>
          </cell>
          <cell r="C375"/>
          <cell r="D375" t="str">
            <v>Internal Contractors</v>
          </cell>
          <cell r="E375">
            <v>0</v>
          </cell>
        </row>
        <row r="376">
          <cell r="A376" t="str">
            <v>00012905</v>
          </cell>
          <cell r="B376" t="str">
            <v>Jonathan Ockwell</v>
          </cell>
          <cell r="C376"/>
          <cell r="D376" t="str">
            <v>Internal Contractors</v>
          </cell>
          <cell r="E376">
            <v>0</v>
          </cell>
        </row>
        <row r="377">
          <cell r="A377" t="str">
            <v>00012906</v>
          </cell>
          <cell r="B377" t="str">
            <v>Rob Russell</v>
          </cell>
          <cell r="C377"/>
          <cell r="D377" t="str">
            <v>Internal Contractors</v>
          </cell>
          <cell r="E377">
            <v>0</v>
          </cell>
        </row>
        <row r="378">
          <cell r="A378" t="str">
            <v>00013132</v>
          </cell>
          <cell r="B378" t="str">
            <v>William Ratcliffe</v>
          </cell>
          <cell r="C378" t="str">
            <v>03</v>
          </cell>
          <cell r="D378" t="str">
            <v>Internal Contractors</v>
          </cell>
          <cell r="E378">
            <v>0</v>
          </cell>
        </row>
        <row r="379">
          <cell r="A379" t="str">
            <v>00013133</v>
          </cell>
          <cell r="B379" t="str">
            <v>Gulam Dharann</v>
          </cell>
          <cell r="C379"/>
          <cell r="D379" t="str">
            <v>Internal Contractors</v>
          </cell>
          <cell r="E379">
            <v>0</v>
          </cell>
        </row>
        <row r="380">
          <cell r="A380" t="str">
            <v>00013134</v>
          </cell>
          <cell r="B380" t="str">
            <v>Jenny Eager</v>
          </cell>
          <cell r="C380"/>
          <cell r="D380" t="str">
            <v>Internal Contractors</v>
          </cell>
          <cell r="E380">
            <v>0</v>
          </cell>
        </row>
        <row r="381">
          <cell r="A381" t="str">
            <v>00013136</v>
          </cell>
          <cell r="B381" t="str">
            <v>Lisa Gallo</v>
          </cell>
          <cell r="C381"/>
          <cell r="D381" t="str">
            <v>Internal Contractors</v>
          </cell>
          <cell r="E381">
            <v>0</v>
          </cell>
        </row>
        <row r="382">
          <cell r="A382" t="str">
            <v>00013137</v>
          </cell>
          <cell r="B382" t="str">
            <v>Leslie Green</v>
          </cell>
          <cell r="C382"/>
          <cell r="D382" t="str">
            <v>Internal Contractors</v>
          </cell>
          <cell r="E382">
            <v>0</v>
          </cell>
        </row>
        <row r="383">
          <cell r="A383" t="str">
            <v>00013139</v>
          </cell>
          <cell r="B383" t="str">
            <v>Maxwell Kennedy</v>
          </cell>
          <cell r="C383" t="str">
            <v>09</v>
          </cell>
          <cell r="D383" t="str">
            <v>Internal Contractors</v>
          </cell>
          <cell r="E383">
            <v>0</v>
          </cell>
        </row>
        <row r="384">
          <cell r="A384" t="str">
            <v>00013140</v>
          </cell>
          <cell r="B384" t="str">
            <v>Timur Kenzhebayev</v>
          </cell>
          <cell r="C384"/>
          <cell r="D384" t="str">
            <v>Internal Contractors</v>
          </cell>
          <cell r="E384">
            <v>0</v>
          </cell>
        </row>
        <row r="385">
          <cell r="A385" t="str">
            <v>00013141</v>
          </cell>
          <cell r="B385" t="str">
            <v>Kellie Mayne</v>
          </cell>
          <cell r="C385"/>
          <cell r="D385" t="str">
            <v>Internal Contractors</v>
          </cell>
          <cell r="E385">
            <v>0</v>
          </cell>
        </row>
        <row r="386">
          <cell r="A386" t="str">
            <v>00013142</v>
          </cell>
          <cell r="B386" t="str">
            <v>Janet McDonald</v>
          </cell>
          <cell r="C386"/>
          <cell r="D386" t="str">
            <v>Internal Contractors</v>
          </cell>
          <cell r="E386">
            <v>0</v>
          </cell>
        </row>
        <row r="387">
          <cell r="A387" t="str">
            <v>00013145</v>
          </cell>
          <cell r="B387" t="str">
            <v>Cathy Papasergio</v>
          </cell>
          <cell r="C387"/>
          <cell r="D387" t="str">
            <v>Internal Contractors</v>
          </cell>
          <cell r="E387">
            <v>0</v>
          </cell>
        </row>
        <row r="388">
          <cell r="A388" t="str">
            <v>00013148</v>
          </cell>
          <cell r="B388" t="str">
            <v>Helen Wilkie</v>
          </cell>
          <cell r="C388"/>
          <cell r="D388" t="str">
            <v>Internal Contractors</v>
          </cell>
          <cell r="E388">
            <v>0</v>
          </cell>
        </row>
        <row r="389">
          <cell r="A389" t="str">
            <v>00013149</v>
          </cell>
          <cell r="B389" t="str">
            <v>Iranganie Wimalasursya</v>
          </cell>
          <cell r="C389"/>
          <cell r="D389" t="str">
            <v>Internal Contractors</v>
          </cell>
          <cell r="E389">
            <v>0</v>
          </cell>
        </row>
        <row r="390">
          <cell r="A390" t="str">
            <v>00013193</v>
          </cell>
          <cell r="B390" t="str">
            <v>Matt Purcell</v>
          </cell>
          <cell r="C390"/>
          <cell r="D390" t="str">
            <v>Internal Contractors</v>
          </cell>
          <cell r="E390">
            <v>0</v>
          </cell>
        </row>
        <row r="391">
          <cell r="A391" t="str">
            <v>00013206</v>
          </cell>
          <cell r="B391" t="str">
            <v>Norman Harbourd</v>
          </cell>
          <cell r="C391" t="str">
            <v>ANS03</v>
          </cell>
          <cell r="D391" t="str">
            <v>Internal Contractors</v>
          </cell>
          <cell r="E391">
            <v>0</v>
          </cell>
        </row>
        <row r="392">
          <cell r="A392" t="str">
            <v>00013267</v>
          </cell>
          <cell r="B392" t="str">
            <v>Jeff Hansen</v>
          </cell>
          <cell r="C392"/>
          <cell r="D392" t="str">
            <v>Internal Contractors</v>
          </cell>
          <cell r="E392">
            <v>0</v>
          </cell>
        </row>
        <row r="393">
          <cell r="A393" t="str">
            <v>00013453</v>
          </cell>
          <cell r="B393" t="str">
            <v>Sandra Bailey</v>
          </cell>
          <cell r="C393" t="str">
            <v>ANS02</v>
          </cell>
          <cell r="D393" t="str">
            <v>Internal Contractors</v>
          </cell>
          <cell r="E393">
            <v>0</v>
          </cell>
        </row>
        <row r="394">
          <cell r="A394" t="str">
            <v>00013458</v>
          </cell>
          <cell r="B394" t="str">
            <v>John Quigley</v>
          </cell>
          <cell r="C394"/>
          <cell r="D394" t="str">
            <v>Internal Contractors</v>
          </cell>
          <cell r="E394">
            <v>0</v>
          </cell>
        </row>
        <row r="395">
          <cell r="A395" t="str">
            <v>00013465</v>
          </cell>
          <cell r="B395" t="str">
            <v>Quy Nguyen</v>
          </cell>
          <cell r="C395"/>
          <cell r="D395" t="str">
            <v>Internal Contractors</v>
          </cell>
          <cell r="E395">
            <v>0</v>
          </cell>
        </row>
        <row r="396">
          <cell r="A396" t="str">
            <v>00013499</v>
          </cell>
          <cell r="B396" t="str">
            <v>Michele Mathieson</v>
          </cell>
          <cell r="C396"/>
          <cell r="D396" t="str">
            <v>Internal Contractors</v>
          </cell>
          <cell r="E396">
            <v>0</v>
          </cell>
        </row>
        <row r="397">
          <cell r="A397" t="str">
            <v>00013507</v>
          </cell>
          <cell r="B397" t="str">
            <v>Ian Curwood</v>
          </cell>
          <cell r="C397"/>
          <cell r="D397" t="str">
            <v>Internal Contractors</v>
          </cell>
          <cell r="E397">
            <v>0</v>
          </cell>
        </row>
        <row r="398">
          <cell r="A398" t="str">
            <v>00013524</v>
          </cell>
          <cell r="B398" t="str">
            <v>Katie Newitt</v>
          </cell>
          <cell r="C398" t="str">
            <v>ANS03</v>
          </cell>
          <cell r="D398" t="str">
            <v>Internal Contractors</v>
          </cell>
          <cell r="E398">
            <v>0</v>
          </cell>
        </row>
        <row r="399">
          <cell r="A399" t="str">
            <v>00013525</v>
          </cell>
          <cell r="B399" t="str">
            <v>Stephen Halliday</v>
          </cell>
          <cell r="C399" t="str">
            <v>07</v>
          </cell>
          <cell r="D399" t="str">
            <v>Internal Contractors</v>
          </cell>
          <cell r="E399">
            <v>0</v>
          </cell>
        </row>
        <row r="400">
          <cell r="A400" t="str">
            <v>00013549</v>
          </cell>
          <cell r="B400" t="str">
            <v>Kevin Elder</v>
          </cell>
          <cell r="C400"/>
          <cell r="D400" t="str">
            <v>Internal Contractors</v>
          </cell>
          <cell r="E400">
            <v>0</v>
          </cell>
        </row>
        <row r="401">
          <cell r="A401" t="str">
            <v>00013570</v>
          </cell>
          <cell r="B401" t="str">
            <v>Robert Champion</v>
          </cell>
          <cell r="C401" t="str">
            <v>ANS04</v>
          </cell>
          <cell r="D401" t="str">
            <v>Internal Contractors</v>
          </cell>
          <cell r="E401">
            <v>0</v>
          </cell>
        </row>
        <row r="402">
          <cell r="A402" t="str">
            <v>00013589</v>
          </cell>
          <cell r="B402" t="str">
            <v>Sharon Spicer</v>
          </cell>
          <cell r="C402"/>
          <cell r="D402" t="str">
            <v>Internal Contractors</v>
          </cell>
          <cell r="E402">
            <v>0</v>
          </cell>
        </row>
        <row r="403">
          <cell r="A403" t="str">
            <v>00013786</v>
          </cell>
          <cell r="B403" t="str">
            <v>Raelene Wyllie</v>
          </cell>
          <cell r="C403"/>
          <cell r="D403" t="str">
            <v>Internal Contractors</v>
          </cell>
          <cell r="E403">
            <v>0</v>
          </cell>
        </row>
        <row r="404">
          <cell r="A404" t="str">
            <v>00013790</v>
          </cell>
          <cell r="B404" t="str">
            <v>Kelly Davis</v>
          </cell>
          <cell r="C404"/>
          <cell r="D404" t="str">
            <v>Internal Contractors</v>
          </cell>
          <cell r="E404">
            <v>0</v>
          </cell>
        </row>
        <row r="405">
          <cell r="A405" t="str">
            <v>00013796</v>
          </cell>
          <cell r="B405" t="str">
            <v>Anthony McCray</v>
          </cell>
          <cell r="C405" t="str">
            <v>ANS04</v>
          </cell>
          <cell r="D405" t="str">
            <v>Internal Contractors</v>
          </cell>
          <cell r="E405">
            <v>0</v>
          </cell>
        </row>
        <row r="406">
          <cell r="A406" t="str">
            <v>00013799</v>
          </cell>
          <cell r="B406" t="str">
            <v>Ross Jephcott</v>
          </cell>
          <cell r="C406"/>
          <cell r="D406" t="str">
            <v>Internal Contractors</v>
          </cell>
          <cell r="E406">
            <v>0</v>
          </cell>
        </row>
        <row r="407">
          <cell r="A407" t="str">
            <v>00013801</v>
          </cell>
          <cell r="B407" t="str">
            <v>Matthew Clydesdale</v>
          </cell>
          <cell r="C407"/>
          <cell r="D407" t="str">
            <v>Internal Contractors</v>
          </cell>
          <cell r="E407">
            <v>0</v>
          </cell>
        </row>
        <row r="408">
          <cell r="A408" t="str">
            <v>00013815</v>
          </cell>
          <cell r="B408" t="str">
            <v>Chris Conheady</v>
          </cell>
          <cell r="C408"/>
          <cell r="D408" t="str">
            <v>Internal Contractors</v>
          </cell>
          <cell r="E408">
            <v>0</v>
          </cell>
        </row>
        <row r="409">
          <cell r="A409" t="str">
            <v>00013816</v>
          </cell>
          <cell r="B409" t="str">
            <v>Mark Evans</v>
          </cell>
          <cell r="C409"/>
          <cell r="D409" t="str">
            <v>Internal Contractors</v>
          </cell>
          <cell r="E409">
            <v>0</v>
          </cell>
        </row>
        <row r="410">
          <cell r="A410" t="str">
            <v>00013818</v>
          </cell>
          <cell r="B410" t="str">
            <v>Rick Bolt</v>
          </cell>
          <cell r="C410"/>
          <cell r="D410" t="str">
            <v>Internal Contractors</v>
          </cell>
          <cell r="E410">
            <v>0</v>
          </cell>
        </row>
        <row r="411">
          <cell r="A411" t="str">
            <v>00013819</v>
          </cell>
          <cell r="B411" t="str">
            <v>Michael Tran</v>
          </cell>
          <cell r="C411"/>
          <cell r="D411" t="str">
            <v>Internal Contractors</v>
          </cell>
          <cell r="E411">
            <v>0</v>
          </cell>
        </row>
        <row r="412">
          <cell r="A412" t="str">
            <v>00013846</v>
          </cell>
          <cell r="B412" t="str">
            <v>Christo Kapp</v>
          </cell>
          <cell r="C412"/>
          <cell r="D412" t="str">
            <v>Internal Contractors</v>
          </cell>
          <cell r="E412">
            <v>0</v>
          </cell>
        </row>
        <row r="413">
          <cell r="A413" t="str">
            <v>00013849</v>
          </cell>
          <cell r="B413" t="str">
            <v>Ted Blackburn</v>
          </cell>
          <cell r="C413"/>
          <cell r="D413" t="str">
            <v>Internal Contractors</v>
          </cell>
          <cell r="E413">
            <v>0</v>
          </cell>
        </row>
        <row r="414">
          <cell r="A414" t="str">
            <v>00013858</v>
          </cell>
          <cell r="B414" t="str">
            <v>Salvador Jimenez</v>
          </cell>
          <cell r="C414"/>
          <cell r="D414" t="str">
            <v>Internal Contractors</v>
          </cell>
          <cell r="E414">
            <v>0</v>
          </cell>
        </row>
        <row r="415">
          <cell r="A415" t="str">
            <v>00013868</v>
          </cell>
          <cell r="B415" t="str">
            <v>Jim Marsden</v>
          </cell>
          <cell r="C415"/>
          <cell r="D415" t="str">
            <v>Internal Contractors</v>
          </cell>
          <cell r="E415">
            <v>0</v>
          </cell>
        </row>
        <row r="416">
          <cell r="A416" t="str">
            <v>00013876</v>
          </cell>
          <cell r="B416" t="str">
            <v>Voula Dimopoulos</v>
          </cell>
          <cell r="C416"/>
          <cell r="D416" t="str">
            <v>Internal Contractors</v>
          </cell>
          <cell r="E416">
            <v>0</v>
          </cell>
        </row>
        <row r="417">
          <cell r="A417" t="str">
            <v>00013907</v>
          </cell>
          <cell r="B417" t="str">
            <v>Michael Dunn</v>
          </cell>
          <cell r="C417"/>
          <cell r="D417" t="str">
            <v>Internal Contractors</v>
          </cell>
          <cell r="E417">
            <v>0</v>
          </cell>
        </row>
        <row r="418">
          <cell r="A418" t="str">
            <v>00013911</v>
          </cell>
          <cell r="B418" t="str">
            <v>Karen Russell</v>
          </cell>
          <cell r="C418"/>
          <cell r="D418" t="str">
            <v>Internal Contractors</v>
          </cell>
          <cell r="E418">
            <v>0</v>
          </cell>
        </row>
        <row r="419">
          <cell r="A419" t="str">
            <v>00013925</v>
          </cell>
          <cell r="B419" t="str">
            <v>Rodney Ryan</v>
          </cell>
          <cell r="C419"/>
          <cell r="D419" t="str">
            <v>Internal Contractors</v>
          </cell>
          <cell r="E419">
            <v>0</v>
          </cell>
        </row>
        <row r="420">
          <cell r="A420" t="str">
            <v>00013939</v>
          </cell>
          <cell r="B420" t="str">
            <v>Russell Waters</v>
          </cell>
          <cell r="C420" t="str">
            <v>ANS04</v>
          </cell>
          <cell r="D420" t="str">
            <v>Internal Contractors</v>
          </cell>
          <cell r="E420">
            <v>0</v>
          </cell>
        </row>
        <row r="421">
          <cell r="A421" t="str">
            <v>00013940</v>
          </cell>
          <cell r="B421" t="str">
            <v>Dean Mills</v>
          </cell>
          <cell r="C421" t="str">
            <v>ANS07</v>
          </cell>
          <cell r="D421" t="str">
            <v>Internal Contractors</v>
          </cell>
          <cell r="E421">
            <v>0</v>
          </cell>
        </row>
        <row r="422">
          <cell r="A422" t="str">
            <v>00013941</v>
          </cell>
          <cell r="B422" t="str">
            <v>Jason Stipkovic</v>
          </cell>
          <cell r="C422"/>
          <cell r="D422" t="str">
            <v>Internal Contractors</v>
          </cell>
          <cell r="E422">
            <v>0</v>
          </cell>
        </row>
        <row r="423">
          <cell r="A423" t="str">
            <v>00013956</v>
          </cell>
          <cell r="B423" t="str">
            <v>Daryl Jones</v>
          </cell>
          <cell r="C423"/>
          <cell r="D423" t="str">
            <v>Internal Contractors</v>
          </cell>
          <cell r="E423">
            <v>0</v>
          </cell>
        </row>
        <row r="424">
          <cell r="A424" t="str">
            <v>00013957</v>
          </cell>
          <cell r="B424" t="str">
            <v>Kate Donaldson</v>
          </cell>
          <cell r="C424"/>
          <cell r="D424" t="str">
            <v>Internal Contractors</v>
          </cell>
          <cell r="E424">
            <v>0</v>
          </cell>
        </row>
        <row r="425">
          <cell r="A425" t="str">
            <v>00013977</v>
          </cell>
          <cell r="B425" t="str">
            <v>Peter O'Dwyer</v>
          </cell>
          <cell r="C425"/>
          <cell r="D425" t="str">
            <v>Internal Contractors</v>
          </cell>
          <cell r="E425">
            <v>0</v>
          </cell>
        </row>
        <row r="426">
          <cell r="A426" t="str">
            <v>00013984</v>
          </cell>
          <cell r="B426" t="str">
            <v>Karen Sills</v>
          </cell>
          <cell r="C426"/>
          <cell r="D426" t="str">
            <v>Internal Contractors</v>
          </cell>
          <cell r="E426">
            <v>0</v>
          </cell>
        </row>
        <row r="427">
          <cell r="A427" t="str">
            <v>00013985</v>
          </cell>
          <cell r="B427" t="str">
            <v>Dario Stella</v>
          </cell>
          <cell r="C427"/>
          <cell r="D427" t="str">
            <v>Internal Contractors</v>
          </cell>
          <cell r="E427">
            <v>0</v>
          </cell>
        </row>
        <row r="428">
          <cell r="A428" t="str">
            <v>00013988</v>
          </cell>
          <cell r="B428" t="str">
            <v>David Dunn</v>
          </cell>
          <cell r="C428"/>
          <cell r="D428" t="str">
            <v>Internal Contractors</v>
          </cell>
          <cell r="E428">
            <v>0</v>
          </cell>
        </row>
        <row r="429">
          <cell r="A429" t="str">
            <v>00013989</v>
          </cell>
          <cell r="B429" t="str">
            <v>Merryl McLoughlin</v>
          </cell>
          <cell r="C429"/>
          <cell r="D429" t="str">
            <v>Internal Contractors</v>
          </cell>
          <cell r="E429">
            <v>0</v>
          </cell>
        </row>
        <row r="430">
          <cell r="A430" t="str">
            <v>00013990</v>
          </cell>
          <cell r="B430" t="str">
            <v>Maxine Sorrell</v>
          </cell>
          <cell r="C430"/>
          <cell r="D430" t="str">
            <v>Internal Contractors</v>
          </cell>
          <cell r="E430">
            <v>0</v>
          </cell>
        </row>
        <row r="431">
          <cell r="A431" t="str">
            <v>00013992</v>
          </cell>
          <cell r="B431" t="str">
            <v>Sarah Farmer</v>
          </cell>
          <cell r="C431"/>
          <cell r="D431" t="str">
            <v>Internal Contractors</v>
          </cell>
          <cell r="E431">
            <v>0</v>
          </cell>
        </row>
        <row r="432">
          <cell r="A432" t="str">
            <v>00014016</v>
          </cell>
          <cell r="B432" t="str">
            <v>Peter Secomb</v>
          </cell>
          <cell r="C432"/>
          <cell r="D432" t="str">
            <v>Internal Contractors</v>
          </cell>
          <cell r="E432">
            <v>0</v>
          </cell>
        </row>
        <row r="433">
          <cell r="A433" t="str">
            <v>00014020</v>
          </cell>
          <cell r="B433" t="str">
            <v>Robert Walker</v>
          </cell>
          <cell r="C433"/>
          <cell r="D433" t="str">
            <v>Internal Contractors</v>
          </cell>
          <cell r="E433">
            <v>0</v>
          </cell>
        </row>
        <row r="434">
          <cell r="A434" t="str">
            <v>00014024</v>
          </cell>
          <cell r="B434" t="str">
            <v>Peter Stuart</v>
          </cell>
          <cell r="C434"/>
          <cell r="D434" t="str">
            <v>Internal Contractors</v>
          </cell>
          <cell r="E434">
            <v>0</v>
          </cell>
        </row>
        <row r="435">
          <cell r="A435" t="str">
            <v>00014031</v>
          </cell>
          <cell r="B435" t="str">
            <v>Scott Smedley</v>
          </cell>
          <cell r="C435" t="str">
            <v>ANS07</v>
          </cell>
          <cell r="D435" t="str">
            <v>Internal Contractors</v>
          </cell>
          <cell r="E435">
            <v>0</v>
          </cell>
        </row>
        <row r="436">
          <cell r="A436" t="str">
            <v>00014036</v>
          </cell>
          <cell r="B436" t="str">
            <v>Stephen Morling</v>
          </cell>
          <cell r="C436"/>
          <cell r="D436" t="str">
            <v>Internal Contractors</v>
          </cell>
          <cell r="E436">
            <v>0</v>
          </cell>
        </row>
        <row r="437">
          <cell r="A437" t="str">
            <v>00014037</v>
          </cell>
          <cell r="B437" t="str">
            <v>Rodney Graeme McNamara</v>
          </cell>
          <cell r="C437"/>
          <cell r="D437" t="str">
            <v>Internal Contractors</v>
          </cell>
          <cell r="E437">
            <v>0</v>
          </cell>
        </row>
        <row r="438">
          <cell r="A438" t="str">
            <v>00014038</v>
          </cell>
          <cell r="B438" t="str">
            <v>Fiona Snellin</v>
          </cell>
          <cell r="C438"/>
          <cell r="D438" t="str">
            <v>Internal Contractors</v>
          </cell>
          <cell r="E438">
            <v>0</v>
          </cell>
        </row>
        <row r="439">
          <cell r="A439" t="str">
            <v>00014039</v>
          </cell>
          <cell r="B439" t="str">
            <v>Stuart Paice</v>
          </cell>
          <cell r="C439"/>
          <cell r="D439" t="str">
            <v>Internal Contractors</v>
          </cell>
          <cell r="E439">
            <v>0</v>
          </cell>
        </row>
        <row r="440">
          <cell r="A440" t="str">
            <v>00014043</v>
          </cell>
          <cell r="B440" t="str">
            <v>Clive Ewin</v>
          </cell>
          <cell r="C440"/>
          <cell r="D440" t="str">
            <v>Internal Contractors</v>
          </cell>
          <cell r="E440">
            <v>0</v>
          </cell>
        </row>
        <row r="441">
          <cell r="A441" t="str">
            <v>00014045</v>
          </cell>
          <cell r="B441" t="str">
            <v>Sarah Ellis</v>
          </cell>
          <cell r="C441"/>
          <cell r="D441" t="str">
            <v>Internal Contractors</v>
          </cell>
          <cell r="E441">
            <v>0</v>
          </cell>
        </row>
        <row r="442">
          <cell r="A442" t="str">
            <v>00014047</v>
          </cell>
          <cell r="B442" t="str">
            <v>Judith Caball Moore</v>
          </cell>
          <cell r="C442"/>
          <cell r="D442" t="str">
            <v>Internal Contractors</v>
          </cell>
          <cell r="E442">
            <v>0</v>
          </cell>
        </row>
        <row r="443">
          <cell r="A443" t="str">
            <v>00014048</v>
          </cell>
          <cell r="B443" t="str">
            <v>Ben Clark</v>
          </cell>
          <cell r="C443"/>
          <cell r="D443" t="str">
            <v>Internal Contractors</v>
          </cell>
          <cell r="E443">
            <v>0</v>
          </cell>
        </row>
        <row r="444">
          <cell r="A444" t="str">
            <v>00014050</v>
          </cell>
          <cell r="B444" t="str">
            <v>Lily Scourtis</v>
          </cell>
          <cell r="C444"/>
          <cell r="D444" t="str">
            <v>Internal Contractors</v>
          </cell>
          <cell r="E444">
            <v>0</v>
          </cell>
        </row>
        <row r="445">
          <cell r="A445" t="str">
            <v>00014052</v>
          </cell>
          <cell r="B445" t="str">
            <v>Tony Imrek</v>
          </cell>
          <cell r="C445"/>
          <cell r="D445" t="str">
            <v>Internal Contractors</v>
          </cell>
          <cell r="E445">
            <v>0</v>
          </cell>
        </row>
        <row r="446">
          <cell r="A446" t="str">
            <v>00014069</v>
          </cell>
          <cell r="B446" t="str">
            <v>Richard Thornley</v>
          </cell>
          <cell r="C446"/>
          <cell r="D446" t="str">
            <v>Internal Contractors</v>
          </cell>
          <cell r="E446">
            <v>0</v>
          </cell>
        </row>
        <row r="447">
          <cell r="A447" t="str">
            <v>00014085</v>
          </cell>
          <cell r="B447" t="str">
            <v>Ben Harrison</v>
          </cell>
          <cell r="C447"/>
          <cell r="D447" t="str">
            <v>Internal Contractors</v>
          </cell>
          <cell r="E447">
            <v>0</v>
          </cell>
        </row>
        <row r="448">
          <cell r="A448" t="str">
            <v>00014089</v>
          </cell>
          <cell r="B448" t="str">
            <v>Tricia Williams</v>
          </cell>
          <cell r="C448" t="str">
            <v>03</v>
          </cell>
          <cell r="D448" t="str">
            <v>Internal Contractors</v>
          </cell>
          <cell r="E448">
            <v>0</v>
          </cell>
        </row>
        <row r="449">
          <cell r="A449" t="str">
            <v>00014097</v>
          </cell>
          <cell r="B449" t="str">
            <v>Steven Taylor</v>
          </cell>
          <cell r="C449"/>
          <cell r="D449" t="str">
            <v>Internal Contractors</v>
          </cell>
          <cell r="E449">
            <v>0</v>
          </cell>
        </row>
        <row r="450">
          <cell r="A450" t="str">
            <v>00014098</v>
          </cell>
          <cell r="B450" t="str">
            <v>Martin Beech-Jones</v>
          </cell>
          <cell r="C450"/>
          <cell r="D450" t="str">
            <v>Internal Contractors</v>
          </cell>
          <cell r="E450">
            <v>0</v>
          </cell>
        </row>
        <row r="451">
          <cell r="A451" t="str">
            <v>00014106</v>
          </cell>
          <cell r="B451" t="str">
            <v>Annalie Kriek</v>
          </cell>
          <cell r="C451"/>
          <cell r="D451" t="str">
            <v>Internal Contractors</v>
          </cell>
          <cell r="E451">
            <v>0</v>
          </cell>
        </row>
        <row r="452">
          <cell r="A452" t="str">
            <v>00014114</v>
          </cell>
          <cell r="B452" t="str">
            <v>Karen Oliver</v>
          </cell>
          <cell r="C452"/>
          <cell r="D452" t="str">
            <v>Internal Contractors</v>
          </cell>
          <cell r="E452">
            <v>0</v>
          </cell>
        </row>
        <row r="453">
          <cell r="A453" t="str">
            <v>00014115</v>
          </cell>
          <cell r="B453" t="str">
            <v>Steven Knowles</v>
          </cell>
          <cell r="C453"/>
          <cell r="D453" t="str">
            <v>Internal Contractors</v>
          </cell>
          <cell r="E453">
            <v>0</v>
          </cell>
        </row>
        <row r="454">
          <cell r="A454" t="str">
            <v>00014116</v>
          </cell>
          <cell r="B454" t="str">
            <v>Michael Dyson</v>
          </cell>
          <cell r="C454"/>
          <cell r="D454" t="str">
            <v>Internal Contractors</v>
          </cell>
          <cell r="E454">
            <v>0</v>
          </cell>
        </row>
        <row r="455">
          <cell r="A455" t="str">
            <v>00014117</v>
          </cell>
          <cell r="B455" t="str">
            <v>Ada Mallet</v>
          </cell>
          <cell r="C455"/>
          <cell r="D455" t="str">
            <v>Internal Contractors</v>
          </cell>
          <cell r="E455">
            <v>0</v>
          </cell>
        </row>
        <row r="456">
          <cell r="A456" t="str">
            <v>00014118</v>
          </cell>
          <cell r="B456" t="str">
            <v>Claudiu Varcalin</v>
          </cell>
          <cell r="C456"/>
          <cell r="D456" t="str">
            <v>Internal Contractors</v>
          </cell>
          <cell r="E456">
            <v>0</v>
          </cell>
        </row>
        <row r="457">
          <cell r="A457" t="str">
            <v>00014120</v>
          </cell>
          <cell r="B457" t="str">
            <v>Clive Lumsdon</v>
          </cell>
          <cell r="C457"/>
          <cell r="D457" t="str">
            <v>Internal Contractors</v>
          </cell>
          <cell r="E457">
            <v>0</v>
          </cell>
        </row>
        <row r="458">
          <cell r="A458" t="str">
            <v>00014121</v>
          </cell>
          <cell r="B458" t="str">
            <v>Stuart Horsburgh</v>
          </cell>
          <cell r="C458"/>
          <cell r="D458" t="str">
            <v>Internal Contractors</v>
          </cell>
          <cell r="E458">
            <v>0</v>
          </cell>
        </row>
        <row r="459">
          <cell r="A459" t="str">
            <v>00014124</v>
          </cell>
          <cell r="B459" t="str">
            <v>Sabina Vis</v>
          </cell>
          <cell r="C459"/>
          <cell r="D459" t="str">
            <v>Internal Contractors</v>
          </cell>
          <cell r="E459">
            <v>0</v>
          </cell>
        </row>
        <row r="460">
          <cell r="A460" t="str">
            <v>00014125</v>
          </cell>
          <cell r="B460" t="str">
            <v>Russell Henbury</v>
          </cell>
          <cell r="C460"/>
          <cell r="D460" t="str">
            <v>Internal Contractors</v>
          </cell>
          <cell r="E460">
            <v>0</v>
          </cell>
        </row>
        <row r="461">
          <cell r="A461" t="str">
            <v>00014129</v>
          </cell>
          <cell r="B461" t="str">
            <v>Gavin Bunshaw</v>
          </cell>
          <cell r="C461"/>
          <cell r="D461" t="str">
            <v>Internal Contractors</v>
          </cell>
          <cell r="E461">
            <v>0</v>
          </cell>
        </row>
        <row r="462">
          <cell r="A462" t="str">
            <v>00014133</v>
          </cell>
          <cell r="B462" t="str">
            <v>John Gundry</v>
          </cell>
          <cell r="C462"/>
          <cell r="D462" t="str">
            <v>Internal Contractors</v>
          </cell>
          <cell r="E462">
            <v>0</v>
          </cell>
        </row>
        <row r="463">
          <cell r="A463" t="str">
            <v>00014134</v>
          </cell>
          <cell r="B463" t="str">
            <v>James Travis</v>
          </cell>
          <cell r="C463"/>
          <cell r="D463" t="str">
            <v>Internal Contractors</v>
          </cell>
          <cell r="E463">
            <v>0</v>
          </cell>
        </row>
        <row r="464">
          <cell r="A464" t="str">
            <v>00014141</v>
          </cell>
          <cell r="B464" t="str">
            <v>Sharon Murphy</v>
          </cell>
          <cell r="C464"/>
          <cell r="D464" t="str">
            <v>Internal Contractors</v>
          </cell>
          <cell r="E464">
            <v>0</v>
          </cell>
        </row>
        <row r="465">
          <cell r="A465" t="str">
            <v>00014142</v>
          </cell>
          <cell r="B465" t="str">
            <v>Adrienne Wyrzkowski</v>
          </cell>
          <cell r="C465"/>
          <cell r="D465" t="str">
            <v>Internal Contractors</v>
          </cell>
          <cell r="E465">
            <v>0</v>
          </cell>
        </row>
        <row r="466">
          <cell r="A466" t="str">
            <v>00014144</v>
          </cell>
          <cell r="B466" t="str">
            <v>Phil Martin</v>
          </cell>
          <cell r="C466"/>
          <cell r="D466" t="str">
            <v>Internal Contractors</v>
          </cell>
          <cell r="E466">
            <v>0</v>
          </cell>
        </row>
        <row r="467">
          <cell r="A467" t="str">
            <v>00014145</v>
          </cell>
          <cell r="B467" t="str">
            <v>Teresa Iaconessi</v>
          </cell>
          <cell r="C467"/>
          <cell r="D467" t="str">
            <v>Internal Contractors</v>
          </cell>
          <cell r="E467">
            <v>0</v>
          </cell>
        </row>
        <row r="468">
          <cell r="A468" t="str">
            <v>00014147</v>
          </cell>
          <cell r="B468" t="str">
            <v>Belinda Kelly</v>
          </cell>
          <cell r="C468"/>
          <cell r="D468" t="str">
            <v>Internal Contractors</v>
          </cell>
          <cell r="E468">
            <v>0</v>
          </cell>
        </row>
        <row r="469">
          <cell r="A469" t="str">
            <v>00014148</v>
          </cell>
          <cell r="B469" t="str">
            <v>Peter Murphy</v>
          </cell>
          <cell r="C469"/>
          <cell r="D469" t="str">
            <v>Internal Contractors</v>
          </cell>
          <cell r="E469">
            <v>0</v>
          </cell>
        </row>
        <row r="470">
          <cell r="A470" t="str">
            <v>00014149</v>
          </cell>
          <cell r="B470" t="str">
            <v>Michael Jones</v>
          </cell>
          <cell r="C470"/>
          <cell r="D470" t="str">
            <v>Internal Contractors</v>
          </cell>
          <cell r="E470">
            <v>0</v>
          </cell>
        </row>
        <row r="471">
          <cell r="A471" t="str">
            <v>00014150</v>
          </cell>
          <cell r="B471" t="str">
            <v>John Lott</v>
          </cell>
          <cell r="C471"/>
          <cell r="D471" t="str">
            <v>Internal Contractors</v>
          </cell>
          <cell r="E471">
            <v>0</v>
          </cell>
        </row>
        <row r="472">
          <cell r="A472" t="str">
            <v>00014151</v>
          </cell>
          <cell r="B472" t="str">
            <v>Colin Philp</v>
          </cell>
          <cell r="C472"/>
          <cell r="D472" t="str">
            <v>Internal Contractors</v>
          </cell>
          <cell r="E472">
            <v>0</v>
          </cell>
        </row>
        <row r="473">
          <cell r="A473" t="str">
            <v>00014152</v>
          </cell>
          <cell r="B473" t="str">
            <v>Bill Crawford</v>
          </cell>
          <cell r="C473"/>
          <cell r="D473" t="str">
            <v>Internal Contractors</v>
          </cell>
          <cell r="E473">
            <v>0</v>
          </cell>
        </row>
        <row r="474">
          <cell r="A474" t="str">
            <v>00014153</v>
          </cell>
          <cell r="B474" t="str">
            <v>Kristy Fotiadis</v>
          </cell>
          <cell r="C474"/>
          <cell r="D474" t="str">
            <v>Internal Contractors</v>
          </cell>
          <cell r="E474">
            <v>0</v>
          </cell>
        </row>
        <row r="475">
          <cell r="A475" t="str">
            <v>00014157</v>
          </cell>
          <cell r="B475" t="str">
            <v>Kylee Tilbury</v>
          </cell>
          <cell r="C475"/>
          <cell r="D475" t="str">
            <v>Internal Contractors</v>
          </cell>
          <cell r="E475">
            <v>0</v>
          </cell>
        </row>
        <row r="476">
          <cell r="A476" t="str">
            <v>00014162</v>
          </cell>
          <cell r="B476" t="str">
            <v>Geoff Pinches</v>
          </cell>
          <cell r="C476"/>
          <cell r="D476" t="str">
            <v>Internal Contractors</v>
          </cell>
          <cell r="E476">
            <v>0</v>
          </cell>
        </row>
        <row r="477">
          <cell r="A477" t="str">
            <v>00014163</v>
          </cell>
          <cell r="B477" t="str">
            <v>Brad Sayer</v>
          </cell>
          <cell r="C477"/>
          <cell r="D477" t="str">
            <v>Internal Contractors</v>
          </cell>
          <cell r="E477">
            <v>0</v>
          </cell>
        </row>
        <row r="478">
          <cell r="A478" t="str">
            <v>00014164</v>
          </cell>
          <cell r="B478" t="str">
            <v>Cliff Richard</v>
          </cell>
          <cell r="C478"/>
          <cell r="D478" t="str">
            <v>Internal Contractors</v>
          </cell>
          <cell r="E478">
            <v>0</v>
          </cell>
        </row>
        <row r="479">
          <cell r="A479" t="str">
            <v>00014165</v>
          </cell>
          <cell r="B479" t="str">
            <v>Craig Bentley</v>
          </cell>
          <cell r="C479"/>
          <cell r="D479" t="str">
            <v>Internal Contractors</v>
          </cell>
          <cell r="E479">
            <v>0</v>
          </cell>
        </row>
        <row r="480">
          <cell r="A480" t="str">
            <v>00014166</v>
          </cell>
          <cell r="B480" t="str">
            <v>David Gratton</v>
          </cell>
          <cell r="C480"/>
          <cell r="D480" t="str">
            <v>Internal Contractors</v>
          </cell>
          <cell r="E480">
            <v>0</v>
          </cell>
        </row>
        <row r="481">
          <cell r="A481" t="str">
            <v>00014171</v>
          </cell>
          <cell r="B481" t="str">
            <v>Stuart Craig</v>
          </cell>
          <cell r="C481"/>
          <cell r="D481" t="str">
            <v>Internal Contractors</v>
          </cell>
          <cell r="E481">
            <v>0</v>
          </cell>
        </row>
        <row r="482">
          <cell r="A482" t="str">
            <v>00014172</v>
          </cell>
          <cell r="B482" t="str">
            <v>Giuseppe D'Aprile</v>
          </cell>
          <cell r="C482"/>
          <cell r="D482" t="str">
            <v>Internal Contractors</v>
          </cell>
          <cell r="E482">
            <v>0</v>
          </cell>
        </row>
        <row r="483">
          <cell r="A483" t="str">
            <v>00014176</v>
          </cell>
          <cell r="B483" t="str">
            <v>Elizabeth Veneziano</v>
          </cell>
          <cell r="C483"/>
          <cell r="D483" t="str">
            <v>Internal Contractors</v>
          </cell>
          <cell r="E483">
            <v>0</v>
          </cell>
        </row>
        <row r="484">
          <cell r="A484" t="str">
            <v>00014177</v>
          </cell>
          <cell r="B484" t="str">
            <v>Jeremy Coulter</v>
          </cell>
          <cell r="C484"/>
          <cell r="D484" t="str">
            <v>Internal Contractors</v>
          </cell>
          <cell r="E484">
            <v>0</v>
          </cell>
        </row>
        <row r="485">
          <cell r="A485" t="str">
            <v>00014178</v>
          </cell>
          <cell r="B485" t="str">
            <v>Annette Jones</v>
          </cell>
          <cell r="C485"/>
          <cell r="D485" t="str">
            <v>Internal Contractors</v>
          </cell>
          <cell r="E485">
            <v>0</v>
          </cell>
        </row>
        <row r="486">
          <cell r="A486" t="str">
            <v>00014188</v>
          </cell>
          <cell r="B486" t="str">
            <v>Nick Latham</v>
          </cell>
          <cell r="C486"/>
          <cell r="D486" t="str">
            <v>Internal Contractors</v>
          </cell>
          <cell r="E486">
            <v>0</v>
          </cell>
        </row>
        <row r="487">
          <cell r="A487" t="str">
            <v>00014189</v>
          </cell>
          <cell r="B487" t="str">
            <v>Michael Wan</v>
          </cell>
          <cell r="C487" t="str">
            <v>ANS04</v>
          </cell>
          <cell r="D487" t="str">
            <v>Internal Contractors</v>
          </cell>
          <cell r="E487">
            <v>0</v>
          </cell>
        </row>
        <row r="488">
          <cell r="A488" t="str">
            <v>00014193</v>
          </cell>
          <cell r="B488" t="str">
            <v>Phillip Manolitsa</v>
          </cell>
          <cell r="C488" t="str">
            <v>ANS07</v>
          </cell>
          <cell r="D488" t="str">
            <v>Internal Contractors</v>
          </cell>
          <cell r="E488">
            <v>0</v>
          </cell>
        </row>
        <row r="489">
          <cell r="A489" t="str">
            <v>00014196</v>
          </cell>
          <cell r="B489" t="str">
            <v>Michael Waller</v>
          </cell>
          <cell r="C489" t="str">
            <v>ANS07</v>
          </cell>
          <cell r="D489" t="str">
            <v>Internal Contractors</v>
          </cell>
          <cell r="E489">
            <v>0</v>
          </cell>
        </row>
        <row r="490">
          <cell r="A490" t="str">
            <v>00014202</v>
          </cell>
          <cell r="B490" t="str">
            <v>Michael Frizell</v>
          </cell>
          <cell r="C490"/>
          <cell r="D490" t="str">
            <v>Internal Contractors</v>
          </cell>
          <cell r="E490">
            <v>0</v>
          </cell>
        </row>
        <row r="491">
          <cell r="A491" t="str">
            <v>00014203</v>
          </cell>
          <cell r="B491" t="str">
            <v>Chelsea Gray</v>
          </cell>
          <cell r="C491"/>
          <cell r="D491" t="str">
            <v>Internal Contractors</v>
          </cell>
          <cell r="E491">
            <v>0</v>
          </cell>
        </row>
        <row r="492">
          <cell r="A492" t="str">
            <v>00014204</v>
          </cell>
          <cell r="B492" t="str">
            <v>Zoe Cook</v>
          </cell>
          <cell r="C492"/>
          <cell r="D492" t="str">
            <v>Internal Contractors</v>
          </cell>
          <cell r="E492">
            <v>0</v>
          </cell>
        </row>
        <row r="493">
          <cell r="A493" t="str">
            <v>00014211</v>
          </cell>
          <cell r="B493" t="str">
            <v>Elizabeth Marinis</v>
          </cell>
          <cell r="C493"/>
          <cell r="D493" t="str">
            <v>Internal Contractors</v>
          </cell>
          <cell r="E493">
            <v>0</v>
          </cell>
        </row>
        <row r="494">
          <cell r="A494" t="str">
            <v>00014212</v>
          </cell>
          <cell r="B494" t="str">
            <v>Paul Leyland</v>
          </cell>
          <cell r="C494"/>
          <cell r="D494" t="str">
            <v>Internal Contractors</v>
          </cell>
          <cell r="E494">
            <v>0</v>
          </cell>
        </row>
        <row r="495">
          <cell r="A495" t="str">
            <v>00014213</v>
          </cell>
          <cell r="B495" t="str">
            <v>Gary Ling</v>
          </cell>
          <cell r="C495"/>
          <cell r="D495" t="str">
            <v>Internal Contractors</v>
          </cell>
          <cell r="E495">
            <v>0</v>
          </cell>
        </row>
        <row r="496">
          <cell r="A496" t="str">
            <v>00014220</v>
          </cell>
          <cell r="B496" t="str">
            <v>Mark Hamill</v>
          </cell>
          <cell r="C496" t="str">
            <v>07</v>
          </cell>
          <cell r="D496" t="str">
            <v>Internal Contractors</v>
          </cell>
          <cell r="E496">
            <v>0</v>
          </cell>
        </row>
        <row r="497">
          <cell r="A497" t="str">
            <v>00014221</v>
          </cell>
          <cell r="B497" t="str">
            <v>David Howe</v>
          </cell>
          <cell r="C497"/>
          <cell r="D497" t="str">
            <v>Internal Contractors</v>
          </cell>
          <cell r="E497">
            <v>0</v>
          </cell>
        </row>
        <row r="498">
          <cell r="A498" t="str">
            <v>00014225</v>
          </cell>
          <cell r="B498" t="str">
            <v>Jemma Nguon</v>
          </cell>
          <cell r="C498" t="str">
            <v>ANS04</v>
          </cell>
          <cell r="D498" t="str">
            <v>Internal Contractors</v>
          </cell>
          <cell r="E498">
            <v>0</v>
          </cell>
        </row>
        <row r="499">
          <cell r="A499" t="str">
            <v>00014227</v>
          </cell>
          <cell r="B499" t="str">
            <v>Roy Johnson</v>
          </cell>
          <cell r="C499" t="str">
            <v>ANS07</v>
          </cell>
          <cell r="D499" t="str">
            <v>Internal Contractors</v>
          </cell>
          <cell r="E499">
            <v>0</v>
          </cell>
        </row>
        <row r="500">
          <cell r="A500" t="str">
            <v>00014228</v>
          </cell>
          <cell r="B500" t="str">
            <v>Sarah Walter</v>
          </cell>
          <cell r="C500"/>
          <cell r="D500" t="str">
            <v>Internal Contractors</v>
          </cell>
          <cell r="E500">
            <v>0</v>
          </cell>
        </row>
        <row r="501">
          <cell r="A501" t="str">
            <v>00014239</v>
          </cell>
          <cell r="B501" t="str">
            <v>Raelene Ward</v>
          </cell>
          <cell r="C501"/>
          <cell r="D501" t="str">
            <v>Internal Contractors</v>
          </cell>
          <cell r="E501">
            <v>0</v>
          </cell>
        </row>
        <row r="502">
          <cell r="A502" t="str">
            <v>00014240</v>
          </cell>
          <cell r="B502" t="str">
            <v>Robert Puggioni</v>
          </cell>
          <cell r="C502"/>
          <cell r="D502" t="str">
            <v>Internal Contractors</v>
          </cell>
          <cell r="E502">
            <v>0</v>
          </cell>
        </row>
        <row r="503">
          <cell r="A503" t="str">
            <v>00014243</v>
          </cell>
          <cell r="B503" t="str">
            <v>Beverley Alley</v>
          </cell>
          <cell r="C503"/>
          <cell r="D503" t="str">
            <v>Internal Contractors</v>
          </cell>
          <cell r="E503">
            <v>0</v>
          </cell>
        </row>
        <row r="504">
          <cell r="A504" t="str">
            <v>00014244</v>
          </cell>
          <cell r="B504" t="str">
            <v>Roisin Moriarty</v>
          </cell>
          <cell r="C504"/>
          <cell r="D504" t="str">
            <v>Internal Contractors</v>
          </cell>
          <cell r="E504">
            <v>0</v>
          </cell>
        </row>
        <row r="505">
          <cell r="A505" t="str">
            <v>00014252</v>
          </cell>
          <cell r="B505" t="str">
            <v>Simon Clarkson</v>
          </cell>
          <cell r="C505" t="str">
            <v>ANS05</v>
          </cell>
          <cell r="D505" t="str">
            <v>Internal Contractors</v>
          </cell>
          <cell r="E505">
            <v>0</v>
          </cell>
        </row>
        <row r="506">
          <cell r="A506" t="str">
            <v>00014254</v>
          </cell>
          <cell r="B506" t="str">
            <v>Tamin Wilson</v>
          </cell>
          <cell r="C506"/>
          <cell r="D506" t="str">
            <v>Internal Contractors</v>
          </cell>
          <cell r="E506">
            <v>0</v>
          </cell>
        </row>
        <row r="507">
          <cell r="A507" t="str">
            <v>00014256</v>
          </cell>
          <cell r="B507" t="str">
            <v>Melissa Travcich</v>
          </cell>
          <cell r="C507"/>
          <cell r="D507" t="str">
            <v>Internal Contractors</v>
          </cell>
          <cell r="E507">
            <v>0</v>
          </cell>
        </row>
        <row r="508">
          <cell r="A508" t="str">
            <v>00014260</v>
          </cell>
          <cell r="B508" t="str">
            <v>Peter Kendall</v>
          </cell>
          <cell r="C508"/>
          <cell r="D508" t="str">
            <v>Internal Contractors</v>
          </cell>
          <cell r="E508">
            <v>0</v>
          </cell>
        </row>
        <row r="509">
          <cell r="A509" t="str">
            <v>00014265</v>
          </cell>
          <cell r="B509" t="str">
            <v>Pat Caminiti</v>
          </cell>
          <cell r="C509"/>
          <cell r="D509" t="str">
            <v>Internal Contractors</v>
          </cell>
          <cell r="E509">
            <v>0</v>
          </cell>
        </row>
        <row r="510">
          <cell r="A510" t="str">
            <v>00014272</v>
          </cell>
          <cell r="B510" t="str">
            <v>John Dwyer</v>
          </cell>
          <cell r="C510"/>
          <cell r="D510" t="str">
            <v>Internal Contractors</v>
          </cell>
          <cell r="E510">
            <v>0</v>
          </cell>
        </row>
        <row r="511">
          <cell r="A511" t="str">
            <v>00014277</v>
          </cell>
          <cell r="B511" t="str">
            <v>Stephen Groves</v>
          </cell>
          <cell r="C511"/>
          <cell r="D511" t="str">
            <v>Internal Contractors</v>
          </cell>
          <cell r="E511">
            <v>0</v>
          </cell>
        </row>
        <row r="512">
          <cell r="A512" t="str">
            <v>00014279</v>
          </cell>
          <cell r="B512" t="str">
            <v>Sheila Roden</v>
          </cell>
          <cell r="C512"/>
          <cell r="D512" t="str">
            <v>Internal Contractors</v>
          </cell>
          <cell r="E512">
            <v>0</v>
          </cell>
        </row>
        <row r="513">
          <cell r="A513" t="str">
            <v>00014288</v>
          </cell>
          <cell r="B513" t="str">
            <v>Sarah Brown</v>
          </cell>
          <cell r="C513"/>
          <cell r="D513" t="str">
            <v>Internal Contractors</v>
          </cell>
          <cell r="E513">
            <v>0</v>
          </cell>
        </row>
        <row r="514">
          <cell r="A514" t="str">
            <v>00014291</v>
          </cell>
          <cell r="B514" t="str">
            <v>Helen Bassett</v>
          </cell>
          <cell r="C514"/>
          <cell r="D514" t="str">
            <v>Internal Contractors</v>
          </cell>
          <cell r="E514">
            <v>0</v>
          </cell>
        </row>
        <row r="515">
          <cell r="A515" t="str">
            <v>00014293</v>
          </cell>
          <cell r="B515" t="str">
            <v>Sam Binder</v>
          </cell>
          <cell r="C515"/>
          <cell r="D515" t="str">
            <v>Internal Contractors</v>
          </cell>
          <cell r="E515">
            <v>0</v>
          </cell>
        </row>
        <row r="516">
          <cell r="A516" t="str">
            <v>00014294</v>
          </cell>
          <cell r="B516" t="str">
            <v>Ahila Jegerajan</v>
          </cell>
          <cell r="C516" t="str">
            <v>ANS03</v>
          </cell>
          <cell r="D516" t="str">
            <v>Internal Contractors</v>
          </cell>
          <cell r="E516">
            <v>0</v>
          </cell>
        </row>
        <row r="517">
          <cell r="A517" t="str">
            <v>00014301</v>
          </cell>
          <cell r="B517" t="str">
            <v>Renee Lyster</v>
          </cell>
          <cell r="C517"/>
          <cell r="D517" t="str">
            <v>Internal Contractors</v>
          </cell>
          <cell r="E517">
            <v>0</v>
          </cell>
        </row>
        <row r="518">
          <cell r="A518" t="str">
            <v>00014302</v>
          </cell>
          <cell r="B518" t="str">
            <v>Carmela Pollock</v>
          </cell>
          <cell r="C518"/>
          <cell r="D518" t="str">
            <v>Internal Contractors</v>
          </cell>
          <cell r="E518">
            <v>0</v>
          </cell>
        </row>
        <row r="519">
          <cell r="A519" t="str">
            <v>00014303</v>
          </cell>
          <cell r="B519" t="str">
            <v>Bill West</v>
          </cell>
          <cell r="C519"/>
          <cell r="D519" t="str">
            <v>Internal Contractors</v>
          </cell>
          <cell r="E519">
            <v>0</v>
          </cell>
        </row>
        <row r="520">
          <cell r="A520" t="str">
            <v>00014304</v>
          </cell>
          <cell r="B520" t="str">
            <v>Angelo Cirocco</v>
          </cell>
          <cell r="C520"/>
          <cell r="D520" t="str">
            <v>Internal Contractors</v>
          </cell>
          <cell r="E520">
            <v>0</v>
          </cell>
        </row>
        <row r="521">
          <cell r="A521" t="str">
            <v>00014307</v>
          </cell>
          <cell r="B521" t="str">
            <v>Connie Norris</v>
          </cell>
          <cell r="C521"/>
          <cell r="D521" t="str">
            <v>Internal Contractors</v>
          </cell>
          <cell r="E521">
            <v>0</v>
          </cell>
        </row>
        <row r="522">
          <cell r="A522" t="str">
            <v>00014314</v>
          </cell>
          <cell r="B522" t="str">
            <v>Delia Conneely</v>
          </cell>
          <cell r="C522"/>
          <cell r="D522" t="str">
            <v>Internal Contractors</v>
          </cell>
          <cell r="E522">
            <v>0</v>
          </cell>
        </row>
        <row r="523">
          <cell r="A523" t="str">
            <v>00014323</v>
          </cell>
          <cell r="B523" t="str">
            <v>Cliffton Bartel</v>
          </cell>
          <cell r="C523"/>
          <cell r="D523" t="str">
            <v>Internal Contractors</v>
          </cell>
          <cell r="E523">
            <v>0</v>
          </cell>
        </row>
        <row r="524">
          <cell r="A524" t="str">
            <v>00014327</v>
          </cell>
          <cell r="B524" t="str">
            <v>Maria Picyk</v>
          </cell>
          <cell r="C524"/>
          <cell r="D524" t="str">
            <v>Internal Contractors</v>
          </cell>
          <cell r="E524">
            <v>0</v>
          </cell>
        </row>
        <row r="525">
          <cell r="A525" t="str">
            <v>00014336</v>
          </cell>
          <cell r="B525" t="str">
            <v>Sharyn Fletcher</v>
          </cell>
          <cell r="C525"/>
          <cell r="D525" t="str">
            <v>Internal Contractors</v>
          </cell>
          <cell r="E525">
            <v>0</v>
          </cell>
        </row>
        <row r="526">
          <cell r="A526" t="str">
            <v>00014337</v>
          </cell>
          <cell r="B526" t="str">
            <v>Bardia Ghostine</v>
          </cell>
          <cell r="C526"/>
          <cell r="D526" t="str">
            <v>Internal Contractors</v>
          </cell>
          <cell r="E526">
            <v>0</v>
          </cell>
        </row>
        <row r="527">
          <cell r="A527" t="str">
            <v>00014338</v>
          </cell>
          <cell r="B527" t="str">
            <v>Jerald Peter</v>
          </cell>
          <cell r="C527"/>
          <cell r="D527" t="str">
            <v>Internal Contractors</v>
          </cell>
          <cell r="E527">
            <v>0</v>
          </cell>
        </row>
        <row r="528">
          <cell r="A528" t="str">
            <v>00014339</v>
          </cell>
          <cell r="B528" t="str">
            <v>Glenn Watts</v>
          </cell>
          <cell r="C528"/>
          <cell r="D528" t="str">
            <v>Internal Contractors</v>
          </cell>
          <cell r="E528">
            <v>0</v>
          </cell>
        </row>
        <row r="529">
          <cell r="A529" t="str">
            <v>00014341</v>
          </cell>
          <cell r="B529" t="str">
            <v>Laura Hillier</v>
          </cell>
          <cell r="C529"/>
          <cell r="D529" t="str">
            <v>Internal Contractors</v>
          </cell>
          <cell r="E529">
            <v>0</v>
          </cell>
        </row>
        <row r="530">
          <cell r="A530" t="str">
            <v>00014438</v>
          </cell>
          <cell r="B530" t="str">
            <v>Vijay Simha</v>
          </cell>
          <cell r="C530"/>
          <cell r="D530" t="str">
            <v>Internal Contractors</v>
          </cell>
          <cell r="E530">
            <v>0</v>
          </cell>
        </row>
        <row r="531">
          <cell r="A531" t="str">
            <v>00014441</v>
          </cell>
          <cell r="B531" t="str">
            <v>John Pappas</v>
          </cell>
          <cell r="C531"/>
          <cell r="D531" t="str">
            <v>Internal Contractors</v>
          </cell>
          <cell r="E531">
            <v>0</v>
          </cell>
        </row>
        <row r="532">
          <cell r="A532" t="str">
            <v>00014443</v>
          </cell>
          <cell r="B532" t="str">
            <v>Phillip Freeman</v>
          </cell>
          <cell r="C532"/>
          <cell r="D532" t="str">
            <v>Internal Contractors</v>
          </cell>
          <cell r="E532">
            <v>0</v>
          </cell>
        </row>
        <row r="533">
          <cell r="A533" t="str">
            <v>00014446</v>
          </cell>
          <cell r="B533" t="str">
            <v>Angela Walker</v>
          </cell>
          <cell r="C533"/>
          <cell r="D533" t="str">
            <v>Internal Contractors</v>
          </cell>
          <cell r="E533">
            <v>0</v>
          </cell>
        </row>
        <row r="534">
          <cell r="A534" t="str">
            <v>00014447</v>
          </cell>
          <cell r="B534" t="str">
            <v>Sheena Karim</v>
          </cell>
          <cell r="C534"/>
          <cell r="D534" t="str">
            <v>Internal Contractors</v>
          </cell>
          <cell r="E534">
            <v>0</v>
          </cell>
        </row>
        <row r="535">
          <cell r="A535" t="str">
            <v>00014449</v>
          </cell>
          <cell r="B535" t="str">
            <v>Kenneth Leng</v>
          </cell>
          <cell r="C535"/>
          <cell r="D535" t="str">
            <v>Internal Contractors</v>
          </cell>
          <cell r="E535">
            <v>0</v>
          </cell>
        </row>
        <row r="536">
          <cell r="A536" t="str">
            <v>00014451</v>
          </cell>
          <cell r="B536" t="str">
            <v>Thomas Condell</v>
          </cell>
          <cell r="C536"/>
          <cell r="D536" t="str">
            <v>Internal Contractors</v>
          </cell>
          <cell r="E536">
            <v>0</v>
          </cell>
        </row>
        <row r="537">
          <cell r="A537" t="str">
            <v>00014452</v>
          </cell>
          <cell r="B537" t="str">
            <v>Nicholas Bursey</v>
          </cell>
          <cell r="C537"/>
          <cell r="D537" t="str">
            <v>Internal Contractors</v>
          </cell>
          <cell r="E537">
            <v>0</v>
          </cell>
        </row>
        <row r="538">
          <cell r="A538" t="str">
            <v>00014453</v>
          </cell>
          <cell r="B538" t="str">
            <v>Cathy Zhu</v>
          </cell>
          <cell r="C538"/>
          <cell r="D538" t="str">
            <v>Internal Contractors</v>
          </cell>
          <cell r="E538">
            <v>0</v>
          </cell>
        </row>
        <row r="539">
          <cell r="A539" t="str">
            <v>00014465</v>
          </cell>
          <cell r="B539" t="str">
            <v>Damien O'Neill</v>
          </cell>
          <cell r="C539"/>
          <cell r="D539" t="str">
            <v>Internal Contractors</v>
          </cell>
          <cell r="E539">
            <v>0</v>
          </cell>
        </row>
        <row r="540">
          <cell r="A540" t="str">
            <v>00014472</v>
          </cell>
          <cell r="B540" t="str">
            <v>Tania Bolzan</v>
          </cell>
          <cell r="C540"/>
          <cell r="D540" t="str">
            <v>Internal Contractors</v>
          </cell>
          <cell r="E540">
            <v>0</v>
          </cell>
        </row>
        <row r="541">
          <cell r="A541" t="str">
            <v>00014481</v>
          </cell>
          <cell r="B541" t="str">
            <v>Leon Harari</v>
          </cell>
          <cell r="C541"/>
          <cell r="D541" t="str">
            <v>Internal Contractors</v>
          </cell>
          <cell r="E541">
            <v>0</v>
          </cell>
        </row>
        <row r="542">
          <cell r="A542" t="str">
            <v>00014489</v>
          </cell>
          <cell r="B542" t="str">
            <v>Mark Anderson</v>
          </cell>
          <cell r="C542"/>
          <cell r="D542" t="str">
            <v>Internal Contractors</v>
          </cell>
          <cell r="E542">
            <v>0</v>
          </cell>
        </row>
        <row r="543">
          <cell r="A543" t="str">
            <v>00014490</v>
          </cell>
          <cell r="B543" t="str">
            <v>Clency Coutet</v>
          </cell>
          <cell r="C543"/>
          <cell r="D543" t="str">
            <v>Internal Contractors</v>
          </cell>
          <cell r="E543">
            <v>0</v>
          </cell>
        </row>
        <row r="544">
          <cell r="A544" t="str">
            <v>00014491</v>
          </cell>
          <cell r="B544" t="str">
            <v>Donald Elliot</v>
          </cell>
          <cell r="C544"/>
          <cell r="D544" t="str">
            <v>Internal Contractors</v>
          </cell>
          <cell r="E544">
            <v>0</v>
          </cell>
        </row>
        <row r="545">
          <cell r="A545" t="str">
            <v>00014492</v>
          </cell>
          <cell r="B545" t="str">
            <v>Andrew Cain</v>
          </cell>
          <cell r="C545"/>
          <cell r="D545" t="str">
            <v>Internal Contractors</v>
          </cell>
          <cell r="E545">
            <v>0</v>
          </cell>
        </row>
        <row r="546">
          <cell r="A546" t="str">
            <v>00014493</v>
          </cell>
          <cell r="B546" t="str">
            <v>Cenred Harmsworth</v>
          </cell>
          <cell r="C546"/>
          <cell r="D546" t="str">
            <v>Internal Contractors</v>
          </cell>
          <cell r="E546">
            <v>0</v>
          </cell>
        </row>
        <row r="547">
          <cell r="A547" t="str">
            <v>00014495</v>
          </cell>
          <cell r="B547" t="str">
            <v>John Gorman</v>
          </cell>
          <cell r="C547"/>
          <cell r="D547" t="str">
            <v>Internal Contractors</v>
          </cell>
          <cell r="E547">
            <v>0</v>
          </cell>
        </row>
        <row r="548">
          <cell r="A548" t="str">
            <v>00014496</v>
          </cell>
          <cell r="B548" t="str">
            <v>Andrew Ormesher</v>
          </cell>
          <cell r="C548"/>
          <cell r="D548" t="str">
            <v>Internal Contractors</v>
          </cell>
          <cell r="E548">
            <v>0</v>
          </cell>
        </row>
        <row r="549">
          <cell r="A549" t="str">
            <v>00014497</v>
          </cell>
          <cell r="B549" t="str">
            <v>Andrew Chanter</v>
          </cell>
          <cell r="C549"/>
          <cell r="D549" t="str">
            <v>Internal Contractors</v>
          </cell>
          <cell r="E549">
            <v>0</v>
          </cell>
        </row>
        <row r="550">
          <cell r="A550" t="str">
            <v>00014498</v>
          </cell>
          <cell r="B550" t="str">
            <v>Leon Madafferi</v>
          </cell>
          <cell r="C550"/>
          <cell r="D550" t="str">
            <v>Internal Contractors</v>
          </cell>
          <cell r="E550">
            <v>0</v>
          </cell>
        </row>
        <row r="551">
          <cell r="A551" t="str">
            <v>00014499</v>
          </cell>
          <cell r="B551" t="str">
            <v>Snez Dangubic</v>
          </cell>
          <cell r="C551"/>
          <cell r="D551" t="str">
            <v>Internal Contractors</v>
          </cell>
          <cell r="E551">
            <v>0</v>
          </cell>
        </row>
        <row r="552">
          <cell r="A552" t="str">
            <v>00014500</v>
          </cell>
          <cell r="B552" t="str">
            <v>Sam Desai</v>
          </cell>
          <cell r="C552"/>
          <cell r="D552" t="str">
            <v>Internal Contractors</v>
          </cell>
          <cell r="E552">
            <v>0</v>
          </cell>
        </row>
        <row r="553">
          <cell r="A553" t="str">
            <v>00014501</v>
          </cell>
          <cell r="B553" t="str">
            <v>David Fothergill</v>
          </cell>
          <cell r="C553"/>
          <cell r="D553" t="str">
            <v>Internal Contractors</v>
          </cell>
          <cell r="E553">
            <v>0</v>
          </cell>
        </row>
        <row r="554">
          <cell r="A554" t="str">
            <v>00014502</v>
          </cell>
          <cell r="B554" t="str">
            <v>Jacque Adeney</v>
          </cell>
          <cell r="C554"/>
          <cell r="D554" t="str">
            <v>Internal Contractors</v>
          </cell>
          <cell r="E554">
            <v>0</v>
          </cell>
        </row>
        <row r="555">
          <cell r="A555" t="str">
            <v>00014504</v>
          </cell>
          <cell r="B555" t="str">
            <v>Gordon Hang Gong</v>
          </cell>
          <cell r="C555"/>
          <cell r="D555" t="str">
            <v>Internal Contractors</v>
          </cell>
          <cell r="E555">
            <v>0</v>
          </cell>
        </row>
        <row r="556">
          <cell r="A556" t="str">
            <v>00014505</v>
          </cell>
          <cell r="B556" t="str">
            <v>Carmel Gray</v>
          </cell>
          <cell r="C556"/>
          <cell r="D556" t="str">
            <v>Internal Contractors</v>
          </cell>
          <cell r="E556">
            <v>0</v>
          </cell>
        </row>
        <row r="557">
          <cell r="A557" t="str">
            <v>00014506</v>
          </cell>
          <cell r="B557" t="str">
            <v>Brenton Worley</v>
          </cell>
          <cell r="C557"/>
          <cell r="D557" t="str">
            <v>Internal Contractors</v>
          </cell>
          <cell r="E557">
            <v>0</v>
          </cell>
        </row>
        <row r="558">
          <cell r="A558" t="str">
            <v>00014507</v>
          </cell>
          <cell r="B558" t="str">
            <v>Christine Holmes</v>
          </cell>
          <cell r="C558"/>
          <cell r="D558" t="str">
            <v>Internal Contractors</v>
          </cell>
          <cell r="E558">
            <v>0</v>
          </cell>
        </row>
        <row r="559">
          <cell r="A559" t="str">
            <v>00014509</v>
          </cell>
          <cell r="B559" t="str">
            <v>Sandeep Savla</v>
          </cell>
          <cell r="C559"/>
          <cell r="D559" t="str">
            <v>Internal Contractors</v>
          </cell>
          <cell r="E559">
            <v>0</v>
          </cell>
        </row>
        <row r="560">
          <cell r="A560" t="str">
            <v>00014511</v>
          </cell>
          <cell r="B560" t="str">
            <v>Matt Nidd</v>
          </cell>
          <cell r="C560"/>
          <cell r="D560" t="str">
            <v>Internal Contractors</v>
          </cell>
          <cell r="E560">
            <v>0</v>
          </cell>
        </row>
        <row r="561">
          <cell r="A561" t="str">
            <v>00014512</v>
          </cell>
          <cell r="B561" t="str">
            <v>Dianne Nesbitt</v>
          </cell>
          <cell r="C561"/>
          <cell r="D561" t="str">
            <v>Internal Contractors</v>
          </cell>
          <cell r="E561">
            <v>0</v>
          </cell>
        </row>
        <row r="562">
          <cell r="A562" t="str">
            <v>00014513</v>
          </cell>
          <cell r="B562" t="str">
            <v>Atul Verma</v>
          </cell>
          <cell r="C562"/>
          <cell r="D562" t="str">
            <v>Internal Contractors</v>
          </cell>
          <cell r="E562">
            <v>0</v>
          </cell>
        </row>
        <row r="563">
          <cell r="A563" t="str">
            <v>00014530</v>
          </cell>
          <cell r="B563" t="str">
            <v>Silvia Silverii</v>
          </cell>
          <cell r="C563"/>
          <cell r="D563" t="str">
            <v>Internal Contractors</v>
          </cell>
          <cell r="E563">
            <v>0</v>
          </cell>
        </row>
        <row r="564">
          <cell r="A564" t="str">
            <v>00014531</v>
          </cell>
          <cell r="B564" t="str">
            <v>Cindy Jonquille</v>
          </cell>
          <cell r="C564"/>
          <cell r="D564" t="str">
            <v>Internal Contractors</v>
          </cell>
          <cell r="E564">
            <v>0</v>
          </cell>
        </row>
        <row r="565">
          <cell r="A565" t="str">
            <v>00014533</v>
          </cell>
          <cell r="B565" t="str">
            <v>Brian Bloomer</v>
          </cell>
          <cell r="C565"/>
          <cell r="D565" t="str">
            <v>Internal Contractors</v>
          </cell>
          <cell r="E565">
            <v>0</v>
          </cell>
        </row>
        <row r="566">
          <cell r="A566" t="str">
            <v>00014534</v>
          </cell>
          <cell r="B566" t="str">
            <v>Rowena Leung</v>
          </cell>
          <cell r="C566"/>
          <cell r="D566" t="str">
            <v>Internal Contractors</v>
          </cell>
          <cell r="E566">
            <v>0</v>
          </cell>
        </row>
        <row r="567">
          <cell r="A567" t="str">
            <v>00014542</v>
          </cell>
          <cell r="B567" t="str">
            <v>Tamara Westlin</v>
          </cell>
          <cell r="C567"/>
          <cell r="D567" t="str">
            <v>Internal Contractors</v>
          </cell>
          <cell r="E567">
            <v>0</v>
          </cell>
        </row>
        <row r="568">
          <cell r="A568" t="str">
            <v>00014543</v>
          </cell>
          <cell r="B568" t="str">
            <v>Jonathon Neate</v>
          </cell>
          <cell r="C568"/>
          <cell r="D568" t="str">
            <v>Internal Contractors</v>
          </cell>
          <cell r="E568">
            <v>0</v>
          </cell>
        </row>
        <row r="569">
          <cell r="A569" t="str">
            <v>00014544</v>
          </cell>
          <cell r="B569" t="str">
            <v>Sean Elwick</v>
          </cell>
          <cell r="C569"/>
          <cell r="D569" t="str">
            <v>Internal Contractors</v>
          </cell>
          <cell r="E569">
            <v>0</v>
          </cell>
        </row>
        <row r="570">
          <cell r="A570" t="str">
            <v>00014551</v>
          </cell>
          <cell r="B570" t="str">
            <v>Jessica Gleeson</v>
          </cell>
          <cell r="C570"/>
          <cell r="D570" t="str">
            <v>Internal Contractors</v>
          </cell>
          <cell r="E570">
            <v>0</v>
          </cell>
        </row>
        <row r="571">
          <cell r="A571" t="str">
            <v>00014552</v>
          </cell>
          <cell r="B571" t="str">
            <v>Lisa Tunbridge</v>
          </cell>
          <cell r="C571"/>
          <cell r="D571" t="str">
            <v>Internal Contractors</v>
          </cell>
          <cell r="E571">
            <v>0</v>
          </cell>
        </row>
        <row r="572">
          <cell r="A572" t="str">
            <v>00014554</v>
          </cell>
          <cell r="B572" t="str">
            <v>Joe Brasacchio</v>
          </cell>
          <cell r="C572"/>
          <cell r="D572" t="str">
            <v>Internal Contractors</v>
          </cell>
          <cell r="E572">
            <v>0</v>
          </cell>
        </row>
        <row r="573">
          <cell r="A573" t="str">
            <v>00014559</v>
          </cell>
          <cell r="B573" t="str">
            <v>Craig Harrison</v>
          </cell>
          <cell r="C573"/>
          <cell r="D573" t="str">
            <v>Internal Contractors</v>
          </cell>
          <cell r="E573">
            <v>0</v>
          </cell>
        </row>
        <row r="574">
          <cell r="A574" t="str">
            <v>00014561</v>
          </cell>
          <cell r="B574" t="str">
            <v>Samir Boutros</v>
          </cell>
          <cell r="C574"/>
          <cell r="D574" t="str">
            <v>Internal Contractors</v>
          </cell>
          <cell r="E574">
            <v>0</v>
          </cell>
        </row>
        <row r="575">
          <cell r="A575" t="str">
            <v>00014562</v>
          </cell>
          <cell r="B575" t="str">
            <v>Jonathon Neate</v>
          </cell>
          <cell r="C575"/>
          <cell r="D575" t="str">
            <v>Internal Contractors</v>
          </cell>
          <cell r="E575">
            <v>0</v>
          </cell>
        </row>
        <row r="576">
          <cell r="A576" t="str">
            <v>00014589</v>
          </cell>
          <cell r="B576" t="str">
            <v>Rick Engel</v>
          </cell>
          <cell r="C576"/>
          <cell r="D576" t="str">
            <v>Internal Contractors</v>
          </cell>
          <cell r="E576">
            <v>0</v>
          </cell>
        </row>
        <row r="577">
          <cell r="A577" t="str">
            <v>00014597</v>
          </cell>
          <cell r="B577" t="str">
            <v>Nick Vasic</v>
          </cell>
          <cell r="C577"/>
          <cell r="D577" t="str">
            <v>Internal Contractors</v>
          </cell>
          <cell r="E577">
            <v>0</v>
          </cell>
        </row>
        <row r="578">
          <cell r="A578" t="str">
            <v>00014605</v>
          </cell>
          <cell r="B578" t="str">
            <v>Dave Ah Ching</v>
          </cell>
          <cell r="C578"/>
          <cell r="D578" t="str">
            <v>Internal Contractors</v>
          </cell>
          <cell r="E578">
            <v>0</v>
          </cell>
        </row>
        <row r="579">
          <cell r="A579" t="str">
            <v>00014606</v>
          </cell>
          <cell r="B579" t="str">
            <v>Graeme Smith</v>
          </cell>
          <cell r="C579"/>
          <cell r="D579" t="str">
            <v>Internal Contractors</v>
          </cell>
          <cell r="E579">
            <v>0</v>
          </cell>
        </row>
        <row r="580">
          <cell r="A580" t="str">
            <v>00014610</v>
          </cell>
          <cell r="B580" t="str">
            <v>Marcus Caratti</v>
          </cell>
          <cell r="C580"/>
          <cell r="D580" t="str">
            <v>Internal Contractors</v>
          </cell>
          <cell r="E580">
            <v>0</v>
          </cell>
        </row>
        <row r="581">
          <cell r="A581" t="str">
            <v>00014615</v>
          </cell>
          <cell r="B581" t="str">
            <v>Priscilla Lund</v>
          </cell>
          <cell r="C581"/>
          <cell r="D581" t="str">
            <v>Internal Contractors</v>
          </cell>
          <cell r="E581">
            <v>0</v>
          </cell>
        </row>
        <row r="582">
          <cell r="A582" t="str">
            <v>00014616</v>
          </cell>
          <cell r="B582" t="str">
            <v>Jeff Church</v>
          </cell>
          <cell r="C582"/>
          <cell r="D582" t="str">
            <v>Internal Contractors</v>
          </cell>
          <cell r="E582">
            <v>0</v>
          </cell>
        </row>
        <row r="583">
          <cell r="A583" t="str">
            <v>00014622</v>
          </cell>
          <cell r="B583" t="str">
            <v>Stephen O'Connor</v>
          </cell>
          <cell r="C583"/>
          <cell r="D583" t="str">
            <v>Internal Contractors</v>
          </cell>
          <cell r="E583">
            <v>0</v>
          </cell>
        </row>
        <row r="584">
          <cell r="A584" t="str">
            <v>00014623</v>
          </cell>
          <cell r="B584" t="str">
            <v>Trevor Prest</v>
          </cell>
          <cell r="C584"/>
          <cell r="D584" t="str">
            <v>Internal Contractors</v>
          </cell>
          <cell r="E584">
            <v>0</v>
          </cell>
        </row>
        <row r="585">
          <cell r="A585" t="str">
            <v>00014638</v>
          </cell>
          <cell r="B585" t="str">
            <v>Stephanie Harris</v>
          </cell>
          <cell r="C585"/>
          <cell r="D585" t="str">
            <v>Internal Contractors</v>
          </cell>
          <cell r="E585">
            <v>0</v>
          </cell>
        </row>
        <row r="586">
          <cell r="A586" t="str">
            <v>00014639</v>
          </cell>
          <cell r="B586" t="str">
            <v>Ruben Fanucchi</v>
          </cell>
          <cell r="C586"/>
          <cell r="D586" t="str">
            <v>Internal Contractors</v>
          </cell>
          <cell r="E586">
            <v>0</v>
          </cell>
        </row>
        <row r="587">
          <cell r="A587" t="str">
            <v>00014640</v>
          </cell>
          <cell r="B587" t="str">
            <v>Sean Elwick</v>
          </cell>
          <cell r="C587"/>
          <cell r="D587" t="str">
            <v>Internal Contractors</v>
          </cell>
          <cell r="E587">
            <v>0</v>
          </cell>
        </row>
        <row r="588">
          <cell r="A588" t="str">
            <v>00014643</v>
          </cell>
          <cell r="B588" t="str">
            <v>Paul Tehan</v>
          </cell>
          <cell r="C588"/>
          <cell r="D588" t="str">
            <v>Internal Contractors</v>
          </cell>
          <cell r="E588">
            <v>0</v>
          </cell>
        </row>
        <row r="589">
          <cell r="A589" t="str">
            <v>00014646</v>
          </cell>
          <cell r="B589" t="str">
            <v>Clive Oldland</v>
          </cell>
          <cell r="C589"/>
          <cell r="D589" t="str">
            <v>Internal Contractors</v>
          </cell>
          <cell r="E589">
            <v>0</v>
          </cell>
        </row>
        <row r="590">
          <cell r="A590" t="str">
            <v>00014648</v>
          </cell>
          <cell r="B590" t="str">
            <v>Paul De Abel</v>
          </cell>
          <cell r="C590"/>
          <cell r="D590" t="str">
            <v>Internal Contractors</v>
          </cell>
          <cell r="E590">
            <v>0</v>
          </cell>
        </row>
        <row r="591">
          <cell r="A591" t="str">
            <v>00014649</v>
          </cell>
          <cell r="B591" t="str">
            <v>Patrick St. Mart</v>
          </cell>
          <cell r="C591"/>
          <cell r="D591" t="str">
            <v>Internal Contractors</v>
          </cell>
          <cell r="E591">
            <v>0</v>
          </cell>
        </row>
        <row r="592">
          <cell r="A592" t="str">
            <v>00014650</v>
          </cell>
          <cell r="B592" t="str">
            <v>Lorna Wilkinson</v>
          </cell>
          <cell r="C592"/>
          <cell r="D592" t="str">
            <v>Internal Contractors</v>
          </cell>
          <cell r="E592">
            <v>0</v>
          </cell>
        </row>
        <row r="593">
          <cell r="A593" t="str">
            <v>00014651</v>
          </cell>
          <cell r="B593" t="str">
            <v>Karen Hamilton</v>
          </cell>
          <cell r="C593"/>
          <cell r="D593" t="str">
            <v>Internal Contractors</v>
          </cell>
          <cell r="E593">
            <v>0</v>
          </cell>
        </row>
        <row r="594">
          <cell r="A594" t="str">
            <v>00014652</v>
          </cell>
          <cell r="B594" t="str">
            <v>Pauline Croft</v>
          </cell>
          <cell r="C594"/>
          <cell r="D594" t="str">
            <v>Internal Contractors</v>
          </cell>
          <cell r="E594">
            <v>0</v>
          </cell>
        </row>
        <row r="595">
          <cell r="A595" t="str">
            <v>00014660</v>
          </cell>
          <cell r="B595" t="str">
            <v>Sudhir Raskutti</v>
          </cell>
          <cell r="C595"/>
          <cell r="D595" t="str">
            <v>Internal Contractors</v>
          </cell>
          <cell r="E595">
            <v>0</v>
          </cell>
        </row>
        <row r="596">
          <cell r="A596" t="str">
            <v>00014661</v>
          </cell>
          <cell r="B596" t="str">
            <v>Adam Bosna</v>
          </cell>
          <cell r="C596"/>
          <cell r="D596" t="str">
            <v>Internal Contractors</v>
          </cell>
          <cell r="E596">
            <v>0</v>
          </cell>
        </row>
        <row r="597">
          <cell r="A597" t="str">
            <v>00014662</v>
          </cell>
          <cell r="B597" t="str">
            <v>Charles Fernando</v>
          </cell>
          <cell r="C597"/>
          <cell r="D597" t="str">
            <v>Internal Contractors</v>
          </cell>
          <cell r="E597">
            <v>0</v>
          </cell>
        </row>
        <row r="598">
          <cell r="A598" t="str">
            <v>00014680</v>
          </cell>
          <cell r="B598" t="str">
            <v>Denis Kahl</v>
          </cell>
          <cell r="C598"/>
          <cell r="D598" t="str">
            <v>Internal Contractors</v>
          </cell>
          <cell r="E598">
            <v>0</v>
          </cell>
        </row>
        <row r="599">
          <cell r="A599" t="str">
            <v>00014681</v>
          </cell>
          <cell r="B599" t="str">
            <v>Sherrie Lee</v>
          </cell>
          <cell r="C599"/>
          <cell r="D599" t="str">
            <v>Internal Contractors</v>
          </cell>
          <cell r="E599">
            <v>0</v>
          </cell>
        </row>
        <row r="600">
          <cell r="A600" t="str">
            <v>00014682</v>
          </cell>
          <cell r="B600" t="str">
            <v>Jacinta Thripp</v>
          </cell>
          <cell r="C600"/>
          <cell r="D600" t="str">
            <v>Internal Contractors</v>
          </cell>
          <cell r="E600">
            <v>0</v>
          </cell>
        </row>
        <row r="601">
          <cell r="A601" t="str">
            <v>00014683</v>
          </cell>
          <cell r="B601" t="str">
            <v>Shannon Monaghan</v>
          </cell>
          <cell r="C601"/>
          <cell r="D601" t="str">
            <v>Internal Contractors</v>
          </cell>
          <cell r="E601">
            <v>0</v>
          </cell>
        </row>
        <row r="602">
          <cell r="A602" t="str">
            <v>00014684</v>
          </cell>
          <cell r="B602" t="str">
            <v>Andrew Hill</v>
          </cell>
          <cell r="C602"/>
          <cell r="D602" t="str">
            <v>Internal Contractors</v>
          </cell>
          <cell r="E602">
            <v>0</v>
          </cell>
        </row>
        <row r="603">
          <cell r="A603" t="str">
            <v>00014687</v>
          </cell>
          <cell r="B603" t="str">
            <v>Ian Heaney</v>
          </cell>
          <cell r="C603"/>
          <cell r="D603" t="str">
            <v>Internal Contractors</v>
          </cell>
          <cell r="E603">
            <v>0</v>
          </cell>
        </row>
        <row r="604">
          <cell r="A604" t="str">
            <v>00014691</v>
          </cell>
          <cell r="B604" t="str">
            <v>Lisa Sutcliffe</v>
          </cell>
          <cell r="C604"/>
          <cell r="D604" t="str">
            <v>Internal Contractors</v>
          </cell>
          <cell r="E604">
            <v>0</v>
          </cell>
        </row>
        <row r="605">
          <cell r="A605" t="str">
            <v>00014694</v>
          </cell>
          <cell r="B605" t="str">
            <v>Fiona Brooks-Wood</v>
          </cell>
          <cell r="C605"/>
          <cell r="D605" t="str">
            <v>Internal Contractors</v>
          </cell>
          <cell r="E605">
            <v>0</v>
          </cell>
        </row>
        <row r="606">
          <cell r="A606" t="str">
            <v>00014696</v>
          </cell>
          <cell r="B606" t="str">
            <v>Rebecca Summits</v>
          </cell>
          <cell r="C606"/>
          <cell r="D606" t="str">
            <v>Internal Contractors</v>
          </cell>
          <cell r="E606">
            <v>0</v>
          </cell>
        </row>
        <row r="607">
          <cell r="A607" t="str">
            <v>00014703</v>
          </cell>
          <cell r="B607" t="str">
            <v>Cathy Stahel</v>
          </cell>
          <cell r="C607"/>
          <cell r="D607" t="str">
            <v>Internal Contractors</v>
          </cell>
          <cell r="E607">
            <v>0</v>
          </cell>
        </row>
        <row r="608">
          <cell r="A608" t="str">
            <v>00014704</v>
          </cell>
          <cell r="B608" t="str">
            <v>Sandra Tattersall</v>
          </cell>
          <cell r="C608"/>
          <cell r="D608" t="str">
            <v>Internal Contractors</v>
          </cell>
          <cell r="E608">
            <v>0</v>
          </cell>
        </row>
        <row r="609">
          <cell r="A609" t="str">
            <v>00014710</v>
          </cell>
          <cell r="B609" t="str">
            <v>Scott Cooper</v>
          </cell>
          <cell r="C609"/>
          <cell r="D609" t="str">
            <v>Internal Contractors</v>
          </cell>
          <cell r="E609">
            <v>0</v>
          </cell>
        </row>
        <row r="610">
          <cell r="A610" t="str">
            <v>00014719</v>
          </cell>
          <cell r="B610" t="str">
            <v>Penelope Stonier</v>
          </cell>
          <cell r="C610"/>
          <cell r="D610" t="str">
            <v>Internal Contractors</v>
          </cell>
          <cell r="E610">
            <v>0</v>
          </cell>
        </row>
        <row r="611">
          <cell r="A611" t="str">
            <v>00014720</v>
          </cell>
          <cell r="B611" t="str">
            <v>Michelle Ng</v>
          </cell>
          <cell r="C611"/>
          <cell r="D611" t="str">
            <v>Internal Contractors</v>
          </cell>
          <cell r="E611">
            <v>0</v>
          </cell>
        </row>
        <row r="612">
          <cell r="A612" t="str">
            <v>00014721</v>
          </cell>
          <cell r="B612" t="str">
            <v>Michelle Ng</v>
          </cell>
          <cell r="C612"/>
          <cell r="D612" t="str">
            <v>Internal Contractors</v>
          </cell>
          <cell r="E612">
            <v>0</v>
          </cell>
        </row>
        <row r="613">
          <cell r="A613" t="str">
            <v>00014724</v>
          </cell>
          <cell r="B613" t="str">
            <v>Atri Fowdar</v>
          </cell>
          <cell r="C613"/>
          <cell r="D613" t="str">
            <v>Internal Contractors</v>
          </cell>
          <cell r="E613">
            <v>0</v>
          </cell>
        </row>
        <row r="614">
          <cell r="A614" t="str">
            <v>00014727</v>
          </cell>
          <cell r="B614" t="str">
            <v>Ian Slater</v>
          </cell>
          <cell r="C614"/>
          <cell r="D614" t="str">
            <v>Internal Contractors</v>
          </cell>
          <cell r="E614">
            <v>0</v>
          </cell>
        </row>
        <row r="615">
          <cell r="A615" t="str">
            <v>00014732</v>
          </cell>
          <cell r="B615" t="str">
            <v>Linda Gyzen</v>
          </cell>
          <cell r="C615" t="str">
            <v>08</v>
          </cell>
          <cell r="D615" t="str">
            <v>Internal Contractors</v>
          </cell>
          <cell r="E615">
            <v>0</v>
          </cell>
        </row>
        <row r="616">
          <cell r="A616" t="str">
            <v>00014733</v>
          </cell>
          <cell r="B616" t="str">
            <v>Tiara Lynskey</v>
          </cell>
          <cell r="C616" t="str">
            <v>03</v>
          </cell>
          <cell r="D616" t="str">
            <v>Internal Contractors</v>
          </cell>
          <cell r="E616">
            <v>0</v>
          </cell>
        </row>
        <row r="617">
          <cell r="A617" t="str">
            <v>00014734</v>
          </cell>
          <cell r="B617" t="str">
            <v>Philip Keogan</v>
          </cell>
          <cell r="C617"/>
          <cell r="D617" t="str">
            <v>Internal Contractors</v>
          </cell>
          <cell r="E617">
            <v>0</v>
          </cell>
        </row>
        <row r="618">
          <cell r="A618" t="str">
            <v>00014735</v>
          </cell>
          <cell r="B618" t="str">
            <v>Alastair Tye</v>
          </cell>
          <cell r="C618"/>
          <cell r="D618" t="str">
            <v>Internal Contractors</v>
          </cell>
          <cell r="E618">
            <v>0</v>
          </cell>
        </row>
        <row r="619">
          <cell r="A619" t="str">
            <v>00014736</v>
          </cell>
          <cell r="B619" t="str">
            <v>Ian Smith</v>
          </cell>
          <cell r="C619"/>
          <cell r="D619" t="str">
            <v>Internal Contractors</v>
          </cell>
          <cell r="E619">
            <v>0</v>
          </cell>
        </row>
        <row r="620">
          <cell r="A620" t="str">
            <v>00014737</v>
          </cell>
          <cell r="B620" t="str">
            <v>Danielle Cefai</v>
          </cell>
          <cell r="C620" t="str">
            <v>03</v>
          </cell>
          <cell r="D620" t="str">
            <v>Internal Contractors</v>
          </cell>
          <cell r="E620">
            <v>0</v>
          </cell>
        </row>
        <row r="621">
          <cell r="A621" t="str">
            <v>00014738</v>
          </cell>
          <cell r="B621" t="str">
            <v>Craig Farrugia</v>
          </cell>
          <cell r="C621" t="str">
            <v>08</v>
          </cell>
          <cell r="D621" t="str">
            <v>Internal Contractors</v>
          </cell>
          <cell r="E621">
            <v>0</v>
          </cell>
        </row>
        <row r="622">
          <cell r="A622" t="str">
            <v>00014739</v>
          </cell>
          <cell r="B622" t="str">
            <v>Peter Hankin</v>
          </cell>
          <cell r="C622" t="str">
            <v>08</v>
          </cell>
          <cell r="D622" t="str">
            <v>Internal Contractors</v>
          </cell>
          <cell r="E622">
            <v>0</v>
          </cell>
        </row>
        <row r="623">
          <cell r="A623" t="str">
            <v>00014741</v>
          </cell>
          <cell r="B623" t="str">
            <v>Greg Bowyer</v>
          </cell>
          <cell r="C623" t="str">
            <v>08</v>
          </cell>
          <cell r="D623" t="str">
            <v>Internal Contractors</v>
          </cell>
          <cell r="E623">
            <v>0</v>
          </cell>
        </row>
        <row r="624">
          <cell r="A624" t="str">
            <v>00014743</v>
          </cell>
          <cell r="B624" t="str">
            <v>Owen Egglestone</v>
          </cell>
          <cell r="C624"/>
          <cell r="D624" t="str">
            <v>Internal Contractors</v>
          </cell>
          <cell r="E624">
            <v>0</v>
          </cell>
        </row>
        <row r="625">
          <cell r="A625" t="str">
            <v>00014744</v>
          </cell>
          <cell r="B625" t="str">
            <v>Leonora Todesco</v>
          </cell>
          <cell r="C625"/>
          <cell r="D625" t="str">
            <v>Internal Contractors</v>
          </cell>
          <cell r="E625">
            <v>0</v>
          </cell>
        </row>
        <row r="626">
          <cell r="A626" t="str">
            <v>00014745</v>
          </cell>
          <cell r="B626" t="str">
            <v>Kathleen Thatcher</v>
          </cell>
          <cell r="C626" t="str">
            <v>08</v>
          </cell>
          <cell r="D626" t="str">
            <v>Internal Contractors</v>
          </cell>
          <cell r="E626">
            <v>0</v>
          </cell>
        </row>
        <row r="627">
          <cell r="A627" t="str">
            <v>00014746</v>
          </cell>
          <cell r="B627" t="str">
            <v>Christopher Harvey</v>
          </cell>
          <cell r="C627" t="str">
            <v>08</v>
          </cell>
          <cell r="D627" t="str">
            <v>Internal Contractors</v>
          </cell>
          <cell r="E627">
            <v>0</v>
          </cell>
        </row>
        <row r="628">
          <cell r="A628" t="str">
            <v>00014747</v>
          </cell>
          <cell r="B628" t="str">
            <v>Mark Jones</v>
          </cell>
          <cell r="C628"/>
          <cell r="D628" t="str">
            <v>Internal Contractors</v>
          </cell>
          <cell r="E628">
            <v>0</v>
          </cell>
        </row>
        <row r="629">
          <cell r="A629" t="str">
            <v>00014748</v>
          </cell>
          <cell r="B629" t="str">
            <v>Wayne Bissett</v>
          </cell>
          <cell r="C629"/>
          <cell r="D629" t="str">
            <v>Internal Contractors</v>
          </cell>
          <cell r="E629">
            <v>0</v>
          </cell>
        </row>
        <row r="630">
          <cell r="A630" t="str">
            <v>00014749</v>
          </cell>
          <cell r="B630" t="str">
            <v>Ross Lynch</v>
          </cell>
          <cell r="C630"/>
          <cell r="D630" t="str">
            <v>Internal Contractors</v>
          </cell>
          <cell r="E630">
            <v>0</v>
          </cell>
        </row>
        <row r="631">
          <cell r="A631" t="str">
            <v>00014750</v>
          </cell>
          <cell r="B631" t="str">
            <v>Gregory Taunton</v>
          </cell>
          <cell r="C631"/>
          <cell r="D631" t="str">
            <v>Internal Contractors</v>
          </cell>
          <cell r="E631">
            <v>0</v>
          </cell>
        </row>
        <row r="632">
          <cell r="A632" t="str">
            <v>00014751</v>
          </cell>
          <cell r="B632" t="str">
            <v>Phillip Bourquin</v>
          </cell>
          <cell r="C632"/>
          <cell r="D632" t="str">
            <v>Internal Contractors</v>
          </cell>
          <cell r="E632">
            <v>0</v>
          </cell>
        </row>
        <row r="633">
          <cell r="A633" t="str">
            <v>00014752</v>
          </cell>
          <cell r="B633" t="str">
            <v>Elizabeth Welsh</v>
          </cell>
          <cell r="C633"/>
          <cell r="D633" t="str">
            <v>Internal Contractors</v>
          </cell>
          <cell r="E633">
            <v>0</v>
          </cell>
        </row>
        <row r="634">
          <cell r="A634" t="str">
            <v>00014753</v>
          </cell>
          <cell r="B634" t="str">
            <v>William McCloghry</v>
          </cell>
          <cell r="C634"/>
          <cell r="D634" t="str">
            <v>Internal Contractors</v>
          </cell>
          <cell r="E634">
            <v>0</v>
          </cell>
        </row>
        <row r="635">
          <cell r="A635" t="str">
            <v>00014754</v>
          </cell>
          <cell r="B635" t="str">
            <v>Orlando Romero</v>
          </cell>
          <cell r="C635"/>
          <cell r="D635" t="str">
            <v>Internal Contractors</v>
          </cell>
          <cell r="E635">
            <v>0</v>
          </cell>
        </row>
        <row r="636">
          <cell r="A636" t="str">
            <v>00014755</v>
          </cell>
          <cell r="B636" t="str">
            <v>Frank Libri</v>
          </cell>
          <cell r="C636"/>
          <cell r="D636" t="str">
            <v>Internal Contractors</v>
          </cell>
          <cell r="E636">
            <v>0</v>
          </cell>
        </row>
        <row r="637">
          <cell r="A637" t="str">
            <v>00014756</v>
          </cell>
          <cell r="B637" t="str">
            <v>Godfrey Zerafa</v>
          </cell>
          <cell r="C637"/>
          <cell r="D637" t="str">
            <v>Internal Contractors</v>
          </cell>
          <cell r="E637">
            <v>0</v>
          </cell>
        </row>
        <row r="638">
          <cell r="A638" t="str">
            <v>00014757</v>
          </cell>
          <cell r="B638" t="str">
            <v>Alexander Vlasoff</v>
          </cell>
          <cell r="C638"/>
          <cell r="D638" t="str">
            <v>Internal Contractors</v>
          </cell>
          <cell r="E638">
            <v>0</v>
          </cell>
        </row>
        <row r="639">
          <cell r="A639" t="str">
            <v>00014758</v>
          </cell>
          <cell r="B639" t="str">
            <v>David Seinor</v>
          </cell>
          <cell r="C639"/>
          <cell r="D639" t="str">
            <v>Internal Contractors</v>
          </cell>
          <cell r="E639">
            <v>0</v>
          </cell>
        </row>
        <row r="640">
          <cell r="A640" t="str">
            <v>00014759</v>
          </cell>
          <cell r="B640" t="str">
            <v>Scott Trevitt</v>
          </cell>
          <cell r="C640"/>
          <cell r="D640" t="str">
            <v>Internal Contractors</v>
          </cell>
          <cell r="E640">
            <v>0</v>
          </cell>
        </row>
        <row r="641">
          <cell r="A641" t="str">
            <v>00014761</v>
          </cell>
          <cell r="B641" t="str">
            <v>Christopher Lamb</v>
          </cell>
          <cell r="C641"/>
          <cell r="D641" t="str">
            <v>Internal Contractors</v>
          </cell>
          <cell r="E641">
            <v>0</v>
          </cell>
        </row>
        <row r="642">
          <cell r="A642" t="str">
            <v>00014762</v>
          </cell>
          <cell r="B642" t="str">
            <v>Jeanette Meren</v>
          </cell>
          <cell r="C642"/>
          <cell r="D642" t="str">
            <v>Internal Contractors</v>
          </cell>
          <cell r="E642">
            <v>0</v>
          </cell>
        </row>
        <row r="643">
          <cell r="A643" t="str">
            <v>00014763</v>
          </cell>
          <cell r="B643" t="str">
            <v>Jeffrey Hollis</v>
          </cell>
          <cell r="C643"/>
          <cell r="D643" t="str">
            <v>Internal Contractors</v>
          </cell>
          <cell r="E643">
            <v>0</v>
          </cell>
        </row>
        <row r="644">
          <cell r="A644" t="str">
            <v>00014764</v>
          </cell>
          <cell r="B644" t="str">
            <v>Timothy Nelson</v>
          </cell>
          <cell r="C644"/>
          <cell r="D644" t="str">
            <v>Internal Contractors</v>
          </cell>
          <cell r="E644">
            <v>0</v>
          </cell>
        </row>
        <row r="645">
          <cell r="A645" t="str">
            <v>00014765</v>
          </cell>
          <cell r="B645" t="str">
            <v>William Spooner</v>
          </cell>
          <cell r="C645"/>
          <cell r="D645" t="str">
            <v>Internal Contractors</v>
          </cell>
          <cell r="E645">
            <v>0</v>
          </cell>
        </row>
        <row r="646">
          <cell r="A646" t="str">
            <v>00014766</v>
          </cell>
          <cell r="B646" t="str">
            <v>Michael Arneill</v>
          </cell>
          <cell r="C646"/>
          <cell r="D646" t="str">
            <v>Internal Contractors</v>
          </cell>
          <cell r="E646">
            <v>0</v>
          </cell>
        </row>
        <row r="647">
          <cell r="A647" t="str">
            <v>00014767</v>
          </cell>
          <cell r="B647" t="str">
            <v>Chris Williamson</v>
          </cell>
          <cell r="C647"/>
          <cell r="D647" t="str">
            <v>Internal Contractors</v>
          </cell>
          <cell r="E647">
            <v>0</v>
          </cell>
        </row>
        <row r="648">
          <cell r="A648" t="str">
            <v>00014768</v>
          </cell>
          <cell r="B648" t="str">
            <v>Michael Hamill</v>
          </cell>
          <cell r="C648"/>
          <cell r="D648" t="str">
            <v>Internal Contractors</v>
          </cell>
          <cell r="E648">
            <v>0</v>
          </cell>
        </row>
        <row r="649">
          <cell r="A649" t="str">
            <v>00014769</v>
          </cell>
          <cell r="B649" t="str">
            <v>Carol Rangi</v>
          </cell>
          <cell r="C649"/>
          <cell r="D649" t="str">
            <v>Internal Contractors</v>
          </cell>
          <cell r="E649">
            <v>0</v>
          </cell>
        </row>
        <row r="650">
          <cell r="A650" t="str">
            <v>00014770</v>
          </cell>
          <cell r="B650" t="str">
            <v>Lisa Waine</v>
          </cell>
          <cell r="C650"/>
          <cell r="D650" t="str">
            <v>Internal Contractors</v>
          </cell>
          <cell r="E650">
            <v>0</v>
          </cell>
        </row>
        <row r="651">
          <cell r="A651" t="str">
            <v>00014771</v>
          </cell>
          <cell r="B651" t="str">
            <v>Christine Lopez</v>
          </cell>
          <cell r="C651"/>
          <cell r="D651" t="str">
            <v>Internal Contractors</v>
          </cell>
          <cell r="E651">
            <v>0</v>
          </cell>
        </row>
        <row r="652">
          <cell r="A652" t="str">
            <v>00014772</v>
          </cell>
          <cell r="B652" t="str">
            <v>Peter Sheridan</v>
          </cell>
          <cell r="C652"/>
          <cell r="D652" t="str">
            <v>Internal Contractors</v>
          </cell>
          <cell r="E652">
            <v>0</v>
          </cell>
        </row>
        <row r="653">
          <cell r="A653" t="str">
            <v>00014773</v>
          </cell>
          <cell r="B653" t="str">
            <v>Mark Thomason</v>
          </cell>
          <cell r="C653"/>
          <cell r="D653" t="str">
            <v>Internal Contractors</v>
          </cell>
          <cell r="E653">
            <v>0</v>
          </cell>
        </row>
        <row r="654">
          <cell r="A654" t="str">
            <v>00014774</v>
          </cell>
          <cell r="B654" t="str">
            <v>Darren Stevenson</v>
          </cell>
          <cell r="C654"/>
          <cell r="D654" t="str">
            <v>Internal Contractors</v>
          </cell>
          <cell r="E654">
            <v>0</v>
          </cell>
        </row>
        <row r="655">
          <cell r="A655" t="str">
            <v>00014775</v>
          </cell>
          <cell r="B655" t="str">
            <v>James Chiang</v>
          </cell>
          <cell r="C655"/>
          <cell r="D655" t="str">
            <v>Internal Contractors</v>
          </cell>
          <cell r="E655">
            <v>0</v>
          </cell>
        </row>
        <row r="656">
          <cell r="A656" t="str">
            <v>00014776</v>
          </cell>
          <cell r="B656" t="str">
            <v>Mario Bavaro</v>
          </cell>
          <cell r="C656"/>
          <cell r="D656" t="str">
            <v>Internal Contractors</v>
          </cell>
          <cell r="E656">
            <v>0</v>
          </cell>
        </row>
        <row r="657">
          <cell r="A657" t="str">
            <v>00014777</v>
          </cell>
          <cell r="B657" t="str">
            <v>Bill Mountakis</v>
          </cell>
          <cell r="C657"/>
          <cell r="D657" t="str">
            <v>Internal Contractors</v>
          </cell>
          <cell r="E657">
            <v>0</v>
          </cell>
        </row>
        <row r="658">
          <cell r="A658" t="str">
            <v>00014778</v>
          </cell>
          <cell r="B658" t="str">
            <v>Bruce Hansen</v>
          </cell>
          <cell r="C658"/>
          <cell r="D658" t="str">
            <v>Internal Contractors</v>
          </cell>
          <cell r="E658">
            <v>0</v>
          </cell>
        </row>
        <row r="659">
          <cell r="A659" t="str">
            <v>00014779</v>
          </cell>
          <cell r="B659" t="str">
            <v>Ibrahim Tas</v>
          </cell>
          <cell r="C659"/>
          <cell r="D659" t="str">
            <v>Internal Contractors</v>
          </cell>
          <cell r="E659">
            <v>0</v>
          </cell>
        </row>
        <row r="660">
          <cell r="A660" t="str">
            <v>00014780</v>
          </cell>
          <cell r="B660" t="str">
            <v>Gary Bingley</v>
          </cell>
          <cell r="C660"/>
          <cell r="D660" t="str">
            <v>Internal Contractors</v>
          </cell>
          <cell r="E660">
            <v>0</v>
          </cell>
        </row>
        <row r="661">
          <cell r="A661" t="str">
            <v>00014781</v>
          </cell>
          <cell r="B661" t="str">
            <v>John Bennett</v>
          </cell>
          <cell r="C661"/>
          <cell r="D661" t="str">
            <v>Internal Contractors</v>
          </cell>
          <cell r="E661">
            <v>0</v>
          </cell>
        </row>
        <row r="662">
          <cell r="A662" t="str">
            <v>00014782</v>
          </cell>
          <cell r="B662" t="str">
            <v>Phillip Colvin</v>
          </cell>
          <cell r="C662"/>
          <cell r="D662" t="str">
            <v>Internal Contractors</v>
          </cell>
          <cell r="E662">
            <v>0</v>
          </cell>
        </row>
        <row r="663">
          <cell r="A663" t="str">
            <v>00014783</v>
          </cell>
          <cell r="B663" t="str">
            <v>Catherine Jones</v>
          </cell>
          <cell r="C663"/>
          <cell r="D663" t="str">
            <v>Internal Contractors</v>
          </cell>
          <cell r="E663">
            <v>0</v>
          </cell>
        </row>
        <row r="664">
          <cell r="A664" t="str">
            <v>00014784</v>
          </cell>
          <cell r="B664" t="str">
            <v>Cecil Fernandes</v>
          </cell>
          <cell r="C664"/>
          <cell r="D664" t="str">
            <v>Internal Contractors</v>
          </cell>
          <cell r="E664">
            <v>0</v>
          </cell>
        </row>
        <row r="665">
          <cell r="A665" t="str">
            <v>00014785</v>
          </cell>
          <cell r="B665" t="str">
            <v>Martin De Boer</v>
          </cell>
          <cell r="C665"/>
          <cell r="D665" t="str">
            <v>Internal Contractors</v>
          </cell>
          <cell r="E665">
            <v>0</v>
          </cell>
        </row>
        <row r="666">
          <cell r="A666" t="str">
            <v>00014786</v>
          </cell>
          <cell r="B666" t="str">
            <v>David Hughes</v>
          </cell>
          <cell r="C666"/>
          <cell r="D666" t="str">
            <v>Internal Contractors</v>
          </cell>
          <cell r="E666">
            <v>0</v>
          </cell>
        </row>
        <row r="667">
          <cell r="A667" t="str">
            <v>00014787</v>
          </cell>
          <cell r="B667" t="str">
            <v>Cherie Royan</v>
          </cell>
          <cell r="C667"/>
          <cell r="D667" t="str">
            <v>Internal Contractors</v>
          </cell>
          <cell r="E667">
            <v>0</v>
          </cell>
        </row>
        <row r="668">
          <cell r="A668" t="str">
            <v>00014788</v>
          </cell>
          <cell r="B668" t="str">
            <v>Rao Lakkoju</v>
          </cell>
          <cell r="C668"/>
          <cell r="D668" t="str">
            <v>Internal Contractors</v>
          </cell>
          <cell r="E668">
            <v>0</v>
          </cell>
        </row>
        <row r="669">
          <cell r="A669" t="str">
            <v>00014789</v>
          </cell>
          <cell r="B669" t="str">
            <v>Alfio Rapisarda</v>
          </cell>
          <cell r="C669"/>
          <cell r="D669" t="str">
            <v>Internal Contractors</v>
          </cell>
          <cell r="E669">
            <v>0</v>
          </cell>
        </row>
        <row r="670">
          <cell r="A670" t="str">
            <v>00014790</v>
          </cell>
          <cell r="B670" t="str">
            <v>Denise Arthur-Smith</v>
          </cell>
          <cell r="C670"/>
          <cell r="D670" t="str">
            <v>Internal Contractors</v>
          </cell>
          <cell r="E670">
            <v>0</v>
          </cell>
        </row>
        <row r="671">
          <cell r="A671" t="str">
            <v>00014791</v>
          </cell>
          <cell r="B671" t="str">
            <v>Scott Martin</v>
          </cell>
          <cell r="C671"/>
          <cell r="D671" t="str">
            <v>Internal Contractors</v>
          </cell>
          <cell r="E671">
            <v>0</v>
          </cell>
        </row>
        <row r="672">
          <cell r="A672" t="str">
            <v>00014792</v>
          </cell>
          <cell r="B672" t="str">
            <v>Peter Harcus</v>
          </cell>
          <cell r="C672"/>
          <cell r="D672" t="str">
            <v>Internal Contractors</v>
          </cell>
          <cell r="E672">
            <v>0</v>
          </cell>
        </row>
        <row r="673">
          <cell r="A673" t="str">
            <v>00014793</v>
          </cell>
          <cell r="B673" t="str">
            <v>David Musson</v>
          </cell>
          <cell r="C673"/>
          <cell r="D673" t="str">
            <v>Internal Contractors</v>
          </cell>
          <cell r="E673">
            <v>0</v>
          </cell>
        </row>
        <row r="674">
          <cell r="A674" t="str">
            <v>00014794</v>
          </cell>
          <cell r="B674" t="str">
            <v>Matthew Berry</v>
          </cell>
          <cell r="C674"/>
          <cell r="D674" t="str">
            <v>Internal Contractors</v>
          </cell>
          <cell r="E674">
            <v>0</v>
          </cell>
        </row>
        <row r="675">
          <cell r="A675" t="str">
            <v>00014795</v>
          </cell>
          <cell r="B675" t="str">
            <v>Jane Duquemin</v>
          </cell>
          <cell r="C675"/>
          <cell r="D675" t="str">
            <v>Internal Contractors</v>
          </cell>
          <cell r="E675">
            <v>0</v>
          </cell>
        </row>
        <row r="676">
          <cell r="A676" t="str">
            <v>00014796</v>
          </cell>
          <cell r="B676" t="str">
            <v>Phillip Glasscock</v>
          </cell>
          <cell r="C676"/>
          <cell r="D676" t="str">
            <v>Internal Contractors</v>
          </cell>
          <cell r="E676">
            <v>0</v>
          </cell>
        </row>
        <row r="677">
          <cell r="A677" t="str">
            <v>00014801</v>
          </cell>
          <cell r="B677" t="str">
            <v>Maura Fogarty</v>
          </cell>
          <cell r="C677"/>
          <cell r="D677" t="str">
            <v>Internal Contractors</v>
          </cell>
          <cell r="E677">
            <v>0</v>
          </cell>
        </row>
        <row r="678">
          <cell r="A678" t="str">
            <v>00014802</v>
          </cell>
          <cell r="B678" t="str">
            <v>David Anthonisz</v>
          </cell>
          <cell r="C678"/>
          <cell r="D678" t="str">
            <v>Internal Contractors</v>
          </cell>
          <cell r="E678">
            <v>0</v>
          </cell>
        </row>
        <row r="679">
          <cell r="A679" t="str">
            <v>00014803</v>
          </cell>
          <cell r="B679" t="str">
            <v>Stephen Angel</v>
          </cell>
          <cell r="C679"/>
          <cell r="D679" t="str">
            <v>Internal Contractors</v>
          </cell>
          <cell r="E679">
            <v>0</v>
          </cell>
        </row>
        <row r="680">
          <cell r="A680" t="str">
            <v>00014804</v>
          </cell>
          <cell r="B680" t="str">
            <v>Elle Peters</v>
          </cell>
          <cell r="C680"/>
          <cell r="D680" t="str">
            <v>Internal Contractors</v>
          </cell>
          <cell r="E680">
            <v>0</v>
          </cell>
        </row>
        <row r="681">
          <cell r="A681" t="str">
            <v>00014805</v>
          </cell>
          <cell r="B681" t="str">
            <v>Neale Hilton</v>
          </cell>
          <cell r="C681"/>
          <cell r="D681" t="str">
            <v>Internal Contractors</v>
          </cell>
          <cell r="E681">
            <v>0</v>
          </cell>
        </row>
        <row r="682">
          <cell r="A682" t="str">
            <v>00014806</v>
          </cell>
          <cell r="B682" t="str">
            <v>Charles Devine</v>
          </cell>
          <cell r="C682"/>
          <cell r="D682" t="str">
            <v>Internal Contractors</v>
          </cell>
          <cell r="E682">
            <v>0</v>
          </cell>
        </row>
        <row r="683">
          <cell r="A683" t="str">
            <v>00014807</v>
          </cell>
          <cell r="B683" t="str">
            <v>Anne Green</v>
          </cell>
          <cell r="C683"/>
          <cell r="D683" t="str">
            <v>Internal Contractors</v>
          </cell>
          <cell r="E683">
            <v>0</v>
          </cell>
        </row>
        <row r="684">
          <cell r="A684" t="str">
            <v>00014808</v>
          </cell>
          <cell r="B684" t="str">
            <v>Greg Knight</v>
          </cell>
          <cell r="C684"/>
          <cell r="D684" t="str">
            <v>Internal Contractors</v>
          </cell>
          <cell r="E684">
            <v>0</v>
          </cell>
        </row>
        <row r="685">
          <cell r="A685" t="str">
            <v>00014809</v>
          </cell>
          <cell r="B685" t="str">
            <v>Stephen Donnelly</v>
          </cell>
          <cell r="C685"/>
          <cell r="D685" t="str">
            <v>Internal Contractors</v>
          </cell>
          <cell r="E685">
            <v>0</v>
          </cell>
        </row>
        <row r="686">
          <cell r="A686" t="str">
            <v>00014810</v>
          </cell>
          <cell r="B686" t="str">
            <v>Con Efrossynis</v>
          </cell>
          <cell r="C686"/>
          <cell r="D686" t="str">
            <v>Internal Contractors</v>
          </cell>
          <cell r="E686">
            <v>0</v>
          </cell>
        </row>
        <row r="687">
          <cell r="A687" t="str">
            <v>00014811</v>
          </cell>
          <cell r="B687" t="str">
            <v>Gavin Morrison</v>
          </cell>
          <cell r="C687"/>
          <cell r="D687" t="str">
            <v>Internal Contractors</v>
          </cell>
          <cell r="E687">
            <v>0</v>
          </cell>
        </row>
        <row r="688">
          <cell r="A688" t="str">
            <v>00014812</v>
          </cell>
          <cell r="B688" t="str">
            <v>Christina Calvo</v>
          </cell>
          <cell r="C688"/>
          <cell r="D688" t="str">
            <v>Internal Contractors</v>
          </cell>
          <cell r="E688">
            <v>0</v>
          </cell>
        </row>
        <row r="689">
          <cell r="A689" t="str">
            <v>00014828</v>
          </cell>
          <cell r="B689" t="str">
            <v>Matthew Newton</v>
          </cell>
          <cell r="C689"/>
          <cell r="D689" t="str">
            <v>Internal Contractors</v>
          </cell>
          <cell r="E689">
            <v>0</v>
          </cell>
        </row>
        <row r="690">
          <cell r="A690" t="str">
            <v>00014829</v>
          </cell>
          <cell r="B690" t="str">
            <v>Roy Gander</v>
          </cell>
          <cell r="C690"/>
          <cell r="D690" t="str">
            <v>Internal Contractors</v>
          </cell>
          <cell r="E690">
            <v>0</v>
          </cell>
        </row>
        <row r="691">
          <cell r="A691" t="str">
            <v>00014830</v>
          </cell>
          <cell r="B691" t="str">
            <v>Burk McCaul</v>
          </cell>
          <cell r="C691"/>
          <cell r="D691" t="str">
            <v>Internal Contractors</v>
          </cell>
          <cell r="E691">
            <v>0</v>
          </cell>
        </row>
        <row r="692">
          <cell r="A692" t="str">
            <v>00014831</v>
          </cell>
          <cell r="B692" t="str">
            <v>Naomi Todkill</v>
          </cell>
          <cell r="C692"/>
          <cell r="D692" t="str">
            <v>Internal Contractors</v>
          </cell>
          <cell r="E692">
            <v>0</v>
          </cell>
        </row>
        <row r="693">
          <cell r="A693" t="str">
            <v>00014832</v>
          </cell>
          <cell r="B693" t="str">
            <v>Diahann Cox</v>
          </cell>
          <cell r="C693"/>
          <cell r="D693" t="str">
            <v>Internal Contractors</v>
          </cell>
          <cell r="E693">
            <v>0</v>
          </cell>
        </row>
        <row r="694">
          <cell r="A694" t="str">
            <v>00014834</v>
          </cell>
          <cell r="B694" t="str">
            <v>Samara Sawenko</v>
          </cell>
          <cell r="C694"/>
          <cell r="D694" t="str">
            <v>Internal Contractors</v>
          </cell>
          <cell r="E694">
            <v>0</v>
          </cell>
        </row>
        <row r="695">
          <cell r="A695" t="str">
            <v>00014835</v>
          </cell>
          <cell r="B695" t="str">
            <v>Peter Bowden</v>
          </cell>
          <cell r="C695" t="str">
            <v>09</v>
          </cell>
          <cell r="D695" t="str">
            <v>Internal Contractors</v>
          </cell>
          <cell r="E695">
            <v>0</v>
          </cell>
        </row>
        <row r="696">
          <cell r="A696" t="str">
            <v>00014836</v>
          </cell>
          <cell r="B696" t="str">
            <v>Gregory Williams</v>
          </cell>
          <cell r="C696" t="str">
            <v>09</v>
          </cell>
          <cell r="D696" t="str">
            <v>Internal Contractors</v>
          </cell>
          <cell r="E696">
            <v>0</v>
          </cell>
        </row>
        <row r="697">
          <cell r="A697" t="str">
            <v>00014837</v>
          </cell>
          <cell r="B697" t="str">
            <v>Grant Egerdie</v>
          </cell>
          <cell r="C697" t="str">
            <v>07</v>
          </cell>
          <cell r="D697" t="str">
            <v>Internal Contractors</v>
          </cell>
          <cell r="E697">
            <v>0</v>
          </cell>
        </row>
        <row r="698">
          <cell r="A698" t="str">
            <v>00014838</v>
          </cell>
          <cell r="B698" t="str">
            <v>David Speairs</v>
          </cell>
          <cell r="C698"/>
          <cell r="D698" t="str">
            <v>Internal Contractors</v>
          </cell>
          <cell r="E698">
            <v>0</v>
          </cell>
        </row>
        <row r="699">
          <cell r="A699" t="str">
            <v>00014839</v>
          </cell>
          <cell r="B699" t="str">
            <v>Sandro Bongetti</v>
          </cell>
          <cell r="C699"/>
          <cell r="D699" t="str">
            <v>Internal Contractors</v>
          </cell>
          <cell r="E699">
            <v>0</v>
          </cell>
        </row>
        <row r="700">
          <cell r="A700" t="str">
            <v>00014840</v>
          </cell>
          <cell r="B700" t="str">
            <v>Tom Ruzeu</v>
          </cell>
          <cell r="C700"/>
          <cell r="D700" t="str">
            <v>Internal Contractors</v>
          </cell>
          <cell r="E700">
            <v>0</v>
          </cell>
        </row>
        <row r="701">
          <cell r="A701" t="str">
            <v>00014841</v>
          </cell>
          <cell r="B701" t="str">
            <v>Man Wan</v>
          </cell>
          <cell r="C701"/>
          <cell r="D701" t="str">
            <v>Internal Contractors</v>
          </cell>
          <cell r="E701">
            <v>0</v>
          </cell>
        </row>
        <row r="702">
          <cell r="A702" t="str">
            <v>00014842</v>
          </cell>
          <cell r="B702" t="str">
            <v>Miroslaw Demko</v>
          </cell>
          <cell r="C702"/>
          <cell r="D702" t="str">
            <v>Internal Contractors</v>
          </cell>
          <cell r="E702">
            <v>0</v>
          </cell>
        </row>
        <row r="703">
          <cell r="A703" t="str">
            <v>00014843</v>
          </cell>
          <cell r="B703" t="str">
            <v>Thanh Bui</v>
          </cell>
          <cell r="C703"/>
          <cell r="D703" t="str">
            <v>Internal Contractors</v>
          </cell>
          <cell r="E703">
            <v>0</v>
          </cell>
        </row>
        <row r="704">
          <cell r="A704" t="str">
            <v>00014844</v>
          </cell>
          <cell r="B704" t="str">
            <v>Waheed Kazi</v>
          </cell>
          <cell r="C704"/>
          <cell r="D704" t="str">
            <v>Internal Contractors</v>
          </cell>
          <cell r="E704">
            <v>0</v>
          </cell>
        </row>
        <row r="705">
          <cell r="A705" t="str">
            <v>00014845</v>
          </cell>
          <cell r="B705" t="str">
            <v>Anthony Vaughan</v>
          </cell>
          <cell r="C705"/>
          <cell r="D705" t="str">
            <v>Internal Contractors</v>
          </cell>
          <cell r="E705">
            <v>0</v>
          </cell>
        </row>
        <row r="706">
          <cell r="A706" t="str">
            <v>00014846</v>
          </cell>
          <cell r="B706" t="str">
            <v>Macleay Connelly</v>
          </cell>
          <cell r="C706"/>
          <cell r="D706" t="str">
            <v>Internal Contractors</v>
          </cell>
          <cell r="E706">
            <v>0</v>
          </cell>
        </row>
        <row r="707">
          <cell r="A707" t="str">
            <v>00014847</v>
          </cell>
          <cell r="B707" t="str">
            <v>Todd Henderson</v>
          </cell>
          <cell r="C707"/>
          <cell r="D707" t="str">
            <v>Internal Contractors</v>
          </cell>
          <cell r="E707">
            <v>0</v>
          </cell>
        </row>
        <row r="708">
          <cell r="A708" t="str">
            <v>00014848</v>
          </cell>
          <cell r="B708" t="str">
            <v>Robert Levak</v>
          </cell>
          <cell r="C708"/>
          <cell r="D708" t="str">
            <v>Internal Contractors</v>
          </cell>
          <cell r="E708">
            <v>0</v>
          </cell>
        </row>
        <row r="709">
          <cell r="A709" t="str">
            <v>00014849</v>
          </cell>
          <cell r="B709" t="str">
            <v>Rabiul Zaki</v>
          </cell>
          <cell r="C709"/>
          <cell r="D709" t="str">
            <v>Internal Contractors</v>
          </cell>
          <cell r="E709">
            <v>0</v>
          </cell>
        </row>
        <row r="710">
          <cell r="A710" t="str">
            <v>00014850</v>
          </cell>
          <cell r="B710" t="str">
            <v>Veronica Wieckowski</v>
          </cell>
          <cell r="C710"/>
          <cell r="D710" t="str">
            <v>Internal Contractors</v>
          </cell>
          <cell r="E710">
            <v>0</v>
          </cell>
        </row>
        <row r="711">
          <cell r="A711" t="str">
            <v>00014851</v>
          </cell>
          <cell r="B711" t="str">
            <v>Richard Chawa</v>
          </cell>
          <cell r="C711"/>
          <cell r="D711" t="str">
            <v>Internal Contractors</v>
          </cell>
          <cell r="E711">
            <v>0</v>
          </cell>
        </row>
        <row r="712">
          <cell r="A712" t="str">
            <v>00014852</v>
          </cell>
          <cell r="B712" t="str">
            <v>Uichi Takeshima</v>
          </cell>
          <cell r="C712"/>
          <cell r="D712" t="str">
            <v>Internal Contractors</v>
          </cell>
          <cell r="E712">
            <v>0</v>
          </cell>
        </row>
        <row r="713">
          <cell r="A713" t="str">
            <v>00014853</v>
          </cell>
          <cell r="B713" t="str">
            <v>Boris Kirigin</v>
          </cell>
          <cell r="C713"/>
          <cell r="D713" t="str">
            <v>Internal Contractors</v>
          </cell>
          <cell r="E713">
            <v>0</v>
          </cell>
        </row>
        <row r="714">
          <cell r="A714" t="str">
            <v>00014854</v>
          </cell>
          <cell r="B714" t="str">
            <v>Andy Lu</v>
          </cell>
          <cell r="C714"/>
          <cell r="D714" t="str">
            <v>Internal Contractors</v>
          </cell>
          <cell r="E714">
            <v>0</v>
          </cell>
        </row>
        <row r="715">
          <cell r="A715" t="str">
            <v>00014855</v>
          </cell>
          <cell r="B715" t="str">
            <v>Lisa Ruffatt</v>
          </cell>
          <cell r="C715"/>
          <cell r="D715" t="str">
            <v>Internal Contractors</v>
          </cell>
          <cell r="E715">
            <v>0</v>
          </cell>
        </row>
        <row r="716">
          <cell r="A716" t="str">
            <v>00014856</v>
          </cell>
          <cell r="B716" t="str">
            <v>Liwan Lioe</v>
          </cell>
          <cell r="C716"/>
          <cell r="D716" t="str">
            <v>Internal Contractors</v>
          </cell>
          <cell r="E716">
            <v>0</v>
          </cell>
        </row>
        <row r="717">
          <cell r="A717" t="str">
            <v>00014857</v>
          </cell>
          <cell r="B717" t="str">
            <v>Arthur McAuley</v>
          </cell>
          <cell r="C717"/>
          <cell r="D717" t="str">
            <v>Internal Contractors</v>
          </cell>
          <cell r="E717">
            <v>0</v>
          </cell>
        </row>
        <row r="718">
          <cell r="A718" t="str">
            <v>00014858</v>
          </cell>
          <cell r="B718" t="str">
            <v>Kim Hardy</v>
          </cell>
          <cell r="C718"/>
          <cell r="D718" t="str">
            <v>Internal Contractors</v>
          </cell>
          <cell r="E718">
            <v>0</v>
          </cell>
        </row>
        <row r="719">
          <cell r="A719" t="str">
            <v>00014859</v>
          </cell>
          <cell r="B719" t="str">
            <v>William Chun Tie</v>
          </cell>
          <cell r="C719"/>
          <cell r="D719" t="str">
            <v>Internal Contractors</v>
          </cell>
          <cell r="E719">
            <v>0</v>
          </cell>
        </row>
        <row r="720">
          <cell r="A720" t="str">
            <v>00014861</v>
          </cell>
          <cell r="B720" t="str">
            <v>David Ryan</v>
          </cell>
          <cell r="C720"/>
          <cell r="D720" t="str">
            <v>Internal Contractors</v>
          </cell>
          <cell r="E720">
            <v>0</v>
          </cell>
        </row>
        <row r="721">
          <cell r="A721" t="str">
            <v>00014862</v>
          </cell>
          <cell r="B721" t="str">
            <v>Damien Cate</v>
          </cell>
          <cell r="C721"/>
          <cell r="D721" t="str">
            <v>Internal Contractors</v>
          </cell>
          <cell r="E721">
            <v>0</v>
          </cell>
        </row>
        <row r="722">
          <cell r="A722" t="str">
            <v>00014863</v>
          </cell>
          <cell r="B722" t="str">
            <v>Andrew Ferenac</v>
          </cell>
          <cell r="C722"/>
          <cell r="D722" t="str">
            <v>Internal Contractors</v>
          </cell>
          <cell r="E722">
            <v>0</v>
          </cell>
        </row>
        <row r="723">
          <cell r="A723" t="str">
            <v>00014864</v>
          </cell>
          <cell r="B723" t="str">
            <v>Patrick McConnell</v>
          </cell>
          <cell r="C723"/>
          <cell r="D723" t="str">
            <v>Internal Contractors</v>
          </cell>
          <cell r="E723">
            <v>0</v>
          </cell>
        </row>
        <row r="724">
          <cell r="A724" t="str">
            <v>00014865</v>
          </cell>
          <cell r="B724" t="str">
            <v>Michael Eccles</v>
          </cell>
          <cell r="C724"/>
          <cell r="D724" t="str">
            <v>Internal Contractors</v>
          </cell>
          <cell r="E724">
            <v>0</v>
          </cell>
        </row>
        <row r="725">
          <cell r="A725" t="str">
            <v>00014866</v>
          </cell>
          <cell r="B725" t="str">
            <v>Azalea Rohoza</v>
          </cell>
          <cell r="C725"/>
          <cell r="D725" t="str">
            <v>Internal Contractors</v>
          </cell>
          <cell r="E725">
            <v>0</v>
          </cell>
        </row>
        <row r="726">
          <cell r="A726" t="str">
            <v>00014867</v>
          </cell>
          <cell r="B726" t="str">
            <v>David Martin</v>
          </cell>
          <cell r="C726"/>
          <cell r="D726" t="str">
            <v>Internal Contractors</v>
          </cell>
          <cell r="E726">
            <v>0</v>
          </cell>
        </row>
        <row r="727">
          <cell r="A727" t="str">
            <v>00014868</v>
          </cell>
          <cell r="B727" t="str">
            <v>Ken Lau</v>
          </cell>
          <cell r="C727"/>
          <cell r="D727" t="str">
            <v>Internal Contractors</v>
          </cell>
          <cell r="E727">
            <v>0</v>
          </cell>
        </row>
        <row r="728">
          <cell r="A728" t="str">
            <v>00014869</v>
          </cell>
          <cell r="B728" t="str">
            <v>Graham Thomas</v>
          </cell>
          <cell r="C728"/>
          <cell r="D728" t="str">
            <v>Internal Contractors</v>
          </cell>
          <cell r="E728">
            <v>0</v>
          </cell>
        </row>
        <row r="729">
          <cell r="A729" t="str">
            <v>00014870</v>
          </cell>
          <cell r="B729" t="str">
            <v>David Chan</v>
          </cell>
          <cell r="C729"/>
          <cell r="D729" t="str">
            <v>Internal Contractors</v>
          </cell>
          <cell r="E729">
            <v>0</v>
          </cell>
        </row>
        <row r="730">
          <cell r="A730" t="str">
            <v>00014871</v>
          </cell>
          <cell r="B730" t="str">
            <v>Aiza Kamar</v>
          </cell>
          <cell r="C730"/>
          <cell r="D730" t="str">
            <v>Internal Contractors</v>
          </cell>
          <cell r="E730">
            <v>0</v>
          </cell>
        </row>
        <row r="731">
          <cell r="A731" t="str">
            <v>00014872</v>
          </cell>
          <cell r="B731" t="str">
            <v>Sally Stephenson</v>
          </cell>
          <cell r="C731"/>
          <cell r="D731" t="str">
            <v>Internal Contractors</v>
          </cell>
          <cell r="E731">
            <v>0</v>
          </cell>
        </row>
        <row r="732">
          <cell r="A732" t="str">
            <v>00014875</v>
          </cell>
          <cell r="B732" t="str">
            <v>Con Evripidou</v>
          </cell>
          <cell r="C732"/>
          <cell r="D732" t="str">
            <v>Internal Contractors</v>
          </cell>
          <cell r="E732">
            <v>0</v>
          </cell>
        </row>
        <row r="733">
          <cell r="A733" t="str">
            <v>00014876</v>
          </cell>
          <cell r="B733" t="str">
            <v>Paul Cleave</v>
          </cell>
          <cell r="C733"/>
          <cell r="D733" t="str">
            <v>Internal Contractors</v>
          </cell>
          <cell r="E733">
            <v>0</v>
          </cell>
        </row>
        <row r="734">
          <cell r="A734" t="str">
            <v>00014877</v>
          </cell>
          <cell r="B734" t="str">
            <v>Graham Hince</v>
          </cell>
          <cell r="C734"/>
          <cell r="D734" t="str">
            <v>Internal Contractors</v>
          </cell>
          <cell r="E734">
            <v>0</v>
          </cell>
        </row>
        <row r="735">
          <cell r="A735" t="str">
            <v>00014878</v>
          </cell>
          <cell r="B735" t="str">
            <v>Michael Reilly</v>
          </cell>
          <cell r="C735"/>
          <cell r="D735" t="str">
            <v>Internal Contractors</v>
          </cell>
          <cell r="E735">
            <v>0</v>
          </cell>
        </row>
        <row r="736">
          <cell r="A736" t="str">
            <v>00014879</v>
          </cell>
          <cell r="B736" t="str">
            <v>Nerissa Wood</v>
          </cell>
          <cell r="C736"/>
          <cell r="D736" t="str">
            <v>Internal Contractors</v>
          </cell>
          <cell r="E736">
            <v>0</v>
          </cell>
        </row>
        <row r="737">
          <cell r="A737" t="str">
            <v>00014880</v>
          </cell>
          <cell r="B737" t="str">
            <v>Patrick Naidoo</v>
          </cell>
          <cell r="C737"/>
          <cell r="D737" t="str">
            <v>Internal Contractors</v>
          </cell>
          <cell r="E737">
            <v>0</v>
          </cell>
        </row>
        <row r="738">
          <cell r="A738" t="str">
            <v>00014881</v>
          </cell>
          <cell r="B738" t="str">
            <v>Danny Bellis</v>
          </cell>
          <cell r="C738"/>
          <cell r="D738" t="str">
            <v>Internal Contractors</v>
          </cell>
          <cell r="E738">
            <v>0</v>
          </cell>
        </row>
        <row r="739">
          <cell r="A739" t="str">
            <v>00014882</v>
          </cell>
          <cell r="B739" t="str">
            <v>Peter Chew</v>
          </cell>
          <cell r="C739"/>
          <cell r="D739" t="str">
            <v>Internal Contractors</v>
          </cell>
          <cell r="E739">
            <v>0</v>
          </cell>
        </row>
        <row r="740">
          <cell r="A740" t="str">
            <v>00014883</v>
          </cell>
          <cell r="B740" t="str">
            <v>Roy Pini</v>
          </cell>
          <cell r="C740"/>
          <cell r="D740" t="str">
            <v>Internal Contractors</v>
          </cell>
          <cell r="E740">
            <v>0</v>
          </cell>
        </row>
        <row r="741">
          <cell r="A741" t="str">
            <v>00014884</v>
          </cell>
          <cell r="B741" t="str">
            <v>John Alchin</v>
          </cell>
          <cell r="C741"/>
          <cell r="D741" t="str">
            <v>Internal Contractors</v>
          </cell>
          <cell r="E741">
            <v>0</v>
          </cell>
        </row>
        <row r="742">
          <cell r="A742" t="str">
            <v>00014885</v>
          </cell>
          <cell r="B742" t="str">
            <v>Bruce Boulter</v>
          </cell>
          <cell r="C742"/>
          <cell r="D742" t="str">
            <v>Internal Contractors</v>
          </cell>
          <cell r="E742">
            <v>0</v>
          </cell>
        </row>
        <row r="743">
          <cell r="A743" t="str">
            <v>00014887</v>
          </cell>
          <cell r="B743" t="str">
            <v>Ken McGregor</v>
          </cell>
          <cell r="C743"/>
          <cell r="D743" t="str">
            <v>Internal Contractors</v>
          </cell>
          <cell r="E743">
            <v>0</v>
          </cell>
        </row>
        <row r="744">
          <cell r="A744" t="str">
            <v>00014888</v>
          </cell>
          <cell r="B744" t="str">
            <v>John Hemsley</v>
          </cell>
          <cell r="C744"/>
          <cell r="D744" t="str">
            <v>Internal Contractors</v>
          </cell>
          <cell r="E744">
            <v>0</v>
          </cell>
        </row>
        <row r="745">
          <cell r="A745" t="str">
            <v>00014889</v>
          </cell>
          <cell r="B745" t="str">
            <v>William Scott</v>
          </cell>
          <cell r="C745"/>
          <cell r="D745" t="str">
            <v>Internal Contractors</v>
          </cell>
          <cell r="E745">
            <v>0</v>
          </cell>
        </row>
        <row r="746">
          <cell r="A746" t="str">
            <v>00014890</v>
          </cell>
          <cell r="B746" t="str">
            <v>Ian Taylor</v>
          </cell>
          <cell r="C746"/>
          <cell r="D746" t="str">
            <v>Internal Contractors</v>
          </cell>
          <cell r="E746">
            <v>0</v>
          </cell>
        </row>
        <row r="747">
          <cell r="A747" t="str">
            <v>00014891</v>
          </cell>
          <cell r="B747" t="str">
            <v>Tanya Shine</v>
          </cell>
          <cell r="C747"/>
          <cell r="D747" t="str">
            <v>Internal Contractors</v>
          </cell>
          <cell r="E747">
            <v>0</v>
          </cell>
        </row>
        <row r="748">
          <cell r="A748" t="str">
            <v>00014892</v>
          </cell>
          <cell r="B748" t="str">
            <v>Georgina Fotiadis</v>
          </cell>
          <cell r="C748"/>
          <cell r="D748" t="str">
            <v>Internal Contractors</v>
          </cell>
          <cell r="E748">
            <v>0</v>
          </cell>
        </row>
        <row r="749">
          <cell r="A749" t="str">
            <v>00014893</v>
          </cell>
          <cell r="B749" t="str">
            <v>Sue Toomey</v>
          </cell>
          <cell r="C749"/>
          <cell r="D749" t="str">
            <v>Internal Contractors</v>
          </cell>
          <cell r="E749">
            <v>0</v>
          </cell>
        </row>
        <row r="750">
          <cell r="A750" t="str">
            <v>00014894</v>
          </cell>
          <cell r="B750" t="str">
            <v>Andrew Kutzer</v>
          </cell>
          <cell r="C750"/>
          <cell r="D750" t="str">
            <v>Internal Contractors</v>
          </cell>
          <cell r="E750">
            <v>0</v>
          </cell>
        </row>
        <row r="751">
          <cell r="A751" t="str">
            <v>00014895</v>
          </cell>
          <cell r="B751" t="str">
            <v>Nikki Brown</v>
          </cell>
          <cell r="C751"/>
          <cell r="D751" t="str">
            <v>Internal Contractors</v>
          </cell>
          <cell r="E751">
            <v>0</v>
          </cell>
        </row>
        <row r="752">
          <cell r="A752" t="str">
            <v>00014896</v>
          </cell>
          <cell r="B752" t="str">
            <v>Slav Kotevska</v>
          </cell>
          <cell r="C752"/>
          <cell r="D752" t="str">
            <v>Internal Contractors</v>
          </cell>
          <cell r="E752">
            <v>0</v>
          </cell>
        </row>
        <row r="753">
          <cell r="A753" t="str">
            <v>00014897</v>
          </cell>
          <cell r="B753" t="str">
            <v>Anna Kikidopoulos</v>
          </cell>
          <cell r="C753"/>
          <cell r="D753" t="str">
            <v>Internal Contractors</v>
          </cell>
          <cell r="E753">
            <v>0</v>
          </cell>
        </row>
        <row r="754">
          <cell r="A754" t="str">
            <v>00014898</v>
          </cell>
          <cell r="B754" t="str">
            <v>Jennifer McLoughlin</v>
          </cell>
          <cell r="C754"/>
          <cell r="D754" t="str">
            <v>Internal Contractors</v>
          </cell>
          <cell r="E754">
            <v>0</v>
          </cell>
        </row>
        <row r="755">
          <cell r="A755" t="str">
            <v>00014899</v>
          </cell>
          <cell r="B755" t="str">
            <v>Steve Wright</v>
          </cell>
          <cell r="C755"/>
          <cell r="D755" t="str">
            <v>Internal Contractors</v>
          </cell>
          <cell r="E755">
            <v>0</v>
          </cell>
        </row>
        <row r="756">
          <cell r="A756" t="str">
            <v>00014900</v>
          </cell>
          <cell r="B756" t="str">
            <v>Michael Bourne</v>
          </cell>
          <cell r="C756"/>
          <cell r="D756" t="str">
            <v>Internal Contractors</v>
          </cell>
          <cell r="E756">
            <v>0</v>
          </cell>
        </row>
        <row r="757">
          <cell r="A757" t="str">
            <v>00014901</v>
          </cell>
          <cell r="B757" t="str">
            <v>Laurie Camilleri</v>
          </cell>
          <cell r="C757"/>
          <cell r="D757" t="str">
            <v>Internal Contractors</v>
          </cell>
          <cell r="E757">
            <v>0</v>
          </cell>
        </row>
        <row r="758">
          <cell r="A758" t="str">
            <v>00014902</v>
          </cell>
          <cell r="B758" t="str">
            <v>Ty Treble</v>
          </cell>
          <cell r="C758"/>
          <cell r="D758" t="str">
            <v>Internal Contractors</v>
          </cell>
          <cell r="E758">
            <v>0</v>
          </cell>
        </row>
        <row r="759">
          <cell r="A759" t="str">
            <v>00014903</v>
          </cell>
          <cell r="B759" t="str">
            <v>Naz D'Augello</v>
          </cell>
          <cell r="C759"/>
          <cell r="D759" t="str">
            <v>Internal Contractors</v>
          </cell>
          <cell r="E759">
            <v>0</v>
          </cell>
        </row>
        <row r="760">
          <cell r="A760" t="str">
            <v>00014904</v>
          </cell>
          <cell r="B760" t="str">
            <v>Keith Fraser</v>
          </cell>
          <cell r="C760"/>
          <cell r="D760" t="str">
            <v>Internal Contractors</v>
          </cell>
          <cell r="E760">
            <v>0</v>
          </cell>
        </row>
        <row r="761">
          <cell r="A761" t="str">
            <v>00014905</v>
          </cell>
          <cell r="B761" t="str">
            <v>Robert Kent</v>
          </cell>
          <cell r="C761"/>
          <cell r="D761" t="str">
            <v>Internal Contractors</v>
          </cell>
          <cell r="E761">
            <v>0</v>
          </cell>
        </row>
        <row r="762">
          <cell r="A762" t="str">
            <v>00014906</v>
          </cell>
          <cell r="B762" t="str">
            <v>Tony Stephens</v>
          </cell>
          <cell r="C762"/>
          <cell r="D762" t="str">
            <v>Internal Contractors</v>
          </cell>
          <cell r="E762">
            <v>0</v>
          </cell>
        </row>
        <row r="763">
          <cell r="A763" t="str">
            <v>00014907</v>
          </cell>
          <cell r="B763" t="str">
            <v>Mark McFadden</v>
          </cell>
          <cell r="C763"/>
          <cell r="D763" t="str">
            <v>Internal Contractors</v>
          </cell>
          <cell r="E763">
            <v>0</v>
          </cell>
        </row>
        <row r="764">
          <cell r="A764" t="str">
            <v>00014908</v>
          </cell>
          <cell r="B764" t="str">
            <v>Mick Kilkenny</v>
          </cell>
          <cell r="C764"/>
          <cell r="D764" t="str">
            <v>Internal Contractors</v>
          </cell>
          <cell r="E764">
            <v>0</v>
          </cell>
        </row>
        <row r="765">
          <cell r="A765" t="str">
            <v>00014909</v>
          </cell>
          <cell r="B765" t="str">
            <v>Penny Caranade</v>
          </cell>
          <cell r="C765"/>
          <cell r="D765" t="str">
            <v>Internal Contractors</v>
          </cell>
          <cell r="E765">
            <v>0</v>
          </cell>
        </row>
        <row r="766">
          <cell r="A766" t="str">
            <v>00014910</v>
          </cell>
          <cell r="B766" t="str">
            <v>Rhonda Smith</v>
          </cell>
          <cell r="C766"/>
          <cell r="D766" t="str">
            <v>Internal Contractors</v>
          </cell>
          <cell r="E766">
            <v>0</v>
          </cell>
        </row>
        <row r="767">
          <cell r="A767" t="str">
            <v>00014911</v>
          </cell>
          <cell r="B767" t="str">
            <v>Paul Goodwin</v>
          </cell>
          <cell r="C767"/>
          <cell r="D767" t="str">
            <v>Internal Contractors</v>
          </cell>
          <cell r="E767">
            <v>0</v>
          </cell>
        </row>
        <row r="768">
          <cell r="A768" t="str">
            <v>00014912</v>
          </cell>
          <cell r="B768" t="str">
            <v>John Elencevski</v>
          </cell>
          <cell r="C768"/>
          <cell r="D768" t="str">
            <v>Internal Contractors</v>
          </cell>
          <cell r="E768">
            <v>0</v>
          </cell>
        </row>
        <row r="769">
          <cell r="A769" t="str">
            <v>00014913</v>
          </cell>
          <cell r="B769" t="str">
            <v>Bruce Dittman</v>
          </cell>
          <cell r="C769"/>
          <cell r="D769" t="str">
            <v>Internal Contractors</v>
          </cell>
          <cell r="E769">
            <v>0</v>
          </cell>
        </row>
        <row r="770">
          <cell r="A770" t="str">
            <v>00014914</v>
          </cell>
          <cell r="B770" t="str">
            <v>Joseph Farraugia</v>
          </cell>
          <cell r="C770"/>
          <cell r="D770" t="str">
            <v>Internal Contractors</v>
          </cell>
          <cell r="E770">
            <v>0</v>
          </cell>
        </row>
        <row r="771">
          <cell r="A771" t="str">
            <v>00014915</v>
          </cell>
          <cell r="B771" t="str">
            <v>Sharon Stephens</v>
          </cell>
          <cell r="C771"/>
          <cell r="D771" t="str">
            <v>Internal Contractors</v>
          </cell>
          <cell r="E771">
            <v>0</v>
          </cell>
        </row>
        <row r="772">
          <cell r="A772" t="str">
            <v>00014916</v>
          </cell>
          <cell r="B772" t="str">
            <v>Jason Riley</v>
          </cell>
          <cell r="C772"/>
          <cell r="D772" t="str">
            <v>Internal Contractors</v>
          </cell>
          <cell r="E772">
            <v>0</v>
          </cell>
        </row>
        <row r="773">
          <cell r="A773" t="str">
            <v>00014917</v>
          </cell>
          <cell r="B773" t="str">
            <v>Mick Purtill</v>
          </cell>
          <cell r="C773"/>
          <cell r="D773" t="str">
            <v>Internal Contractors</v>
          </cell>
          <cell r="E773">
            <v>0</v>
          </cell>
        </row>
        <row r="774">
          <cell r="A774" t="str">
            <v>00014918</v>
          </cell>
          <cell r="B774" t="str">
            <v>Michelle Koenen</v>
          </cell>
          <cell r="C774"/>
          <cell r="D774" t="str">
            <v>Internal Contractors</v>
          </cell>
          <cell r="E774">
            <v>0</v>
          </cell>
        </row>
        <row r="775">
          <cell r="A775" t="str">
            <v>00014919</v>
          </cell>
          <cell r="B775" t="str">
            <v>Evan Ryan</v>
          </cell>
          <cell r="C775"/>
          <cell r="D775" t="str">
            <v>Internal Contractors</v>
          </cell>
          <cell r="E775">
            <v>0</v>
          </cell>
        </row>
        <row r="776">
          <cell r="A776" t="str">
            <v>00014920</v>
          </cell>
          <cell r="B776" t="str">
            <v>Allan Leighton</v>
          </cell>
          <cell r="C776"/>
          <cell r="D776" t="str">
            <v>Internal Contractors</v>
          </cell>
          <cell r="E776">
            <v>0</v>
          </cell>
        </row>
        <row r="777">
          <cell r="A777" t="str">
            <v>00014921</v>
          </cell>
          <cell r="B777" t="str">
            <v>Ed Wilcox</v>
          </cell>
          <cell r="C777"/>
          <cell r="D777" t="str">
            <v>Internal Contractors</v>
          </cell>
          <cell r="E777">
            <v>0</v>
          </cell>
        </row>
        <row r="778">
          <cell r="A778" t="str">
            <v>00014922</v>
          </cell>
          <cell r="B778" t="str">
            <v>Nick Antoniou</v>
          </cell>
          <cell r="C778"/>
          <cell r="D778" t="str">
            <v>Internal Contractors</v>
          </cell>
          <cell r="E778">
            <v>0</v>
          </cell>
        </row>
        <row r="779">
          <cell r="A779" t="str">
            <v>00014923</v>
          </cell>
          <cell r="B779" t="str">
            <v>Srini Kailasam</v>
          </cell>
          <cell r="C779"/>
          <cell r="D779" t="str">
            <v>Internal Contractors</v>
          </cell>
          <cell r="E779">
            <v>0</v>
          </cell>
        </row>
        <row r="780">
          <cell r="A780" t="str">
            <v>00014924</v>
          </cell>
          <cell r="B780" t="str">
            <v>Douglas Hardy</v>
          </cell>
          <cell r="C780"/>
          <cell r="D780" t="str">
            <v>Internal Contractors</v>
          </cell>
          <cell r="E780">
            <v>0</v>
          </cell>
        </row>
        <row r="781">
          <cell r="A781" t="str">
            <v>00014925</v>
          </cell>
          <cell r="B781" t="str">
            <v>Peter Gorrie</v>
          </cell>
          <cell r="C781"/>
          <cell r="D781" t="str">
            <v>Internal Contractors</v>
          </cell>
          <cell r="E781">
            <v>0</v>
          </cell>
        </row>
        <row r="782">
          <cell r="A782" t="str">
            <v>00014927</v>
          </cell>
          <cell r="B782" t="str">
            <v>Andrew Macaulay</v>
          </cell>
          <cell r="C782"/>
          <cell r="D782" t="str">
            <v>Internal Contractors</v>
          </cell>
          <cell r="E782">
            <v>0</v>
          </cell>
        </row>
        <row r="783">
          <cell r="A783" t="str">
            <v>00014928</v>
          </cell>
          <cell r="B783" t="str">
            <v>John Siegman</v>
          </cell>
          <cell r="C783"/>
          <cell r="D783" t="str">
            <v>Internal Contractors</v>
          </cell>
          <cell r="E783">
            <v>0</v>
          </cell>
        </row>
        <row r="784">
          <cell r="A784" t="str">
            <v>00014929</v>
          </cell>
          <cell r="B784" t="str">
            <v>Vince Scali</v>
          </cell>
          <cell r="C784"/>
          <cell r="D784" t="str">
            <v>Internal Contractors</v>
          </cell>
          <cell r="E784">
            <v>0</v>
          </cell>
        </row>
        <row r="785">
          <cell r="A785" t="str">
            <v>00014930</v>
          </cell>
          <cell r="B785" t="str">
            <v>Jeff Upston</v>
          </cell>
          <cell r="C785"/>
          <cell r="D785" t="str">
            <v>Internal Contractors</v>
          </cell>
          <cell r="E785">
            <v>0</v>
          </cell>
        </row>
        <row r="786">
          <cell r="A786" t="str">
            <v>00014931</v>
          </cell>
          <cell r="B786" t="str">
            <v>Barry Canham</v>
          </cell>
          <cell r="C786"/>
          <cell r="D786" t="str">
            <v>Internal Contractors</v>
          </cell>
          <cell r="E786">
            <v>0</v>
          </cell>
        </row>
        <row r="787">
          <cell r="A787" t="str">
            <v>00014932</v>
          </cell>
          <cell r="B787" t="str">
            <v>Frank Piscopo</v>
          </cell>
          <cell r="C787"/>
          <cell r="D787" t="str">
            <v>Internal Contractors</v>
          </cell>
          <cell r="E787">
            <v>0</v>
          </cell>
        </row>
        <row r="788">
          <cell r="A788" t="str">
            <v>00014933</v>
          </cell>
          <cell r="B788" t="str">
            <v>Alan Siddles</v>
          </cell>
          <cell r="C788"/>
          <cell r="D788" t="str">
            <v>Internal Contractors</v>
          </cell>
          <cell r="E788">
            <v>0</v>
          </cell>
        </row>
        <row r="789">
          <cell r="A789" t="str">
            <v>00014934</v>
          </cell>
          <cell r="B789" t="str">
            <v>Bob Maker</v>
          </cell>
          <cell r="C789"/>
          <cell r="D789" t="str">
            <v>Internal Contractors</v>
          </cell>
          <cell r="E789">
            <v>0</v>
          </cell>
        </row>
        <row r="790">
          <cell r="A790" t="str">
            <v>00014935</v>
          </cell>
          <cell r="B790" t="str">
            <v>Terry Tsakiridis</v>
          </cell>
          <cell r="C790"/>
          <cell r="D790" t="str">
            <v>Internal Contractors</v>
          </cell>
          <cell r="E790">
            <v>0</v>
          </cell>
        </row>
        <row r="791">
          <cell r="A791" t="str">
            <v>00014936</v>
          </cell>
          <cell r="B791" t="str">
            <v>Ron Dawson</v>
          </cell>
          <cell r="C791"/>
          <cell r="D791" t="str">
            <v>Internal Contractors</v>
          </cell>
          <cell r="E791">
            <v>0</v>
          </cell>
        </row>
        <row r="792">
          <cell r="A792" t="str">
            <v>00014937</v>
          </cell>
          <cell r="B792" t="str">
            <v>mauro Stambulic</v>
          </cell>
          <cell r="C792"/>
          <cell r="D792" t="str">
            <v>Internal Contractors</v>
          </cell>
          <cell r="E792">
            <v>0</v>
          </cell>
        </row>
        <row r="793">
          <cell r="A793" t="str">
            <v>00014938</v>
          </cell>
          <cell r="B793" t="str">
            <v>Angelo Villarossa</v>
          </cell>
          <cell r="C793"/>
          <cell r="D793" t="str">
            <v>Internal Contractors</v>
          </cell>
          <cell r="E793">
            <v>0</v>
          </cell>
        </row>
        <row r="794">
          <cell r="A794" t="str">
            <v>00014939</v>
          </cell>
          <cell r="B794" t="str">
            <v>Nicholas Casey</v>
          </cell>
          <cell r="C794"/>
          <cell r="D794" t="str">
            <v>Internal Contractors</v>
          </cell>
          <cell r="E794">
            <v>0</v>
          </cell>
        </row>
        <row r="795">
          <cell r="A795" t="str">
            <v>00014940</v>
          </cell>
          <cell r="B795" t="str">
            <v>Omar Khalil</v>
          </cell>
          <cell r="C795"/>
          <cell r="D795" t="str">
            <v>Internal Contractors</v>
          </cell>
          <cell r="E795">
            <v>0</v>
          </cell>
        </row>
        <row r="796">
          <cell r="A796" t="str">
            <v>00014941</v>
          </cell>
          <cell r="B796" t="str">
            <v>Steven Gorgievski</v>
          </cell>
          <cell r="C796"/>
          <cell r="D796" t="str">
            <v>Internal Contractors</v>
          </cell>
          <cell r="E796">
            <v>0</v>
          </cell>
        </row>
        <row r="797">
          <cell r="A797" t="str">
            <v>00014944</v>
          </cell>
          <cell r="B797" t="str">
            <v>Peter O'Dwyer</v>
          </cell>
          <cell r="C797"/>
          <cell r="D797" t="str">
            <v>Internal Contractors</v>
          </cell>
          <cell r="E797">
            <v>0</v>
          </cell>
        </row>
        <row r="798">
          <cell r="A798" t="str">
            <v>00014945</v>
          </cell>
          <cell r="B798" t="str">
            <v>Steven Peedle</v>
          </cell>
          <cell r="C798" t="str">
            <v>08</v>
          </cell>
          <cell r="D798" t="str">
            <v>Internal Contractors</v>
          </cell>
          <cell r="E798">
            <v>0</v>
          </cell>
        </row>
        <row r="799">
          <cell r="A799" t="str">
            <v>00014946</v>
          </cell>
          <cell r="B799" t="str">
            <v>Daniel Knight</v>
          </cell>
          <cell r="C799"/>
          <cell r="D799" t="str">
            <v>Internal Contractors</v>
          </cell>
          <cell r="E799">
            <v>0</v>
          </cell>
        </row>
        <row r="800">
          <cell r="A800" t="str">
            <v>00014947</v>
          </cell>
          <cell r="B800" t="str">
            <v>Jason Knight</v>
          </cell>
          <cell r="C800"/>
          <cell r="D800" t="str">
            <v>Internal Contractors</v>
          </cell>
          <cell r="E800">
            <v>0</v>
          </cell>
        </row>
        <row r="801">
          <cell r="A801" t="str">
            <v>00014948</v>
          </cell>
          <cell r="B801" t="str">
            <v>Edwin Reyes</v>
          </cell>
          <cell r="C801"/>
          <cell r="D801" t="str">
            <v>Internal Contractors</v>
          </cell>
          <cell r="E801">
            <v>0</v>
          </cell>
        </row>
        <row r="802">
          <cell r="A802" t="str">
            <v>00014949</v>
          </cell>
          <cell r="B802" t="str">
            <v>John Willson</v>
          </cell>
          <cell r="C802"/>
          <cell r="D802" t="str">
            <v>Internal Contractors</v>
          </cell>
          <cell r="E802">
            <v>0</v>
          </cell>
        </row>
        <row r="803">
          <cell r="A803" t="str">
            <v>00014950</v>
          </cell>
          <cell r="B803" t="str">
            <v>George Smith</v>
          </cell>
          <cell r="C803"/>
          <cell r="D803" t="str">
            <v>Internal Contractors</v>
          </cell>
          <cell r="E803">
            <v>0</v>
          </cell>
        </row>
        <row r="804">
          <cell r="A804" t="str">
            <v>00014951</v>
          </cell>
          <cell r="B804" t="str">
            <v>David Farinaccio</v>
          </cell>
          <cell r="C804"/>
          <cell r="D804" t="str">
            <v>Internal Contractors</v>
          </cell>
          <cell r="E804">
            <v>0</v>
          </cell>
        </row>
        <row r="805">
          <cell r="A805" t="str">
            <v>00014952</v>
          </cell>
          <cell r="B805" t="str">
            <v>Tegan Jones</v>
          </cell>
          <cell r="C805"/>
          <cell r="D805" t="str">
            <v>Internal Contractors</v>
          </cell>
          <cell r="E805">
            <v>0</v>
          </cell>
        </row>
        <row r="806">
          <cell r="A806" t="str">
            <v>00014953</v>
          </cell>
          <cell r="B806" t="str">
            <v>Scott Ellis</v>
          </cell>
          <cell r="C806"/>
          <cell r="D806" t="str">
            <v>Internal Contractors</v>
          </cell>
          <cell r="E806">
            <v>0</v>
          </cell>
        </row>
        <row r="807">
          <cell r="A807" t="str">
            <v>00014954</v>
          </cell>
          <cell r="B807" t="str">
            <v>Stephen Steart</v>
          </cell>
          <cell r="C807"/>
          <cell r="D807" t="str">
            <v>Internal Contractors</v>
          </cell>
          <cell r="E807">
            <v>0</v>
          </cell>
        </row>
        <row r="808">
          <cell r="A808" t="str">
            <v>00014955</v>
          </cell>
          <cell r="B808" t="str">
            <v>Christopher Evans</v>
          </cell>
          <cell r="C808"/>
          <cell r="D808" t="str">
            <v>Internal Contractors</v>
          </cell>
          <cell r="E808">
            <v>0</v>
          </cell>
        </row>
        <row r="809">
          <cell r="A809" t="str">
            <v>00014956</v>
          </cell>
          <cell r="B809" t="str">
            <v>Michael Brown</v>
          </cell>
          <cell r="C809"/>
          <cell r="D809" t="str">
            <v>Internal Contractors</v>
          </cell>
          <cell r="E809">
            <v>0</v>
          </cell>
        </row>
        <row r="810">
          <cell r="A810" t="str">
            <v>00014957</v>
          </cell>
          <cell r="B810" t="str">
            <v>John Marriot</v>
          </cell>
          <cell r="C810"/>
          <cell r="D810" t="str">
            <v>Internal Contractors</v>
          </cell>
          <cell r="E810">
            <v>0</v>
          </cell>
        </row>
        <row r="811">
          <cell r="A811" t="str">
            <v>00014958</v>
          </cell>
          <cell r="B811" t="str">
            <v>Rick Smithson</v>
          </cell>
          <cell r="C811"/>
          <cell r="D811" t="str">
            <v>Internal Contractors</v>
          </cell>
          <cell r="E811">
            <v>0</v>
          </cell>
        </row>
        <row r="812">
          <cell r="A812" t="str">
            <v>00014960</v>
          </cell>
          <cell r="B812" t="str">
            <v>Mark Yates</v>
          </cell>
          <cell r="C812" t="str">
            <v>06</v>
          </cell>
          <cell r="D812" t="str">
            <v>Internal Contractors</v>
          </cell>
          <cell r="E812">
            <v>0</v>
          </cell>
        </row>
        <row r="813">
          <cell r="A813" t="str">
            <v>00014961</v>
          </cell>
          <cell r="B813" t="str">
            <v>James Outteridge</v>
          </cell>
          <cell r="C813" t="str">
            <v>05</v>
          </cell>
          <cell r="D813" t="str">
            <v>Internal Contractors</v>
          </cell>
          <cell r="E813">
            <v>0</v>
          </cell>
        </row>
        <row r="814">
          <cell r="A814" t="str">
            <v>00014962</v>
          </cell>
          <cell r="B814" t="str">
            <v>Daniel Agatyn</v>
          </cell>
          <cell r="C814" t="str">
            <v>05</v>
          </cell>
          <cell r="D814" t="str">
            <v>Internal Contractors</v>
          </cell>
          <cell r="E814">
            <v>0</v>
          </cell>
        </row>
        <row r="815">
          <cell r="A815" t="str">
            <v>00014963</v>
          </cell>
          <cell r="B815" t="str">
            <v>Jason Van Koll</v>
          </cell>
          <cell r="C815"/>
          <cell r="D815" t="str">
            <v>Internal Contractors</v>
          </cell>
          <cell r="E815">
            <v>0</v>
          </cell>
        </row>
        <row r="816">
          <cell r="A816" t="str">
            <v>00014964</v>
          </cell>
          <cell r="B816" t="str">
            <v>Alan Clements</v>
          </cell>
          <cell r="C816"/>
          <cell r="D816" t="str">
            <v>Internal Contractors</v>
          </cell>
          <cell r="E816">
            <v>0</v>
          </cell>
        </row>
        <row r="817">
          <cell r="A817" t="str">
            <v>00014965</v>
          </cell>
          <cell r="B817" t="str">
            <v>Andrew Pople</v>
          </cell>
          <cell r="C817"/>
          <cell r="D817" t="str">
            <v>Internal Contractors</v>
          </cell>
          <cell r="E817">
            <v>0</v>
          </cell>
        </row>
        <row r="818">
          <cell r="A818" t="str">
            <v>00014966</v>
          </cell>
          <cell r="B818" t="str">
            <v>Brett Wade</v>
          </cell>
          <cell r="C818" t="str">
            <v>05</v>
          </cell>
          <cell r="D818" t="str">
            <v>Internal Contractors</v>
          </cell>
          <cell r="E818">
            <v>0</v>
          </cell>
        </row>
        <row r="819">
          <cell r="A819" t="str">
            <v>00014967</v>
          </cell>
          <cell r="B819" t="str">
            <v>Doug Perkett</v>
          </cell>
          <cell r="C819" t="str">
            <v>05</v>
          </cell>
          <cell r="D819" t="str">
            <v>Internal Contractors</v>
          </cell>
          <cell r="E819">
            <v>0</v>
          </cell>
        </row>
        <row r="820">
          <cell r="A820" t="str">
            <v>00014968</v>
          </cell>
          <cell r="B820" t="str">
            <v>Jeff Hannaford</v>
          </cell>
          <cell r="C820"/>
          <cell r="D820" t="str">
            <v>Internal Contractors</v>
          </cell>
          <cell r="E820">
            <v>0</v>
          </cell>
        </row>
        <row r="821">
          <cell r="A821" t="str">
            <v>00014969</v>
          </cell>
          <cell r="B821" t="str">
            <v>Robert Parbery</v>
          </cell>
          <cell r="C821"/>
          <cell r="D821" t="str">
            <v>Internal Contractors</v>
          </cell>
          <cell r="E821">
            <v>0</v>
          </cell>
        </row>
        <row r="822">
          <cell r="A822" t="str">
            <v>00014970</v>
          </cell>
          <cell r="B822" t="str">
            <v>Deborah Hunter</v>
          </cell>
          <cell r="C822" t="str">
            <v>03</v>
          </cell>
          <cell r="D822" t="str">
            <v>Internal Contractors</v>
          </cell>
          <cell r="E822">
            <v>0</v>
          </cell>
        </row>
        <row r="823">
          <cell r="A823" t="str">
            <v>00014971</v>
          </cell>
          <cell r="B823" t="str">
            <v>Michael Charenko</v>
          </cell>
          <cell r="C823"/>
          <cell r="D823" t="str">
            <v>Internal Contractors</v>
          </cell>
          <cell r="E823">
            <v>0</v>
          </cell>
        </row>
        <row r="824">
          <cell r="A824" t="str">
            <v>00014972</v>
          </cell>
          <cell r="B824" t="str">
            <v>Michael Tame</v>
          </cell>
          <cell r="C824"/>
          <cell r="D824" t="str">
            <v>Internal Contractors</v>
          </cell>
          <cell r="E824">
            <v>0</v>
          </cell>
        </row>
        <row r="825">
          <cell r="A825" t="str">
            <v>00014973</v>
          </cell>
          <cell r="B825" t="str">
            <v>Glen O'Brien</v>
          </cell>
          <cell r="C825"/>
          <cell r="D825" t="str">
            <v>Internal Contractors</v>
          </cell>
          <cell r="E825">
            <v>0</v>
          </cell>
        </row>
        <row r="826">
          <cell r="A826" t="str">
            <v>00014974</v>
          </cell>
          <cell r="B826" t="str">
            <v>Shaun Toomey</v>
          </cell>
          <cell r="C826"/>
          <cell r="D826" t="str">
            <v>Internal Contractors</v>
          </cell>
          <cell r="E826">
            <v>0</v>
          </cell>
        </row>
        <row r="827">
          <cell r="A827" t="str">
            <v>00014975</v>
          </cell>
          <cell r="B827" t="str">
            <v>Nick Sturmfels</v>
          </cell>
          <cell r="C827"/>
          <cell r="D827" t="str">
            <v>Internal Contractors</v>
          </cell>
          <cell r="E827">
            <v>0</v>
          </cell>
        </row>
        <row r="828">
          <cell r="A828" t="str">
            <v>00014976</v>
          </cell>
          <cell r="B828" t="str">
            <v>Livio Delbusso</v>
          </cell>
          <cell r="C828"/>
          <cell r="D828" t="str">
            <v>Internal Contractors</v>
          </cell>
          <cell r="E828">
            <v>0</v>
          </cell>
        </row>
        <row r="829">
          <cell r="A829" t="str">
            <v>00014977</v>
          </cell>
          <cell r="B829" t="str">
            <v>Andrew McMahon</v>
          </cell>
          <cell r="C829"/>
          <cell r="D829" t="str">
            <v>Internal Contractors</v>
          </cell>
          <cell r="E829">
            <v>0</v>
          </cell>
        </row>
        <row r="830">
          <cell r="A830" t="str">
            <v>00014978</v>
          </cell>
          <cell r="B830" t="str">
            <v>Vaios Tioulis</v>
          </cell>
          <cell r="C830"/>
          <cell r="D830" t="str">
            <v>Internal Contractors</v>
          </cell>
          <cell r="E830">
            <v>0</v>
          </cell>
        </row>
        <row r="831">
          <cell r="A831" t="str">
            <v>00014979</v>
          </cell>
          <cell r="B831" t="str">
            <v>Attilio Bega</v>
          </cell>
          <cell r="C831"/>
          <cell r="D831" t="str">
            <v>Internal Contractors</v>
          </cell>
          <cell r="E831">
            <v>0</v>
          </cell>
        </row>
        <row r="832">
          <cell r="A832" t="str">
            <v>00014980</v>
          </cell>
          <cell r="B832" t="str">
            <v>Doug Nicholls</v>
          </cell>
          <cell r="C832"/>
          <cell r="D832" t="str">
            <v>Internal Contractors</v>
          </cell>
          <cell r="E832">
            <v>0</v>
          </cell>
        </row>
        <row r="833">
          <cell r="A833" t="str">
            <v>00014981</v>
          </cell>
          <cell r="B833" t="str">
            <v>John Austin</v>
          </cell>
          <cell r="C833"/>
          <cell r="D833" t="str">
            <v>Internal Contractors</v>
          </cell>
          <cell r="E833">
            <v>0</v>
          </cell>
        </row>
        <row r="834">
          <cell r="A834" t="str">
            <v>00014982</v>
          </cell>
          <cell r="B834" t="str">
            <v>Brett Peasnell</v>
          </cell>
          <cell r="C834"/>
          <cell r="D834" t="str">
            <v>Internal Contractors</v>
          </cell>
          <cell r="E834">
            <v>0</v>
          </cell>
        </row>
        <row r="835">
          <cell r="A835" t="str">
            <v>00014983</v>
          </cell>
          <cell r="B835" t="str">
            <v>Clive Bell</v>
          </cell>
          <cell r="C835"/>
          <cell r="D835" t="str">
            <v>Internal Contractors</v>
          </cell>
          <cell r="E835">
            <v>0</v>
          </cell>
        </row>
        <row r="836">
          <cell r="A836" t="str">
            <v>00014984</v>
          </cell>
          <cell r="B836" t="str">
            <v>Lee Davey</v>
          </cell>
          <cell r="C836"/>
          <cell r="D836" t="str">
            <v>Internal Contractors</v>
          </cell>
          <cell r="E836">
            <v>0</v>
          </cell>
        </row>
        <row r="837">
          <cell r="A837" t="str">
            <v>00014985</v>
          </cell>
          <cell r="B837" t="str">
            <v>Brian Embury</v>
          </cell>
          <cell r="C837"/>
          <cell r="D837" t="str">
            <v>Internal Contractors</v>
          </cell>
          <cell r="E837">
            <v>0</v>
          </cell>
        </row>
        <row r="838">
          <cell r="A838" t="str">
            <v>00014987</v>
          </cell>
          <cell r="B838" t="str">
            <v>Ladan Khatir</v>
          </cell>
          <cell r="C838"/>
          <cell r="D838" t="str">
            <v>Internal Contractors</v>
          </cell>
          <cell r="E838">
            <v>0</v>
          </cell>
        </row>
        <row r="839">
          <cell r="A839" t="str">
            <v>00014988</v>
          </cell>
          <cell r="B839" t="str">
            <v>Richard Urquahart</v>
          </cell>
          <cell r="C839" t="str">
            <v>07</v>
          </cell>
          <cell r="D839" t="str">
            <v>Internal Contractors</v>
          </cell>
          <cell r="E839">
            <v>0</v>
          </cell>
        </row>
        <row r="840">
          <cell r="A840" t="str">
            <v>00014989</v>
          </cell>
          <cell r="B840" t="str">
            <v>Ronald Lee</v>
          </cell>
          <cell r="C840"/>
          <cell r="D840" t="str">
            <v>Internal Contractors</v>
          </cell>
          <cell r="E840">
            <v>0</v>
          </cell>
        </row>
        <row r="841">
          <cell r="A841" t="str">
            <v>00014990</v>
          </cell>
          <cell r="B841" t="str">
            <v>Mark Briglia</v>
          </cell>
          <cell r="C841"/>
          <cell r="D841" t="str">
            <v>Internal Contractors</v>
          </cell>
          <cell r="E841">
            <v>0</v>
          </cell>
        </row>
        <row r="842">
          <cell r="A842" t="str">
            <v>00014991</v>
          </cell>
          <cell r="B842" t="str">
            <v>Wendy Oldham</v>
          </cell>
          <cell r="C842"/>
          <cell r="D842" t="str">
            <v>Internal Contractors</v>
          </cell>
          <cell r="E842">
            <v>0</v>
          </cell>
        </row>
        <row r="843">
          <cell r="A843" t="str">
            <v>00014992</v>
          </cell>
          <cell r="B843" t="str">
            <v>Megan Reed</v>
          </cell>
          <cell r="C843"/>
          <cell r="D843" t="str">
            <v>Internal Contractors</v>
          </cell>
          <cell r="E843">
            <v>0</v>
          </cell>
        </row>
        <row r="844">
          <cell r="A844" t="str">
            <v>00014993</v>
          </cell>
          <cell r="B844" t="str">
            <v>Andrew Lees</v>
          </cell>
          <cell r="C844" t="str">
            <v>07</v>
          </cell>
          <cell r="D844" t="str">
            <v>Internal Contractors</v>
          </cell>
          <cell r="E844">
            <v>0</v>
          </cell>
        </row>
        <row r="845">
          <cell r="A845" t="str">
            <v>00014994</v>
          </cell>
          <cell r="B845" t="str">
            <v>Janine Harper</v>
          </cell>
          <cell r="C845"/>
          <cell r="D845" t="str">
            <v>Internal Contractors</v>
          </cell>
          <cell r="E845">
            <v>0</v>
          </cell>
        </row>
        <row r="846">
          <cell r="A846" t="str">
            <v>00014995</v>
          </cell>
          <cell r="B846" t="str">
            <v>Janet Jones</v>
          </cell>
          <cell r="C846"/>
          <cell r="D846" t="str">
            <v>Internal Contractors</v>
          </cell>
          <cell r="E846">
            <v>0</v>
          </cell>
        </row>
        <row r="847">
          <cell r="A847" t="str">
            <v>00014996</v>
          </cell>
          <cell r="B847" t="str">
            <v>Henry Dupal</v>
          </cell>
          <cell r="C847"/>
          <cell r="D847" t="str">
            <v>Internal Contractors</v>
          </cell>
          <cell r="E847">
            <v>0</v>
          </cell>
        </row>
        <row r="848">
          <cell r="A848" t="str">
            <v>00014997</v>
          </cell>
          <cell r="B848" t="str">
            <v>Lee Smith</v>
          </cell>
          <cell r="C848"/>
          <cell r="D848" t="str">
            <v>Internal Contractors</v>
          </cell>
          <cell r="E848">
            <v>0</v>
          </cell>
        </row>
        <row r="849">
          <cell r="A849" t="str">
            <v>00014998</v>
          </cell>
          <cell r="B849" t="str">
            <v>Glenn Bott</v>
          </cell>
          <cell r="C849"/>
          <cell r="D849" t="str">
            <v>Internal Contractors</v>
          </cell>
          <cell r="E849">
            <v>0</v>
          </cell>
        </row>
        <row r="850">
          <cell r="A850" t="str">
            <v>00014999</v>
          </cell>
          <cell r="B850" t="str">
            <v>Alison Anthoni</v>
          </cell>
          <cell r="C850"/>
          <cell r="D850" t="str">
            <v>Internal Contractors</v>
          </cell>
          <cell r="E850">
            <v>0</v>
          </cell>
        </row>
        <row r="851">
          <cell r="A851" t="str">
            <v>00015000</v>
          </cell>
          <cell r="B851" t="str">
            <v>Narelle Crawford</v>
          </cell>
          <cell r="C851"/>
          <cell r="D851" t="str">
            <v>Internal Contractors</v>
          </cell>
          <cell r="E851">
            <v>0</v>
          </cell>
        </row>
        <row r="852">
          <cell r="A852" t="str">
            <v>00015001</v>
          </cell>
          <cell r="B852" t="str">
            <v>Neil Roberts</v>
          </cell>
          <cell r="C852" t="str">
            <v>08</v>
          </cell>
          <cell r="D852" t="str">
            <v>Internal Contractors</v>
          </cell>
          <cell r="E852">
            <v>0</v>
          </cell>
        </row>
        <row r="853">
          <cell r="A853" t="str">
            <v>00015002</v>
          </cell>
          <cell r="B853" t="str">
            <v>Elizabeth Wheeler</v>
          </cell>
          <cell r="C853"/>
          <cell r="D853" t="str">
            <v>Internal Contractors</v>
          </cell>
          <cell r="E853">
            <v>0</v>
          </cell>
        </row>
        <row r="854">
          <cell r="A854" t="str">
            <v>00015003</v>
          </cell>
          <cell r="B854" t="str">
            <v>Christopher Vidgen</v>
          </cell>
          <cell r="C854"/>
          <cell r="D854" t="str">
            <v>Internal Contractors</v>
          </cell>
          <cell r="E854">
            <v>0</v>
          </cell>
        </row>
        <row r="855">
          <cell r="A855" t="str">
            <v>00015004</v>
          </cell>
          <cell r="B855" t="str">
            <v>George Miegel</v>
          </cell>
          <cell r="C855"/>
          <cell r="D855" t="str">
            <v>Internal Contractors</v>
          </cell>
          <cell r="E855">
            <v>0</v>
          </cell>
        </row>
        <row r="856">
          <cell r="A856" t="str">
            <v>00015006</v>
          </cell>
          <cell r="B856" t="str">
            <v>Sam Calabro</v>
          </cell>
          <cell r="C856"/>
          <cell r="D856" t="str">
            <v>Internal Contractors</v>
          </cell>
          <cell r="E856">
            <v>0</v>
          </cell>
        </row>
        <row r="857">
          <cell r="A857" t="str">
            <v>00015007</v>
          </cell>
          <cell r="B857" t="str">
            <v>Meksha Dove</v>
          </cell>
          <cell r="C857"/>
          <cell r="D857" t="str">
            <v>Internal Contractors</v>
          </cell>
          <cell r="E857">
            <v>0</v>
          </cell>
        </row>
        <row r="858">
          <cell r="A858" t="str">
            <v>00015008</v>
          </cell>
          <cell r="B858" t="str">
            <v>Allina Leal</v>
          </cell>
          <cell r="C858"/>
          <cell r="D858" t="str">
            <v>Internal Contractors</v>
          </cell>
          <cell r="E858">
            <v>0</v>
          </cell>
        </row>
        <row r="859">
          <cell r="A859" t="str">
            <v>00015009</v>
          </cell>
          <cell r="B859" t="str">
            <v>Jarrod Woolnough</v>
          </cell>
          <cell r="C859"/>
          <cell r="D859" t="str">
            <v>Internal Contractors</v>
          </cell>
          <cell r="E859">
            <v>0</v>
          </cell>
        </row>
        <row r="860">
          <cell r="A860" t="str">
            <v>00015010</v>
          </cell>
          <cell r="B860" t="str">
            <v>Paul Walters</v>
          </cell>
          <cell r="C860"/>
          <cell r="D860" t="str">
            <v>Internal Contractors</v>
          </cell>
          <cell r="E860">
            <v>0</v>
          </cell>
        </row>
        <row r="861">
          <cell r="A861" t="str">
            <v>00015011</v>
          </cell>
          <cell r="B861" t="str">
            <v>Kevin Holt</v>
          </cell>
          <cell r="C861"/>
          <cell r="D861" t="str">
            <v>Internal Contractors</v>
          </cell>
          <cell r="E861">
            <v>0</v>
          </cell>
        </row>
        <row r="862">
          <cell r="A862" t="str">
            <v>00015012</v>
          </cell>
          <cell r="B862" t="str">
            <v>Michael Ward</v>
          </cell>
          <cell r="C862"/>
          <cell r="D862" t="str">
            <v>Internal Contractors</v>
          </cell>
          <cell r="E862">
            <v>0</v>
          </cell>
        </row>
        <row r="863">
          <cell r="A863" t="str">
            <v>00015013</v>
          </cell>
          <cell r="B863" t="str">
            <v>Ron Rose</v>
          </cell>
          <cell r="C863"/>
          <cell r="D863" t="str">
            <v>Internal Contractors</v>
          </cell>
          <cell r="E863">
            <v>0</v>
          </cell>
        </row>
        <row r="864">
          <cell r="A864" t="str">
            <v>00015014</v>
          </cell>
          <cell r="B864" t="str">
            <v>Darren Flaus</v>
          </cell>
          <cell r="C864"/>
          <cell r="D864" t="str">
            <v>Internal Contractors</v>
          </cell>
          <cell r="E864">
            <v>0</v>
          </cell>
        </row>
        <row r="865">
          <cell r="A865" t="str">
            <v>00015015</v>
          </cell>
          <cell r="B865" t="str">
            <v>Adrian Schulz</v>
          </cell>
          <cell r="C865"/>
          <cell r="D865" t="str">
            <v>Internal Contractors</v>
          </cell>
          <cell r="E865">
            <v>0</v>
          </cell>
        </row>
        <row r="866">
          <cell r="A866" t="str">
            <v>00015016</v>
          </cell>
          <cell r="B866" t="str">
            <v>Angela Carling</v>
          </cell>
          <cell r="C866"/>
          <cell r="D866" t="str">
            <v>Internal Contractors</v>
          </cell>
          <cell r="E866">
            <v>0</v>
          </cell>
        </row>
        <row r="867">
          <cell r="A867" t="str">
            <v>00015017</v>
          </cell>
          <cell r="B867" t="str">
            <v>Scott Lewis</v>
          </cell>
          <cell r="C867"/>
          <cell r="D867" t="str">
            <v>Internal Contractors</v>
          </cell>
          <cell r="E867">
            <v>0</v>
          </cell>
        </row>
        <row r="868">
          <cell r="A868" t="str">
            <v>00015018</v>
          </cell>
          <cell r="B868" t="str">
            <v>Kym Twilley</v>
          </cell>
          <cell r="C868"/>
          <cell r="D868" t="str">
            <v>Internal Contractors</v>
          </cell>
          <cell r="E868">
            <v>0</v>
          </cell>
        </row>
        <row r="869">
          <cell r="A869" t="str">
            <v>00015019</v>
          </cell>
          <cell r="B869" t="str">
            <v>Brenton Wilson</v>
          </cell>
          <cell r="C869"/>
          <cell r="D869" t="str">
            <v>Internal Contractors</v>
          </cell>
          <cell r="E869">
            <v>0</v>
          </cell>
        </row>
        <row r="870">
          <cell r="A870" t="str">
            <v>00015020</v>
          </cell>
          <cell r="B870" t="str">
            <v>Mathew Carpenter</v>
          </cell>
          <cell r="C870"/>
          <cell r="D870" t="str">
            <v>Internal Contractors</v>
          </cell>
          <cell r="E870">
            <v>0</v>
          </cell>
        </row>
        <row r="871">
          <cell r="A871" t="str">
            <v>00015021</v>
          </cell>
          <cell r="B871" t="str">
            <v>Tony Doolan</v>
          </cell>
          <cell r="C871"/>
          <cell r="D871" t="str">
            <v>Internal Contractors</v>
          </cell>
          <cell r="E871">
            <v>0</v>
          </cell>
        </row>
        <row r="872">
          <cell r="A872" t="str">
            <v>00015022</v>
          </cell>
          <cell r="B872" t="str">
            <v>Peter Jackson</v>
          </cell>
          <cell r="C872"/>
          <cell r="D872" t="str">
            <v>Internal Contractors</v>
          </cell>
          <cell r="E872">
            <v>0</v>
          </cell>
        </row>
        <row r="873">
          <cell r="A873" t="str">
            <v>00015023</v>
          </cell>
          <cell r="B873" t="str">
            <v>Jim Hammonds</v>
          </cell>
          <cell r="C873"/>
          <cell r="D873" t="str">
            <v>Internal Contractors</v>
          </cell>
          <cell r="E873">
            <v>0</v>
          </cell>
        </row>
        <row r="874">
          <cell r="A874" t="str">
            <v>00015024</v>
          </cell>
          <cell r="B874" t="str">
            <v>Steve McCombes</v>
          </cell>
          <cell r="C874"/>
          <cell r="D874" t="str">
            <v>Internal Contractors</v>
          </cell>
          <cell r="E874">
            <v>0</v>
          </cell>
        </row>
        <row r="875">
          <cell r="A875" t="str">
            <v>00015025</v>
          </cell>
          <cell r="B875" t="str">
            <v>Megan Organ</v>
          </cell>
          <cell r="C875"/>
          <cell r="D875" t="str">
            <v>Internal Contractors</v>
          </cell>
          <cell r="E875">
            <v>0</v>
          </cell>
        </row>
        <row r="876">
          <cell r="A876" t="str">
            <v>00015026</v>
          </cell>
          <cell r="B876" t="str">
            <v>Anthony Murphy</v>
          </cell>
          <cell r="C876"/>
          <cell r="D876" t="str">
            <v>Internal Contractors</v>
          </cell>
          <cell r="E876">
            <v>0</v>
          </cell>
        </row>
        <row r="877">
          <cell r="A877" t="str">
            <v>00015027</v>
          </cell>
          <cell r="B877" t="str">
            <v>Stevan Strawbridge</v>
          </cell>
          <cell r="C877"/>
          <cell r="D877" t="str">
            <v>Internal Contractors</v>
          </cell>
          <cell r="E877">
            <v>0</v>
          </cell>
        </row>
        <row r="878">
          <cell r="A878" t="str">
            <v>00015028</v>
          </cell>
          <cell r="B878" t="str">
            <v>Richard Taylor</v>
          </cell>
          <cell r="C878"/>
          <cell r="D878" t="str">
            <v>Internal Contractors</v>
          </cell>
          <cell r="E878">
            <v>0</v>
          </cell>
        </row>
        <row r="879">
          <cell r="A879" t="str">
            <v>00015029</v>
          </cell>
          <cell r="B879" t="str">
            <v>Lance Caspani</v>
          </cell>
          <cell r="C879"/>
          <cell r="D879" t="str">
            <v>Internal Contractors</v>
          </cell>
          <cell r="E879">
            <v>0</v>
          </cell>
        </row>
        <row r="880">
          <cell r="A880" t="str">
            <v>00015030</v>
          </cell>
          <cell r="B880" t="str">
            <v>Kerrin Giezendanner</v>
          </cell>
          <cell r="C880"/>
          <cell r="D880" t="str">
            <v>Internal Contractors</v>
          </cell>
          <cell r="E880">
            <v>0</v>
          </cell>
        </row>
        <row r="881">
          <cell r="A881" t="str">
            <v>00015031</v>
          </cell>
          <cell r="B881" t="str">
            <v>Peter Huckstadt</v>
          </cell>
          <cell r="C881"/>
          <cell r="D881" t="str">
            <v>Internal Contractors</v>
          </cell>
          <cell r="E881">
            <v>0</v>
          </cell>
        </row>
        <row r="882">
          <cell r="A882" t="str">
            <v>00015033</v>
          </cell>
          <cell r="B882" t="str">
            <v>Christine Dafter</v>
          </cell>
          <cell r="C882"/>
          <cell r="D882" t="str">
            <v>Internal Contractors</v>
          </cell>
          <cell r="E882">
            <v>0</v>
          </cell>
        </row>
        <row r="883">
          <cell r="A883" t="str">
            <v>00015034</v>
          </cell>
          <cell r="B883" t="str">
            <v>Christopher Jones</v>
          </cell>
          <cell r="C883"/>
          <cell r="D883" t="str">
            <v>Internal Contractors</v>
          </cell>
          <cell r="E883">
            <v>0</v>
          </cell>
        </row>
        <row r="884">
          <cell r="A884" t="str">
            <v>00015035</v>
          </cell>
          <cell r="B884" t="str">
            <v>Peter Cahill</v>
          </cell>
          <cell r="C884"/>
          <cell r="D884" t="str">
            <v>Internal Contractors</v>
          </cell>
          <cell r="E884">
            <v>0</v>
          </cell>
        </row>
        <row r="885">
          <cell r="A885" t="str">
            <v>00015036</v>
          </cell>
          <cell r="B885" t="str">
            <v>Joe Rukkandan</v>
          </cell>
          <cell r="C885"/>
          <cell r="D885" t="str">
            <v>Internal Contractors</v>
          </cell>
          <cell r="E885">
            <v>0</v>
          </cell>
        </row>
        <row r="886">
          <cell r="A886" t="str">
            <v>00015037</v>
          </cell>
          <cell r="B886" t="str">
            <v>Justin Sunbeam</v>
          </cell>
          <cell r="C886"/>
          <cell r="D886" t="str">
            <v>Internal Contractors</v>
          </cell>
          <cell r="E886">
            <v>0</v>
          </cell>
        </row>
        <row r="887">
          <cell r="A887" t="str">
            <v>00015038</v>
          </cell>
          <cell r="B887" t="str">
            <v>Geralidne King</v>
          </cell>
          <cell r="C887"/>
          <cell r="D887" t="str">
            <v>Internal Contractors</v>
          </cell>
          <cell r="E887">
            <v>0</v>
          </cell>
        </row>
        <row r="888">
          <cell r="A888" t="str">
            <v>00015039</v>
          </cell>
          <cell r="B888" t="str">
            <v>Marcelle Young</v>
          </cell>
          <cell r="C888"/>
          <cell r="D888" t="str">
            <v>Internal Contractors</v>
          </cell>
          <cell r="E888">
            <v>0</v>
          </cell>
        </row>
        <row r="889">
          <cell r="A889" t="str">
            <v>00015040</v>
          </cell>
          <cell r="B889" t="str">
            <v>Agnes Juhas</v>
          </cell>
          <cell r="C889"/>
          <cell r="D889" t="str">
            <v>Internal Contractors</v>
          </cell>
          <cell r="E889">
            <v>0</v>
          </cell>
        </row>
        <row r="890">
          <cell r="A890" t="str">
            <v>00015041</v>
          </cell>
          <cell r="B890" t="str">
            <v>Leonie Terhorst</v>
          </cell>
          <cell r="C890"/>
          <cell r="D890" t="str">
            <v>Internal Contractors</v>
          </cell>
          <cell r="E890">
            <v>0</v>
          </cell>
        </row>
        <row r="891">
          <cell r="A891" t="str">
            <v>00015042</v>
          </cell>
          <cell r="B891" t="str">
            <v>George Smith</v>
          </cell>
          <cell r="C891"/>
          <cell r="D891" t="str">
            <v>Internal Contractors</v>
          </cell>
          <cell r="E891">
            <v>0</v>
          </cell>
        </row>
        <row r="892">
          <cell r="A892" t="str">
            <v>00015043</v>
          </cell>
          <cell r="B892" t="str">
            <v>Pekka Puronpaa</v>
          </cell>
          <cell r="C892"/>
          <cell r="D892" t="str">
            <v>Internal Contractors</v>
          </cell>
          <cell r="E892">
            <v>0</v>
          </cell>
        </row>
        <row r="893">
          <cell r="A893" t="str">
            <v>00015044</v>
          </cell>
          <cell r="B893" t="str">
            <v>Joseph Calabrese</v>
          </cell>
          <cell r="C893"/>
          <cell r="D893" t="str">
            <v>Internal Contractors</v>
          </cell>
          <cell r="E893">
            <v>0</v>
          </cell>
        </row>
        <row r="894">
          <cell r="A894" t="str">
            <v>00015045</v>
          </cell>
          <cell r="B894" t="str">
            <v>Mark Richardson</v>
          </cell>
          <cell r="C894"/>
          <cell r="D894" t="str">
            <v>Internal Contractors</v>
          </cell>
          <cell r="E894">
            <v>0</v>
          </cell>
        </row>
        <row r="895">
          <cell r="A895" t="str">
            <v>00015046</v>
          </cell>
          <cell r="B895" t="str">
            <v>Pam O'Neil</v>
          </cell>
          <cell r="C895"/>
          <cell r="D895" t="str">
            <v>Internal Contractors</v>
          </cell>
          <cell r="E895">
            <v>0</v>
          </cell>
        </row>
        <row r="896">
          <cell r="A896" t="str">
            <v>00015047</v>
          </cell>
          <cell r="B896" t="str">
            <v>Jacques Commarmond</v>
          </cell>
          <cell r="C896"/>
          <cell r="D896" t="str">
            <v>Internal Contractors</v>
          </cell>
          <cell r="E896">
            <v>0</v>
          </cell>
        </row>
        <row r="897">
          <cell r="A897" t="str">
            <v>00015048</v>
          </cell>
          <cell r="B897" t="str">
            <v>Elizabeth Smith</v>
          </cell>
          <cell r="C897"/>
          <cell r="D897" t="str">
            <v>Internal Contractors</v>
          </cell>
          <cell r="E897">
            <v>0</v>
          </cell>
        </row>
        <row r="898">
          <cell r="A898" t="str">
            <v>00015049</v>
          </cell>
          <cell r="B898" t="str">
            <v>Celina Andreassi</v>
          </cell>
          <cell r="C898"/>
          <cell r="D898" t="str">
            <v>Internal Contractors</v>
          </cell>
          <cell r="E898">
            <v>0</v>
          </cell>
        </row>
        <row r="899">
          <cell r="A899" t="str">
            <v>00015050</v>
          </cell>
          <cell r="B899" t="str">
            <v>Peter James</v>
          </cell>
          <cell r="C899"/>
          <cell r="D899" t="str">
            <v>Internal Contractors</v>
          </cell>
          <cell r="E899">
            <v>0</v>
          </cell>
        </row>
        <row r="900">
          <cell r="A900" t="str">
            <v>00015051</v>
          </cell>
          <cell r="B900" t="str">
            <v>Ian Harrowfield</v>
          </cell>
          <cell r="C900"/>
          <cell r="D900" t="str">
            <v>Internal Contractors</v>
          </cell>
          <cell r="E900">
            <v>0</v>
          </cell>
        </row>
        <row r="901">
          <cell r="A901" t="str">
            <v>00015052</v>
          </cell>
          <cell r="B901" t="str">
            <v>Elizabeth Harloe</v>
          </cell>
          <cell r="C901"/>
          <cell r="D901" t="str">
            <v>Internal Contractors</v>
          </cell>
          <cell r="E901">
            <v>0</v>
          </cell>
        </row>
        <row r="902">
          <cell r="A902" t="str">
            <v>00015053</v>
          </cell>
          <cell r="B902" t="str">
            <v>Warwick Tudehope</v>
          </cell>
          <cell r="C902"/>
          <cell r="D902" t="str">
            <v>Internal Contractors</v>
          </cell>
          <cell r="E902">
            <v>0</v>
          </cell>
        </row>
        <row r="903">
          <cell r="A903" t="str">
            <v>00015054</v>
          </cell>
          <cell r="B903" t="str">
            <v>Chris Harvey</v>
          </cell>
          <cell r="C903"/>
          <cell r="D903" t="str">
            <v>Internal Contractors</v>
          </cell>
          <cell r="E903">
            <v>0</v>
          </cell>
        </row>
        <row r="904">
          <cell r="A904" t="str">
            <v>00015055</v>
          </cell>
          <cell r="B904" t="str">
            <v>Paul Johnston</v>
          </cell>
          <cell r="C904"/>
          <cell r="D904" t="str">
            <v>Internal Contractors</v>
          </cell>
          <cell r="E904">
            <v>0</v>
          </cell>
        </row>
        <row r="905">
          <cell r="A905" t="str">
            <v>00015056</v>
          </cell>
          <cell r="B905" t="str">
            <v>Rohan Jones</v>
          </cell>
          <cell r="C905"/>
          <cell r="D905" t="str">
            <v>Internal Contractors</v>
          </cell>
          <cell r="E905">
            <v>0</v>
          </cell>
        </row>
        <row r="906">
          <cell r="A906" t="str">
            <v>00015057</v>
          </cell>
          <cell r="B906" t="str">
            <v>Dan Way</v>
          </cell>
          <cell r="C906"/>
          <cell r="D906" t="str">
            <v>Internal Contractors</v>
          </cell>
          <cell r="E906">
            <v>0</v>
          </cell>
        </row>
        <row r="907">
          <cell r="A907" t="str">
            <v>00015058</v>
          </cell>
          <cell r="B907" t="str">
            <v>Grant Gardiner</v>
          </cell>
          <cell r="C907"/>
          <cell r="D907" t="str">
            <v>Internal Contractors</v>
          </cell>
          <cell r="E907">
            <v>0</v>
          </cell>
        </row>
        <row r="908">
          <cell r="A908" t="str">
            <v>00015059</v>
          </cell>
          <cell r="B908" t="str">
            <v>George Milojevic</v>
          </cell>
          <cell r="C908"/>
          <cell r="D908" t="str">
            <v>Internal Contractors</v>
          </cell>
          <cell r="E908">
            <v>0</v>
          </cell>
        </row>
        <row r="909">
          <cell r="A909" t="str">
            <v>00015060</v>
          </cell>
          <cell r="B909" t="str">
            <v>Robyn Sposito</v>
          </cell>
          <cell r="C909"/>
          <cell r="D909" t="str">
            <v>Internal Contractors</v>
          </cell>
          <cell r="E909">
            <v>0</v>
          </cell>
        </row>
        <row r="910">
          <cell r="A910" t="str">
            <v>00015061</v>
          </cell>
          <cell r="B910" t="str">
            <v>Claire Bailey</v>
          </cell>
          <cell r="C910"/>
          <cell r="D910" t="str">
            <v>Internal Contractors</v>
          </cell>
          <cell r="E910">
            <v>0</v>
          </cell>
        </row>
        <row r="911">
          <cell r="A911" t="str">
            <v>00015062</v>
          </cell>
          <cell r="B911" t="str">
            <v>Frank Cardile</v>
          </cell>
          <cell r="C911"/>
          <cell r="D911" t="str">
            <v>Internal Contractors</v>
          </cell>
          <cell r="E911">
            <v>0</v>
          </cell>
        </row>
        <row r="912">
          <cell r="A912" t="str">
            <v>00015063</v>
          </cell>
          <cell r="B912" t="str">
            <v>Glenn Burgstahler</v>
          </cell>
          <cell r="C912"/>
          <cell r="D912" t="str">
            <v>Internal Contractors</v>
          </cell>
          <cell r="E912">
            <v>0</v>
          </cell>
        </row>
        <row r="913">
          <cell r="A913" t="str">
            <v>00015064</v>
          </cell>
          <cell r="B913" t="str">
            <v>Janette Lucas</v>
          </cell>
          <cell r="C913"/>
          <cell r="D913" t="str">
            <v>Internal Contractors</v>
          </cell>
          <cell r="E913">
            <v>0</v>
          </cell>
        </row>
        <row r="914">
          <cell r="A914" t="str">
            <v>00015065</v>
          </cell>
          <cell r="B914" t="str">
            <v>Helen Smith</v>
          </cell>
          <cell r="C914"/>
          <cell r="D914" t="str">
            <v>Internal Contractors</v>
          </cell>
          <cell r="E914">
            <v>0</v>
          </cell>
        </row>
        <row r="915">
          <cell r="A915" t="str">
            <v>00015066</v>
          </cell>
          <cell r="B915" t="str">
            <v>Neil Wills</v>
          </cell>
          <cell r="C915"/>
          <cell r="D915" t="str">
            <v>Internal Contractors</v>
          </cell>
          <cell r="E915">
            <v>0</v>
          </cell>
        </row>
        <row r="916">
          <cell r="A916" t="str">
            <v>00015067</v>
          </cell>
          <cell r="B916" t="str">
            <v>Herman Erkamps</v>
          </cell>
          <cell r="C916"/>
          <cell r="D916" t="str">
            <v>Internal Contractors</v>
          </cell>
          <cell r="E916">
            <v>0</v>
          </cell>
        </row>
        <row r="917">
          <cell r="A917" t="str">
            <v>00015068</v>
          </cell>
          <cell r="B917" t="str">
            <v>Trevor Allan</v>
          </cell>
          <cell r="C917"/>
          <cell r="D917" t="str">
            <v>Internal Contractors</v>
          </cell>
          <cell r="E917">
            <v>0</v>
          </cell>
        </row>
        <row r="918">
          <cell r="A918" t="str">
            <v>00015069</v>
          </cell>
          <cell r="B918" t="str">
            <v>Nino Napoli</v>
          </cell>
          <cell r="C918"/>
          <cell r="D918" t="str">
            <v>Internal Contractors</v>
          </cell>
          <cell r="E918">
            <v>0</v>
          </cell>
        </row>
        <row r="919">
          <cell r="A919" t="str">
            <v>00015070</v>
          </cell>
          <cell r="B919" t="str">
            <v>Suzanne Sigg</v>
          </cell>
          <cell r="C919"/>
          <cell r="D919" t="str">
            <v>Internal Contractors</v>
          </cell>
          <cell r="E919">
            <v>0</v>
          </cell>
        </row>
        <row r="920">
          <cell r="A920" t="str">
            <v>00015071</v>
          </cell>
          <cell r="B920" t="str">
            <v>David Slater</v>
          </cell>
          <cell r="C920"/>
          <cell r="D920" t="str">
            <v>Internal Contractors</v>
          </cell>
          <cell r="E920">
            <v>0</v>
          </cell>
        </row>
        <row r="921">
          <cell r="A921" t="str">
            <v>00015072</v>
          </cell>
          <cell r="B921" t="str">
            <v>Colin Turner</v>
          </cell>
          <cell r="C921"/>
          <cell r="D921" t="str">
            <v>Internal Contractors</v>
          </cell>
          <cell r="E921">
            <v>0</v>
          </cell>
        </row>
        <row r="922">
          <cell r="A922" t="str">
            <v>00015073</v>
          </cell>
          <cell r="B922" t="str">
            <v>Glenn McInnes</v>
          </cell>
          <cell r="C922"/>
          <cell r="D922" t="str">
            <v>Internal Contractors</v>
          </cell>
          <cell r="E922">
            <v>0</v>
          </cell>
        </row>
        <row r="923">
          <cell r="A923" t="str">
            <v>00015074</v>
          </cell>
          <cell r="B923" t="str">
            <v>Will Chomkowicz</v>
          </cell>
          <cell r="C923"/>
          <cell r="D923" t="str">
            <v>Internal Contractors</v>
          </cell>
          <cell r="E923">
            <v>0</v>
          </cell>
        </row>
        <row r="924">
          <cell r="A924" t="str">
            <v>00015075</v>
          </cell>
          <cell r="B924" t="str">
            <v>Peter Benham</v>
          </cell>
          <cell r="C924"/>
          <cell r="D924" t="str">
            <v>Internal Contractors</v>
          </cell>
          <cell r="E924">
            <v>0</v>
          </cell>
        </row>
        <row r="925">
          <cell r="A925" t="str">
            <v>00015076</v>
          </cell>
          <cell r="B925" t="str">
            <v>Anthony Grech</v>
          </cell>
          <cell r="C925"/>
          <cell r="D925" t="str">
            <v>Internal Contractors</v>
          </cell>
          <cell r="E925">
            <v>0</v>
          </cell>
        </row>
        <row r="926">
          <cell r="A926" t="str">
            <v>00015077</v>
          </cell>
          <cell r="B926" t="str">
            <v>Tom Laber</v>
          </cell>
          <cell r="C926"/>
          <cell r="D926" t="str">
            <v>Internal Contractors</v>
          </cell>
          <cell r="E926">
            <v>0</v>
          </cell>
        </row>
        <row r="927">
          <cell r="A927" t="str">
            <v>00015078</v>
          </cell>
          <cell r="B927" t="str">
            <v>Brian Fielding</v>
          </cell>
          <cell r="C927"/>
          <cell r="D927" t="str">
            <v>Internal Contractors</v>
          </cell>
          <cell r="E927">
            <v>0</v>
          </cell>
        </row>
        <row r="928">
          <cell r="A928" t="str">
            <v>00015079</v>
          </cell>
          <cell r="B928" t="str">
            <v>Warwick Knight</v>
          </cell>
          <cell r="C928"/>
          <cell r="D928" t="str">
            <v>Internal Contractors</v>
          </cell>
          <cell r="E928">
            <v>0</v>
          </cell>
        </row>
        <row r="929">
          <cell r="A929" t="str">
            <v>00015080</v>
          </cell>
          <cell r="B929" t="str">
            <v>Graeme Carr</v>
          </cell>
          <cell r="C929"/>
          <cell r="D929" t="str">
            <v>Internal Contractors</v>
          </cell>
          <cell r="E929">
            <v>0</v>
          </cell>
        </row>
        <row r="930">
          <cell r="A930" t="str">
            <v>00015081</v>
          </cell>
          <cell r="B930" t="str">
            <v>Patrick Brennan</v>
          </cell>
          <cell r="C930"/>
          <cell r="D930" t="str">
            <v>Internal Contractors</v>
          </cell>
          <cell r="E930">
            <v>0</v>
          </cell>
        </row>
        <row r="931">
          <cell r="A931" t="str">
            <v>00015082</v>
          </cell>
          <cell r="B931" t="str">
            <v>Tony Speechley</v>
          </cell>
          <cell r="C931"/>
          <cell r="D931" t="str">
            <v>Internal Contractors</v>
          </cell>
          <cell r="E931">
            <v>0</v>
          </cell>
        </row>
        <row r="932">
          <cell r="A932" t="str">
            <v>00015083</v>
          </cell>
          <cell r="B932" t="str">
            <v>John Sacco</v>
          </cell>
          <cell r="C932"/>
          <cell r="D932" t="str">
            <v>Internal Contractors</v>
          </cell>
          <cell r="E932">
            <v>0</v>
          </cell>
        </row>
        <row r="933">
          <cell r="A933" t="str">
            <v>00015084</v>
          </cell>
          <cell r="B933" t="str">
            <v>Antony Kaspi</v>
          </cell>
          <cell r="C933"/>
          <cell r="D933" t="str">
            <v>Internal Contractors</v>
          </cell>
          <cell r="E933">
            <v>0</v>
          </cell>
        </row>
        <row r="934">
          <cell r="A934" t="str">
            <v>00015087</v>
          </cell>
          <cell r="B934" t="str">
            <v>Mary Thompson</v>
          </cell>
          <cell r="C934"/>
          <cell r="D934" t="str">
            <v>Internal Contractors</v>
          </cell>
          <cell r="E934">
            <v>0</v>
          </cell>
        </row>
        <row r="935">
          <cell r="A935" t="str">
            <v>00015088</v>
          </cell>
          <cell r="B935" t="str">
            <v>Rebecca Maynes</v>
          </cell>
          <cell r="C935"/>
          <cell r="D935" t="str">
            <v>Internal Contractors</v>
          </cell>
          <cell r="E935">
            <v>0</v>
          </cell>
        </row>
        <row r="936">
          <cell r="A936" t="str">
            <v>00015089</v>
          </cell>
          <cell r="B936" t="str">
            <v>Adam Favaloro</v>
          </cell>
          <cell r="C936" t="str">
            <v>07</v>
          </cell>
          <cell r="D936" t="str">
            <v>Internal Contractors</v>
          </cell>
          <cell r="E936">
            <v>0</v>
          </cell>
        </row>
        <row r="937">
          <cell r="A937" t="str">
            <v>00015090</v>
          </cell>
          <cell r="B937" t="str">
            <v>Elaine Geoghehan</v>
          </cell>
          <cell r="C937"/>
          <cell r="D937" t="str">
            <v>Internal Contractors</v>
          </cell>
          <cell r="E937">
            <v>0</v>
          </cell>
        </row>
        <row r="938">
          <cell r="A938" t="str">
            <v>00015091</v>
          </cell>
          <cell r="B938" t="str">
            <v>Chris Butler</v>
          </cell>
          <cell r="C938" t="str">
            <v>07</v>
          </cell>
          <cell r="D938" t="str">
            <v>Internal Contractors</v>
          </cell>
          <cell r="E938">
            <v>0</v>
          </cell>
        </row>
        <row r="939">
          <cell r="A939" t="str">
            <v>00015092</v>
          </cell>
          <cell r="B939" t="str">
            <v>Rebecca Devine</v>
          </cell>
          <cell r="C939"/>
          <cell r="D939" t="str">
            <v>Internal Contractors</v>
          </cell>
          <cell r="E939">
            <v>0</v>
          </cell>
        </row>
        <row r="940">
          <cell r="A940" t="str">
            <v>00015093</v>
          </cell>
          <cell r="B940" t="str">
            <v>Peter Pye</v>
          </cell>
          <cell r="C940"/>
          <cell r="D940" t="str">
            <v>Internal Contractors</v>
          </cell>
          <cell r="E940">
            <v>0</v>
          </cell>
        </row>
        <row r="941">
          <cell r="A941" t="str">
            <v>00015094</v>
          </cell>
          <cell r="B941" t="str">
            <v>Brett Wilson</v>
          </cell>
          <cell r="C941"/>
          <cell r="D941" t="str">
            <v>Internal Contractors</v>
          </cell>
          <cell r="E941">
            <v>0</v>
          </cell>
        </row>
        <row r="942">
          <cell r="A942" t="str">
            <v>00015095</v>
          </cell>
          <cell r="B942" t="str">
            <v>Dalia Ghobrial</v>
          </cell>
          <cell r="C942"/>
          <cell r="D942" t="str">
            <v>Internal Contractors</v>
          </cell>
          <cell r="E942">
            <v>0</v>
          </cell>
        </row>
        <row r="943">
          <cell r="A943" t="str">
            <v>00015096</v>
          </cell>
          <cell r="B943" t="str">
            <v>Raafat Ibrahim</v>
          </cell>
          <cell r="C943"/>
          <cell r="D943" t="str">
            <v>Internal Contractors</v>
          </cell>
          <cell r="E943">
            <v>0</v>
          </cell>
        </row>
        <row r="944">
          <cell r="A944" t="str">
            <v>00015097</v>
          </cell>
          <cell r="B944" t="str">
            <v>Lina Phongsavan</v>
          </cell>
          <cell r="C944"/>
          <cell r="D944" t="str">
            <v>Internal Contractors</v>
          </cell>
          <cell r="E944">
            <v>0</v>
          </cell>
        </row>
        <row r="945">
          <cell r="A945" t="str">
            <v>00015098</v>
          </cell>
          <cell r="B945" t="str">
            <v>Maryann Zerafa</v>
          </cell>
          <cell r="C945"/>
          <cell r="D945" t="str">
            <v>Internal Contractors</v>
          </cell>
          <cell r="E945">
            <v>0</v>
          </cell>
        </row>
        <row r="946">
          <cell r="A946" t="str">
            <v>00015099</v>
          </cell>
          <cell r="B946" t="str">
            <v>Ian Birchall</v>
          </cell>
          <cell r="C946"/>
          <cell r="D946" t="str">
            <v>Internal Contractors</v>
          </cell>
          <cell r="E946">
            <v>0</v>
          </cell>
        </row>
        <row r="947">
          <cell r="A947" t="str">
            <v>00015100</v>
          </cell>
          <cell r="B947" t="str">
            <v>Bogdan Damianuc</v>
          </cell>
          <cell r="C947"/>
          <cell r="D947" t="str">
            <v>Internal Contractors</v>
          </cell>
          <cell r="E947">
            <v>0</v>
          </cell>
        </row>
        <row r="948">
          <cell r="A948" t="str">
            <v>00015101</v>
          </cell>
          <cell r="B948" t="str">
            <v>Karla Dennis</v>
          </cell>
          <cell r="C948"/>
          <cell r="D948" t="str">
            <v>Internal Contractors</v>
          </cell>
          <cell r="E948">
            <v>0</v>
          </cell>
        </row>
        <row r="949">
          <cell r="A949" t="str">
            <v>00015102</v>
          </cell>
          <cell r="B949" t="str">
            <v>Tony Lee</v>
          </cell>
          <cell r="C949"/>
          <cell r="D949" t="str">
            <v>Internal Contractors</v>
          </cell>
          <cell r="E949">
            <v>0</v>
          </cell>
        </row>
        <row r="950">
          <cell r="A950" t="str">
            <v>00015103</v>
          </cell>
          <cell r="B950" t="str">
            <v>Halina Suzanski</v>
          </cell>
          <cell r="C950"/>
          <cell r="D950" t="str">
            <v>Internal Contractors</v>
          </cell>
          <cell r="E950">
            <v>0</v>
          </cell>
        </row>
        <row r="951">
          <cell r="A951" t="str">
            <v>00015104</v>
          </cell>
          <cell r="B951" t="str">
            <v>Lou Papillo</v>
          </cell>
          <cell r="C951"/>
          <cell r="D951" t="str">
            <v>Internal Contractors</v>
          </cell>
          <cell r="E951">
            <v>0</v>
          </cell>
        </row>
        <row r="952">
          <cell r="A952" t="str">
            <v>00015105</v>
          </cell>
          <cell r="B952" t="str">
            <v>Sam Vinci</v>
          </cell>
          <cell r="C952"/>
          <cell r="D952" t="str">
            <v>Internal Contractors</v>
          </cell>
          <cell r="E952">
            <v>0</v>
          </cell>
        </row>
        <row r="953">
          <cell r="A953" t="str">
            <v>00015106</v>
          </cell>
          <cell r="B953" t="str">
            <v>David Sfratta</v>
          </cell>
          <cell r="C953"/>
          <cell r="D953" t="str">
            <v>Internal Contractors</v>
          </cell>
          <cell r="E953">
            <v>0</v>
          </cell>
        </row>
        <row r="954">
          <cell r="A954" t="str">
            <v>00015107</v>
          </cell>
          <cell r="B954" t="str">
            <v>Paul Matarazzo</v>
          </cell>
          <cell r="C954"/>
          <cell r="D954" t="str">
            <v>Internal Contractors</v>
          </cell>
          <cell r="E954">
            <v>0</v>
          </cell>
        </row>
        <row r="955">
          <cell r="A955" t="str">
            <v>00015108</v>
          </cell>
          <cell r="B955" t="str">
            <v>Trent Wray</v>
          </cell>
          <cell r="C955"/>
          <cell r="D955" t="str">
            <v>Internal Contractors</v>
          </cell>
          <cell r="E955">
            <v>0</v>
          </cell>
        </row>
        <row r="956">
          <cell r="A956" t="str">
            <v>00015109</v>
          </cell>
          <cell r="B956" t="str">
            <v>George Stewart</v>
          </cell>
          <cell r="C956"/>
          <cell r="D956" t="str">
            <v>Internal Contractors</v>
          </cell>
          <cell r="E956">
            <v>0</v>
          </cell>
        </row>
        <row r="957">
          <cell r="A957" t="str">
            <v>00015110</v>
          </cell>
          <cell r="B957" t="str">
            <v>Greg Williams</v>
          </cell>
          <cell r="C957" t="str">
            <v>03</v>
          </cell>
          <cell r="D957" t="str">
            <v>Internal Contractors</v>
          </cell>
          <cell r="E957">
            <v>0</v>
          </cell>
        </row>
        <row r="958">
          <cell r="A958" t="str">
            <v>00015111</v>
          </cell>
          <cell r="B958" t="str">
            <v>Danielle Doulis</v>
          </cell>
          <cell r="C958"/>
          <cell r="D958" t="str">
            <v>Internal Contractors</v>
          </cell>
          <cell r="E958">
            <v>0</v>
          </cell>
        </row>
        <row r="959">
          <cell r="A959" t="str">
            <v>00015114</v>
          </cell>
          <cell r="B959" t="str">
            <v>Paul Minnett</v>
          </cell>
          <cell r="C959"/>
          <cell r="D959" t="str">
            <v>Internal Contractors</v>
          </cell>
          <cell r="E959">
            <v>0</v>
          </cell>
        </row>
        <row r="960">
          <cell r="A960" t="str">
            <v>00015115</v>
          </cell>
          <cell r="B960" t="str">
            <v>Gerard Adams</v>
          </cell>
          <cell r="C960"/>
          <cell r="D960" t="str">
            <v>Internal Contractors</v>
          </cell>
          <cell r="E960">
            <v>0</v>
          </cell>
        </row>
        <row r="961">
          <cell r="A961" t="str">
            <v>00015116</v>
          </cell>
          <cell r="B961" t="str">
            <v>Phil Gold</v>
          </cell>
          <cell r="C961"/>
          <cell r="D961" t="str">
            <v>Internal Contractors</v>
          </cell>
          <cell r="E961">
            <v>0</v>
          </cell>
        </row>
        <row r="962">
          <cell r="A962" t="str">
            <v>00015117</v>
          </cell>
          <cell r="B962" t="str">
            <v>Darryn Burling</v>
          </cell>
          <cell r="C962"/>
          <cell r="D962" t="str">
            <v>Internal Contractors</v>
          </cell>
          <cell r="E962">
            <v>0</v>
          </cell>
        </row>
        <row r="963">
          <cell r="A963" t="str">
            <v>00015118</v>
          </cell>
          <cell r="B963" t="str">
            <v>Ken Wheeler</v>
          </cell>
          <cell r="C963"/>
          <cell r="D963" t="str">
            <v>Internal Contractors</v>
          </cell>
          <cell r="E963">
            <v>0</v>
          </cell>
        </row>
        <row r="964">
          <cell r="A964" t="str">
            <v>00015119</v>
          </cell>
          <cell r="B964" t="str">
            <v>David Clarke</v>
          </cell>
          <cell r="C964"/>
          <cell r="D964" t="str">
            <v>Internal Contractors</v>
          </cell>
          <cell r="E964">
            <v>0</v>
          </cell>
        </row>
        <row r="965">
          <cell r="A965" t="str">
            <v>00015120</v>
          </cell>
          <cell r="B965" t="str">
            <v>Ben Gilbert</v>
          </cell>
          <cell r="C965"/>
          <cell r="D965" t="str">
            <v>Internal Contractors</v>
          </cell>
          <cell r="E965">
            <v>0</v>
          </cell>
        </row>
        <row r="966">
          <cell r="A966" t="str">
            <v>00015121</v>
          </cell>
          <cell r="B966" t="str">
            <v>Patrick Orlandi</v>
          </cell>
          <cell r="C966"/>
          <cell r="D966" t="str">
            <v>Internal Contractors</v>
          </cell>
          <cell r="E966">
            <v>0</v>
          </cell>
        </row>
        <row r="967">
          <cell r="A967" t="str">
            <v>00015122</v>
          </cell>
          <cell r="B967" t="str">
            <v>Thao Nguyen</v>
          </cell>
          <cell r="C967"/>
          <cell r="D967" t="str">
            <v>Internal Contractors</v>
          </cell>
          <cell r="E967">
            <v>0</v>
          </cell>
        </row>
        <row r="968">
          <cell r="A968" t="str">
            <v>00015123</v>
          </cell>
          <cell r="B968" t="str">
            <v>Alexandra Portus</v>
          </cell>
          <cell r="C968"/>
          <cell r="D968" t="str">
            <v>Internal Contractors</v>
          </cell>
          <cell r="E968">
            <v>0</v>
          </cell>
        </row>
        <row r="969">
          <cell r="A969" t="str">
            <v>00015124</v>
          </cell>
          <cell r="B969" t="str">
            <v>Jim Cooper</v>
          </cell>
          <cell r="C969"/>
          <cell r="D969" t="str">
            <v>Internal Contractors</v>
          </cell>
          <cell r="E969">
            <v>0</v>
          </cell>
        </row>
        <row r="970">
          <cell r="A970" t="str">
            <v>00015125</v>
          </cell>
          <cell r="B970" t="str">
            <v>Gordon Kwok</v>
          </cell>
          <cell r="C970"/>
          <cell r="D970" t="str">
            <v>Internal Contractors</v>
          </cell>
          <cell r="E970">
            <v>0</v>
          </cell>
        </row>
        <row r="971">
          <cell r="A971" t="str">
            <v>00015126</v>
          </cell>
          <cell r="B971" t="str">
            <v>Shaun Leck</v>
          </cell>
          <cell r="C971"/>
          <cell r="D971" t="str">
            <v>Internal Contractors</v>
          </cell>
          <cell r="E971">
            <v>0</v>
          </cell>
        </row>
        <row r="972">
          <cell r="A972" t="str">
            <v>00015127</v>
          </cell>
          <cell r="B972" t="str">
            <v>Garth McGaw</v>
          </cell>
          <cell r="C972"/>
          <cell r="D972" t="str">
            <v>Internal Contractors</v>
          </cell>
          <cell r="E972">
            <v>0</v>
          </cell>
        </row>
        <row r="973">
          <cell r="A973" t="str">
            <v>00015128</v>
          </cell>
          <cell r="B973" t="str">
            <v>Kay McNair</v>
          </cell>
          <cell r="C973"/>
          <cell r="D973" t="str">
            <v>Internal Contractors</v>
          </cell>
          <cell r="E973">
            <v>0</v>
          </cell>
        </row>
        <row r="974">
          <cell r="A974" t="str">
            <v>00015129</v>
          </cell>
          <cell r="B974" t="str">
            <v>Robert Bonora</v>
          </cell>
          <cell r="C974"/>
          <cell r="D974" t="str">
            <v>Internal Contractors</v>
          </cell>
          <cell r="E974">
            <v>0</v>
          </cell>
        </row>
        <row r="975">
          <cell r="A975" t="str">
            <v>00015130</v>
          </cell>
          <cell r="B975"/>
          <cell r="C975"/>
          <cell r="D975" t="str">
            <v>Internal Contractors</v>
          </cell>
          <cell r="E975">
            <v>0</v>
          </cell>
        </row>
        <row r="976">
          <cell r="A976" t="str">
            <v>00015131</v>
          </cell>
          <cell r="B976" t="str">
            <v>Spencer Davey</v>
          </cell>
          <cell r="C976"/>
          <cell r="D976" t="str">
            <v>Internal Contractors</v>
          </cell>
          <cell r="E976">
            <v>0</v>
          </cell>
        </row>
        <row r="977">
          <cell r="A977" t="str">
            <v>00015132</v>
          </cell>
          <cell r="B977" t="str">
            <v>Audrey Khaw</v>
          </cell>
          <cell r="C977"/>
          <cell r="D977" t="str">
            <v>Internal Contractors</v>
          </cell>
          <cell r="E977">
            <v>0</v>
          </cell>
        </row>
        <row r="978">
          <cell r="A978" t="str">
            <v>00015133</v>
          </cell>
          <cell r="B978" t="str">
            <v>Brian Embury</v>
          </cell>
          <cell r="C978"/>
          <cell r="D978" t="str">
            <v>Internal Contractors</v>
          </cell>
          <cell r="E978">
            <v>0</v>
          </cell>
        </row>
        <row r="979">
          <cell r="A979" t="str">
            <v>00015134</v>
          </cell>
          <cell r="B979" t="str">
            <v>Sam Sammour</v>
          </cell>
          <cell r="C979"/>
          <cell r="D979" t="str">
            <v>Internal Contractors</v>
          </cell>
          <cell r="E979">
            <v>0</v>
          </cell>
        </row>
        <row r="980">
          <cell r="A980" t="str">
            <v>00015135</v>
          </cell>
          <cell r="B980" t="str">
            <v>Arliah Jusli</v>
          </cell>
          <cell r="C980"/>
          <cell r="D980" t="str">
            <v>Internal Contractors</v>
          </cell>
          <cell r="E980">
            <v>0</v>
          </cell>
        </row>
        <row r="981">
          <cell r="A981" t="str">
            <v>00015136</v>
          </cell>
          <cell r="B981" t="str">
            <v>Pushpa Perera</v>
          </cell>
          <cell r="C981"/>
          <cell r="D981" t="str">
            <v>Internal Contractors</v>
          </cell>
          <cell r="E981">
            <v>0</v>
          </cell>
        </row>
        <row r="982">
          <cell r="A982" t="str">
            <v>00015137</v>
          </cell>
          <cell r="B982" t="str">
            <v>Hee Lye Yeoh</v>
          </cell>
          <cell r="C982"/>
          <cell r="D982" t="str">
            <v>Internal Contractors</v>
          </cell>
          <cell r="E982">
            <v>0</v>
          </cell>
        </row>
        <row r="983">
          <cell r="A983" t="str">
            <v>00015138</v>
          </cell>
          <cell r="B983" t="str">
            <v>Ray Thong</v>
          </cell>
          <cell r="C983"/>
          <cell r="D983" t="str">
            <v>Internal Contractors</v>
          </cell>
          <cell r="E983">
            <v>0</v>
          </cell>
        </row>
        <row r="984">
          <cell r="A984" t="str">
            <v>00015139</v>
          </cell>
          <cell r="B984" t="str">
            <v>Alisa McDonald</v>
          </cell>
          <cell r="C984"/>
          <cell r="D984" t="str">
            <v>Internal Contractors</v>
          </cell>
          <cell r="E984">
            <v>0</v>
          </cell>
        </row>
        <row r="985">
          <cell r="A985" t="str">
            <v>00015140</v>
          </cell>
          <cell r="B985" t="str">
            <v>Wendy Wang</v>
          </cell>
          <cell r="C985"/>
          <cell r="D985" t="str">
            <v>Internal Contractors</v>
          </cell>
          <cell r="E985">
            <v>0</v>
          </cell>
        </row>
        <row r="986">
          <cell r="A986" t="str">
            <v>00015141</v>
          </cell>
          <cell r="B986" t="str">
            <v>Albert Khaw</v>
          </cell>
          <cell r="C986"/>
          <cell r="D986" t="str">
            <v>Internal Contractors</v>
          </cell>
          <cell r="E986">
            <v>0</v>
          </cell>
        </row>
        <row r="987">
          <cell r="A987" t="str">
            <v>00015142</v>
          </cell>
          <cell r="B987" t="str">
            <v>Andrew Larkin</v>
          </cell>
          <cell r="C987"/>
          <cell r="D987" t="str">
            <v>Internal Contractors</v>
          </cell>
          <cell r="E987">
            <v>0</v>
          </cell>
        </row>
        <row r="988">
          <cell r="A988" t="str">
            <v>00015143</v>
          </cell>
          <cell r="B988" t="str">
            <v>Cindy Cheung</v>
          </cell>
          <cell r="C988"/>
          <cell r="D988" t="str">
            <v>Internal Contractors</v>
          </cell>
          <cell r="E988">
            <v>0</v>
          </cell>
        </row>
        <row r="989">
          <cell r="A989" t="str">
            <v>00015144</v>
          </cell>
          <cell r="B989" t="str">
            <v>Ed Gaykema</v>
          </cell>
          <cell r="C989" t="str">
            <v>07</v>
          </cell>
          <cell r="D989" t="str">
            <v>Internal Contractors</v>
          </cell>
          <cell r="E989">
            <v>0</v>
          </cell>
        </row>
        <row r="990">
          <cell r="A990" t="str">
            <v>00015145</v>
          </cell>
          <cell r="B990" t="str">
            <v>Andree Lewis</v>
          </cell>
          <cell r="C990"/>
          <cell r="D990" t="str">
            <v>Internal Contractors</v>
          </cell>
          <cell r="E990">
            <v>0</v>
          </cell>
        </row>
        <row r="991">
          <cell r="A991" t="str">
            <v>00015146</v>
          </cell>
          <cell r="B991" t="str">
            <v>Irene Marjanac</v>
          </cell>
          <cell r="C991"/>
          <cell r="D991" t="str">
            <v>Internal Contractors</v>
          </cell>
          <cell r="E991">
            <v>0</v>
          </cell>
        </row>
        <row r="992">
          <cell r="A992" t="str">
            <v>00015147</v>
          </cell>
          <cell r="B992" t="str">
            <v>Rose Martin</v>
          </cell>
          <cell r="C992"/>
          <cell r="D992" t="str">
            <v>Internal Contractors</v>
          </cell>
          <cell r="E992">
            <v>0</v>
          </cell>
        </row>
        <row r="993">
          <cell r="A993" t="str">
            <v>00015148</v>
          </cell>
          <cell r="B993" t="str">
            <v>Glenn Dyson</v>
          </cell>
          <cell r="C993"/>
          <cell r="D993" t="str">
            <v>Internal Contractors</v>
          </cell>
          <cell r="E993">
            <v>0</v>
          </cell>
        </row>
        <row r="994">
          <cell r="A994" t="str">
            <v>00015149</v>
          </cell>
          <cell r="B994" t="str">
            <v>Maureen McGrath</v>
          </cell>
          <cell r="C994"/>
          <cell r="D994" t="str">
            <v>Internal Contractors</v>
          </cell>
          <cell r="E994">
            <v>0</v>
          </cell>
        </row>
        <row r="995">
          <cell r="A995" t="str">
            <v>00015150</v>
          </cell>
          <cell r="B995" t="str">
            <v>Sarah Medley</v>
          </cell>
          <cell r="C995"/>
          <cell r="D995" t="str">
            <v>Internal Contractors</v>
          </cell>
          <cell r="E995">
            <v>0</v>
          </cell>
        </row>
        <row r="996">
          <cell r="A996" t="str">
            <v>00015151</v>
          </cell>
          <cell r="B996" t="str">
            <v>Jeremey Day</v>
          </cell>
          <cell r="C996"/>
          <cell r="D996" t="str">
            <v>Internal Contractors</v>
          </cell>
          <cell r="E996">
            <v>0</v>
          </cell>
        </row>
        <row r="997">
          <cell r="A997" t="str">
            <v>00015152</v>
          </cell>
          <cell r="B997" t="str">
            <v>Phillip Wegner</v>
          </cell>
          <cell r="C997"/>
          <cell r="D997" t="str">
            <v>Internal Contractors</v>
          </cell>
          <cell r="E997">
            <v>0</v>
          </cell>
        </row>
        <row r="998">
          <cell r="A998" t="str">
            <v>00015153</v>
          </cell>
          <cell r="B998" t="str">
            <v>Julie Chea</v>
          </cell>
          <cell r="C998"/>
          <cell r="D998" t="str">
            <v>Internal Contractors</v>
          </cell>
          <cell r="E998">
            <v>0</v>
          </cell>
        </row>
        <row r="999">
          <cell r="A999" t="str">
            <v>00015154</v>
          </cell>
          <cell r="B999" t="str">
            <v>Michael Houterman</v>
          </cell>
          <cell r="C999" t="str">
            <v>07</v>
          </cell>
          <cell r="D999" t="str">
            <v>Internal Contractors</v>
          </cell>
          <cell r="E999">
            <v>0</v>
          </cell>
        </row>
        <row r="1000">
          <cell r="A1000" t="str">
            <v>00015155</v>
          </cell>
          <cell r="B1000" t="str">
            <v>Stanislav Brulinski</v>
          </cell>
          <cell r="C1000"/>
          <cell r="D1000" t="str">
            <v>Internal Contractors</v>
          </cell>
          <cell r="E1000">
            <v>0</v>
          </cell>
        </row>
        <row r="1001">
          <cell r="A1001" t="str">
            <v>00015156</v>
          </cell>
          <cell r="B1001" t="str">
            <v>Esther David</v>
          </cell>
          <cell r="C1001"/>
          <cell r="D1001" t="str">
            <v>Internal Contractors</v>
          </cell>
          <cell r="E1001">
            <v>0</v>
          </cell>
        </row>
        <row r="1002">
          <cell r="A1002" t="str">
            <v>00015157</v>
          </cell>
          <cell r="B1002" t="str">
            <v>David Donehue</v>
          </cell>
          <cell r="C1002"/>
          <cell r="D1002" t="str">
            <v>Internal Contractors</v>
          </cell>
          <cell r="E1002">
            <v>0</v>
          </cell>
        </row>
        <row r="1003">
          <cell r="A1003" t="str">
            <v>00015158</v>
          </cell>
          <cell r="B1003" t="str">
            <v>Paul Zordan</v>
          </cell>
          <cell r="C1003"/>
          <cell r="D1003" t="str">
            <v>Internal Contractors</v>
          </cell>
          <cell r="E1003">
            <v>0</v>
          </cell>
        </row>
        <row r="1004">
          <cell r="A1004" t="str">
            <v>00015159</v>
          </cell>
          <cell r="B1004" t="str">
            <v>John Clifford</v>
          </cell>
          <cell r="C1004"/>
          <cell r="D1004" t="str">
            <v>Internal Contractors</v>
          </cell>
          <cell r="E1004">
            <v>0</v>
          </cell>
        </row>
        <row r="1005">
          <cell r="A1005" t="str">
            <v>00015160</v>
          </cell>
          <cell r="B1005" t="str">
            <v>Lesley McCann</v>
          </cell>
          <cell r="C1005"/>
          <cell r="D1005" t="str">
            <v>Internal Contractors</v>
          </cell>
          <cell r="E1005">
            <v>0</v>
          </cell>
        </row>
        <row r="1006">
          <cell r="A1006" t="str">
            <v>00015161</v>
          </cell>
          <cell r="B1006" t="str">
            <v>Alan Green</v>
          </cell>
          <cell r="C1006" t="str">
            <v>06</v>
          </cell>
          <cell r="D1006" t="str">
            <v>Internal Contractors</v>
          </cell>
          <cell r="E1006">
            <v>0</v>
          </cell>
        </row>
        <row r="1007">
          <cell r="A1007" t="str">
            <v>00015162</v>
          </cell>
          <cell r="B1007" t="str">
            <v>Liliana Duffy</v>
          </cell>
          <cell r="C1007"/>
          <cell r="D1007" t="str">
            <v>Internal Contractors</v>
          </cell>
          <cell r="E1007">
            <v>0</v>
          </cell>
        </row>
        <row r="1008">
          <cell r="A1008" t="str">
            <v>00015163</v>
          </cell>
          <cell r="B1008" t="str">
            <v>James Maldon</v>
          </cell>
          <cell r="C1008"/>
          <cell r="D1008" t="str">
            <v>Internal Contractors</v>
          </cell>
          <cell r="E1008">
            <v>0</v>
          </cell>
        </row>
        <row r="1009">
          <cell r="A1009" t="str">
            <v>00015164</v>
          </cell>
          <cell r="B1009" t="str">
            <v>Neil Weatherly</v>
          </cell>
          <cell r="C1009"/>
          <cell r="D1009" t="str">
            <v>Internal Contractors</v>
          </cell>
          <cell r="E1009">
            <v>0</v>
          </cell>
        </row>
        <row r="1010">
          <cell r="A1010" t="str">
            <v>00015165</v>
          </cell>
          <cell r="B1010" t="str">
            <v>Craig Connor</v>
          </cell>
          <cell r="C1010"/>
          <cell r="D1010" t="str">
            <v>Internal Contractors</v>
          </cell>
          <cell r="E1010">
            <v>0</v>
          </cell>
        </row>
        <row r="1011">
          <cell r="A1011" t="str">
            <v>00015166</v>
          </cell>
          <cell r="B1011" t="str">
            <v>Nikki Moulds</v>
          </cell>
          <cell r="C1011"/>
          <cell r="D1011" t="str">
            <v>Internal Contractors</v>
          </cell>
          <cell r="E1011">
            <v>0</v>
          </cell>
        </row>
        <row r="1012">
          <cell r="A1012" t="str">
            <v>00015167</v>
          </cell>
          <cell r="B1012" t="str">
            <v>David Allan</v>
          </cell>
          <cell r="C1012"/>
          <cell r="D1012" t="str">
            <v>Internal Contractors</v>
          </cell>
          <cell r="E1012">
            <v>0</v>
          </cell>
        </row>
        <row r="1013">
          <cell r="A1013" t="str">
            <v>00015168</v>
          </cell>
          <cell r="B1013" t="str">
            <v>Paul D'Agostini</v>
          </cell>
          <cell r="C1013"/>
          <cell r="D1013" t="str">
            <v>Internal Contractors</v>
          </cell>
          <cell r="E1013">
            <v>0</v>
          </cell>
        </row>
        <row r="1014">
          <cell r="A1014" t="str">
            <v>00015169</v>
          </cell>
          <cell r="B1014" t="str">
            <v>Derek Sebbage</v>
          </cell>
          <cell r="C1014"/>
          <cell r="D1014" t="str">
            <v>Internal Contractors</v>
          </cell>
          <cell r="E1014">
            <v>0</v>
          </cell>
        </row>
        <row r="1015">
          <cell r="A1015" t="str">
            <v>00015170</v>
          </cell>
          <cell r="B1015" t="str">
            <v>Terry Martin</v>
          </cell>
          <cell r="C1015"/>
          <cell r="D1015" t="str">
            <v>Internal Contractors</v>
          </cell>
          <cell r="E1015">
            <v>0</v>
          </cell>
        </row>
        <row r="1016">
          <cell r="A1016" t="str">
            <v>00015172</v>
          </cell>
          <cell r="B1016" t="str">
            <v>Barrie Sturgeon</v>
          </cell>
          <cell r="C1016"/>
          <cell r="D1016" t="str">
            <v>Internal Contractors</v>
          </cell>
          <cell r="E1016">
            <v>0</v>
          </cell>
        </row>
        <row r="1017">
          <cell r="A1017" t="str">
            <v>00015173</v>
          </cell>
          <cell r="B1017" t="str">
            <v>Edward Mott</v>
          </cell>
          <cell r="C1017"/>
          <cell r="D1017" t="str">
            <v>Internal Contractors</v>
          </cell>
          <cell r="E1017">
            <v>0</v>
          </cell>
        </row>
        <row r="1018">
          <cell r="A1018" t="str">
            <v>00015174</v>
          </cell>
          <cell r="B1018" t="str">
            <v>Richard Doyle</v>
          </cell>
          <cell r="C1018"/>
          <cell r="D1018" t="str">
            <v>Internal Contractors</v>
          </cell>
          <cell r="E1018">
            <v>0</v>
          </cell>
        </row>
        <row r="1019">
          <cell r="A1019" t="str">
            <v>00015175</v>
          </cell>
          <cell r="B1019" t="str">
            <v>Robert Stoppa</v>
          </cell>
          <cell r="C1019"/>
          <cell r="D1019" t="str">
            <v>Internal Contractors</v>
          </cell>
          <cell r="E1019">
            <v>0</v>
          </cell>
        </row>
        <row r="1020">
          <cell r="A1020" t="str">
            <v>00015176</v>
          </cell>
          <cell r="B1020" t="str">
            <v>Choy Kee Leow</v>
          </cell>
          <cell r="C1020"/>
          <cell r="D1020" t="str">
            <v>Internal Contractors</v>
          </cell>
          <cell r="E1020">
            <v>0</v>
          </cell>
        </row>
        <row r="1021">
          <cell r="A1021" t="str">
            <v>00015177</v>
          </cell>
          <cell r="B1021" t="str">
            <v>Tiffany Duong</v>
          </cell>
          <cell r="C1021"/>
          <cell r="D1021" t="str">
            <v>Internal Contractors</v>
          </cell>
          <cell r="E1021">
            <v>0</v>
          </cell>
        </row>
        <row r="1022">
          <cell r="A1022" t="str">
            <v>00015178</v>
          </cell>
          <cell r="B1022" t="str">
            <v>Bahart Mana</v>
          </cell>
          <cell r="C1022"/>
          <cell r="D1022" t="str">
            <v>Internal Contractors</v>
          </cell>
          <cell r="E1022">
            <v>0</v>
          </cell>
        </row>
        <row r="1023">
          <cell r="A1023" t="str">
            <v>00015179</v>
          </cell>
          <cell r="B1023" t="str">
            <v>Jenne Doukas</v>
          </cell>
          <cell r="C1023"/>
          <cell r="D1023" t="str">
            <v>Internal Contractors</v>
          </cell>
          <cell r="E1023">
            <v>0</v>
          </cell>
        </row>
        <row r="1024">
          <cell r="A1024" t="str">
            <v>00015180</v>
          </cell>
          <cell r="B1024" t="str">
            <v>Michael Keenan</v>
          </cell>
          <cell r="C1024"/>
          <cell r="D1024" t="str">
            <v>Internal Contractors</v>
          </cell>
          <cell r="E1024">
            <v>0</v>
          </cell>
        </row>
        <row r="1025">
          <cell r="A1025" t="str">
            <v>00015181</v>
          </cell>
          <cell r="B1025" t="str">
            <v>Shayne Murray</v>
          </cell>
          <cell r="C1025"/>
          <cell r="D1025" t="str">
            <v>Internal Contractors</v>
          </cell>
          <cell r="E1025">
            <v>0</v>
          </cell>
        </row>
        <row r="1026">
          <cell r="A1026" t="str">
            <v>00015182</v>
          </cell>
          <cell r="B1026" t="str">
            <v>Siew Chai</v>
          </cell>
          <cell r="C1026"/>
          <cell r="D1026" t="str">
            <v>Internal Contractors</v>
          </cell>
          <cell r="E1026">
            <v>0</v>
          </cell>
        </row>
        <row r="1027">
          <cell r="A1027" t="str">
            <v>00015183</v>
          </cell>
          <cell r="B1027" t="str">
            <v>James Chin</v>
          </cell>
          <cell r="C1027"/>
          <cell r="D1027" t="str">
            <v>Internal Contractors</v>
          </cell>
          <cell r="E1027">
            <v>0</v>
          </cell>
        </row>
        <row r="1028">
          <cell r="A1028" t="str">
            <v>00015184</v>
          </cell>
          <cell r="B1028" t="str">
            <v>Jason Dall</v>
          </cell>
          <cell r="C1028"/>
          <cell r="D1028" t="str">
            <v>Internal Contractors</v>
          </cell>
          <cell r="E1028">
            <v>0</v>
          </cell>
        </row>
        <row r="1029">
          <cell r="A1029" t="str">
            <v>00015185</v>
          </cell>
          <cell r="B1029" t="str">
            <v>Phillip Street</v>
          </cell>
          <cell r="C1029"/>
          <cell r="D1029" t="str">
            <v>Internal Contractors</v>
          </cell>
          <cell r="E1029">
            <v>0</v>
          </cell>
        </row>
        <row r="1030">
          <cell r="A1030" t="str">
            <v>00015186</v>
          </cell>
          <cell r="B1030" t="str">
            <v>Damendra Naicker</v>
          </cell>
          <cell r="C1030"/>
          <cell r="D1030" t="str">
            <v>Internal Contractors</v>
          </cell>
          <cell r="E1030">
            <v>0</v>
          </cell>
        </row>
        <row r="1031">
          <cell r="A1031" t="str">
            <v>00015187</v>
          </cell>
          <cell r="B1031" t="str">
            <v>Annette Sly</v>
          </cell>
          <cell r="C1031"/>
          <cell r="D1031" t="str">
            <v>Internal Contractors</v>
          </cell>
          <cell r="E1031">
            <v>0</v>
          </cell>
        </row>
        <row r="1032">
          <cell r="A1032" t="str">
            <v>00015188</v>
          </cell>
          <cell r="B1032" t="str">
            <v>Nabil Chemali</v>
          </cell>
          <cell r="C1032"/>
          <cell r="D1032" t="str">
            <v>Internal Contractors</v>
          </cell>
          <cell r="E1032">
            <v>0</v>
          </cell>
        </row>
        <row r="1033">
          <cell r="A1033" t="str">
            <v>00015189</v>
          </cell>
          <cell r="B1033" t="str">
            <v>Tony Pai</v>
          </cell>
          <cell r="C1033"/>
          <cell r="D1033" t="str">
            <v>Internal Contractors</v>
          </cell>
          <cell r="E1033">
            <v>0</v>
          </cell>
        </row>
        <row r="1034">
          <cell r="A1034" t="str">
            <v>00015190</v>
          </cell>
          <cell r="B1034" t="str">
            <v>Atri Fowdar</v>
          </cell>
          <cell r="C1034"/>
          <cell r="D1034" t="str">
            <v>Internal Contractors</v>
          </cell>
          <cell r="E1034">
            <v>0</v>
          </cell>
        </row>
        <row r="1035">
          <cell r="A1035" t="str">
            <v>00015191</v>
          </cell>
          <cell r="B1035" t="str">
            <v>Maseeh Islam</v>
          </cell>
          <cell r="C1035"/>
          <cell r="D1035" t="str">
            <v>Internal Contractors</v>
          </cell>
          <cell r="E1035">
            <v>0</v>
          </cell>
        </row>
        <row r="1036">
          <cell r="A1036" t="str">
            <v>00015192</v>
          </cell>
          <cell r="B1036" t="str">
            <v>Kathryn Danks</v>
          </cell>
          <cell r="C1036"/>
          <cell r="D1036" t="str">
            <v>Internal Contractors</v>
          </cell>
          <cell r="E1036">
            <v>0</v>
          </cell>
        </row>
        <row r="1037">
          <cell r="A1037" t="str">
            <v>00015193</v>
          </cell>
          <cell r="B1037" t="str">
            <v>Natasha Singh</v>
          </cell>
          <cell r="C1037"/>
          <cell r="D1037" t="str">
            <v>Internal Contractors</v>
          </cell>
          <cell r="E1037">
            <v>0</v>
          </cell>
        </row>
        <row r="1038">
          <cell r="A1038" t="str">
            <v>00015194</v>
          </cell>
          <cell r="B1038" t="str">
            <v>Domenica Cutri</v>
          </cell>
          <cell r="C1038"/>
          <cell r="D1038" t="str">
            <v>Internal Contractors</v>
          </cell>
          <cell r="E1038">
            <v>0</v>
          </cell>
        </row>
        <row r="1039">
          <cell r="A1039" t="str">
            <v>00015195</v>
          </cell>
          <cell r="B1039" t="str">
            <v>Sasha Schaefer</v>
          </cell>
          <cell r="C1039"/>
          <cell r="D1039" t="str">
            <v>Internal Contractors</v>
          </cell>
          <cell r="E1039">
            <v>0</v>
          </cell>
        </row>
        <row r="1040">
          <cell r="A1040" t="str">
            <v>00015196</v>
          </cell>
          <cell r="B1040" t="str">
            <v>Robin Dixon</v>
          </cell>
          <cell r="C1040"/>
          <cell r="D1040" t="str">
            <v>Internal Contractors</v>
          </cell>
          <cell r="E1040">
            <v>0</v>
          </cell>
        </row>
        <row r="1041">
          <cell r="A1041" t="str">
            <v>00015197</v>
          </cell>
          <cell r="B1041" t="str">
            <v>Beverley Sheminant</v>
          </cell>
          <cell r="C1041"/>
          <cell r="D1041" t="str">
            <v>Internal Contractors</v>
          </cell>
          <cell r="E1041">
            <v>0</v>
          </cell>
        </row>
        <row r="1042">
          <cell r="A1042" t="str">
            <v>00015199</v>
          </cell>
          <cell r="B1042" t="str">
            <v>Zac Simjanovski</v>
          </cell>
          <cell r="C1042"/>
          <cell r="D1042" t="str">
            <v>Internal Contractors</v>
          </cell>
          <cell r="E1042">
            <v>0</v>
          </cell>
        </row>
        <row r="1043">
          <cell r="A1043" t="str">
            <v>00015200</v>
          </cell>
          <cell r="B1043" t="str">
            <v>Jasmin Wu</v>
          </cell>
          <cell r="C1043"/>
          <cell r="D1043" t="str">
            <v>Internal Contractors</v>
          </cell>
          <cell r="E1043">
            <v>0</v>
          </cell>
        </row>
        <row r="1044">
          <cell r="A1044" t="str">
            <v>00015201</v>
          </cell>
          <cell r="B1044" t="str">
            <v>Rowena Leung</v>
          </cell>
          <cell r="C1044"/>
          <cell r="D1044" t="str">
            <v>Internal Contractors</v>
          </cell>
          <cell r="E1044">
            <v>0</v>
          </cell>
        </row>
        <row r="1045">
          <cell r="A1045" t="str">
            <v>00015202</v>
          </cell>
          <cell r="B1045" t="str">
            <v>Nicki Hill</v>
          </cell>
          <cell r="C1045"/>
          <cell r="D1045" t="str">
            <v>Internal Contractors</v>
          </cell>
          <cell r="E1045">
            <v>0</v>
          </cell>
        </row>
        <row r="1046">
          <cell r="A1046" t="str">
            <v>00015203</v>
          </cell>
          <cell r="B1046" t="str">
            <v>Allen Peng</v>
          </cell>
          <cell r="C1046"/>
          <cell r="D1046" t="str">
            <v>Internal Contractors</v>
          </cell>
          <cell r="E1046">
            <v>0</v>
          </cell>
        </row>
        <row r="1047">
          <cell r="A1047" t="str">
            <v>00015204</v>
          </cell>
          <cell r="B1047" t="str">
            <v>Robert Susan</v>
          </cell>
          <cell r="C1047"/>
          <cell r="D1047" t="str">
            <v>Internal Contractors</v>
          </cell>
          <cell r="E1047">
            <v>0</v>
          </cell>
        </row>
        <row r="1048">
          <cell r="A1048" t="str">
            <v>00015205</v>
          </cell>
          <cell r="B1048" t="str">
            <v>Sally Quayle</v>
          </cell>
          <cell r="C1048"/>
          <cell r="D1048" t="str">
            <v>Internal Contractors</v>
          </cell>
          <cell r="E1048">
            <v>0</v>
          </cell>
        </row>
        <row r="1049">
          <cell r="A1049" t="str">
            <v>00015206</v>
          </cell>
          <cell r="B1049" t="str">
            <v>Steve Martin</v>
          </cell>
          <cell r="C1049" t="str">
            <v>ANS07</v>
          </cell>
          <cell r="D1049" t="str">
            <v>Internal Contractors</v>
          </cell>
          <cell r="E1049">
            <v>0</v>
          </cell>
        </row>
        <row r="1050">
          <cell r="A1050" t="str">
            <v>00015207</v>
          </cell>
          <cell r="B1050" t="str">
            <v>Hung Nguyen</v>
          </cell>
          <cell r="C1050"/>
          <cell r="D1050" t="str">
            <v>Internal Contractors</v>
          </cell>
          <cell r="E1050">
            <v>0</v>
          </cell>
        </row>
        <row r="1051">
          <cell r="A1051" t="str">
            <v>00015208</v>
          </cell>
          <cell r="B1051" t="str">
            <v>Matthew Derbyshire</v>
          </cell>
          <cell r="C1051"/>
          <cell r="D1051" t="str">
            <v>Internal Contractors</v>
          </cell>
          <cell r="E1051">
            <v>0</v>
          </cell>
        </row>
        <row r="1052">
          <cell r="A1052" t="str">
            <v>00015209</v>
          </cell>
          <cell r="B1052" t="str">
            <v>Warren James</v>
          </cell>
          <cell r="C1052"/>
          <cell r="D1052" t="str">
            <v>Internal Contractors</v>
          </cell>
          <cell r="E1052">
            <v>0</v>
          </cell>
        </row>
        <row r="1053">
          <cell r="A1053" t="str">
            <v>00015210</v>
          </cell>
          <cell r="B1053" t="str">
            <v>Issam Sakkal</v>
          </cell>
          <cell r="C1053"/>
          <cell r="D1053" t="str">
            <v>Internal Contractors</v>
          </cell>
          <cell r="E1053">
            <v>0</v>
          </cell>
        </row>
        <row r="1054">
          <cell r="A1054" t="str">
            <v>00015211</v>
          </cell>
          <cell r="B1054" t="str">
            <v>Alan Shu</v>
          </cell>
          <cell r="C1054"/>
          <cell r="D1054" t="str">
            <v>Internal Contractors</v>
          </cell>
          <cell r="E1054">
            <v>0</v>
          </cell>
        </row>
        <row r="1055">
          <cell r="A1055" t="str">
            <v>00015212</v>
          </cell>
          <cell r="B1055" t="str">
            <v>Michael Schuler</v>
          </cell>
          <cell r="C1055"/>
          <cell r="D1055" t="str">
            <v>Internal Contractors</v>
          </cell>
          <cell r="E1055">
            <v>0</v>
          </cell>
        </row>
        <row r="1056">
          <cell r="A1056" t="str">
            <v>00015213</v>
          </cell>
          <cell r="B1056" t="str">
            <v>Bradley Whittaker</v>
          </cell>
          <cell r="C1056"/>
          <cell r="D1056" t="str">
            <v>Internal Contractors</v>
          </cell>
          <cell r="E1056">
            <v>0</v>
          </cell>
        </row>
        <row r="1057">
          <cell r="A1057" t="str">
            <v>00015214</v>
          </cell>
          <cell r="B1057" t="str">
            <v>Gino Galasso</v>
          </cell>
          <cell r="C1057"/>
          <cell r="D1057" t="str">
            <v>Internal Contractors</v>
          </cell>
          <cell r="E1057">
            <v>0</v>
          </cell>
        </row>
        <row r="1058">
          <cell r="A1058" t="str">
            <v>00015215</v>
          </cell>
          <cell r="B1058" t="str">
            <v>Luke Anderson</v>
          </cell>
          <cell r="C1058"/>
          <cell r="D1058" t="str">
            <v>Internal Contractors</v>
          </cell>
          <cell r="E1058">
            <v>0</v>
          </cell>
        </row>
        <row r="1059">
          <cell r="A1059" t="str">
            <v>00015216</v>
          </cell>
          <cell r="B1059" t="str">
            <v>Shayne Beattie</v>
          </cell>
          <cell r="C1059"/>
          <cell r="D1059" t="str">
            <v>Internal Contractors</v>
          </cell>
          <cell r="E1059">
            <v>0</v>
          </cell>
        </row>
        <row r="1060">
          <cell r="A1060" t="str">
            <v>00015217</v>
          </cell>
          <cell r="B1060" t="str">
            <v>Leslie Puckeridge</v>
          </cell>
          <cell r="C1060"/>
          <cell r="D1060" t="str">
            <v>Internal Contractors</v>
          </cell>
          <cell r="E1060">
            <v>0</v>
          </cell>
        </row>
        <row r="1061">
          <cell r="A1061" t="str">
            <v>00015218</v>
          </cell>
          <cell r="B1061" t="str">
            <v>Stephen Carroll</v>
          </cell>
          <cell r="C1061"/>
          <cell r="D1061" t="str">
            <v>Internal Contractors</v>
          </cell>
          <cell r="E1061">
            <v>0</v>
          </cell>
        </row>
        <row r="1062">
          <cell r="A1062" t="str">
            <v>00015219</v>
          </cell>
          <cell r="B1062" t="str">
            <v>Alan Browning</v>
          </cell>
          <cell r="C1062"/>
          <cell r="D1062" t="str">
            <v>Internal Contractors</v>
          </cell>
          <cell r="E1062">
            <v>0</v>
          </cell>
        </row>
        <row r="1063">
          <cell r="A1063" t="str">
            <v>00015220</v>
          </cell>
          <cell r="B1063" t="str">
            <v>Frank Postiglione</v>
          </cell>
          <cell r="C1063"/>
          <cell r="D1063" t="str">
            <v>Internal Contractors</v>
          </cell>
          <cell r="E1063">
            <v>0</v>
          </cell>
        </row>
        <row r="1064">
          <cell r="A1064" t="str">
            <v>00015221</v>
          </cell>
          <cell r="B1064" t="str">
            <v>Leslie Bulmer</v>
          </cell>
          <cell r="C1064"/>
          <cell r="D1064" t="str">
            <v>Internal Contractors</v>
          </cell>
          <cell r="E1064">
            <v>0</v>
          </cell>
        </row>
        <row r="1065">
          <cell r="A1065" t="str">
            <v>00015222</v>
          </cell>
          <cell r="B1065" t="str">
            <v>Ben Tyler</v>
          </cell>
          <cell r="C1065"/>
          <cell r="D1065" t="str">
            <v>Internal Contractors</v>
          </cell>
          <cell r="E1065">
            <v>0</v>
          </cell>
        </row>
        <row r="1066">
          <cell r="A1066" t="str">
            <v>00015223</v>
          </cell>
          <cell r="B1066" t="str">
            <v>Stephen Scheffer</v>
          </cell>
          <cell r="C1066"/>
          <cell r="D1066" t="str">
            <v>Internal Contractors</v>
          </cell>
          <cell r="E1066">
            <v>0</v>
          </cell>
        </row>
        <row r="1067">
          <cell r="A1067" t="str">
            <v>00015224</v>
          </cell>
          <cell r="B1067" t="str">
            <v>Robert Adrian</v>
          </cell>
          <cell r="C1067"/>
          <cell r="D1067" t="str">
            <v>Internal Contractors</v>
          </cell>
          <cell r="E1067">
            <v>0</v>
          </cell>
        </row>
        <row r="1068">
          <cell r="A1068" t="str">
            <v>00015225</v>
          </cell>
          <cell r="B1068" t="str">
            <v>Paul Havenstein</v>
          </cell>
          <cell r="C1068"/>
          <cell r="D1068" t="str">
            <v>Internal Contractors</v>
          </cell>
          <cell r="E1068">
            <v>0</v>
          </cell>
        </row>
        <row r="1069">
          <cell r="A1069" t="str">
            <v>00015226</v>
          </cell>
          <cell r="B1069" t="str">
            <v>William Donkin</v>
          </cell>
          <cell r="C1069"/>
          <cell r="D1069" t="str">
            <v>Internal Contractors</v>
          </cell>
          <cell r="E1069">
            <v>0</v>
          </cell>
        </row>
        <row r="1070">
          <cell r="A1070" t="str">
            <v>00015227</v>
          </cell>
          <cell r="B1070" t="str">
            <v>Keith Woods</v>
          </cell>
          <cell r="C1070"/>
          <cell r="D1070" t="str">
            <v>Internal Contractors</v>
          </cell>
          <cell r="E1070">
            <v>0</v>
          </cell>
        </row>
        <row r="1071">
          <cell r="A1071" t="str">
            <v>00015228</v>
          </cell>
          <cell r="B1071" t="str">
            <v>Lionel Black</v>
          </cell>
          <cell r="C1071"/>
          <cell r="D1071" t="str">
            <v>Internal Contractors</v>
          </cell>
          <cell r="E1071">
            <v>0</v>
          </cell>
        </row>
        <row r="1072">
          <cell r="A1072" t="str">
            <v>00015229</v>
          </cell>
          <cell r="B1072" t="str">
            <v>Brain Leavy</v>
          </cell>
          <cell r="C1072"/>
          <cell r="D1072" t="str">
            <v>Internal Contractors</v>
          </cell>
          <cell r="E1072">
            <v>0</v>
          </cell>
        </row>
        <row r="1073">
          <cell r="A1073" t="str">
            <v>00015230</v>
          </cell>
          <cell r="B1073" t="str">
            <v>David Arnold</v>
          </cell>
          <cell r="C1073"/>
          <cell r="D1073" t="str">
            <v>Internal Contractors</v>
          </cell>
          <cell r="E1073">
            <v>0</v>
          </cell>
        </row>
        <row r="1074">
          <cell r="A1074" t="str">
            <v>00015231</v>
          </cell>
          <cell r="B1074" t="str">
            <v>Sigismund Preuss</v>
          </cell>
          <cell r="C1074"/>
          <cell r="D1074" t="str">
            <v>Internal Contractors</v>
          </cell>
          <cell r="E1074">
            <v>0</v>
          </cell>
        </row>
        <row r="1075">
          <cell r="A1075" t="str">
            <v>00015232</v>
          </cell>
          <cell r="B1075" t="str">
            <v>Luke Attard</v>
          </cell>
          <cell r="C1075"/>
          <cell r="D1075" t="str">
            <v>Internal Contractors</v>
          </cell>
          <cell r="E1075">
            <v>0</v>
          </cell>
        </row>
        <row r="1076">
          <cell r="A1076" t="str">
            <v>00015233</v>
          </cell>
          <cell r="B1076" t="str">
            <v>John Princi</v>
          </cell>
          <cell r="C1076"/>
          <cell r="D1076" t="str">
            <v>Internal Contractors</v>
          </cell>
          <cell r="E1076">
            <v>0</v>
          </cell>
        </row>
        <row r="1077">
          <cell r="A1077" t="str">
            <v>00015234</v>
          </cell>
          <cell r="B1077" t="str">
            <v>Joe Girvan</v>
          </cell>
          <cell r="C1077"/>
          <cell r="D1077" t="str">
            <v>Internal Contractors</v>
          </cell>
          <cell r="E1077">
            <v>0</v>
          </cell>
        </row>
        <row r="1078">
          <cell r="A1078" t="str">
            <v>00015235</v>
          </cell>
          <cell r="B1078" t="str">
            <v>John Barber</v>
          </cell>
          <cell r="C1078"/>
          <cell r="D1078" t="str">
            <v>Internal Contractors</v>
          </cell>
          <cell r="E1078">
            <v>0</v>
          </cell>
        </row>
        <row r="1079">
          <cell r="A1079" t="str">
            <v>00015236</v>
          </cell>
          <cell r="B1079" t="str">
            <v>John Fallick</v>
          </cell>
          <cell r="C1079"/>
          <cell r="D1079" t="str">
            <v>Internal Contractors</v>
          </cell>
          <cell r="E1079">
            <v>0</v>
          </cell>
        </row>
        <row r="1080">
          <cell r="A1080" t="str">
            <v>00015237</v>
          </cell>
          <cell r="B1080" t="str">
            <v>Graeme Irvine</v>
          </cell>
          <cell r="C1080"/>
          <cell r="D1080" t="str">
            <v>Internal Contractors</v>
          </cell>
          <cell r="E1080">
            <v>0</v>
          </cell>
        </row>
        <row r="1081">
          <cell r="A1081" t="str">
            <v>00015238</v>
          </cell>
          <cell r="B1081" t="str">
            <v>Paul Trimble</v>
          </cell>
          <cell r="C1081"/>
          <cell r="D1081" t="str">
            <v>Internal Contractors</v>
          </cell>
          <cell r="E1081">
            <v>0</v>
          </cell>
        </row>
        <row r="1082">
          <cell r="A1082" t="str">
            <v>00015239</v>
          </cell>
          <cell r="B1082" t="str">
            <v>Ben Lorentzen</v>
          </cell>
          <cell r="C1082"/>
          <cell r="D1082" t="str">
            <v>Internal Contractors</v>
          </cell>
          <cell r="E1082">
            <v>0</v>
          </cell>
        </row>
        <row r="1083">
          <cell r="A1083" t="str">
            <v>00015240</v>
          </cell>
          <cell r="B1083" t="str">
            <v>Brett Johnston</v>
          </cell>
          <cell r="C1083"/>
          <cell r="D1083" t="str">
            <v>Internal Contractors</v>
          </cell>
          <cell r="E1083">
            <v>0</v>
          </cell>
        </row>
        <row r="1084">
          <cell r="A1084" t="str">
            <v>00015241</v>
          </cell>
          <cell r="B1084" t="str">
            <v>Antonio Ussia</v>
          </cell>
          <cell r="C1084"/>
          <cell r="D1084" t="str">
            <v>Internal Contractors</v>
          </cell>
          <cell r="E1084">
            <v>0</v>
          </cell>
        </row>
        <row r="1085">
          <cell r="A1085" t="str">
            <v>00015242</v>
          </cell>
          <cell r="B1085" t="str">
            <v>Ivan Nicoll</v>
          </cell>
          <cell r="C1085"/>
          <cell r="D1085" t="str">
            <v>Internal Contractors</v>
          </cell>
          <cell r="E1085">
            <v>0</v>
          </cell>
        </row>
        <row r="1086">
          <cell r="A1086" t="str">
            <v>00015243</v>
          </cell>
          <cell r="B1086" t="str">
            <v>Steven Lesac</v>
          </cell>
          <cell r="C1086"/>
          <cell r="D1086" t="str">
            <v>Internal Contractors</v>
          </cell>
          <cell r="E1086">
            <v>0</v>
          </cell>
        </row>
        <row r="1087">
          <cell r="A1087" t="str">
            <v>00015244</v>
          </cell>
          <cell r="B1087" t="str">
            <v>Richard Strange</v>
          </cell>
          <cell r="C1087"/>
          <cell r="D1087" t="str">
            <v>Internal Contractors</v>
          </cell>
          <cell r="E1087">
            <v>0</v>
          </cell>
        </row>
        <row r="1088">
          <cell r="A1088" t="str">
            <v>00015245</v>
          </cell>
          <cell r="B1088" t="str">
            <v>Luke Rudgley</v>
          </cell>
          <cell r="C1088"/>
          <cell r="D1088" t="str">
            <v>Internal Contractors</v>
          </cell>
          <cell r="E1088">
            <v>0</v>
          </cell>
        </row>
        <row r="1089">
          <cell r="A1089" t="str">
            <v>00015246</v>
          </cell>
          <cell r="B1089" t="str">
            <v>Jeff Weaver</v>
          </cell>
          <cell r="C1089"/>
          <cell r="D1089" t="str">
            <v>Internal Contractors</v>
          </cell>
          <cell r="E1089">
            <v>0</v>
          </cell>
        </row>
        <row r="1090">
          <cell r="A1090" t="str">
            <v>00015247</v>
          </cell>
          <cell r="B1090" t="str">
            <v>Steven O'Brien</v>
          </cell>
          <cell r="C1090"/>
          <cell r="D1090" t="str">
            <v>Internal Contractors</v>
          </cell>
          <cell r="E1090">
            <v>0</v>
          </cell>
        </row>
        <row r="1091">
          <cell r="A1091" t="str">
            <v>00015248</v>
          </cell>
          <cell r="B1091" t="str">
            <v>Phillip Wiseman</v>
          </cell>
          <cell r="C1091"/>
          <cell r="D1091" t="str">
            <v>Internal Contractors</v>
          </cell>
          <cell r="E1091">
            <v>0</v>
          </cell>
        </row>
        <row r="1092">
          <cell r="A1092" t="str">
            <v>00015249</v>
          </cell>
          <cell r="B1092" t="str">
            <v>Andrew Stevens</v>
          </cell>
          <cell r="C1092"/>
          <cell r="D1092" t="str">
            <v>Internal Contractors</v>
          </cell>
          <cell r="E1092">
            <v>0</v>
          </cell>
        </row>
        <row r="1093">
          <cell r="A1093" t="str">
            <v>00015250</v>
          </cell>
          <cell r="B1093" t="str">
            <v>Stephen Bryant</v>
          </cell>
          <cell r="C1093"/>
          <cell r="D1093" t="str">
            <v>Internal Contractors</v>
          </cell>
          <cell r="E1093">
            <v>0</v>
          </cell>
        </row>
        <row r="1094">
          <cell r="A1094" t="str">
            <v>00015251</v>
          </cell>
          <cell r="B1094" t="str">
            <v>Paul Beith</v>
          </cell>
          <cell r="C1094"/>
          <cell r="D1094" t="str">
            <v>Internal Contractors</v>
          </cell>
          <cell r="E1094">
            <v>0</v>
          </cell>
        </row>
        <row r="1095">
          <cell r="A1095" t="str">
            <v>00015252</v>
          </cell>
          <cell r="B1095" t="str">
            <v>Robert Morrison</v>
          </cell>
          <cell r="C1095"/>
          <cell r="D1095" t="str">
            <v>Internal Contractors</v>
          </cell>
          <cell r="E1095">
            <v>0</v>
          </cell>
        </row>
        <row r="1096">
          <cell r="A1096" t="str">
            <v>00015253</v>
          </cell>
          <cell r="B1096" t="str">
            <v>Michael Sullivan</v>
          </cell>
          <cell r="C1096"/>
          <cell r="D1096" t="str">
            <v>Internal Contractors</v>
          </cell>
          <cell r="E1096">
            <v>0</v>
          </cell>
        </row>
        <row r="1097">
          <cell r="A1097" t="str">
            <v>00015254</v>
          </cell>
          <cell r="B1097" t="str">
            <v>Richard Hamment</v>
          </cell>
          <cell r="C1097"/>
          <cell r="D1097" t="str">
            <v>Internal Contractors</v>
          </cell>
          <cell r="E1097">
            <v>0</v>
          </cell>
        </row>
        <row r="1098">
          <cell r="A1098" t="str">
            <v>00015256</v>
          </cell>
          <cell r="B1098" t="str">
            <v>Ian Bissell</v>
          </cell>
          <cell r="C1098"/>
          <cell r="D1098" t="str">
            <v>Internal Contractors</v>
          </cell>
          <cell r="E1098">
            <v>0</v>
          </cell>
        </row>
        <row r="1099">
          <cell r="A1099" t="str">
            <v>00015257</v>
          </cell>
          <cell r="B1099" t="str">
            <v>Wayne Allen</v>
          </cell>
          <cell r="C1099"/>
          <cell r="D1099" t="str">
            <v>Internal Contractors</v>
          </cell>
          <cell r="E1099">
            <v>0</v>
          </cell>
        </row>
        <row r="1100">
          <cell r="A1100" t="str">
            <v>00015258</v>
          </cell>
          <cell r="B1100" t="str">
            <v>Lance Graham</v>
          </cell>
          <cell r="C1100"/>
          <cell r="D1100" t="str">
            <v>Internal Contractors</v>
          </cell>
          <cell r="E1100">
            <v>0</v>
          </cell>
        </row>
        <row r="1101">
          <cell r="A1101" t="str">
            <v>00015259</v>
          </cell>
          <cell r="B1101" t="str">
            <v>Graham Robinson</v>
          </cell>
          <cell r="C1101"/>
          <cell r="D1101" t="str">
            <v>Internal Contractors</v>
          </cell>
          <cell r="E1101">
            <v>0</v>
          </cell>
        </row>
        <row r="1102">
          <cell r="A1102" t="str">
            <v>00015260</v>
          </cell>
          <cell r="B1102" t="str">
            <v>Bruce Clifford</v>
          </cell>
          <cell r="C1102"/>
          <cell r="D1102" t="str">
            <v>Internal Contractors</v>
          </cell>
          <cell r="E1102">
            <v>0</v>
          </cell>
        </row>
        <row r="1103">
          <cell r="A1103" t="str">
            <v>00015262</v>
          </cell>
          <cell r="B1103" t="str">
            <v>Danielle Knox</v>
          </cell>
          <cell r="C1103"/>
          <cell r="D1103" t="str">
            <v>Internal Contractors</v>
          </cell>
          <cell r="E1103">
            <v>0</v>
          </cell>
        </row>
        <row r="1104">
          <cell r="A1104" t="str">
            <v>00015263</v>
          </cell>
          <cell r="B1104" t="str">
            <v>Jenny Buckley</v>
          </cell>
          <cell r="C1104"/>
          <cell r="D1104" t="str">
            <v>Internal Contractors</v>
          </cell>
          <cell r="E1104">
            <v>0</v>
          </cell>
        </row>
        <row r="1105">
          <cell r="A1105" t="str">
            <v>00015266</v>
          </cell>
          <cell r="B1105" t="str">
            <v>Darrell Hutchinson</v>
          </cell>
          <cell r="C1105"/>
          <cell r="D1105" t="str">
            <v>Internal Contractors</v>
          </cell>
          <cell r="E1105">
            <v>0</v>
          </cell>
        </row>
        <row r="1106">
          <cell r="A1106" t="str">
            <v>00015272</v>
          </cell>
          <cell r="B1106" t="str">
            <v>Ian Anthony</v>
          </cell>
          <cell r="C1106"/>
          <cell r="D1106" t="str">
            <v>Internal Contractors</v>
          </cell>
          <cell r="E1106">
            <v>0</v>
          </cell>
        </row>
        <row r="1107">
          <cell r="A1107" t="str">
            <v>00015273</v>
          </cell>
          <cell r="B1107" t="str">
            <v>Andrew Milne</v>
          </cell>
          <cell r="C1107"/>
          <cell r="D1107" t="str">
            <v>Internal Contractors</v>
          </cell>
          <cell r="E1107">
            <v>0</v>
          </cell>
        </row>
        <row r="1108">
          <cell r="A1108" t="str">
            <v>00015274</v>
          </cell>
          <cell r="B1108" t="str">
            <v>Stephen Bamford</v>
          </cell>
          <cell r="C1108"/>
          <cell r="D1108" t="str">
            <v>Internal Contractors</v>
          </cell>
          <cell r="E1108">
            <v>0</v>
          </cell>
        </row>
        <row r="1109">
          <cell r="A1109" t="str">
            <v>00015275</v>
          </cell>
          <cell r="B1109" t="str">
            <v>Paul Dixon</v>
          </cell>
          <cell r="C1109"/>
          <cell r="D1109" t="str">
            <v>Internal Contractors</v>
          </cell>
          <cell r="E1109">
            <v>0</v>
          </cell>
        </row>
        <row r="1110">
          <cell r="A1110" t="str">
            <v>00015276</v>
          </cell>
          <cell r="B1110" t="str">
            <v>David Creed</v>
          </cell>
          <cell r="C1110"/>
          <cell r="D1110" t="str">
            <v>Internal Contractors</v>
          </cell>
          <cell r="E1110">
            <v>0</v>
          </cell>
        </row>
        <row r="1111">
          <cell r="A1111" t="str">
            <v>00015277</v>
          </cell>
          <cell r="B1111" t="str">
            <v>Stephen Smith</v>
          </cell>
          <cell r="C1111"/>
          <cell r="D1111" t="str">
            <v>Internal Contractors</v>
          </cell>
          <cell r="E1111">
            <v>0</v>
          </cell>
        </row>
        <row r="1112">
          <cell r="A1112" t="str">
            <v>00015278</v>
          </cell>
          <cell r="B1112" t="str">
            <v>Kevin Robertson</v>
          </cell>
          <cell r="C1112"/>
          <cell r="D1112" t="str">
            <v>Internal Contractors</v>
          </cell>
          <cell r="E1112">
            <v>0</v>
          </cell>
        </row>
        <row r="1113">
          <cell r="A1113" t="str">
            <v>00015279</v>
          </cell>
          <cell r="B1113" t="str">
            <v>Barry Dorrough</v>
          </cell>
          <cell r="C1113"/>
          <cell r="D1113" t="str">
            <v>Internal Contractors</v>
          </cell>
          <cell r="E1113">
            <v>0</v>
          </cell>
        </row>
        <row r="1114">
          <cell r="A1114" t="str">
            <v>00015280</v>
          </cell>
          <cell r="B1114" t="str">
            <v>Fahd Khalil</v>
          </cell>
          <cell r="C1114"/>
          <cell r="D1114" t="str">
            <v>Internal Contractors</v>
          </cell>
          <cell r="E1114">
            <v>0</v>
          </cell>
        </row>
        <row r="1115">
          <cell r="A1115" t="str">
            <v>00015281</v>
          </cell>
          <cell r="B1115" t="str">
            <v>Glyn Cooper</v>
          </cell>
          <cell r="C1115"/>
          <cell r="D1115" t="str">
            <v>Internal Contractors</v>
          </cell>
          <cell r="E1115">
            <v>0</v>
          </cell>
        </row>
        <row r="1116">
          <cell r="A1116" t="str">
            <v>00015283</v>
          </cell>
          <cell r="B1116" t="str">
            <v>Christopher Meekings</v>
          </cell>
          <cell r="C1116"/>
          <cell r="D1116" t="str">
            <v>Internal Contractors</v>
          </cell>
          <cell r="E1116">
            <v>0</v>
          </cell>
        </row>
        <row r="1117">
          <cell r="A1117" t="str">
            <v>00015284</v>
          </cell>
          <cell r="B1117" t="str">
            <v>Adam Christian</v>
          </cell>
          <cell r="C1117"/>
          <cell r="D1117" t="str">
            <v>Internal Contractors</v>
          </cell>
          <cell r="E1117">
            <v>0</v>
          </cell>
        </row>
        <row r="1118">
          <cell r="A1118" t="str">
            <v>00015285</v>
          </cell>
          <cell r="B1118" t="str">
            <v>Trevor King</v>
          </cell>
          <cell r="C1118"/>
          <cell r="D1118" t="str">
            <v>Internal Contractors</v>
          </cell>
          <cell r="E1118">
            <v>0</v>
          </cell>
        </row>
        <row r="1119">
          <cell r="A1119" t="str">
            <v>00015286</v>
          </cell>
          <cell r="B1119" t="str">
            <v>David Tasker</v>
          </cell>
          <cell r="C1119"/>
          <cell r="D1119" t="str">
            <v>Internal Contractors</v>
          </cell>
          <cell r="E1119">
            <v>0</v>
          </cell>
        </row>
        <row r="1120">
          <cell r="A1120" t="str">
            <v>00015287</v>
          </cell>
          <cell r="B1120" t="str">
            <v>Michael Owens</v>
          </cell>
          <cell r="C1120"/>
          <cell r="D1120" t="str">
            <v>Internal Contractors</v>
          </cell>
          <cell r="E1120">
            <v>0</v>
          </cell>
        </row>
        <row r="1121">
          <cell r="A1121" t="str">
            <v>00015288</v>
          </cell>
          <cell r="B1121" t="str">
            <v>Jenny Olsson</v>
          </cell>
          <cell r="C1121"/>
          <cell r="D1121" t="str">
            <v>Internal Contractors</v>
          </cell>
          <cell r="E1121">
            <v>0</v>
          </cell>
        </row>
        <row r="1122">
          <cell r="A1122" t="str">
            <v>00015289</v>
          </cell>
          <cell r="B1122" t="str">
            <v>Chris Morris</v>
          </cell>
          <cell r="C1122"/>
          <cell r="D1122" t="str">
            <v>Internal Contractors</v>
          </cell>
          <cell r="E1122">
            <v>0</v>
          </cell>
        </row>
        <row r="1123">
          <cell r="A1123" t="str">
            <v>00015290</v>
          </cell>
          <cell r="B1123" t="str">
            <v>Mark Eveleigh</v>
          </cell>
          <cell r="C1123"/>
          <cell r="D1123" t="str">
            <v>Internal Contractors</v>
          </cell>
          <cell r="E1123">
            <v>0</v>
          </cell>
        </row>
        <row r="1124">
          <cell r="A1124" t="str">
            <v>00015291</v>
          </cell>
          <cell r="B1124" t="str">
            <v>Peter Smith</v>
          </cell>
          <cell r="C1124"/>
          <cell r="D1124" t="str">
            <v>Internal Contractors</v>
          </cell>
          <cell r="E1124">
            <v>0</v>
          </cell>
        </row>
        <row r="1125">
          <cell r="A1125" t="str">
            <v>00015292</v>
          </cell>
          <cell r="B1125" t="str">
            <v>Scott Rudduck</v>
          </cell>
          <cell r="C1125"/>
          <cell r="D1125" t="str">
            <v>Internal Contractors</v>
          </cell>
          <cell r="E1125">
            <v>0</v>
          </cell>
        </row>
        <row r="1126">
          <cell r="A1126" t="str">
            <v>00015293</v>
          </cell>
          <cell r="B1126" t="str">
            <v>Frank Buttigieg</v>
          </cell>
          <cell r="C1126"/>
          <cell r="D1126" t="str">
            <v>Internal Contractors</v>
          </cell>
          <cell r="E1126">
            <v>0</v>
          </cell>
        </row>
        <row r="1127">
          <cell r="A1127" t="str">
            <v>00015294</v>
          </cell>
          <cell r="B1127" t="str">
            <v>Ian Fogarty</v>
          </cell>
          <cell r="C1127"/>
          <cell r="D1127" t="str">
            <v>Internal Contractors</v>
          </cell>
          <cell r="E1127">
            <v>0</v>
          </cell>
        </row>
        <row r="1128">
          <cell r="A1128" t="str">
            <v>00015295</v>
          </cell>
          <cell r="B1128" t="str">
            <v>David Keo</v>
          </cell>
          <cell r="C1128"/>
          <cell r="D1128" t="str">
            <v>Internal Contractors</v>
          </cell>
          <cell r="E1128">
            <v>0</v>
          </cell>
        </row>
        <row r="1129">
          <cell r="A1129" t="str">
            <v>00015296</v>
          </cell>
          <cell r="B1129" t="str">
            <v>Michael Rawiri</v>
          </cell>
          <cell r="C1129"/>
          <cell r="D1129" t="str">
            <v>Internal Contractors</v>
          </cell>
          <cell r="E1129">
            <v>0</v>
          </cell>
        </row>
        <row r="1130">
          <cell r="A1130" t="str">
            <v>00015297</v>
          </cell>
          <cell r="B1130" t="str">
            <v>Eddie Fazldad</v>
          </cell>
          <cell r="C1130"/>
          <cell r="D1130" t="str">
            <v>Internal Contractors</v>
          </cell>
          <cell r="E1130">
            <v>0</v>
          </cell>
        </row>
        <row r="1131">
          <cell r="A1131" t="str">
            <v>00015298</v>
          </cell>
          <cell r="B1131" t="str">
            <v>Anthony Slater</v>
          </cell>
          <cell r="C1131"/>
          <cell r="D1131" t="str">
            <v>Internal Contractors</v>
          </cell>
          <cell r="E1131">
            <v>0</v>
          </cell>
        </row>
        <row r="1132">
          <cell r="A1132" t="str">
            <v>00015299</v>
          </cell>
          <cell r="B1132" t="str">
            <v>Michael Hollins</v>
          </cell>
          <cell r="C1132"/>
          <cell r="D1132" t="str">
            <v>Internal Contractors</v>
          </cell>
          <cell r="E1132">
            <v>0</v>
          </cell>
        </row>
        <row r="1133">
          <cell r="A1133" t="str">
            <v>00015300</v>
          </cell>
          <cell r="B1133" t="str">
            <v>Terrance Fogarty</v>
          </cell>
          <cell r="C1133"/>
          <cell r="D1133" t="str">
            <v>Internal Contractors</v>
          </cell>
          <cell r="E1133">
            <v>0</v>
          </cell>
        </row>
        <row r="1134">
          <cell r="A1134" t="str">
            <v>00015301</v>
          </cell>
          <cell r="B1134" t="str">
            <v>Stephen Vella</v>
          </cell>
          <cell r="C1134"/>
          <cell r="D1134" t="str">
            <v>Internal Contractors</v>
          </cell>
          <cell r="E1134">
            <v>0</v>
          </cell>
        </row>
        <row r="1135">
          <cell r="A1135" t="str">
            <v>00015302</v>
          </cell>
          <cell r="B1135" t="str">
            <v>Garry Theiss</v>
          </cell>
          <cell r="C1135"/>
          <cell r="D1135" t="str">
            <v>Internal Contractors</v>
          </cell>
          <cell r="E1135">
            <v>0</v>
          </cell>
        </row>
        <row r="1136">
          <cell r="A1136" t="str">
            <v>00015303</v>
          </cell>
          <cell r="B1136" t="str">
            <v>Steven Oliver</v>
          </cell>
          <cell r="C1136"/>
          <cell r="D1136" t="str">
            <v>Internal Contractors</v>
          </cell>
          <cell r="E1136">
            <v>0</v>
          </cell>
        </row>
        <row r="1137">
          <cell r="A1137" t="str">
            <v>00015304</v>
          </cell>
          <cell r="B1137" t="str">
            <v>Ian Drummond</v>
          </cell>
          <cell r="C1137"/>
          <cell r="D1137" t="str">
            <v>Internal Contractors</v>
          </cell>
          <cell r="E1137">
            <v>0</v>
          </cell>
        </row>
        <row r="1138">
          <cell r="A1138" t="str">
            <v>00015305</v>
          </cell>
          <cell r="B1138" t="str">
            <v>Salvatore Libri</v>
          </cell>
          <cell r="C1138"/>
          <cell r="D1138" t="str">
            <v>Internal Contractors</v>
          </cell>
          <cell r="E1138">
            <v>0</v>
          </cell>
        </row>
        <row r="1139">
          <cell r="A1139" t="str">
            <v>00015306</v>
          </cell>
          <cell r="B1139" t="str">
            <v>Stephen Pye</v>
          </cell>
          <cell r="C1139"/>
          <cell r="D1139" t="str">
            <v>Internal Contractors</v>
          </cell>
          <cell r="E1139">
            <v>0</v>
          </cell>
        </row>
        <row r="1140">
          <cell r="A1140" t="str">
            <v>00015307</v>
          </cell>
          <cell r="B1140" t="str">
            <v>Michael Riley</v>
          </cell>
          <cell r="C1140"/>
          <cell r="D1140" t="str">
            <v>Internal Contractors</v>
          </cell>
          <cell r="E1140">
            <v>0</v>
          </cell>
        </row>
        <row r="1141">
          <cell r="A1141" t="str">
            <v>00015308</v>
          </cell>
          <cell r="B1141" t="str">
            <v>Michael Abbott</v>
          </cell>
          <cell r="C1141"/>
          <cell r="D1141" t="str">
            <v>Internal Contractors</v>
          </cell>
          <cell r="E1141">
            <v>0</v>
          </cell>
        </row>
        <row r="1142">
          <cell r="A1142" t="str">
            <v>00015309</v>
          </cell>
          <cell r="B1142" t="str">
            <v>John Male</v>
          </cell>
          <cell r="C1142"/>
          <cell r="D1142" t="str">
            <v>Internal Contractors</v>
          </cell>
          <cell r="E1142">
            <v>0</v>
          </cell>
        </row>
        <row r="1143">
          <cell r="A1143" t="str">
            <v>00015310</v>
          </cell>
          <cell r="B1143" t="str">
            <v>Rodney Caldwell</v>
          </cell>
          <cell r="C1143"/>
          <cell r="D1143" t="str">
            <v>Internal Contractors</v>
          </cell>
          <cell r="E1143">
            <v>0</v>
          </cell>
        </row>
        <row r="1144">
          <cell r="A1144" t="str">
            <v>00015311</v>
          </cell>
          <cell r="B1144" t="str">
            <v>David Delarue</v>
          </cell>
          <cell r="C1144"/>
          <cell r="D1144" t="str">
            <v>Internal Contractors</v>
          </cell>
          <cell r="E1144">
            <v>0</v>
          </cell>
        </row>
        <row r="1145">
          <cell r="A1145" t="str">
            <v>00015312</v>
          </cell>
          <cell r="B1145" t="str">
            <v>Joseph Weinert</v>
          </cell>
          <cell r="C1145"/>
          <cell r="D1145" t="str">
            <v>Internal Contractors</v>
          </cell>
          <cell r="E1145">
            <v>0</v>
          </cell>
        </row>
        <row r="1146">
          <cell r="A1146" t="str">
            <v>00015313</v>
          </cell>
          <cell r="B1146" t="str">
            <v>Gary Gurney</v>
          </cell>
          <cell r="C1146"/>
          <cell r="D1146" t="str">
            <v>Internal Contractors</v>
          </cell>
          <cell r="E1146">
            <v>0</v>
          </cell>
        </row>
        <row r="1147">
          <cell r="A1147" t="str">
            <v>00015314</v>
          </cell>
          <cell r="B1147" t="str">
            <v>Matthew Barsley</v>
          </cell>
          <cell r="C1147"/>
          <cell r="D1147" t="str">
            <v>Internal Contractors</v>
          </cell>
          <cell r="E1147">
            <v>0</v>
          </cell>
        </row>
        <row r="1148">
          <cell r="A1148" t="str">
            <v>00015315</v>
          </cell>
          <cell r="B1148" t="str">
            <v>Paul Hughes</v>
          </cell>
          <cell r="C1148"/>
          <cell r="D1148" t="str">
            <v>Internal Contractors</v>
          </cell>
          <cell r="E1148">
            <v>0</v>
          </cell>
        </row>
        <row r="1149">
          <cell r="A1149" t="str">
            <v>00015316</v>
          </cell>
          <cell r="B1149" t="str">
            <v>Kevin O'Connor</v>
          </cell>
          <cell r="C1149"/>
          <cell r="D1149" t="str">
            <v>Internal Contractors</v>
          </cell>
          <cell r="E1149">
            <v>0</v>
          </cell>
        </row>
        <row r="1150">
          <cell r="A1150" t="str">
            <v>00015317</v>
          </cell>
          <cell r="B1150" t="str">
            <v>Lip Ung</v>
          </cell>
          <cell r="C1150"/>
          <cell r="D1150" t="str">
            <v>Internal Contractors</v>
          </cell>
          <cell r="E1150">
            <v>0</v>
          </cell>
        </row>
        <row r="1151">
          <cell r="A1151" t="str">
            <v>00015318</v>
          </cell>
          <cell r="B1151" t="str">
            <v>Gregory Cummings</v>
          </cell>
          <cell r="C1151"/>
          <cell r="D1151" t="str">
            <v>Internal Contractors</v>
          </cell>
          <cell r="E1151">
            <v>0</v>
          </cell>
        </row>
        <row r="1152">
          <cell r="A1152" t="str">
            <v>00015319</v>
          </cell>
          <cell r="B1152" t="str">
            <v>Denis Michelin</v>
          </cell>
          <cell r="C1152"/>
          <cell r="D1152" t="str">
            <v>Internal Contractors</v>
          </cell>
          <cell r="E1152">
            <v>0</v>
          </cell>
        </row>
        <row r="1153">
          <cell r="A1153" t="str">
            <v>00015320</v>
          </cell>
          <cell r="B1153" t="str">
            <v>Rex Granada</v>
          </cell>
          <cell r="C1153"/>
          <cell r="D1153" t="str">
            <v>Internal Contractors</v>
          </cell>
          <cell r="E1153">
            <v>0</v>
          </cell>
        </row>
        <row r="1154">
          <cell r="A1154" t="str">
            <v>00015321</v>
          </cell>
          <cell r="B1154" t="str">
            <v>Paul Chen</v>
          </cell>
          <cell r="C1154"/>
          <cell r="D1154" t="str">
            <v>Internal Contractors</v>
          </cell>
          <cell r="E1154">
            <v>0</v>
          </cell>
        </row>
        <row r="1155">
          <cell r="A1155" t="str">
            <v>00015322</v>
          </cell>
          <cell r="B1155" t="str">
            <v>Mihaljo Starcevic</v>
          </cell>
          <cell r="C1155"/>
          <cell r="D1155" t="str">
            <v>Internal Contractors</v>
          </cell>
          <cell r="E1155">
            <v>0</v>
          </cell>
        </row>
        <row r="1156">
          <cell r="A1156" t="str">
            <v>00015323</v>
          </cell>
          <cell r="B1156" t="str">
            <v>Joseph Pignatoro</v>
          </cell>
          <cell r="C1156"/>
          <cell r="D1156" t="str">
            <v>Internal Contractors</v>
          </cell>
          <cell r="E1156">
            <v>0</v>
          </cell>
        </row>
        <row r="1157">
          <cell r="A1157" t="str">
            <v>00015324</v>
          </cell>
          <cell r="B1157" t="str">
            <v>Timothy O'Grady</v>
          </cell>
          <cell r="C1157"/>
          <cell r="D1157" t="str">
            <v>Internal Contractors</v>
          </cell>
          <cell r="E1157">
            <v>0</v>
          </cell>
        </row>
        <row r="1158">
          <cell r="A1158" t="str">
            <v>00015325</v>
          </cell>
          <cell r="B1158" t="str">
            <v>Matthew Reeves</v>
          </cell>
          <cell r="C1158"/>
          <cell r="D1158" t="str">
            <v>Internal Contractors</v>
          </cell>
          <cell r="E1158">
            <v>0</v>
          </cell>
        </row>
        <row r="1159">
          <cell r="A1159" t="str">
            <v>00015326</v>
          </cell>
          <cell r="B1159" t="str">
            <v>Brian Hanson</v>
          </cell>
          <cell r="C1159"/>
          <cell r="D1159" t="str">
            <v>Internal Contractors</v>
          </cell>
          <cell r="E1159">
            <v>0</v>
          </cell>
        </row>
        <row r="1160">
          <cell r="A1160" t="str">
            <v>00015327</v>
          </cell>
          <cell r="B1160" t="str">
            <v>Saskia Townsend</v>
          </cell>
          <cell r="C1160"/>
          <cell r="D1160" t="str">
            <v>Internal Contractors</v>
          </cell>
          <cell r="E1160">
            <v>0</v>
          </cell>
        </row>
        <row r="1161">
          <cell r="A1161" t="str">
            <v>00015328</v>
          </cell>
          <cell r="B1161" t="str">
            <v>Scott Crimston</v>
          </cell>
          <cell r="C1161"/>
          <cell r="D1161" t="str">
            <v>Internal Contractors</v>
          </cell>
          <cell r="E1161">
            <v>0</v>
          </cell>
        </row>
        <row r="1162">
          <cell r="A1162" t="str">
            <v>00015329</v>
          </cell>
          <cell r="B1162" t="str">
            <v>Errol Freeme</v>
          </cell>
          <cell r="C1162"/>
          <cell r="D1162" t="str">
            <v>Internal Contractors</v>
          </cell>
          <cell r="E1162">
            <v>0</v>
          </cell>
        </row>
        <row r="1163">
          <cell r="A1163" t="str">
            <v>00015330</v>
          </cell>
          <cell r="B1163" t="str">
            <v>Timothy Stephens</v>
          </cell>
          <cell r="C1163"/>
          <cell r="D1163" t="str">
            <v>Internal Contractors</v>
          </cell>
          <cell r="E1163">
            <v>0</v>
          </cell>
        </row>
        <row r="1164">
          <cell r="A1164" t="str">
            <v>00015331</v>
          </cell>
          <cell r="B1164" t="str">
            <v>Bill McFadden</v>
          </cell>
          <cell r="C1164"/>
          <cell r="D1164" t="str">
            <v>Internal Contractors</v>
          </cell>
          <cell r="E1164">
            <v>0</v>
          </cell>
        </row>
        <row r="1165">
          <cell r="A1165" t="str">
            <v>00015332</v>
          </cell>
          <cell r="B1165" t="str">
            <v>Paul Dengate</v>
          </cell>
          <cell r="C1165"/>
          <cell r="D1165" t="str">
            <v>Internal Contractors</v>
          </cell>
          <cell r="E1165">
            <v>0</v>
          </cell>
        </row>
        <row r="1166">
          <cell r="A1166" t="str">
            <v>00015333</v>
          </cell>
          <cell r="B1166" t="str">
            <v>Robert Upton</v>
          </cell>
          <cell r="C1166"/>
          <cell r="D1166" t="str">
            <v>Internal Contractors</v>
          </cell>
          <cell r="E1166">
            <v>0</v>
          </cell>
        </row>
        <row r="1167">
          <cell r="A1167" t="str">
            <v>00015334</v>
          </cell>
          <cell r="B1167" t="str">
            <v>Paul White</v>
          </cell>
          <cell r="C1167"/>
          <cell r="D1167" t="str">
            <v>Internal Contractors</v>
          </cell>
          <cell r="E1167">
            <v>0</v>
          </cell>
        </row>
        <row r="1168">
          <cell r="A1168" t="str">
            <v>00015335</v>
          </cell>
          <cell r="B1168" t="str">
            <v>John Clarke</v>
          </cell>
          <cell r="C1168"/>
          <cell r="D1168" t="str">
            <v>Internal Contractors</v>
          </cell>
          <cell r="E1168">
            <v>0</v>
          </cell>
        </row>
        <row r="1169">
          <cell r="A1169" t="str">
            <v>00015336</v>
          </cell>
          <cell r="B1169" t="str">
            <v>Ian Merriman</v>
          </cell>
          <cell r="C1169"/>
          <cell r="D1169" t="str">
            <v>Internal Contractors</v>
          </cell>
          <cell r="E1169">
            <v>0</v>
          </cell>
        </row>
        <row r="1170">
          <cell r="A1170" t="str">
            <v>00015337</v>
          </cell>
          <cell r="B1170" t="str">
            <v>William Newton</v>
          </cell>
          <cell r="C1170"/>
          <cell r="D1170" t="str">
            <v>Internal Contractors</v>
          </cell>
          <cell r="E1170">
            <v>0</v>
          </cell>
        </row>
        <row r="1171">
          <cell r="A1171" t="str">
            <v>00015338</v>
          </cell>
          <cell r="B1171" t="str">
            <v>Allan Ricks</v>
          </cell>
          <cell r="C1171"/>
          <cell r="D1171" t="str">
            <v>Internal Contractors</v>
          </cell>
          <cell r="E1171">
            <v>0</v>
          </cell>
        </row>
        <row r="1172">
          <cell r="A1172" t="str">
            <v>00015339</v>
          </cell>
          <cell r="B1172" t="str">
            <v>Joe Fazzino</v>
          </cell>
          <cell r="C1172"/>
          <cell r="D1172" t="str">
            <v>Internal Contractors</v>
          </cell>
          <cell r="E1172">
            <v>0</v>
          </cell>
        </row>
        <row r="1173">
          <cell r="A1173" t="str">
            <v>00015340</v>
          </cell>
          <cell r="B1173" t="str">
            <v>Andrew Cassar</v>
          </cell>
          <cell r="C1173"/>
          <cell r="D1173" t="str">
            <v>Internal Contractors</v>
          </cell>
          <cell r="E1173">
            <v>0</v>
          </cell>
        </row>
        <row r="1174">
          <cell r="A1174" t="str">
            <v>00015341</v>
          </cell>
          <cell r="B1174" t="str">
            <v>Craig Parker</v>
          </cell>
          <cell r="C1174"/>
          <cell r="D1174" t="str">
            <v>Internal Contractors</v>
          </cell>
          <cell r="E1174">
            <v>0</v>
          </cell>
        </row>
        <row r="1175">
          <cell r="A1175" t="str">
            <v>00015342</v>
          </cell>
          <cell r="B1175" t="str">
            <v>Luke Simons</v>
          </cell>
          <cell r="C1175"/>
          <cell r="D1175" t="str">
            <v>Internal Contractors</v>
          </cell>
          <cell r="E1175">
            <v>0</v>
          </cell>
        </row>
        <row r="1176">
          <cell r="A1176" t="str">
            <v>00015343</v>
          </cell>
          <cell r="B1176" t="str">
            <v>Wayne Roberts</v>
          </cell>
          <cell r="C1176"/>
          <cell r="D1176" t="str">
            <v>Internal Contractors</v>
          </cell>
          <cell r="E1176">
            <v>0</v>
          </cell>
        </row>
        <row r="1177">
          <cell r="A1177" t="str">
            <v>00015344</v>
          </cell>
          <cell r="B1177" t="str">
            <v>Andrew Magro</v>
          </cell>
          <cell r="C1177"/>
          <cell r="D1177" t="str">
            <v>Internal Contractors</v>
          </cell>
          <cell r="E1177">
            <v>0</v>
          </cell>
        </row>
        <row r="1178">
          <cell r="A1178" t="str">
            <v>00015345</v>
          </cell>
          <cell r="B1178" t="str">
            <v>David Patrick</v>
          </cell>
          <cell r="C1178"/>
          <cell r="D1178" t="str">
            <v>Internal Contractors</v>
          </cell>
          <cell r="E1178">
            <v>0</v>
          </cell>
        </row>
        <row r="1179">
          <cell r="A1179" t="str">
            <v>00015346</v>
          </cell>
          <cell r="B1179" t="str">
            <v>Nerio Favretti</v>
          </cell>
          <cell r="C1179"/>
          <cell r="D1179" t="str">
            <v>Internal Contractors</v>
          </cell>
          <cell r="E1179">
            <v>0</v>
          </cell>
        </row>
        <row r="1180">
          <cell r="A1180" t="str">
            <v>00015347</v>
          </cell>
          <cell r="B1180" t="str">
            <v>Richard Irvine</v>
          </cell>
          <cell r="C1180"/>
          <cell r="D1180" t="str">
            <v>Internal Contractors</v>
          </cell>
          <cell r="E1180">
            <v>0</v>
          </cell>
        </row>
        <row r="1181">
          <cell r="A1181" t="str">
            <v>00015348</v>
          </cell>
          <cell r="B1181" t="str">
            <v>Matthew Green</v>
          </cell>
          <cell r="C1181"/>
          <cell r="D1181" t="str">
            <v>Internal Contractors</v>
          </cell>
          <cell r="E1181">
            <v>0</v>
          </cell>
        </row>
        <row r="1182">
          <cell r="A1182" t="str">
            <v>00015349</v>
          </cell>
          <cell r="B1182" t="str">
            <v>Lee Wyatt</v>
          </cell>
          <cell r="C1182"/>
          <cell r="D1182" t="str">
            <v>Internal Contractors</v>
          </cell>
          <cell r="E1182">
            <v>0</v>
          </cell>
        </row>
        <row r="1183">
          <cell r="A1183" t="str">
            <v>00015350</v>
          </cell>
          <cell r="B1183" t="str">
            <v>Greg Bonomi</v>
          </cell>
          <cell r="C1183"/>
          <cell r="D1183" t="str">
            <v>Internal Contractors</v>
          </cell>
          <cell r="E1183">
            <v>0</v>
          </cell>
        </row>
        <row r="1184">
          <cell r="A1184" t="str">
            <v>00015351</v>
          </cell>
          <cell r="B1184" t="str">
            <v>Gary Peters</v>
          </cell>
          <cell r="C1184"/>
          <cell r="D1184" t="str">
            <v>Internal Contractors</v>
          </cell>
          <cell r="E1184">
            <v>0</v>
          </cell>
        </row>
        <row r="1185">
          <cell r="A1185" t="str">
            <v>00015352</v>
          </cell>
          <cell r="B1185" t="str">
            <v>Con Theodoropoulos</v>
          </cell>
          <cell r="C1185"/>
          <cell r="D1185" t="str">
            <v>Internal Contractors</v>
          </cell>
          <cell r="E1185">
            <v>0</v>
          </cell>
        </row>
        <row r="1186">
          <cell r="A1186" t="str">
            <v>00015353</v>
          </cell>
          <cell r="B1186" t="str">
            <v>Peter Susac</v>
          </cell>
          <cell r="C1186"/>
          <cell r="D1186" t="str">
            <v>Internal Contractors</v>
          </cell>
          <cell r="E1186">
            <v>0</v>
          </cell>
        </row>
        <row r="1187">
          <cell r="A1187" t="str">
            <v>00015354</v>
          </cell>
          <cell r="B1187" t="str">
            <v>Zivan Marjanovic</v>
          </cell>
          <cell r="C1187"/>
          <cell r="D1187" t="str">
            <v>Internal Contractors</v>
          </cell>
          <cell r="E1187">
            <v>0</v>
          </cell>
        </row>
        <row r="1188">
          <cell r="A1188" t="str">
            <v>00015355</v>
          </cell>
          <cell r="B1188" t="str">
            <v>Martin Lindsay</v>
          </cell>
          <cell r="C1188"/>
          <cell r="D1188" t="str">
            <v>Internal Contractors</v>
          </cell>
          <cell r="E1188">
            <v>0</v>
          </cell>
        </row>
        <row r="1189">
          <cell r="A1189" t="str">
            <v>00015356</v>
          </cell>
          <cell r="B1189" t="str">
            <v>Ian McCartney</v>
          </cell>
          <cell r="C1189"/>
          <cell r="D1189" t="str">
            <v>Internal Contractors</v>
          </cell>
          <cell r="E1189">
            <v>0</v>
          </cell>
        </row>
        <row r="1190">
          <cell r="A1190" t="str">
            <v>00015357</v>
          </cell>
          <cell r="B1190" t="str">
            <v>Peter Simpson</v>
          </cell>
          <cell r="C1190"/>
          <cell r="D1190" t="str">
            <v>Internal Contractors</v>
          </cell>
          <cell r="E1190">
            <v>0</v>
          </cell>
        </row>
        <row r="1191">
          <cell r="A1191" t="str">
            <v>00015358</v>
          </cell>
          <cell r="B1191" t="str">
            <v>Paul Weinert</v>
          </cell>
          <cell r="C1191"/>
          <cell r="D1191" t="str">
            <v>Internal Contractors</v>
          </cell>
          <cell r="E1191">
            <v>0</v>
          </cell>
        </row>
        <row r="1192">
          <cell r="A1192" t="str">
            <v>00015359</v>
          </cell>
          <cell r="B1192" t="str">
            <v>Dave McCulloch</v>
          </cell>
          <cell r="C1192"/>
          <cell r="D1192" t="str">
            <v>Internal Contractors</v>
          </cell>
          <cell r="E1192">
            <v>0</v>
          </cell>
        </row>
        <row r="1193">
          <cell r="A1193" t="str">
            <v>00015360</v>
          </cell>
          <cell r="B1193" t="str">
            <v>Rick Upton</v>
          </cell>
          <cell r="C1193"/>
          <cell r="D1193" t="str">
            <v>Internal Contractors</v>
          </cell>
          <cell r="E1193">
            <v>0</v>
          </cell>
        </row>
        <row r="1194">
          <cell r="A1194" t="str">
            <v>00015361</v>
          </cell>
          <cell r="B1194" t="str">
            <v>Michael Weinert</v>
          </cell>
          <cell r="C1194"/>
          <cell r="D1194" t="str">
            <v>Internal Contractors</v>
          </cell>
          <cell r="E1194">
            <v>0</v>
          </cell>
        </row>
        <row r="1195">
          <cell r="A1195" t="str">
            <v>00015362</v>
          </cell>
          <cell r="B1195" t="str">
            <v>Jay Grogan</v>
          </cell>
          <cell r="C1195"/>
          <cell r="D1195" t="str">
            <v>Internal Contractors</v>
          </cell>
          <cell r="E1195">
            <v>0</v>
          </cell>
        </row>
        <row r="1196">
          <cell r="A1196" t="str">
            <v>00015363</v>
          </cell>
          <cell r="B1196" t="str">
            <v>Michael Lee</v>
          </cell>
          <cell r="C1196"/>
          <cell r="D1196" t="str">
            <v>Internal Contractors</v>
          </cell>
          <cell r="E1196">
            <v>0</v>
          </cell>
        </row>
        <row r="1197">
          <cell r="A1197" t="str">
            <v>00015365</v>
          </cell>
          <cell r="B1197" t="str">
            <v>Robert McDougall</v>
          </cell>
          <cell r="C1197"/>
          <cell r="D1197" t="str">
            <v>Internal Contractors</v>
          </cell>
          <cell r="E1197">
            <v>0</v>
          </cell>
        </row>
        <row r="1198">
          <cell r="A1198" t="str">
            <v>00015366</v>
          </cell>
          <cell r="B1198" t="str">
            <v>Brett Quayle</v>
          </cell>
          <cell r="C1198"/>
          <cell r="D1198" t="str">
            <v>Internal Contractors</v>
          </cell>
          <cell r="E1198">
            <v>0</v>
          </cell>
        </row>
        <row r="1199">
          <cell r="A1199" t="str">
            <v>00015367</v>
          </cell>
          <cell r="B1199" t="str">
            <v>Terry Murrell</v>
          </cell>
          <cell r="C1199"/>
          <cell r="D1199" t="str">
            <v>Internal Contractors</v>
          </cell>
          <cell r="E1199">
            <v>0</v>
          </cell>
        </row>
        <row r="1200">
          <cell r="A1200" t="str">
            <v>00015368</v>
          </cell>
          <cell r="B1200" t="str">
            <v>Peter Maley</v>
          </cell>
          <cell r="C1200"/>
          <cell r="D1200" t="str">
            <v>Internal Contractors</v>
          </cell>
          <cell r="E1200">
            <v>0</v>
          </cell>
        </row>
        <row r="1201">
          <cell r="A1201" t="str">
            <v>00015369</v>
          </cell>
          <cell r="B1201" t="str">
            <v>Clint Dean</v>
          </cell>
          <cell r="C1201"/>
          <cell r="D1201" t="str">
            <v>Internal Contractors</v>
          </cell>
          <cell r="E1201">
            <v>0</v>
          </cell>
        </row>
        <row r="1202">
          <cell r="A1202" t="str">
            <v>00015370</v>
          </cell>
          <cell r="B1202" t="str">
            <v>Nigel Bathis</v>
          </cell>
          <cell r="C1202"/>
          <cell r="D1202" t="str">
            <v>Internal Contractors</v>
          </cell>
          <cell r="E1202">
            <v>0</v>
          </cell>
        </row>
        <row r="1203">
          <cell r="A1203" t="str">
            <v>00015371</v>
          </cell>
          <cell r="B1203" t="str">
            <v>Michael Peters</v>
          </cell>
          <cell r="C1203"/>
          <cell r="D1203" t="str">
            <v>Internal Contractors</v>
          </cell>
          <cell r="E1203">
            <v>0</v>
          </cell>
        </row>
        <row r="1204">
          <cell r="A1204" t="str">
            <v>00015372</v>
          </cell>
          <cell r="B1204" t="str">
            <v>Arthur Bishop</v>
          </cell>
          <cell r="C1204"/>
          <cell r="D1204" t="str">
            <v>Internal Contractors</v>
          </cell>
          <cell r="E1204">
            <v>0</v>
          </cell>
        </row>
        <row r="1205">
          <cell r="A1205" t="str">
            <v>00015373</v>
          </cell>
          <cell r="B1205" t="str">
            <v>Timothy Hennell</v>
          </cell>
          <cell r="C1205"/>
          <cell r="D1205" t="str">
            <v>Internal Contractors</v>
          </cell>
          <cell r="E1205">
            <v>0</v>
          </cell>
        </row>
        <row r="1206">
          <cell r="A1206" t="str">
            <v>00015374</v>
          </cell>
          <cell r="B1206" t="str">
            <v>Nathan Holmes</v>
          </cell>
          <cell r="C1206"/>
          <cell r="D1206" t="str">
            <v>Internal Contractors</v>
          </cell>
          <cell r="E1206">
            <v>0</v>
          </cell>
        </row>
        <row r="1207">
          <cell r="A1207" t="str">
            <v>00015375</v>
          </cell>
          <cell r="B1207" t="str">
            <v>Mark Weir</v>
          </cell>
          <cell r="C1207"/>
          <cell r="D1207" t="str">
            <v>Internal Contractors</v>
          </cell>
          <cell r="E1207">
            <v>0</v>
          </cell>
        </row>
        <row r="1208">
          <cell r="A1208" t="str">
            <v>00015376</v>
          </cell>
          <cell r="B1208" t="str">
            <v>Alan Hanley</v>
          </cell>
          <cell r="C1208"/>
          <cell r="D1208" t="str">
            <v>Internal Contractors</v>
          </cell>
          <cell r="E1208">
            <v>0</v>
          </cell>
        </row>
        <row r="1209">
          <cell r="A1209" t="str">
            <v>00015377</v>
          </cell>
          <cell r="B1209" t="str">
            <v>Russell Deacon</v>
          </cell>
          <cell r="C1209"/>
          <cell r="D1209" t="str">
            <v>Internal Contractors</v>
          </cell>
          <cell r="E1209">
            <v>0</v>
          </cell>
        </row>
        <row r="1210">
          <cell r="A1210" t="str">
            <v>00015378</v>
          </cell>
          <cell r="B1210" t="str">
            <v>Bradley Buchanan</v>
          </cell>
          <cell r="C1210"/>
          <cell r="D1210" t="str">
            <v>Internal Contractors</v>
          </cell>
          <cell r="E1210">
            <v>0</v>
          </cell>
        </row>
        <row r="1211">
          <cell r="A1211" t="str">
            <v>00015379</v>
          </cell>
          <cell r="B1211" t="str">
            <v>Brendan Jory</v>
          </cell>
          <cell r="C1211"/>
          <cell r="D1211" t="str">
            <v>Internal Contractors</v>
          </cell>
          <cell r="E1211">
            <v>0</v>
          </cell>
        </row>
        <row r="1212">
          <cell r="A1212" t="str">
            <v>00015380</v>
          </cell>
          <cell r="B1212" t="str">
            <v>Stephen Howe</v>
          </cell>
          <cell r="C1212"/>
          <cell r="D1212" t="str">
            <v>Internal Contractors</v>
          </cell>
          <cell r="E1212">
            <v>0</v>
          </cell>
        </row>
        <row r="1213">
          <cell r="A1213" t="str">
            <v>00015381</v>
          </cell>
          <cell r="B1213" t="str">
            <v>Craig Mason</v>
          </cell>
          <cell r="C1213"/>
          <cell r="D1213" t="str">
            <v>Internal Contractors</v>
          </cell>
          <cell r="E1213">
            <v>0</v>
          </cell>
        </row>
        <row r="1214">
          <cell r="A1214" t="str">
            <v>00015382</v>
          </cell>
          <cell r="B1214" t="str">
            <v>Allan Neilson</v>
          </cell>
          <cell r="C1214"/>
          <cell r="D1214" t="str">
            <v>Internal Contractors</v>
          </cell>
          <cell r="E1214">
            <v>0</v>
          </cell>
        </row>
        <row r="1215">
          <cell r="A1215" t="str">
            <v>00015383</v>
          </cell>
          <cell r="B1215" t="str">
            <v>Robert Kirkwood</v>
          </cell>
          <cell r="C1215"/>
          <cell r="D1215" t="str">
            <v>Internal Contractors</v>
          </cell>
          <cell r="E1215">
            <v>0</v>
          </cell>
        </row>
        <row r="1216">
          <cell r="A1216" t="str">
            <v>00015384</v>
          </cell>
          <cell r="B1216" t="str">
            <v>Samuel Mace</v>
          </cell>
          <cell r="C1216"/>
          <cell r="D1216" t="str">
            <v>Internal Contractors</v>
          </cell>
          <cell r="E1216">
            <v>0</v>
          </cell>
        </row>
        <row r="1217">
          <cell r="A1217" t="str">
            <v>00015385</v>
          </cell>
          <cell r="B1217" t="str">
            <v>Paul Darcy</v>
          </cell>
          <cell r="C1217"/>
          <cell r="D1217" t="str">
            <v>Internal Contractors</v>
          </cell>
          <cell r="E1217">
            <v>0</v>
          </cell>
        </row>
        <row r="1218">
          <cell r="A1218" t="str">
            <v>00015386</v>
          </cell>
          <cell r="B1218" t="str">
            <v>Robert Allen</v>
          </cell>
          <cell r="C1218"/>
          <cell r="D1218" t="str">
            <v>Internal Contractors</v>
          </cell>
          <cell r="E1218">
            <v>0</v>
          </cell>
        </row>
        <row r="1219">
          <cell r="A1219" t="str">
            <v>00015387</v>
          </cell>
          <cell r="B1219" t="str">
            <v>Gordon Ryan</v>
          </cell>
          <cell r="C1219"/>
          <cell r="D1219" t="str">
            <v>Internal Contractors</v>
          </cell>
          <cell r="E1219">
            <v>0</v>
          </cell>
        </row>
        <row r="1220">
          <cell r="A1220" t="str">
            <v>00015388</v>
          </cell>
          <cell r="B1220" t="str">
            <v>Wayne Lewis</v>
          </cell>
          <cell r="C1220"/>
          <cell r="D1220" t="str">
            <v>Internal Contractors</v>
          </cell>
          <cell r="E1220">
            <v>0</v>
          </cell>
        </row>
        <row r="1221">
          <cell r="A1221" t="str">
            <v>00015389</v>
          </cell>
          <cell r="B1221" t="str">
            <v>Laurie Weinert</v>
          </cell>
          <cell r="C1221"/>
          <cell r="D1221" t="str">
            <v>Internal Contractors</v>
          </cell>
          <cell r="E1221">
            <v>0</v>
          </cell>
        </row>
        <row r="1222">
          <cell r="A1222" t="str">
            <v>00015390</v>
          </cell>
          <cell r="B1222" t="str">
            <v>Graham Darcy</v>
          </cell>
          <cell r="C1222"/>
          <cell r="D1222" t="str">
            <v>Internal Contractors</v>
          </cell>
          <cell r="E1222">
            <v>0</v>
          </cell>
        </row>
        <row r="1223">
          <cell r="A1223" t="str">
            <v>00015391</v>
          </cell>
          <cell r="B1223" t="str">
            <v>John Jozelich</v>
          </cell>
          <cell r="C1223"/>
          <cell r="D1223" t="str">
            <v>Internal Contractors</v>
          </cell>
          <cell r="E1223">
            <v>0</v>
          </cell>
        </row>
        <row r="1224">
          <cell r="A1224" t="str">
            <v>00015392</v>
          </cell>
          <cell r="B1224" t="str">
            <v>Maurice Giannasca</v>
          </cell>
          <cell r="C1224"/>
          <cell r="D1224" t="str">
            <v>Internal Contractors</v>
          </cell>
          <cell r="E1224">
            <v>0</v>
          </cell>
        </row>
        <row r="1225">
          <cell r="A1225" t="str">
            <v>00015393</v>
          </cell>
          <cell r="B1225" t="str">
            <v>Ciriaco Santosuosso</v>
          </cell>
          <cell r="C1225"/>
          <cell r="D1225" t="str">
            <v>Internal Contractors</v>
          </cell>
          <cell r="E1225">
            <v>0</v>
          </cell>
        </row>
        <row r="1226">
          <cell r="A1226" t="str">
            <v>00015394</v>
          </cell>
          <cell r="B1226" t="str">
            <v>Sam Anastasi</v>
          </cell>
          <cell r="C1226"/>
          <cell r="D1226" t="str">
            <v>Internal Contractors</v>
          </cell>
          <cell r="E1226">
            <v>0</v>
          </cell>
        </row>
        <row r="1227">
          <cell r="A1227" t="str">
            <v>00015395</v>
          </cell>
          <cell r="B1227" t="str">
            <v>Tony Barthelson</v>
          </cell>
          <cell r="C1227"/>
          <cell r="D1227" t="str">
            <v>Internal Contractors</v>
          </cell>
          <cell r="E1227">
            <v>0</v>
          </cell>
        </row>
        <row r="1228">
          <cell r="A1228" t="str">
            <v>00015396</v>
          </cell>
          <cell r="B1228" t="str">
            <v>Matthew Klem</v>
          </cell>
          <cell r="C1228"/>
          <cell r="D1228" t="str">
            <v>Internal Contractors</v>
          </cell>
          <cell r="E1228">
            <v>0</v>
          </cell>
        </row>
        <row r="1229">
          <cell r="A1229" t="str">
            <v>00015397</v>
          </cell>
          <cell r="B1229" t="str">
            <v>Brett Player</v>
          </cell>
          <cell r="C1229"/>
          <cell r="D1229" t="str">
            <v>Internal Contractors</v>
          </cell>
          <cell r="E1229">
            <v>0</v>
          </cell>
        </row>
        <row r="1230">
          <cell r="A1230" t="str">
            <v>00015398</v>
          </cell>
          <cell r="B1230" t="str">
            <v>Nathan Keen</v>
          </cell>
          <cell r="C1230"/>
          <cell r="D1230" t="str">
            <v>Internal Contractors</v>
          </cell>
          <cell r="E1230">
            <v>0</v>
          </cell>
        </row>
        <row r="1231">
          <cell r="A1231" t="str">
            <v>00015399</v>
          </cell>
          <cell r="B1231" t="str">
            <v>Paul Brayshaw</v>
          </cell>
          <cell r="C1231"/>
          <cell r="D1231" t="str">
            <v>Internal Contractors</v>
          </cell>
          <cell r="E1231">
            <v>0</v>
          </cell>
        </row>
        <row r="1232">
          <cell r="A1232" t="str">
            <v>00015400</v>
          </cell>
          <cell r="B1232" t="str">
            <v>Jeromy Brown</v>
          </cell>
          <cell r="C1232"/>
          <cell r="D1232" t="str">
            <v>Internal Contractors</v>
          </cell>
          <cell r="E1232">
            <v>0</v>
          </cell>
        </row>
        <row r="1233">
          <cell r="A1233" t="str">
            <v>00015401</v>
          </cell>
          <cell r="B1233" t="str">
            <v>Bradley Dean</v>
          </cell>
          <cell r="C1233"/>
          <cell r="D1233" t="str">
            <v>Internal Contractors</v>
          </cell>
          <cell r="E1233">
            <v>0</v>
          </cell>
        </row>
        <row r="1234">
          <cell r="A1234" t="str">
            <v>00015402</v>
          </cell>
          <cell r="B1234" t="str">
            <v>Wayne Bullman</v>
          </cell>
          <cell r="C1234"/>
          <cell r="D1234" t="str">
            <v>Internal Contractors</v>
          </cell>
          <cell r="E1234">
            <v>0</v>
          </cell>
        </row>
        <row r="1235">
          <cell r="A1235" t="str">
            <v>00015403</v>
          </cell>
          <cell r="B1235" t="str">
            <v>Mick Holman</v>
          </cell>
          <cell r="C1235"/>
          <cell r="D1235" t="str">
            <v>Internal Contractors</v>
          </cell>
          <cell r="E1235">
            <v>0</v>
          </cell>
        </row>
        <row r="1236">
          <cell r="A1236" t="str">
            <v>00015404</v>
          </cell>
          <cell r="B1236" t="str">
            <v>Christopher Stone</v>
          </cell>
          <cell r="C1236"/>
          <cell r="D1236" t="str">
            <v>Internal Contractors</v>
          </cell>
          <cell r="E1236">
            <v>0</v>
          </cell>
        </row>
        <row r="1237">
          <cell r="A1237" t="str">
            <v>00015405</v>
          </cell>
          <cell r="B1237" t="str">
            <v>Southgate Gordon</v>
          </cell>
          <cell r="C1237"/>
          <cell r="D1237" t="str">
            <v>Internal Contractors</v>
          </cell>
          <cell r="E1237">
            <v>0</v>
          </cell>
        </row>
        <row r="1238">
          <cell r="A1238" t="str">
            <v>00015406</v>
          </cell>
          <cell r="B1238" t="str">
            <v>Dallas Smith</v>
          </cell>
          <cell r="C1238"/>
          <cell r="D1238" t="str">
            <v>Internal Contractors</v>
          </cell>
          <cell r="E1238">
            <v>0</v>
          </cell>
        </row>
        <row r="1239">
          <cell r="A1239" t="str">
            <v>00015407</v>
          </cell>
          <cell r="B1239" t="str">
            <v>Peter Nieuwendyk</v>
          </cell>
          <cell r="C1239"/>
          <cell r="D1239" t="str">
            <v>Internal Contractors</v>
          </cell>
          <cell r="E1239">
            <v>0</v>
          </cell>
        </row>
        <row r="1240">
          <cell r="A1240" t="str">
            <v>00015408</v>
          </cell>
          <cell r="B1240" t="str">
            <v>Harold Reid</v>
          </cell>
          <cell r="C1240"/>
          <cell r="D1240" t="str">
            <v>Internal Contractors</v>
          </cell>
          <cell r="E1240">
            <v>0</v>
          </cell>
        </row>
        <row r="1241">
          <cell r="A1241" t="str">
            <v>00015409</v>
          </cell>
          <cell r="B1241" t="str">
            <v>Brett Davis</v>
          </cell>
          <cell r="C1241"/>
          <cell r="D1241" t="str">
            <v>Internal Contractors</v>
          </cell>
          <cell r="E1241">
            <v>0</v>
          </cell>
        </row>
        <row r="1242">
          <cell r="A1242" t="str">
            <v>00015410</v>
          </cell>
          <cell r="B1242" t="str">
            <v>Eric Hallowell</v>
          </cell>
          <cell r="C1242"/>
          <cell r="D1242" t="str">
            <v>Internal Contractors</v>
          </cell>
          <cell r="E1242">
            <v>0</v>
          </cell>
        </row>
        <row r="1243">
          <cell r="A1243" t="str">
            <v>00015411</v>
          </cell>
          <cell r="B1243" t="str">
            <v>Ian Williams</v>
          </cell>
          <cell r="C1243"/>
          <cell r="D1243" t="str">
            <v>Internal Contractors</v>
          </cell>
          <cell r="E1243">
            <v>0</v>
          </cell>
        </row>
        <row r="1244">
          <cell r="A1244" t="str">
            <v>00015412</v>
          </cell>
          <cell r="B1244" t="str">
            <v>David Botham</v>
          </cell>
          <cell r="C1244"/>
          <cell r="D1244" t="str">
            <v>Internal Contractors</v>
          </cell>
          <cell r="E1244">
            <v>0</v>
          </cell>
        </row>
        <row r="1245">
          <cell r="A1245" t="str">
            <v>00015413</v>
          </cell>
          <cell r="B1245" t="str">
            <v>John Vanderwal</v>
          </cell>
          <cell r="C1245"/>
          <cell r="D1245" t="str">
            <v>Internal Contractors</v>
          </cell>
          <cell r="E1245">
            <v>0</v>
          </cell>
        </row>
        <row r="1246">
          <cell r="A1246" t="str">
            <v>00015414</v>
          </cell>
          <cell r="B1246" t="str">
            <v>Ian Graham</v>
          </cell>
          <cell r="C1246"/>
          <cell r="D1246" t="str">
            <v>Internal Contractors</v>
          </cell>
          <cell r="E1246">
            <v>0</v>
          </cell>
        </row>
        <row r="1247">
          <cell r="A1247" t="str">
            <v>00015415</v>
          </cell>
          <cell r="B1247" t="str">
            <v>Darrel Dial</v>
          </cell>
          <cell r="C1247"/>
          <cell r="D1247" t="str">
            <v>Internal Contractors</v>
          </cell>
          <cell r="E1247">
            <v>0</v>
          </cell>
        </row>
        <row r="1248">
          <cell r="A1248" t="str">
            <v>00015416</v>
          </cell>
          <cell r="B1248" t="str">
            <v>Phil Beynon</v>
          </cell>
          <cell r="C1248"/>
          <cell r="D1248" t="str">
            <v>Internal Contractors</v>
          </cell>
          <cell r="E1248">
            <v>0</v>
          </cell>
        </row>
        <row r="1249">
          <cell r="A1249" t="str">
            <v>00015417</v>
          </cell>
          <cell r="B1249" t="str">
            <v>Jennifer Kleinig</v>
          </cell>
          <cell r="C1249"/>
          <cell r="D1249" t="str">
            <v>Internal Contractors</v>
          </cell>
          <cell r="E1249">
            <v>0</v>
          </cell>
        </row>
        <row r="1250">
          <cell r="A1250" t="str">
            <v>00015418</v>
          </cell>
          <cell r="B1250" t="str">
            <v>David Lunn</v>
          </cell>
          <cell r="C1250"/>
          <cell r="D1250" t="str">
            <v>Internal Contractors</v>
          </cell>
          <cell r="E1250">
            <v>0</v>
          </cell>
        </row>
        <row r="1251">
          <cell r="A1251" t="str">
            <v>00015419</v>
          </cell>
          <cell r="B1251" t="str">
            <v>Elizabeth Livingstone</v>
          </cell>
          <cell r="C1251"/>
          <cell r="D1251" t="str">
            <v>Internal Contractors</v>
          </cell>
          <cell r="E1251">
            <v>0</v>
          </cell>
        </row>
        <row r="1252">
          <cell r="A1252" t="str">
            <v>00015420</v>
          </cell>
          <cell r="B1252" t="str">
            <v>Tim McCollum</v>
          </cell>
          <cell r="C1252"/>
          <cell r="D1252" t="str">
            <v>Internal Contractors</v>
          </cell>
          <cell r="E1252">
            <v>0</v>
          </cell>
        </row>
        <row r="1253">
          <cell r="A1253" t="str">
            <v>00015421</v>
          </cell>
          <cell r="B1253" t="str">
            <v>Stephen McKenzie</v>
          </cell>
          <cell r="C1253"/>
          <cell r="D1253" t="str">
            <v>Internal Contractors</v>
          </cell>
          <cell r="E1253">
            <v>0</v>
          </cell>
        </row>
        <row r="1254">
          <cell r="A1254" t="str">
            <v>00015422</v>
          </cell>
          <cell r="B1254" t="str">
            <v>Phillip McKinnon</v>
          </cell>
          <cell r="C1254"/>
          <cell r="D1254" t="str">
            <v>Internal Contractors</v>
          </cell>
          <cell r="E1254">
            <v>0</v>
          </cell>
        </row>
        <row r="1255">
          <cell r="A1255" t="str">
            <v>00015423</v>
          </cell>
          <cell r="B1255" t="str">
            <v>Michael Weatherly</v>
          </cell>
          <cell r="C1255"/>
          <cell r="D1255" t="str">
            <v>Internal Contractors</v>
          </cell>
          <cell r="E1255">
            <v>0</v>
          </cell>
        </row>
        <row r="1256">
          <cell r="A1256" t="str">
            <v>00015424</v>
          </cell>
          <cell r="B1256" t="str">
            <v>Greg Ditchburn</v>
          </cell>
          <cell r="C1256"/>
          <cell r="D1256" t="str">
            <v>Internal Contractors</v>
          </cell>
          <cell r="E1256">
            <v>0</v>
          </cell>
        </row>
        <row r="1257">
          <cell r="A1257" t="str">
            <v>00015425</v>
          </cell>
          <cell r="B1257" t="str">
            <v>Russell Cooper</v>
          </cell>
          <cell r="C1257"/>
          <cell r="D1257" t="str">
            <v>Internal Contractors</v>
          </cell>
          <cell r="E1257">
            <v>0</v>
          </cell>
        </row>
        <row r="1258">
          <cell r="A1258" t="str">
            <v>00015426</v>
          </cell>
          <cell r="B1258" t="str">
            <v>Rohan McCaul</v>
          </cell>
          <cell r="C1258"/>
          <cell r="D1258" t="str">
            <v>Internal Contractors</v>
          </cell>
          <cell r="E1258">
            <v>0</v>
          </cell>
        </row>
        <row r="1259">
          <cell r="A1259" t="str">
            <v>00015427</v>
          </cell>
          <cell r="B1259" t="str">
            <v>Martin Kreischer</v>
          </cell>
          <cell r="C1259"/>
          <cell r="D1259" t="str">
            <v>Internal Contractors</v>
          </cell>
          <cell r="E1259">
            <v>0</v>
          </cell>
        </row>
        <row r="1260">
          <cell r="A1260" t="str">
            <v>00015428</v>
          </cell>
          <cell r="B1260" t="str">
            <v>Margaret Straka</v>
          </cell>
          <cell r="C1260"/>
          <cell r="D1260" t="str">
            <v>Internal Contractors</v>
          </cell>
          <cell r="E1260">
            <v>0</v>
          </cell>
        </row>
        <row r="1261">
          <cell r="A1261" t="str">
            <v>00015429</v>
          </cell>
          <cell r="B1261" t="str">
            <v>Dale Hayes</v>
          </cell>
          <cell r="C1261"/>
          <cell r="D1261" t="str">
            <v>Internal Contractors</v>
          </cell>
          <cell r="E1261">
            <v>0</v>
          </cell>
        </row>
        <row r="1262">
          <cell r="A1262" t="str">
            <v>00015430</v>
          </cell>
          <cell r="B1262" t="str">
            <v>Paul Novinetz</v>
          </cell>
          <cell r="C1262"/>
          <cell r="D1262" t="str">
            <v>Internal Contractors</v>
          </cell>
          <cell r="E1262">
            <v>0</v>
          </cell>
        </row>
        <row r="1263">
          <cell r="A1263" t="str">
            <v>00015431</v>
          </cell>
          <cell r="B1263" t="str">
            <v>Christopher Wills</v>
          </cell>
          <cell r="C1263"/>
          <cell r="D1263" t="str">
            <v>Internal Contractors</v>
          </cell>
          <cell r="E1263">
            <v>0</v>
          </cell>
        </row>
        <row r="1264">
          <cell r="A1264" t="str">
            <v>00015432</v>
          </cell>
          <cell r="B1264" t="str">
            <v>Darrin Jones</v>
          </cell>
          <cell r="C1264"/>
          <cell r="D1264" t="str">
            <v>Internal Contractors</v>
          </cell>
          <cell r="E1264">
            <v>0</v>
          </cell>
        </row>
        <row r="1265">
          <cell r="A1265" t="str">
            <v>00015433</v>
          </cell>
          <cell r="B1265" t="str">
            <v>Malcolm Rogers</v>
          </cell>
          <cell r="C1265"/>
          <cell r="D1265" t="str">
            <v>Internal Contractors</v>
          </cell>
          <cell r="E1265">
            <v>0</v>
          </cell>
        </row>
        <row r="1266">
          <cell r="A1266" t="str">
            <v>00015434</v>
          </cell>
          <cell r="B1266" t="str">
            <v>Andrew Geiger</v>
          </cell>
          <cell r="C1266"/>
          <cell r="D1266" t="str">
            <v>Internal Contractors</v>
          </cell>
          <cell r="E1266">
            <v>0</v>
          </cell>
        </row>
        <row r="1267">
          <cell r="A1267" t="str">
            <v>00015435</v>
          </cell>
          <cell r="B1267" t="str">
            <v>Peter Geiger</v>
          </cell>
          <cell r="C1267"/>
          <cell r="D1267" t="str">
            <v>Internal Contractors</v>
          </cell>
          <cell r="E1267">
            <v>0</v>
          </cell>
        </row>
        <row r="1268">
          <cell r="A1268" t="str">
            <v>00015436</v>
          </cell>
          <cell r="B1268" t="str">
            <v>Phil Tonner</v>
          </cell>
          <cell r="C1268"/>
          <cell r="D1268" t="str">
            <v>Internal Contractors</v>
          </cell>
          <cell r="E1268">
            <v>0</v>
          </cell>
        </row>
        <row r="1269">
          <cell r="A1269" t="str">
            <v>00015437</v>
          </cell>
          <cell r="B1269" t="str">
            <v>Julian Dodds</v>
          </cell>
          <cell r="C1269"/>
          <cell r="D1269" t="str">
            <v>Internal Contractors</v>
          </cell>
          <cell r="E1269">
            <v>0</v>
          </cell>
        </row>
        <row r="1270">
          <cell r="A1270" t="str">
            <v>00015438</v>
          </cell>
          <cell r="B1270" t="str">
            <v>Mark McAllister</v>
          </cell>
          <cell r="C1270"/>
          <cell r="D1270" t="str">
            <v>Internal Contractors</v>
          </cell>
          <cell r="E1270">
            <v>0</v>
          </cell>
        </row>
        <row r="1271">
          <cell r="A1271" t="str">
            <v>00015439</v>
          </cell>
          <cell r="B1271" t="str">
            <v>David Allen</v>
          </cell>
          <cell r="C1271"/>
          <cell r="D1271" t="str">
            <v>Internal Contractors</v>
          </cell>
          <cell r="E1271">
            <v>0</v>
          </cell>
        </row>
        <row r="1272">
          <cell r="A1272" t="str">
            <v>00015440</v>
          </cell>
          <cell r="B1272" t="str">
            <v>John Kane</v>
          </cell>
          <cell r="C1272"/>
          <cell r="D1272" t="str">
            <v>Internal Contractors</v>
          </cell>
          <cell r="E1272">
            <v>0</v>
          </cell>
        </row>
        <row r="1273">
          <cell r="A1273" t="str">
            <v>00015441</v>
          </cell>
          <cell r="B1273" t="str">
            <v>Steven Bobermien</v>
          </cell>
          <cell r="C1273"/>
          <cell r="D1273" t="str">
            <v>Internal Contractors</v>
          </cell>
          <cell r="E1273">
            <v>0</v>
          </cell>
        </row>
        <row r="1274">
          <cell r="A1274" t="str">
            <v>00015442</v>
          </cell>
          <cell r="B1274" t="str">
            <v>Charles Tickell</v>
          </cell>
          <cell r="C1274"/>
          <cell r="D1274" t="str">
            <v>Internal Contractors</v>
          </cell>
          <cell r="E1274">
            <v>0</v>
          </cell>
        </row>
        <row r="1275">
          <cell r="A1275" t="str">
            <v>00015443</v>
          </cell>
          <cell r="B1275" t="str">
            <v>Randall Albeck</v>
          </cell>
          <cell r="C1275"/>
          <cell r="D1275" t="str">
            <v>Internal Contractors</v>
          </cell>
          <cell r="E1275">
            <v>0</v>
          </cell>
        </row>
        <row r="1276">
          <cell r="A1276" t="str">
            <v>00015444</v>
          </cell>
          <cell r="B1276" t="str">
            <v>Daniel Johnson</v>
          </cell>
          <cell r="C1276"/>
          <cell r="D1276" t="str">
            <v>Internal Contractors</v>
          </cell>
          <cell r="E1276">
            <v>0</v>
          </cell>
        </row>
        <row r="1277">
          <cell r="A1277" t="str">
            <v>00015445</v>
          </cell>
          <cell r="B1277" t="str">
            <v>David Brigginshaw</v>
          </cell>
          <cell r="C1277"/>
          <cell r="D1277" t="str">
            <v>Internal Contractors</v>
          </cell>
          <cell r="E1277">
            <v>0</v>
          </cell>
        </row>
        <row r="1278">
          <cell r="A1278" t="str">
            <v>00015446</v>
          </cell>
          <cell r="B1278" t="str">
            <v>Dennis Jensen</v>
          </cell>
          <cell r="C1278"/>
          <cell r="D1278" t="str">
            <v>Internal Contractors</v>
          </cell>
          <cell r="E1278">
            <v>0</v>
          </cell>
        </row>
        <row r="1279">
          <cell r="A1279" t="str">
            <v>00015447</v>
          </cell>
          <cell r="B1279" t="str">
            <v>Neil Forrest</v>
          </cell>
          <cell r="C1279"/>
          <cell r="D1279" t="str">
            <v>Internal Contractors</v>
          </cell>
          <cell r="E1279">
            <v>0</v>
          </cell>
        </row>
        <row r="1280">
          <cell r="A1280" t="str">
            <v>00015448</v>
          </cell>
          <cell r="B1280" t="str">
            <v>Matthew Moore</v>
          </cell>
          <cell r="C1280"/>
          <cell r="D1280" t="str">
            <v>Internal Contractors</v>
          </cell>
          <cell r="E1280">
            <v>0</v>
          </cell>
        </row>
        <row r="1281">
          <cell r="A1281" t="str">
            <v>00015453</v>
          </cell>
          <cell r="B1281" t="str">
            <v>Tina Piaia</v>
          </cell>
          <cell r="C1281"/>
          <cell r="D1281" t="str">
            <v>Internal Contractors</v>
          </cell>
          <cell r="E1281">
            <v>0</v>
          </cell>
        </row>
        <row r="1282">
          <cell r="A1282" t="str">
            <v>00015454</v>
          </cell>
          <cell r="B1282" t="str">
            <v>Foster Cosgrove</v>
          </cell>
          <cell r="C1282"/>
          <cell r="D1282" t="str">
            <v>Internal Contractors</v>
          </cell>
          <cell r="E1282">
            <v>0</v>
          </cell>
        </row>
        <row r="1283">
          <cell r="A1283" t="str">
            <v>00015455</v>
          </cell>
          <cell r="B1283" t="str">
            <v>Gabor Weisz</v>
          </cell>
          <cell r="C1283"/>
          <cell r="D1283" t="str">
            <v>Internal Contractors</v>
          </cell>
          <cell r="E1283">
            <v>0</v>
          </cell>
        </row>
        <row r="1284">
          <cell r="A1284" t="str">
            <v>00015456</v>
          </cell>
          <cell r="B1284" t="str">
            <v>Ilo Crkovski</v>
          </cell>
          <cell r="C1284"/>
          <cell r="D1284" t="str">
            <v>Internal Contractors</v>
          </cell>
          <cell r="E1284">
            <v>0</v>
          </cell>
        </row>
        <row r="1285">
          <cell r="A1285" t="str">
            <v>00015457</v>
          </cell>
          <cell r="B1285" t="str">
            <v>Russell Edwards</v>
          </cell>
          <cell r="C1285"/>
          <cell r="D1285" t="str">
            <v>Internal Contractors</v>
          </cell>
          <cell r="E1285">
            <v>0</v>
          </cell>
        </row>
        <row r="1286">
          <cell r="A1286" t="str">
            <v>00015458</v>
          </cell>
          <cell r="B1286" t="str">
            <v>Ian McIntyre</v>
          </cell>
          <cell r="C1286"/>
          <cell r="D1286" t="str">
            <v>Internal Contractors</v>
          </cell>
          <cell r="E1286">
            <v>0</v>
          </cell>
        </row>
        <row r="1287">
          <cell r="A1287" t="str">
            <v>00015459</v>
          </cell>
          <cell r="B1287" t="str">
            <v>Anthony Ivers</v>
          </cell>
          <cell r="C1287"/>
          <cell r="D1287" t="str">
            <v>Internal Contractors</v>
          </cell>
          <cell r="E1287">
            <v>0</v>
          </cell>
        </row>
        <row r="1288">
          <cell r="A1288" t="str">
            <v>00015460</v>
          </cell>
          <cell r="B1288" t="str">
            <v>Alfred Zerafa</v>
          </cell>
          <cell r="C1288"/>
          <cell r="D1288" t="str">
            <v>Internal Contractors</v>
          </cell>
          <cell r="E1288">
            <v>0</v>
          </cell>
        </row>
        <row r="1289">
          <cell r="A1289" t="str">
            <v>00015461</v>
          </cell>
          <cell r="B1289" t="str">
            <v>Stuart McIntosh</v>
          </cell>
          <cell r="C1289"/>
          <cell r="D1289" t="str">
            <v>Internal Contractors</v>
          </cell>
          <cell r="E1289">
            <v>0</v>
          </cell>
        </row>
        <row r="1290">
          <cell r="A1290" t="str">
            <v>00015462</v>
          </cell>
          <cell r="B1290" t="str">
            <v>Gregory Schultz</v>
          </cell>
          <cell r="C1290"/>
          <cell r="D1290" t="str">
            <v>Internal Contractors</v>
          </cell>
          <cell r="E1290">
            <v>0</v>
          </cell>
        </row>
        <row r="1291">
          <cell r="A1291" t="str">
            <v>00015463</v>
          </cell>
          <cell r="B1291" t="str">
            <v>Anthony Sheppard</v>
          </cell>
          <cell r="C1291"/>
          <cell r="D1291" t="str">
            <v>Internal Contractors</v>
          </cell>
          <cell r="E1291">
            <v>0</v>
          </cell>
        </row>
        <row r="1292">
          <cell r="A1292" t="str">
            <v>00015464</v>
          </cell>
          <cell r="B1292" t="str">
            <v>Robert Digiglio</v>
          </cell>
          <cell r="C1292"/>
          <cell r="D1292" t="str">
            <v>Internal Contractors</v>
          </cell>
          <cell r="E1292">
            <v>0</v>
          </cell>
        </row>
        <row r="1293">
          <cell r="A1293" t="str">
            <v>00015465</v>
          </cell>
          <cell r="B1293" t="str">
            <v>Leslie Matthews</v>
          </cell>
          <cell r="C1293"/>
          <cell r="D1293" t="str">
            <v>Internal Contractors</v>
          </cell>
          <cell r="E1293">
            <v>0</v>
          </cell>
        </row>
        <row r="1294">
          <cell r="A1294" t="str">
            <v>00015466</v>
          </cell>
          <cell r="B1294" t="str">
            <v>Michael Sullivan</v>
          </cell>
          <cell r="C1294"/>
          <cell r="D1294" t="str">
            <v>Internal Contractors</v>
          </cell>
          <cell r="E1294">
            <v>0</v>
          </cell>
        </row>
        <row r="1295">
          <cell r="A1295" t="str">
            <v>00015467</v>
          </cell>
          <cell r="B1295" t="str">
            <v>Gary Jenkings</v>
          </cell>
          <cell r="C1295"/>
          <cell r="D1295" t="str">
            <v>Internal Contractors</v>
          </cell>
          <cell r="E1295">
            <v>0</v>
          </cell>
        </row>
        <row r="1296">
          <cell r="A1296" t="str">
            <v>00015468</v>
          </cell>
          <cell r="B1296" t="str">
            <v>Garry Jefferis</v>
          </cell>
          <cell r="C1296"/>
          <cell r="D1296" t="str">
            <v>Internal Contractors</v>
          </cell>
          <cell r="E1296">
            <v>0</v>
          </cell>
        </row>
        <row r="1297">
          <cell r="A1297" t="str">
            <v>00015469</v>
          </cell>
          <cell r="B1297" t="str">
            <v>Joseph Harpley</v>
          </cell>
          <cell r="C1297"/>
          <cell r="D1297" t="str">
            <v>Internal Contractors</v>
          </cell>
          <cell r="E1297">
            <v>0</v>
          </cell>
        </row>
        <row r="1298">
          <cell r="A1298" t="str">
            <v>00015470</v>
          </cell>
          <cell r="B1298" t="str">
            <v>Stephen Marshall</v>
          </cell>
          <cell r="C1298"/>
          <cell r="D1298" t="str">
            <v>Internal Contractors</v>
          </cell>
          <cell r="E1298">
            <v>0</v>
          </cell>
        </row>
        <row r="1299">
          <cell r="A1299" t="str">
            <v>00015472</v>
          </cell>
          <cell r="B1299" t="str">
            <v>John Inglese</v>
          </cell>
          <cell r="C1299"/>
          <cell r="D1299" t="str">
            <v>Internal Contractors</v>
          </cell>
          <cell r="E1299">
            <v>0</v>
          </cell>
        </row>
        <row r="1300">
          <cell r="A1300" t="str">
            <v>00015473</v>
          </cell>
          <cell r="B1300" t="str">
            <v>John Hawkes</v>
          </cell>
          <cell r="C1300"/>
          <cell r="D1300" t="str">
            <v>Internal Contractors</v>
          </cell>
          <cell r="E1300">
            <v>0</v>
          </cell>
        </row>
        <row r="1301">
          <cell r="A1301" t="str">
            <v>00015474</v>
          </cell>
          <cell r="B1301" t="str">
            <v>James Henwood</v>
          </cell>
          <cell r="C1301"/>
          <cell r="D1301" t="str">
            <v>Internal Contractors</v>
          </cell>
          <cell r="E1301">
            <v>0</v>
          </cell>
        </row>
        <row r="1302">
          <cell r="A1302" t="str">
            <v>00015475</v>
          </cell>
          <cell r="B1302" t="str">
            <v>Lindsay Long</v>
          </cell>
          <cell r="C1302"/>
          <cell r="D1302" t="str">
            <v>Internal Contractors</v>
          </cell>
          <cell r="E1302">
            <v>0</v>
          </cell>
        </row>
        <row r="1303">
          <cell r="A1303" t="str">
            <v>00015476</v>
          </cell>
          <cell r="B1303" t="str">
            <v>Simon Forestal</v>
          </cell>
          <cell r="C1303"/>
          <cell r="D1303" t="str">
            <v>Internal Contractors</v>
          </cell>
          <cell r="E1303">
            <v>0</v>
          </cell>
        </row>
        <row r="1304">
          <cell r="A1304" t="str">
            <v>00015477</v>
          </cell>
          <cell r="B1304" t="str">
            <v>Christopher Sheturim</v>
          </cell>
          <cell r="C1304"/>
          <cell r="D1304" t="str">
            <v>Internal Contractors</v>
          </cell>
          <cell r="E1304">
            <v>0</v>
          </cell>
        </row>
        <row r="1305">
          <cell r="A1305" t="str">
            <v>00015478</v>
          </cell>
          <cell r="B1305" t="str">
            <v>Bruce Neville</v>
          </cell>
          <cell r="C1305"/>
          <cell r="D1305" t="str">
            <v>Internal Contractors</v>
          </cell>
          <cell r="E1305">
            <v>0</v>
          </cell>
        </row>
        <row r="1306">
          <cell r="A1306" t="str">
            <v>00015479</v>
          </cell>
          <cell r="B1306" t="str">
            <v>Garry Long</v>
          </cell>
          <cell r="C1306"/>
          <cell r="D1306" t="str">
            <v>Internal Contractors</v>
          </cell>
          <cell r="E1306">
            <v>0</v>
          </cell>
        </row>
        <row r="1307">
          <cell r="A1307" t="str">
            <v>00015480</v>
          </cell>
          <cell r="B1307" t="str">
            <v>Vicki Kouvendaris</v>
          </cell>
          <cell r="C1307"/>
          <cell r="D1307" t="str">
            <v>Internal Contractors</v>
          </cell>
          <cell r="E1307">
            <v>0</v>
          </cell>
        </row>
        <row r="1308">
          <cell r="A1308" t="str">
            <v>00015481</v>
          </cell>
          <cell r="B1308" t="str">
            <v>Neil Jack</v>
          </cell>
          <cell r="C1308"/>
          <cell r="D1308" t="str">
            <v>Internal Contractors</v>
          </cell>
          <cell r="E1308">
            <v>0</v>
          </cell>
        </row>
        <row r="1309">
          <cell r="A1309" t="str">
            <v>00015482</v>
          </cell>
          <cell r="B1309" t="str">
            <v>John Hector</v>
          </cell>
          <cell r="C1309"/>
          <cell r="D1309" t="str">
            <v>Internal Contractors</v>
          </cell>
          <cell r="E1309">
            <v>0</v>
          </cell>
        </row>
        <row r="1310">
          <cell r="A1310" t="str">
            <v>00015483</v>
          </cell>
          <cell r="B1310" t="str">
            <v>David Goldstein</v>
          </cell>
          <cell r="C1310"/>
          <cell r="D1310" t="str">
            <v>Internal Contractors</v>
          </cell>
          <cell r="E1310">
            <v>0</v>
          </cell>
        </row>
        <row r="1311">
          <cell r="A1311" t="str">
            <v>00015484</v>
          </cell>
          <cell r="B1311" t="str">
            <v>George Williamson</v>
          </cell>
          <cell r="C1311"/>
          <cell r="D1311" t="str">
            <v>Internal Contractors</v>
          </cell>
          <cell r="E1311">
            <v>0</v>
          </cell>
        </row>
        <row r="1312">
          <cell r="A1312" t="str">
            <v>00015485</v>
          </cell>
          <cell r="B1312" t="str">
            <v>Maxwell Rickard</v>
          </cell>
          <cell r="C1312"/>
          <cell r="D1312" t="str">
            <v>Internal Contractors</v>
          </cell>
          <cell r="E1312">
            <v>0</v>
          </cell>
        </row>
        <row r="1313">
          <cell r="A1313" t="str">
            <v>00015486</v>
          </cell>
          <cell r="B1313" t="str">
            <v>Ronald Hannan</v>
          </cell>
          <cell r="C1313"/>
          <cell r="D1313" t="str">
            <v>Internal Contractors</v>
          </cell>
          <cell r="E1313">
            <v>0</v>
          </cell>
        </row>
        <row r="1314">
          <cell r="A1314" t="str">
            <v>00015488</v>
          </cell>
          <cell r="B1314" t="str">
            <v>Ian Brogan</v>
          </cell>
          <cell r="C1314"/>
          <cell r="D1314" t="str">
            <v>Internal Contractors</v>
          </cell>
          <cell r="E1314">
            <v>0</v>
          </cell>
        </row>
        <row r="1315">
          <cell r="A1315" t="str">
            <v>00015489</v>
          </cell>
          <cell r="B1315" t="str">
            <v>Thomas Percival</v>
          </cell>
          <cell r="C1315"/>
          <cell r="D1315" t="str">
            <v>Internal Contractors</v>
          </cell>
          <cell r="E1315">
            <v>0</v>
          </cell>
        </row>
        <row r="1316">
          <cell r="A1316" t="str">
            <v>00015490</v>
          </cell>
          <cell r="B1316" t="str">
            <v>Phillip Bradley</v>
          </cell>
          <cell r="C1316"/>
          <cell r="D1316" t="str">
            <v>Internal Contractors</v>
          </cell>
          <cell r="E1316">
            <v>0</v>
          </cell>
        </row>
        <row r="1317">
          <cell r="A1317" t="str">
            <v>00015491</v>
          </cell>
          <cell r="B1317" t="str">
            <v>David Kirkley</v>
          </cell>
          <cell r="C1317"/>
          <cell r="D1317" t="str">
            <v>Internal Contractors</v>
          </cell>
          <cell r="E1317">
            <v>0</v>
          </cell>
        </row>
        <row r="1318">
          <cell r="A1318" t="str">
            <v>00015492</v>
          </cell>
          <cell r="B1318" t="str">
            <v>Scott Winning</v>
          </cell>
          <cell r="C1318"/>
          <cell r="D1318" t="str">
            <v>Internal Contractors</v>
          </cell>
          <cell r="E1318">
            <v>0</v>
          </cell>
        </row>
        <row r="1319">
          <cell r="A1319" t="str">
            <v>00015493</v>
          </cell>
          <cell r="B1319" t="str">
            <v>Mark Bull</v>
          </cell>
          <cell r="C1319"/>
          <cell r="D1319" t="str">
            <v>Internal Contractors</v>
          </cell>
          <cell r="E1319">
            <v>0</v>
          </cell>
        </row>
        <row r="1320">
          <cell r="A1320" t="str">
            <v>00015494</v>
          </cell>
          <cell r="B1320" t="str">
            <v>Nick Ioannidis</v>
          </cell>
          <cell r="C1320"/>
          <cell r="D1320" t="str">
            <v>Internal Contractors</v>
          </cell>
          <cell r="E1320">
            <v>0</v>
          </cell>
        </row>
        <row r="1321">
          <cell r="A1321" t="str">
            <v>00015497</v>
          </cell>
          <cell r="B1321" t="str">
            <v>Alan Jamieson</v>
          </cell>
          <cell r="C1321"/>
          <cell r="D1321" t="str">
            <v>Internal Contractors</v>
          </cell>
          <cell r="E1321">
            <v>0</v>
          </cell>
        </row>
        <row r="1322">
          <cell r="A1322" t="str">
            <v>00015501</v>
          </cell>
          <cell r="B1322" t="str">
            <v>Anne Westwood</v>
          </cell>
          <cell r="C1322"/>
          <cell r="D1322" t="str">
            <v>Internal Contractors</v>
          </cell>
          <cell r="E1322">
            <v>0</v>
          </cell>
        </row>
        <row r="1323">
          <cell r="A1323" t="str">
            <v>00015502</v>
          </cell>
          <cell r="B1323" t="str">
            <v>Danny Guerrera</v>
          </cell>
          <cell r="C1323"/>
          <cell r="D1323" t="str">
            <v>Internal Contractors</v>
          </cell>
          <cell r="E1323">
            <v>0</v>
          </cell>
        </row>
        <row r="1324">
          <cell r="A1324" t="str">
            <v>00015503</v>
          </cell>
          <cell r="B1324" t="str">
            <v>Abbas Moussawi</v>
          </cell>
          <cell r="C1324"/>
          <cell r="D1324" t="str">
            <v>Internal Contractors</v>
          </cell>
          <cell r="E1324">
            <v>0</v>
          </cell>
        </row>
        <row r="1325">
          <cell r="A1325" t="str">
            <v>00015504</v>
          </cell>
          <cell r="B1325" t="str">
            <v>William Seeley</v>
          </cell>
          <cell r="C1325"/>
          <cell r="D1325" t="str">
            <v>Internal Contractors</v>
          </cell>
          <cell r="E1325">
            <v>0</v>
          </cell>
        </row>
        <row r="1326">
          <cell r="A1326" t="str">
            <v>00015505</v>
          </cell>
          <cell r="B1326" t="str">
            <v>Slobodan Petkovic</v>
          </cell>
          <cell r="C1326"/>
          <cell r="D1326" t="str">
            <v>Internal Contractors</v>
          </cell>
          <cell r="E1326">
            <v>0</v>
          </cell>
        </row>
        <row r="1327">
          <cell r="A1327" t="str">
            <v>00015506</v>
          </cell>
          <cell r="B1327" t="str">
            <v>Anthony Murray</v>
          </cell>
          <cell r="C1327"/>
          <cell r="D1327" t="str">
            <v>Internal Contractors</v>
          </cell>
          <cell r="E1327">
            <v>0</v>
          </cell>
        </row>
        <row r="1328">
          <cell r="A1328" t="str">
            <v>00015507</v>
          </cell>
          <cell r="B1328" t="str">
            <v>Bradley Feeney</v>
          </cell>
          <cell r="C1328"/>
          <cell r="D1328" t="str">
            <v>Internal Contractors</v>
          </cell>
          <cell r="E1328">
            <v>0</v>
          </cell>
        </row>
        <row r="1329">
          <cell r="A1329" t="str">
            <v>00015508</v>
          </cell>
          <cell r="B1329" t="str">
            <v>George Christodoulou</v>
          </cell>
          <cell r="C1329"/>
          <cell r="D1329" t="str">
            <v>Internal Contractors</v>
          </cell>
          <cell r="E1329">
            <v>0</v>
          </cell>
        </row>
        <row r="1330">
          <cell r="A1330" t="str">
            <v>00015509</v>
          </cell>
          <cell r="B1330" t="str">
            <v>Christopher Coe</v>
          </cell>
          <cell r="C1330"/>
          <cell r="D1330" t="str">
            <v>Internal Contractors</v>
          </cell>
          <cell r="E1330">
            <v>0</v>
          </cell>
        </row>
        <row r="1331">
          <cell r="A1331" t="str">
            <v>00015510</v>
          </cell>
          <cell r="B1331" t="str">
            <v>Adrian Gallegos</v>
          </cell>
          <cell r="C1331"/>
          <cell r="D1331" t="str">
            <v>Internal Contractors</v>
          </cell>
          <cell r="E1331">
            <v>0</v>
          </cell>
        </row>
        <row r="1332">
          <cell r="A1332" t="str">
            <v>00015511</v>
          </cell>
          <cell r="B1332" t="str">
            <v>Jonathan Vaughen</v>
          </cell>
          <cell r="C1332"/>
          <cell r="D1332" t="str">
            <v>Internal Contractors</v>
          </cell>
          <cell r="E1332">
            <v>0</v>
          </cell>
        </row>
        <row r="1333">
          <cell r="A1333" t="str">
            <v>00015512</v>
          </cell>
          <cell r="B1333" t="str">
            <v>Adrian Haworth</v>
          </cell>
          <cell r="C1333"/>
          <cell r="D1333" t="str">
            <v>Internal Contractors</v>
          </cell>
          <cell r="E1333">
            <v>0</v>
          </cell>
        </row>
        <row r="1334">
          <cell r="A1334" t="str">
            <v>00015513</v>
          </cell>
          <cell r="B1334" t="str">
            <v>Julio Aliaga</v>
          </cell>
          <cell r="C1334"/>
          <cell r="D1334" t="str">
            <v>Internal Contractors</v>
          </cell>
          <cell r="E1334">
            <v>0</v>
          </cell>
        </row>
        <row r="1335">
          <cell r="A1335" t="str">
            <v>00015514</v>
          </cell>
          <cell r="B1335" t="str">
            <v>Michael Rowlandson</v>
          </cell>
          <cell r="C1335"/>
          <cell r="D1335" t="str">
            <v>Internal Contractors</v>
          </cell>
          <cell r="E1335">
            <v>0</v>
          </cell>
        </row>
        <row r="1336">
          <cell r="A1336" t="str">
            <v>00015515</v>
          </cell>
          <cell r="B1336" t="str">
            <v>Alice Tai</v>
          </cell>
          <cell r="C1336"/>
          <cell r="D1336" t="str">
            <v>Internal Contractors</v>
          </cell>
          <cell r="E1336">
            <v>0</v>
          </cell>
        </row>
        <row r="1337">
          <cell r="A1337" t="str">
            <v>00015516</v>
          </cell>
          <cell r="B1337" t="str">
            <v>Peter Bourns</v>
          </cell>
          <cell r="C1337"/>
          <cell r="D1337" t="str">
            <v>Internal Contractors</v>
          </cell>
          <cell r="E1337">
            <v>0</v>
          </cell>
        </row>
        <row r="1338">
          <cell r="A1338" t="str">
            <v>00015517</v>
          </cell>
          <cell r="B1338" t="str">
            <v>Shane Costello</v>
          </cell>
          <cell r="C1338"/>
          <cell r="D1338" t="str">
            <v>Internal Contractors</v>
          </cell>
          <cell r="E1338">
            <v>0</v>
          </cell>
        </row>
        <row r="1339">
          <cell r="A1339" t="str">
            <v>00015518</v>
          </cell>
          <cell r="B1339" t="str">
            <v>Wayne Bailey</v>
          </cell>
          <cell r="C1339"/>
          <cell r="D1339" t="str">
            <v>Internal Contractors</v>
          </cell>
          <cell r="E1339">
            <v>0</v>
          </cell>
        </row>
        <row r="1340">
          <cell r="A1340" t="str">
            <v>00015519</v>
          </cell>
          <cell r="B1340" t="str">
            <v>Michael Butterworth</v>
          </cell>
          <cell r="C1340"/>
          <cell r="D1340" t="str">
            <v>Internal Contractors</v>
          </cell>
          <cell r="E1340">
            <v>0</v>
          </cell>
        </row>
        <row r="1341">
          <cell r="A1341" t="str">
            <v>00015520</v>
          </cell>
          <cell r="B1341" t="str">
            <v>Noel Laidlaw</v>
          </cell>
          <cell r="C1341"/>
          <cell r="D1341" t="str">
            <v>Internal Contractors</v>
          </cell>
          <cell r="E1341">
            <v>0</v>
          </cell>
        </row>
        <row r="1342">
          <cell r="A1342" t="str">
            <v>00015521</v>
          </cell>
          <cell r="B1342" t="str">
            <v>Andrew Reghenzani</v>
          </cell>
          <cell r="C1342"/>
          <cell r="D1342" t="str">
            <v>Internal Contractors</v>
          </cell>
          <cell r="E1342">
            <v>0</v>
          </cell>
        </row>
        <row r="1343">
          <cell r="A1343" t="str">
            <v>00015522</v>
          </cell>
          <cell r="B1343" t="str">
            <v>Michael Kennedy</v>
          </cell>
          <cell r="C1343"/>
          <cell r="D1343" t="str">
            <v>Internal Contractors</v>
          </cell>
          <cell r="E1343">
            <v>0</v>
          </cell>
        </row>
        <row r="1344">
          <cell r="A1344" t="str">
            <v>00015523</v>
          </cell>
          <cell r="B1344" t="str">
            <v>Fergal Convery</v>
          </cell>
          <cell r="C1344"/>
          <cell r="D1344" t="str">
            <v>Internal Contractors</v>
          </cell>
          <cell r="E1344">
            <v>0</v>
          </cell>
        </row>
        <row r="1345">
          <cell r="A1345" t="str">
            <v>00015525</v>
          </cell>
          <cell r="B1345" t="str">
            <v>Martin Lukins</v>
          </cell>
          <cell r="C1345"/>
          <cell r="D1345" t="str">
            <v>Internal Contractors</v>
          </cell>
          <cell r="E1345">
            <v>0</v>
          </cell>
        </row>
        <row r="1346">
          <cell r="A1346" t="str">
            <v>00015526</v>
          </cell>
          <cell r="B1346" t="str">
            <v>William Bland</v>
          </cell>
          <cell r="C1346"/>
          <cell r="D1346" t="str">
            <v>Internal Contractors</v>
          </cell>
          <cell r="E1346">
            <v>0</v>
          </cell>
        </row>
        <row r="1347">
          <cell r="A1347" t="str">
            <v>00015527</v>
          </cell>
          <cell r="B1347" t="str">
            <v>Bradley O'Dowd</v>
          </cell>
          <cell r="C1347"/>
          <cell r="D1347" t="str">
            <v>Internal Contractors</v>
          </cell>
          <cell r="E1347">
            <v>0</v>
          </cell>
        </row>
        <row r="1348">
          <cell r="A1348" t="str">
            <v>00015530</v>
          </cell>
          <cell r="B1348" t="str">
            <v>Les Hunt</v>
          </cell>
          <cell r="C1348"/>
          <cell r="D1348" t="str">
            <v>Internal Contractors</v>
          </cell>
          <cell r="E1348">
            <v>0</v>
          </cell>
        </row>
        <row r="1349">
          <cell r="A1349" t="str">
            <v>00015531</v>
          </cell>
          <cell r="B1349" t="str">
            <v>Deanne Vaughen</v>
          </cell>
          <cell r="C1349"/>
          <cell r="D1349" t="str">
            <v>Internal Contractors</v>
          </cell>
          <cell r="E1349">
            <v>0</v>
          </cell>
        </row>
        <row r="1350">
          <cell r="A1350" t="str">
            <v>00015532</v>
          </cell>
          <cell r="B1350" t="str">
            <v>Greg Horgan</v>
          </cell>
          <cell r="C1350"/>
          <cell r="D1350" t="str">
            <v>Internal Contractors</v>
          </cell>
          <cell r="E1350">
            <v>0</v>
          </cell>
        </row>
        <row r="1351">
          <cell r="A1351" t="str">
            <v>00015533</v>
          </cell>
          <cell r="B1351" t="str">
            <v>Michael Morana</v>
          </cell>
          <cell r="C1351"/>
          <cell r="D1351" t="str">
            <v>Internal Contractors</v>
          </cell>
          <cell r="E1351">
            <v>0</v>
          </cell>
        </row>
        <row r="1352">
          <cell r="A1352" t="str">
            <v>00015534</v>
          </cell>
          <cell r="B1352" t="str">
            <v>Peter Green</v>
          </cell>
          <cell r="C1352"/>
          <cell r="D1352" t="str">
            <v>Internal Contractors</v>
          </cell>
          <cell r="E1352">
            <v>0</v>
          </cell>
        </row>
        <row r="1353">
          <cell r="A1353" t="str">
            <v>00015535</v>
          </cell>
          <cell r="B1353" t="str">
            <v>James Dawson</v>
          </cell>
          <cell r="C1353"/>
          <cell r="D1353" t="str">
            <v>Internal Contractors</v>
          </cell>
          <cell r="E1353">
            <v>0</v>
          </cell>
        </row>
        <row r="1354">
          <cell r="A1354" t="str">
            <v>00015536</v>
          </cell>
          <cell r="B1354" t="str">
            <v>Gordon Nightingale</v>
          </cell>
          <cell r="C1354"/>
          <cell r="D1354" t="str">
            <v>Internal Contractors</v>
          </cell>
          <cell r="E1354">
            <v>0</v>
          </cell>
        </row>
        <row r="1355">
          <cell r="A1355" t="str">
            <v>00015537</v>
          </cell>
          <cell r="B1355" t="str">
            <v>Clive Girdham</v>
          </cell>
          <cell r="C1355"/>
          <cell r="D1355" t="str">
            <v>Internal Contractors</v>
          </cell>
          <cell r="E1355">
            <v>0</v>
          </cell>
        </row>
        <row r="1356">
          <cell r="A1356" t="str">
            <v>00015538</v>
          </cell>
          <cell r="B1356" t="str">
            <v>Bruce Flack</v>
          </cell>
          <cell r="C1356"/>
          <cell r="D1356" t="str">
            <v>Internal Contractors</v>
          </cell>
          <cell r="E1356">
            <v>0</v>
          </cell>
        </row>
        <row r="1357">
          <cell r="A1357" t="str">
            <v>00015539</v>
          </cell>
          <cell r="B1357" t="str">
            <v>Mark Dragar</v>
          </cell>
          <cell r="C1357"/>
          <cell r="D1357" t="str">
            <v>Internal Contractors</v>
          </cell>
          <cell r="E1357">
            <v>0</v>
          </cell>
        </row>
        <row r="1358">
          <cell r="A1358" t="str">
            <v>00015540</v>
          </cell>
          <cell r="B1358" t="str">
            <v>John Groen</v>
          </cell>
          <cell r="C1358"/>
          <cell r="D1358" t="str">
            <v>Internal Contractors</v>
          </cell>
          <cell r="E1358">
            <v>0</v>
          </cell>
        </row>
        <row r="1359">
          <cell r="A1359" t="str">
            <v>00015541</v>
          </cell>
          <cell r="B1359" t="str">
            <v>Abraham Vedamonickam</v>
          </cell>
          <cell r="C1359"/>
          <cell r="D1359" t="str">
            <v>Internal Contractors</v>
          </cell>
          <cell r="E1359">
            <v>0</v>
          </cell>
        </row>
        <row r="1360">
          <cell r="A1360" t="str">
            <v>00015542</v>
          </cell>
          <cell r="B1360" t="str">
            <v>Clara Xue</v>
          </cell>
          <cell r="C1360"/>
          <cell r="D1360" t="str">
            <v>Internal Contractors</v>
          </cell>
          <cell r="E1360">
            <v>0</v>
          </cell>
        </row>
        <row r="1361">
          <cell r="A1361" t="str">
            <v>00015543</v>
          </cell>
          <cell r="B1361" t="str">
            <v>Tristan Bodsworth</v>
          </cell>
          <cell r="C1361"/>
          <cell r="D1361" t="str">
            <v>Internal Contractors</v>
          </cell>
          <cell r="E1361">
            <v>0</v>
          </cell>
        </row>
        <row r="1362">
          <cell r="A1362" t="str">
            <v>00015544</v>
          </cell>
          <cell r="B1362" t="str">
            <v>Fabian Fiori</v>
          </cell>
          <cell r="C1362"/>
          <cell r="D1362" t="str">
            <v>Internal Contractors</v>
          </cell>
          <cell r="E1362">
            <v>0</v>
          </cell>
        </row>
        <row r="1363">
          <cell r="A1363" t="str">
            <v>00015545</v>
          </cell>
          <cell r="B1363" t="str">
            <v>Andrew Knott</v>
          </cell>
          <cell r="C1363"/>
          <cell r="D1363" t="str">
            <v>Internal Contractors</v>
          </cell>
          <cell r="E1363">
            <v>0</v>
          </cell>
        </row>
        <row r="1364">
          <cell r="A1364" t="str">
            <v>00015546</v>
          </cell>
          <cell r="B1364" t="str">
            <v>Siew Nicolaou</v>
          </cell>
          <cell r="C1364"/>
          <cell r="D1364" t="str">
            <v>Internal Contractors</v>
          </cell>
          <cell r="E1364">
            <v>0</v>
          </cell>
        </row>
        <row r="1365">
          <cell r="A1365" t="str">
            <v>00015547</v>
          </cell>
          <cell r="B1365" t="str">
            <v>Norman Sim</v>
          </cell>
          <cell r="C1365"/>
          <cell r="D1365" t="str">
            <v>Internal Contractors</v>
          </cell>
          <cell r="E1365">
            <v>0</v>
          </cell>
        </row>
        <row r="1366">
          <cell r="A1366" t="str">
            <v>00015548</v>
          </cell>
          <cell r="B1366" t="str">
            <v>Lorrienne Lyte</v>
          </cell>
          <cell r="C1366"/>
          <cell r="D1366" t="str">
            <v>Internal Contractors</v>
          </cell>
          <cell r="E1366">
            <v>0</v>
          </cell>
        </row>
        <row r="1367">
          <cell r="A1367" t="str">
            <v>00015549</v>
          </cell>
          <cell r="B1367" t="str">
            <v>Keith Walker</v>
          </cell>
          <cell r="C1367"/>
          <cell r="D1367" t="str">
            <v>Internal Contractors</v>
          </cell>
          <cell r="E1367">
            <v>0</v>
          </cell>
        </row>
        <row r="1368">
          <cell r="A1368" t="str">
            <v>00015550</v>
          </cell>
          <cell r="B1368" t="str">
            <v>Colin Braathen</v>
          </cell>
          <cell r="C1368"/>
          <cell r="D1368" t="str">
            <v>Internal Contractors</v>
          </cell>
          <cell r="E1368">
            <v>0</v>
          </cell>
        </row>
        <row r="1369">
          <cell r="A1369" t="str">
            <v>00015551</v>
          </cell>
          <cell r="B1369" t="str">
            <v>Jennifer Hardyman</v>
          </cell>
          <cell r="C1369"/>
          <cell r="D1369" t="str">
            <v>Internal Contractors</v>
          </cell>
          <cell r="E1369">
            <v>0</v>
          </cell>
        </row>
        <row r="1370">
          <cell r="A1370" t="str">
            <v>00015552</v>
          </cell>
          <cell r="B1370" t="str">
            <v>Meng Cheng</v>
          </cell>
          <cell r="C1370"/>
          <cell r="D1370" t="str">
            <v>Internal Contractors</v>
          </cell>
          <cell r="E1370">
            <v>0</v>
          </cell>
        </row>
        <row r="1371">
          <cell r="A1371" t="str">
            <v>00015553</v>
          </cell>
          <cell r="B1371" t="str">
            <v>Binu Chacko</v>
          </cell>
          <cell r="C1371"/>
          <cell r="D1371" t="str">
            <v>Internal Contractors</v>
          </cell>
          <cell r="E1371">
            <v>0</v>
          </cell>
        </row>
        <row r="1372">
          <cell r="A1372" t="str">
            <v>00015554</v>
          </cell>
          <cell r="B1372" t="str">
            <v>Colin Cool</v>
          </cell>
          <cell r="C1372"/>
          <cell r="D1372" t="str">
            <v>Internal Contractors</v>
          </cell>
          <cell r="E1372">
            <v>0</v>
          </cell>
        </row>
        <row r="1373">
          <cell r="A1373" t="str">
            <v>00015555</v>
          </cell>
          <cell r="B1373" t="str">
            <v>Mustafa Karacanta</v>
          </cell>
          <cell r="C1373"/>
          <cell r="D1373" t="str">
            <v>Internal Contractors</v>
          </cell>
          <cell r="E1373">
            <v>0</v>
          </cell>
        </row>
        <row r="1374">
          <cell r="A1374" t="str">
            <v>00015556</v>
          </cell>
          <cell r="B1374" t="str">
            <v>Peter Marvin</v>
          </cell>
          <cell r="C1374"/>
          <cell r="D1374" t="str">
            <v>Internal Contractors</v>
          </cell>
          <cell r="E1374">
            <v>0</v>
          </cell>
        </row>
        <row r="1375">
          <cell r="A1375" t="str">
            <v>00015557</v>
          </cell>
          <cell r="B1375" t="str">
            <v>James Burns</v>
          </cell>
          <cell r="C1375"/>
          <cell r="D1375" t="str">
            <v>Internal Contractors</v>
          </cell>
          <cell r="E1375">
            <v>0</v>
          </cell>
        </row>
        <row r="1376">
          <cell r="A1376" t="str">
            <v>00015558</v>
          </cell>
          <cell r="B1376" t="str">
            <v>Shu Wang</v>
          </cell>
          <cell r="C1376"/>
          <cell r="D1376" t="str">
            <v>Internal Contractors</v>
          </cell>
          <cell r="E1376">
            <v>0</v>
          </cell>
        </row>
        <row r="1377">
          <cell r="A1377" t="str">
            <v>00015559</v>
          </cell>
          <cell r="B1377" t="str">
            <v>Emine Ekmen</v>
          </cell>
          <cell r="C1377"/>
          <cell r="D1377" t="str">
            <v>Internal Contractors</v>
          </cell>
          <cell r="E1377">
            <v>0</v>
          </cell>
        </row>
        <row r="1378">
          <cell r="A1378" t="str">
            <v>00015560</v>
          </cell>
          <cell r="B1378" t="str">
            <v>Nicholas Soilemezidis</v>
          </cell>
          <cell r="C1378"/>
          <cell r="D1378" t="str">
            <v>Internal Contractors</v>
          </cell>
          <cell r="E1378">
            <v>0</v>
          </cell>
        </row>
        <row r="1379">
          <cell r="A1379" t="str">
            <v>00015561</v>
          </cell>
          <cell r="B1379" t="str">
            <v>Ian Bashall</v>
          </cell>
          <cell r="C1379"/>
          <cell r="D1379" t="str">
            <v>Internal Contractors</v>
          </cell>
          <cell r="E1379">
            <v>0</v>
          </cell>
        </row>
        <row r="1380">
          <cell r="A1380" t="str">
            <v>00015562</v>
          </cell>
          <cell r="B1380" t="str">
            <v>John Olsen</v>
          </cell>
          <cell r="C1380"/>
          <cell r="D1380" t="str">
            <v>Internal Contractors</v>
          </cell>
          <cell r="E1380">
            <v>0</v>
          </cell>
        </row>
        <row r="1381">
          <cell r="A1381" t="str">
            <v>00015563</v>
          </cell>
          <cell r="B1381" t="str">
            <v>Martha Le</v>
          </cell>
          <cell r="C1381"/>
          <cell r="D1381" t="str">
            <v>Internal Contractors</v>
          </cell>
          <cell r="E1381">
            <v>0</v>
          </cell>
        </row>
        <row r="1382">
          <cell r="A1382" t="str">
            <v>00015564</v>
          </cell>
          <cell r="B1382" t="str">
            <v>Gregory Bullivant</v>
          </cell>
          <cell r="C1382"/>
          <cell r="D1382" t="str">
            <v>Internal Contractors</v>
          </cell>
          <cell r="E1382">
            <v>0</v>
          </cell>
        </row>
        <row r="1383">
          <cell r="A1383" t="str">
            <v>00015565</v>
          </cell>
          <cell r="B1383" t="str">
            <v>Vijay Kumar</v>
          </cell>
          <cell r="C1383"/>
          <cell r="D1383" t="str">
            <v>Internal Contractors</v>
          </cell>
          <cell r="E1383">
            <v>0</v>
          </cell>
        </row>
        <row r="1384">
          <cell r="A1384" t="str">
            <v>00015566</v>
          </cell>
          <cell r="B1384" t="str">
            <v>Patrick McErlain</v>
          </cell>
          <cell r="C1384"/>
          <cell r="D1384" t="str">
            <v>Internal Contractors</v>
          </cell>
          <cell r="E1384">
            <v>0</v>
          </cell>
        </row>
        <row r="1385">
          <cell r="A1385" t="str">
            <v>00015567</v>
          </cell>
          <cell r="B1385" t="str">
            <v>Lin Lee</v>
          </cell>
          <cell r="C1385"/>
          <cell r="D1385" t="str">
            <v>Internal Contractors</v>
          </cell>
          <cell r="E1385">
            <v>0</v>
          </cell>
        </row>
        <row r="1386">
          <cell r="A1386" t="str">
            <v>00015568</v>
          </cell>
          <cell r="B1386" t="str">
            <v>Lyndon Dyer</v>
          </cell>
          <cell r="C1386"/>
          <cell r="D1386" t="str">
            <v>Internal Contractors</v>
          </cell>
          <cell r="E1386">
            <v>0</v>
          </cell>
        </row>
        <row r="1387">
          <cell r="A1387" t="str">
            <v>00015569</v>
          </cell>
          <cell r="B1387" t="str">
            <v>Mark Stanley</v>
          </cell>
          <cell r="C1387"/>
          <cell r="D1387" t="str">
            <v>Internal Contractors</v>
          </cell>
          <cell r="E1387">
            <v>0</v>
          </cell>
        </row>
        <row r="1388">
          <cell r="A1388" t="str">
            <v>00015570</v>
          </cell>
          <cell r="B1388" t="str">
            <v>Alan Rourke</v>
          </cell>
          <cell r="C1388"/>
          <cell r="D1388" t="str">
            <v>Internal Contractors</v>
          </cell>
          <cell r="E1388">
            <v>0</v>
          </cell>
        </row>
        <row r="1389">
          <cell r="A1389" t="str">
            <v>00015571</v>
          </cell>
          <cell r="B1389" t="str">
            <v>Thomas Perry</v>
          </cell>
          <cell r="C1389"/>
          <cell r="D1389" t="str">
            <v>Internal Contractors</v>
          </cell>
          <cell r="E1389">
            <v>0</v>
          </cell>
        </row>
        <row r="1390">
          <cell r="A1390" t="str">
            <v>00015572</v>
          </cell>
          <cell r="B1390" t="str">
            <v>Robert Croke</v>
          </cell>
          <cell r="C1390"/>
          <cell r="D1390" t="str">
            <v>Internal Contractors</v>
          </cell>
          <cell r="E1390">
            <v>0</v>
          </cell>
        </row>
        <row r="1391">
          <cell r="A1391" t="str">
            <v>00015573</v>
          </cell>
          <cell r="B1391" t="str">
            <v>Hendra Satyo</v>
          </cell>
          <cell r="C1391"/>
          <cell r="D1391" t="str">
            <v>Internal Contractors</v>
          </cell>
          <cell r="E1391">
            <v>0</v>
          </cell>
        </row>
        <row r="1392">
          <cell r="A1392" t="str">
            <v>00015574</v>
          </cell>
          <cell r="B1392" t="str">
            <v>Ashraf Sedrak</v>
          </cell>
          <cell r="C1392"/>
          <cell r="D1392" t="str">
            <v>Internal Contractors</v>
          </cell>
          <cell r="E1392">
            <v>0</v>
          </cell>
        </row>
        <row r="1393">
          <cell r="A1393" t="str">
            <v>00015575</v>
          </cell>
          <cell r="B1393" t="str">
            <v>Arthur Jansen</v>
          </cell>
          <cell r="C1393"/>
          <cell r="D1393" t="str">
            <v>Internal Contractors</v>
          </cell>
          <cell r="E1393">
            <v>0</v>
          </cell>
        </row>
        <row r="1394">
          <cell r="A1394" t="str">
            <v>00015576</v>
          </cell>
          <cell r="B1394" t="str">
            <v>George Hawthorne</v>
          </cell>
          <cell r="C1394"/>
          <cell r="D1394" t="str">
            <v>Internal Contractors</v>
          </cell>
          <cell r="E1394">
            <v>0</v>
          </cell>
        </row>
        <row r="1395">
          <cell r="A1395" t="str">
            <v>00015577</v>
          </cell>
          <cell r="B1395" t="str">
            <v>Darren Murrey</v>
          </cell>
          <cell r="C1395"/>
          <cell r="D1395" t="str">
            <v>Internal Contractors</v>
          </cell>
          <cell r="E1395">
            <v>0</v>
          </cell>
        </row>
        <row r="1396">
          <cell r="A1396" t="str">
            <v>00015578</v>
          </cell>
          <cell r="B1396" t="str">
            <v>Benno Glockemann</v>
          </cell>
          <cell r="C1396"/>
          <cell r="D1396" t="str">
            <v>Internal Contractors</v>
          </cell>
          <cell r="E1396">
            <v>0</v>
          </cell>
        </row>
        <row r="1397">
          <cell r="A1397" t="str">
            <v>00015581</v>
          </cell>
          <cell r="B1397" t="str">
            <v>David Appleby</v>
          </cell>
          <cell r="C1397"/>
          <cell r="D1397" t="str">
            <v>Internal Contractors</v>
          </cell>
          <cell r="E1397">
            <v>0</v>
          </cell>
        </row>
        <row r="1398">
          <cell r="A1398" t="str">
            <v>00015582</v>
          </cell>
          <cell r="B1398" t="str">
            <v>David McBride</v>
          </cell>
          <cell r="C1398"/>
          <cell r="D1398" t="str">
            <v>Internal Contractors</v>
          </cell>
          <cell r="E1398">
            <v>0</v>
          </cell>
        </row>
        <row r="1399">
          <cell r="A1399" t="str">
            <v>00015583</v>
          </cell>
          <cell r="B1399" t="str">
            <v>Belinda Turley</v>
          </cell>
          <cell r="C1399"/>
          <cell r="D1399" t="str">
            <v>Internal Contractors</v>
          </cell>
          <cell r="E1399">
            <v>0</v>
          </cell>
        </row>
        <row r="1400">
          <cell r="A1400" t="str">
            <v>00015584</v>
          </cell>
          <cell r="B1400" t="str">
            <v>Anne Griffin</v>
          </cell>
          <cell r="C1400"/>
          <cell r="D1400" t="str">
            <v>Internal Contractors</v>
          </cell>
          <cell r="E1400">
            <v>0</v>
          </cell>
        </row>
        <row r="1401">
          <cell r="A1401" t="str">
            <v>00015587</v>
          </cell>
          <cell r="B1401" t="str">
            <v>Andrew Simpson</v>
          </cell>
          <cell r="C1401"/>
          <cell r="D1401" t="str">
            <v>Internal Contractors</v>
          </cell>
          <cell r="E1401">
            <v>0</v>
          </cell>
        </row>
        <row r="1402">
          <cell r="A1402" t="str">
            <v>00015588</v>
          </cell>
          <cell r="B1402" t="str">
            <v>Sheradene Tarr</v>
          </cell>
          <cell r="C1402"/>
          <cell r="D1402" t="str">
            <v>Internal Contractors</v>
          </cell>
          <cell r="E1402">
            <v>0</v>
          </cell>
        </row>
        <row r="1403">
          <cell r="A1403" t="str">
            <v>00015589</v>
          </cell>
          <cell r="B1403" t="str">
            <v>Joanne Neumann</v>
          </cell>
          <cell r="C1403"/>
          <cell r="D1403" t="str">
            <v>Internal Contractors</v>
          </cell>
          <cell r="E1403">
            <v>0</v>
          </cell>
        </row>
        <row r="1404">
          <cell r="A1404" t="str">
            <v>00015590</v>
          </cell>
          <cell r="B1404" t="str">
            <v>Patrick Cooper</v>
          </cell>
          <cell r="C1404"/>
          <cell r="D1404" t="str">
            <v>Internal Contractors</v>
          </cell>
          <cell r="E1404">
            <v>0</v>
          </cell>
        </row>
        <row r="1405">
          <cell r="A1405" t="str">
            <v>00015591</v>
          </cell>
          <cell r="B1405" t="str">
            <v>Michael Cote</v>
          </cell>
          <cell r="C1405"/>
          <cell r="D1405" t="str">
            <v>Internal Contractors</v>
          </cell>
          <cell r="E1405">
            <v>0</v>
          </cell>
        </row>
        <row r="1406">
          <cell r="A1406" t="str">
            <v>00015592</v>
          </cell>
          <cell r="B1406" t="str">
            <v>John Portelli</v>
          </cell>
          <cell r="C1406"/>
          <cell r="D1406" t="str">
            <v>Internal Contractors</v>
          </cell>
          <cell r="E1406">
            <v>0</v>
          </cell>
        </row>
        <row r="1407">
          <cell r="A1407" t="str">
            <v>00015593</v>
          </cell>
          <cell r="B1407" t="str">
            <v>Nick Perrott</v>
          </cell>
          <cell r="C1407"/>
          <cell r="D1407" t="str">
            <v>Internal Contractors</v>
          </cell>
          <cell r="E1407">
            <v>0</v>
          </cell>
        </row>
        <row r="1408">
          <cell r="A1408" t="str">
            <v>00015594</v>
          </cell>
          <cell r="B1408" t="str">
            <v>Richard Mellon</v>
          </cell>
          <cell r="C1408"/>
          <cell r="D1408" t="str">
            <v>Internal Contractors</v>
          </cell>
          <cell r="E1408">
            <v>0</v>
          </cell>
        </row>
        <row r="1409">
          <cell r="A1409" t="str">
            <v>00015595</v>
          </cell>
          <cell r="B1409" t="str">
            <v>Faye Rescigno</v>
          </cell>
          <cell r="C1409"/>
          <cell r="D1409" t="str">
            <v>Internal Contractors</v>
          </cell>
          <cell r="E1409">
            <v>0</v>
          </cell>
        </row>
        <row r="1410">
          <cell r="A1410" t="str">
            <v>00015596</v>
          </cell>
          <cell r="B1410" t="str">
            <v>Hayley Short</v>
          </cell>
          <cell r="C1410"/>
          <cell r="D1410" t="str">
            <v>Internal Contractors</v>
          </cell>
          <cell r="E1410">
            <v>0</v>
          </cell>
        </row>
        <row r="1411">
          <cell r="A1411" t="str">
            <v>00015597</v>
          </cell>
          <cell r="B1411" t="str">
            <v>Andrew Petch</v>
          </cell>
          <cell r="C1411"/>
          <cell r="D1411" t="str">
            <v>Internal Contractors</v>
          </cell>
          <cell r="E1411">
            <v>0</v>
          </cell>
        </row>
        <row r="1412">
          <cell r="A1412" t="str">
            <v>00015598</v>
          </cell>
          <cell r="B1412" t="str">
            <v>John Fisher</v>
          </cell>
          <cell r="C1412"/>
          <cell r="D1412" t="str">
            <v>Internal Contractors</v>
          </cell>
          <cell r="E1412">
            <v>0</v>
          </cell>
        </row>
        <row r="1413">
          <cell r="A1413" t="str">
            <v>00015599</v>
          </cell>
          <cell r="B1413" t="str">
            <v>John Liu</v>
          </cell>
          <cell r="C1413"/>
          <cell r="D1413" t="str">
            <v>Internal Contractors</v>
          </cell>
          <cell r="E1413">
            <v>0</v>
          </cell>
        </row>
        <row r="1414">
          <cell r="A1414" t="str">
            <v>00015600</v>
          </cell>
          <cell r="B1414" t="str">
            <v>Janette Currie</v>
          </cell>
          <cell r="C1414"/>
          <cell r="D1414" t="str">
            <v>Internal Contractors</v>
          </cell>
          <cell r="E1414">
            <v>0</v>
          </cell>
        </row>
        <row r="1415">
          <cell r="A1415" t="str">
            <v>00015601</v>
          </cell>
          <cell r="B1415" t="str">
            <v>Khosrow Kouhbor</v>
          </cell>
          <cell r="C1415"/>
          <cell r="D1415" t="str">
            <v>Internal Contractors</v>
          </cell>
          <cell r="E1415">
            <v>0</v>
          </cell>
        </row>
        <row r="1416">
          <cell r="A1416" t="str">
            <v>00015602</v>
          </cell>
          <cell r="B1416" t="str">
            <v>Gregory England</v>
          </cell>
          <cell r="C1416"/>
          <cell r="D1416" t="str">
            <v>Internal Contractors</v>
          </cell>
          <cell r="E1416">
            <v>0</v>
          </cell>
        </row>
        <row r="1417">
          <cell r="A1417" t="str">
            <v>00015603</v>
          </cell>
          <cell r="B1417" t="str">
            <v>Andrew O'Neill</v>
          </cell>
          <cell r="C1417"/>
          <cell r="D1417" t="str">
            <v>Internal Contractors</v>
          </cell>
          <cell r="E1417">
            <v>0</v>
          </cell>
        </row>
        <row r="1418">
          <cell r="A1418" t="str">
            <v>00015604</v>
          </cell>
          <cell r="B1418" t="str">
            <v>Catherine Stokes</v>
          </cell>
          <cell r="C1418"/>
          <cell r="D1418" t="str">
            <v>Internal Contractors</v>
          </cell>
          <cell r="E1418">
            <v>0</v>
          </cell>
        </row>
        <row r="1419">
          <cell r="A1419" t="str">
            <v>00015605</v>
          </cell>
          <cell r="B1419" t="str">
            <v>Mitchell Pratt</v>
          </cell>
          <cell r="C1419"/>
          <cell r="D1419" t="str">
            <v>Internal Contractors</v>
          </cell>
          <cell r="E1419">
            <v>0</v>
          </cell>
        </row>
        <row r="1420">
          <cell r="A1420" t="str">
            <v>00015606</v>
          </cell>
          <cell r="B1420" t="str">
            <v>Susan Milliken</v>
          </cell>
          <cell r="C1420"/>
          <cell r="D1420" t="str">
            <v>Internal Contractors</v>
          </cell>
          <cell r="E1420">
            <v>0</v>
          </cell>
        </row>
        <row r="1421">
          <cell r="A1421" t="str">
            <v>00015607</v>
          </cell>
          <cell r="B1421" t="str">
            <v>Ian McPartland</v>
          </cell>
          <cell r="C1421"/>
          <cell r="D1421" t="str">
            <v>Internal Contractors</v>
          </cell>
          <cell r="E1421">
            <v>0</v>
          </cell>
        </row>
        <row r="1422">
          <cell r="A1422" t="str">
            <v>00015608</v>
          </cell>
          <cell r="B1422" t="str">
            <v>Kameron Golding</v>
          </cell>
          <cell r="C1422"/>
          <cell r="D1422" t="str">
            <v>Internal Contractors</v>
          </cell>
          <cell r="E1422">
            <v>0</v>
          </cell>
        </row>
        <row r="1423">
          <cell r="A1423" t="str">
            <v>00015609</v>
          </cell>
          <cell r="B1423" t="str">
            <v>Trent McKenzie</v>
          </cell>
          <cell r="C1423"/>
          <cell r="D1423" t="str">
            <v>Internal Contractors</v>
          </cell>
          <cell r="E1423">
            <v>0</v>
          </cell>
        </row>
        <row r="1424">
          <cell r="A1424" t="str">
            <v>00015610</v>
          </cell>
          <cell r="B1424" t="str">
            <v>Peter Field</v>
          </cell>
          <cell r="C1424"/>
          <cell r="D1424" t="str">
            <v>Internal Contractors</v>
          </cell>
          <cell r="E1424">
            <v>0</v>
          </cell>
        </row>
        <row r="1425">
          <cell r="A1425" t="str">
            <v>00015611</v>
          </cell>
          <cell r="B1425" t="str">
            <v>Graham McDonald</v>
          </cell>
          <cell r="C1425"/>
          <cell r="D1425" t="str">
            <v>Internal Contractors</v>
          </cell>
          <cell r="E1425">
            <v>0</v>
          </cell>
        </row>
        <row r="1426">
          <cell r="A1426" t="str">
            <v>00015613</v>
          </cell>
          <cell r="B1426" t="str">
            <v>John Ferguson</v>
          </cell>
          <cell r="C1426" t="str">
            <v>09</v>
          </cell>
          <cell r="D1426" t="str">
            <v>Internal Contractors</v>
          </cell>
          <cell r="E1426">
            <v>0</v>
          </cell>
        </row>
        <row r="1427">
          <cell r="A1427" t="str">
            <v>00015615</v>
          </cell>
          <cell r="B1427" t="str">
            <v>Chris Shearman</v>
          </cell>
          <cell r="C1427"/>
          <cell r="D1427" t="str">
            <v>Internal Contractors</v>
          </cell>
          <cell r="E1427">
            <v>0</v>
          </cell>
        </row>
        <row r="1428">
          <cell r="A1428" t="str">
            <v>00015616</v>
          </cell>
          <cell r="B1428" t="str">
            <v>Steven Gold</v>
          </cell>
          <cell r="C1428"/>
          <cell r="D1428" t="str">
            <v>Internal Contractors</v>
          </cell>
          <cell r="E1428">
            <v>0</v>
          </cell>
        </row>
        <row r="1429">
          <cell r="A1429" t="str">
            <v>00015617</v>
          </cell>
          <cell r="B1429" t="str">
            <v>Craig Bryant</v>
          </cell>
          <cell r="C1429"/>
          <cell r="D1429" t="str">
            <v>Internal Contractors</v>
          </cell>
          <cell r="E1429">
            <v>0</v>
          </cell>
        </row>
        <row r="1430">
          <cell r="A1430" t="str">
            <v>00015618</v>
          </cell>
          <cell r="B1430" t="str">
            <v>Craig Downie</v>
          </cell>
          <cell r="C1430"/>
          <cell r="D1430" t="str">
            <v>Internal Contractors</v>
          </cell>
          <cell r="E1430">
            <v>0</v>
          </cell>
        </row>
        <row r="1431">
          <cell r="A1431" t="str">
            <v>00015619</v>
          </cell>
          <cell r="B1431" t="str">
            <v>Sandro Bongetti</v>
          </cell>
          <cell r="C1431"/>
          <cell r="D1431" t="str">
            <v>Internal Contractors</v>
          </cell>
          <cell r="E1431">
            <v>0</v>
          </cell>
        </row>
        <row r="1432">
          <cell r="A1432" t="str">
            <v>00015620</v>
          </cell>
          <cell r="B1432" t="str">
            <v>David Hoon</v>
          </cell>
          <cell r="C1432"/>
          <cell r="D1432" t="str">
            <v>Internal Contractors</v>
          </cell>
          <cell r="E1432">
            <v>0</v>
          </cell>
        </row>
        <row r="1433">
          <cell r="A1433" t="str">
            <v>00015621</v>
          </cell>
          <cell r="B1433" t="str">
            <v>Waheed Kazi</v>
          </cell>
          <cell r="C1433"/>
          <cell r="D1433" t="str">
            <v>Internal Contractors</v>
          </cell>
          <cell r="E1433">
            <v>0</v>
          </cell>
        </row>
        <row r="1434">
          <cell r="A1434" t="str">
            <v>00015622</v>
          </cell>
          <cell r="B1434" t="str">
            <v>Man Wan</v>
          </cell>
          <cell r="C1434"/>
          <cell r="D1434" t="str">
            <v>Internal Contractors</v>
          </cell>
          <cell r="E1434">
            <v>0</v>
          </cell>
        </row>
        <row r="1435">
          <cell r="A1435" t="str">
            <v>00015623</v>
          </cell>
          <cell r="B1435" t="str">
            <v>Isaam Sakkal</v>
          </cell>
          <cell r="C1435"/>
          <cell r="D1435" t="str">
            <v>Internal Contractors</v>
          </cell>
          <cell r="E1435">
            <v>0</v>
          </cell>
        </row>
        <row r="1436">
          <cell r="A1436" t="str">
            <v>00015624</v>
          </cell>
          <cell r="B1436" t="str">
            <v>Miroslaw Demko</v>
          </cell>
          <cell r="C1436"/>
          <cell r="D1436" t="str">
            <v>Internal Contractors</v>
          </cell>
          <cell r="E1436">
            <v>0</v>
          </cell>
        </row>
        <row r="1437">
          <cell r="A1437" t="str">
            <v>00015625</v>
          </cell>
          <cell r="B1437" t="str">
            <v>Thanh Bui</v>
          </cell>
          <cell r="C1437"/>
          <cell r="D1437" t="str">
            <v>Internal Contractors</v>
          </cell>
          <cell r="E1437">
            <v>0</v>
          </cell>
        </row>
        <row r="1438">
          <cell r="A1438" t="str">
            <v>00015626</v>
          </cell>
          <cell r="B1438" t="str">
            <v>Matthew Derbyshire</v>
          </cell>
          <cell r="C1438"/>
          <cell r="D1438" t="str">
            <v>Internal Contractors</v>
          </cell>
          <cell r="E1438">
            <v>0</v>
          </cell>
        </row>
        <row r="1439">
          <cell r="A1439" t="str">
            <v>00015627</v>
          </cell>
          <cell r="B1439" t="str">
            <v>Craig Scarlett</v>
          </cell>
          <cell r="C1439"/>
          <cell r="D1439" t="str">
            <v>Internal Contractors</v>
          </cell>
          <cell r="E1439">
            <v>0</v>
          </cell>
        </row>
        <row r="1440">
          <cell r="A1440" t="str">
            <v>00015628</v>
          </cell>
          <cell r="B1440" t="str">
            <v>Jim Agelopoulos</v>
          </cell>
          <cell r="C1440"/>
          <cell r="D1440" t="str">
            <v>Internal Contractors</v>
          </cell>
          <cell r="E1440">
            <v>0</v>
          </cell>
        </row>
        <row r="1441">
          <cell r="A1441" t="str">
            <v>00015629</v>
          </cell>
          <cell r="B1441" t="str">
            <v>Andrew Loosemore</v>
          </cell>
          <cell r="C1441"/>
          <cell r="D1441" t="str">
            <v>Internal Contractors</v>
          </cell>
          <cell r="E1441">
            <v>0</v>
          </cell>
        </row>
        <row r="1442">
          <cell r="A1442" t="str">
            <v>00015630</v>
          </cell>
          <cell r="B1442" t="str">
            <v>Paul Greenough</v>
          </cell>
          <cell r="C1442"/>
          <cell r="D1442" t="str">
            <v>Internal Contractors</v>
          </cell>
          <cell r="E1442">
            <v>0</v>
          </cell>
        </row>
        <row r="1443">
          <cell r="A1443" t="str">
            <v>00015631</v>
          </cell>
          <cell r="B1443" t="str">
            <v>Tua Seve</v>
          </cell>
          <cell r="C1443"/>
          <cell r="D1443" t="str">
            <v>Internal Contractors</v>
          </cell>
          <cell r="E1443">
            <v>0</v>
          </cell>
        </row>
        <row r="1444">
          <cell r="A1444" t="str">
            <v>00015632</v>
          </cell>
          <cell r="B1444" t="str">
            <v>Maxwell Robinson</v>
          </cell>
          <cell r="C1444"/>
          <cell r="D1444" t="str">
            <v>Internal Contractors</v>
          </cell>
          <cell r="E1444">
            <v>0</v>
          </cell>
        </row>
        <row r="1445">
          <cell r="A1445" t="str">
            <v>00015633</v>
          </cell>
          <cell r="B1445" t="str">
            <v>Unnikrishna Pillai</v>
          </cell>
          <cell r="C1445"/>
          <cell r="D1445" t="str">
            <v>Internal Contractors</v>
          </cell>
          <cell r="E1445">
            <v>0</v>
          </cell>
        </row>
        <row r="1446">
          <cell r="A1446" t="str">
            <v>00015634</v>
          </cell>
          <cell r="B1446" t="str">
            <v>Phillip Lord</v>
          </cell>
          <cell r="C1446"/>
          <cell r="D1446" t="str">
            <v>Internal Contractors</v>
          </cell>
          <cell r="E1446">
            <v>0</v>
          </cell>
        </row>
        <row r="1447">
          <cell r="A1447" t="str">
            <v>00015635</v>
          </cell>
          <cell r="B1447" t="str">
            <v>Simon Apps</v>
          </cell>
          <cell r="C1447"/>
          <cell r="D1447" t="str">
            <v>Internal Contractors</v>
          </cell>
          <cell r="E1447">
            <v>0</v>
          </cell>
        </row>
        <row r="1448">
          <cell r="A1448" t="str">
            <v>00015636</v>
          </cell>
          <cell r="B1448" t="str">
            <v>Kerard Minniecon</v>
          </cell>
          <cell r="C1448"/>
          <cell r="D1448" t="str">
            <v>Internal Contractors</v>
          </cell>
          <cell r="E1448">
            <v>0</v>
          </cell>
        </row>
        <row r="1449">
          <cell r="A1449" t="str">
            <v>00015637</v>
          </cell>
          <cell r="B1449" t="str">
            <v>Graham Banning</v>
          </cell>
          <cell r="C1449"/>
          <cell r="D1449" t="str">
            <v>Internal Contractors</v>
          </cell>
          <cell r="E1449">
            <v>0</v>
          </cell>
        </row>
        <row r="1450">
          <cell r="A1450" t="str">
            <v>00015640</v>
          </cell>
          <cell r="B1450" t="str">
            <v>Graeme Gascoigne</v>
          </cell>
          <cell r="C1450"/>
          <cell r="D1450" t="str">
            <v>Internal Contractors</v>
          </cell>
          <cell r="E1450">
            <v>0</v>
          </cell>
        </row>
        <row r="1451">
          <cell r="A1451" t="str">
            <v>00015641</v>
          </cell>
          <cell r="B1451" t="str">
            <v>Christian Stevens</v>
          </cell>
          <cell r="C1451"/>
          <cell r="D1451" t="str">
            <v>Internal Contractors</v>
          </cell>
          <cell r="E1451">
            <v>0</v>
          </cell>
        </row>
        <row r="1452">
          <cell r="A1452" t="str">
            <v>00015642</v>
          </cell>
          <cell r="B1452" t="str">
            <v>Ronald Le Noble</v>
          </cell>
          <cell r="C1452"/>
          <cell r="D1452" t="str">
            <v>Internal Contractors</v>
          </cell>
          <cell r="E1452">
            <v>0</v>
          </cell>
        </row>
        <row r="1453">
          <cell r="A1453" t="str">
            <v>00015646</v>
          </cell>
          <cell r="B1453" t="str">
            <v>Andrew Bernard</v>
          </cell>
          <cell r="C1453"/>
          <cell r="D1453" t="str">
            <v>Internal Contractors</v>
          </cell>
          <cell r="E1453">
            <v>0</v>
          </cell>
        </row>
        <row r="1454">
          <cell r="A1454" t="str">
            <v>00015647</v>
          </cell>
          <cell r="B1454" t="str">
            <v>Conor Curlett</v>
          </cell>
          <cell r="C1454"/>
          <cell r="D1454" t="str">
            <v>Internal Contractors</v>
          </cell>
          <cell r="E1454">
            <v>0</v>
          </cell>
        </row>
        <row r="1455">
          <cell r="A1455" t="str">
            <v>00015648</v>
          </cell>
          <cell r="B1455" t="str">
            <v>Carlos Gama</v>
          </cell>
          <cell r="C1455"/>
          <cell r="D1455" t="str">
            <v>Internal Contractors</v>
          </cell>
          <cell r="E1455">
            <v>0</v>
          </cell>
        </row>
        <row r="1456">
          <cell r="A1456" t="str">
            <v>00015649</v>
          </cell>
          <cell r="B1456" t="str">
            <v>Shayne Nee-Salvador</v>
          </cell>
          <cell r="C1456"/>
          <cell r="D1456" t="str">
            <v>Internal Contractors</v>
          </cell>
          <cell r="E1456">
            <v>0</v>
          </cell>
        </row>
        <row r="1457">
          <cell r="A1457" t="str">
            <v>00015650</v>
          </cell>
          <cell r="B1457" t="str">
            <v>Andrew Withers</v>
          </cell>
          <cell r="C1457"/>
          <cell r="D1457" t="str">
            <v>Internal Contractors</v>
          </cell>
          <cell r="E1457">
            <v>0</v>
          </cell>
        </row>
        <row r="1458">
          <cell r="A1458" t="str">
            <v>00015652</v>
          </cell>
          <cell r="B1458" t="str">
            <v>Paul Allan</v>
          </cell>
          <cell r="C1458"/>
          <cell r="D1458" t="str">
            <v>Internal Contractors</v>
          </cell>
          <cell r="E1458">
            <v>0</v>
          </cell>
        </row>
        <row r="1459">
          <cell r="A1459" t="str">
            <v>00015653</v>
          </cell>
          <cell r="B1459" t="str">
            <v>Neville McKenzie</v>
          </cell>
          <cell r="C1459"/>
          <cell r="D1459" t="str">
            <v>Internal Contractors</v>
          </cell>
          <cell r="E1459">
            <v>0</v>
          </cell>
        </row>
        <row r="1460">
          <cell r="A1460" t="str">
            <v>00015654</v>
          </cell>
          <cell r="B1460" t="str">
            <v>Mick Trilford</v>
          </cell>
          <cell r="C1460"/>
          <cell r="D1460" t="str">
            <v>Internal Contractors</v>
          </cell>
          <cell r="E1460">
            <v>0</v>
          </cell>
        </row>
        <row r="1461">
          <cell r="A1461" t="str">
            <v>00015655</v>
          </cell>
          <cell r="B1461" t="str">
            <v>Noelene Ballard</v>
          </cell>
          <cell r="C1461"/>
          <cell r="D1461" t="str">
            <v>Internal Contractors</v>
          </cell>
          <cell r="E1461">
            <v>0</v>
          </cell>
        </row>
        <row r="1462">
          <cell r="A1462" t="str">
            <v>00015656</v>
          </cell>
          <cell r="B1462" t="str">
            <v>Tan Le</v>
          </cell>
          <cell r="C1462"/>
          <cell r="D1462" t="str">
            <v>Internal Contractors</v>
          </cell>
          <cell r="E1462">
            <v>0</v>
          </cell>
        </row>
        <row r="1463">
          <cell r="A1463" t="str">
            <v>00015657</v>
          </cell>
          <cell r="B1463" t="str">
            <v>Jane Merrilees</v>
          </cell>
          <cell r="C1463"/>
          <cell r="D1463" t="str">
            <v>Internal Contractors</v>
          </cell>
          <cell r="E1463">
            <v>0</v>
          </cell>
        </row>
        <row r="1464">
          <cell r="A1464" t="str">
            <v>00015658</v>
          </cell>
          <cell r="B1464" t="str">
            <v>David Ripper</v>
          </cell>
          <cell r="C1464"/>
          <cell r="D1464" t="str">
            <v>Internal Contractors</v>
          </cell>
          <cell r="E1464">
            <v>0</v>
          </cell>
        </row>
        <row r="1465">
          <cell r="A1465" t="str">
            <v>00015659</v>
          </cell>
          <cell r="B1465" t="str">
            <v>Glen Robinson</v>
          </cell>
          <cell r="C1465"/>
          <cell r="D1465" t="str">
            <v>Internal Contractors</v>
          </cell>
          <cell r="E1465">
            <v>0</v>
          </cell>
        </row>
        <row r="1466">
          <cell r="A1466" t="str">
            <v>00015660</v>
          </cell>
          <cell r="B1466" t="str">
            <v>Mansour Rahimi</v>
          </cell>
          <cell r="C1466"/>
          <cell r="D1466" t="str">
            <v>Internal Contractors</v>
          </cell>
          <cell r="E1466">
            <v>0</v>
          </cell>
        </row>
        <row r="1467">
          <cell r="A1467" t="str">
            <v>00015661</v>
          </cell>
          <cell r="B1467" t="str">
            <v>Collins Tim</v>
          </cell>
          <cell r="C1467"/>
          <cell r="D1467" t="str">
            <v>Internal Contractors</v>
          </cell>
          <cell r="E1467">
            <v>0</v>
          </cell>
        </row>
        <row r="1468">
          <cell r="A1468" t="str">
            <v>00015662</v>
          </cell>
          <cell r="B1468" t="str">
            <v>Andrea Campusano</v>
          </cell>
          <cell r="C1468"/>
          <cell r="D1468" t="str">
            <v>Internal Contractors</v>
          </cell>
          <cell r="E1468">
            <v>0</v>
          </cell>
        </row>
        <row r="1469">
          <cell r="A1469" t="str">
            <v>00015663</v>
          </cell>
          <cell r="B1469" t="str">
            <v>Eliezer Aguilar</v>
          </cell>
          <cell r="C1469"/>
          <cell r="D1469" t="str">
            <v>Internal Contractors</v>
          </cell>
          <cell r="E1469">
            <v>0</v>
          </cell>
        </row>
        <row r="1470">
          <cell r="A1470" t="str">
            <v>00015664</v>
          </cell>
          <cell r="B1470" t="str">
            <v>Sergio Aguilera</v>
          </cell>
          <cell r="C1470"/>
          <cell r="D1470" t="str">
            <v>Internal Contractors</v>
          </cell>
          <cell r="E1470">
            <v>0</v>
          </cell>
        </row>
        <row r="1471">
          <cell r="A1471" t="str">
            <v>00015665</v>
          </cell>
          <cell r="B1471" t="str">
            <v>Frances Channells</v>
          </cell>
          <cell r="C1471"/>
          <cell r="D1471" t="str">
            <v>Internal Contractors</v>
          </cell>
          <cell r="E1471">
            <v>0</v>
          </cell>
        </row>
        <row r="1472">
          <cell r="A1472" t="str">
            <v>00015666</v>
          </cell>
          <cell r="B1472" t="str">
            <v>Eleni Kaufusi</v>
          </cell>
          <cell r="C1472"/>
          <cell r="D1472" t="str">
            <v>Internal Contractors</v>
          </cell>
          <cell r="E1472">
            <v>0</v>
          </cell>
        </row>
        <row r="1473">
          <cell r="A1473" t="str">
            <v>00015667</v>
          </cell>
          <cell r="B1473" t="str">
            <v>Janice Wheeler</v>
          </cell>
          <cell r="C1473"/>
          <cell r="D1473" t="str">
            <v>Internal Contractors</v>
          </cell>
          <cell r="E1473">
            <v>0</v>
          </cell>
        </row>
        <row r="1474">
          <cell r="A1474" t="str">
            <v>00015668</v>
          </cell>
          <cell r="B1474" t="str">
            <v>Susan Douglas</v>
          </cell>
          <cell r="C1474"/>
          <cell r="D1474" t="str">
            <v>Internal Contractors</v>
          </cell>
          <cell r="E1474">
            <v>0</v>
          </cell>
        </row>
        <row r="1475">
          <cell r="A1475" t="str">
            <v>00015669</v>
          </cell>
          <cell r="B1475" t="str">
            <v>Graham Griffiths</v>
          </cell>
          <cell r="C1475"/>
          <cell r="D1475" t="str">
            <v>Internal Contractors</v>
          </cell>
          <cell r="E1475">
            <v>0</v>
          </cell>
        </row>
        <row r="1476">
          <cell r="A1476" t="str">
            <v>00015670</v>
          </cell>
          <cell r="B1476" t="str">
            <v>Carlo Di Lorenzo</v>
          </cell>
          <cell r="C1476"/>
          <cell r="D1476" t="str">
            <v>Internal Contractors</v>
          </cell>
          <cell r="E1476">
            <v>0</v>
          </cell>
        </row>
        <row r="1477">
          <cell r="A1477" t="str">
            <v>00015671</v>
          </cell>
          <cell r="B1477" t="str">
            <v>David O'Keefe</v>
          </cell>
          <cell r="C1477"/>
          <cell r="D1477" t="str">
            <v>Internal Contractors</v>
          </cell>
          <cell r="E1477">
            <v>0</v>
          </cell>
        </row>
        <row r="1478">
          <cell r="A1478" t="str">
            <v>00015672</v>
          </cell>
          <cell r="B1478" t="str">
            <v>Victor Zaurrini</v>
          </cell>
          <cell r="C1478"/>
          <cell r="D1478" t="str">
            <v>Internal Contractors</v>
          </cell>
          <cell r="E1478">
            <v>0</v>
          </cell>
        </row>
        <row r="1479">
          <cell r="A1479" t="str">
            <v>00015673</v>
          </cell>
          <cell r="B1479" t="str">
            <v>Steven Zhong</v>
          </cell>
          <cell r="C1479"/>
          <cell r="D1479" t="str">
            <v>Internal Contractors</v>
          </cell>
          <cell r="E1479">
            <v>0</v>
          </cell>
        </row>
        <row r="1480">
          <cell r="A1480" t="str">
            <v>00015674</v>
          </cell>
          <cell r="B1480" t="str">
            <v>Grant Beevers</v>
          </cell>
          <cell r="C1480"/>
          <cell r="D1480" t="str">
            <v>Internal Contractors</v>
          </cell>
          <cell r="E1480">
            <v>0</v>
          </cell>
        </row>
        <row r="1481">
          <cell r="A1481" t="str">
            <v>00015675</v>
          </cell>
          <cell r="B1481" t="str">
            <v>Martin Woods</v>
          </cell>
          <cell r="C1481"/>
          <cell r="D1481" t="str">
            <v>Internal Contractors</v>
          </cell>
          <cell r="E1481">
            <v>0</v>
          </cell>
        </row>
        <row r="1482">
          <cell r="A1482" t="str">
            <v>00015676</v>
          </cell>
          <cell r="B1482" t="str">
            <v>Eugene Kociolek</v>
          </cell>
          <cell r="C1482"/>
          <cell r="D1482" t="str">
            <v>Internal Contractors</v>
          </cell>
          <cell r="E1482">
            <v>0</v>
          </cell>
        </row>
        <row r="1483">
          <cell r="A1483" t="str">
            <v>00015677</v>
          </cell>
          <cell r="B1483" t="str">
            <v>Trevor Russell</v>
          </cell>
          <cell r="C1483"/>
          <cell r="D1483" t="str">
            <v>Internal Contractors</v>
          </cell>
          <cell r="E1483">
            <v>0</v>
          </cell>
        </row>
        <row r="1484">
          <cell r="A1484" t="str">
            <v>00015678</v>
          </cell>
          <cell r="B1484" t="str">
            <v>Michael Rosetta</v>
          </cell>
          <cell r="C1484"/>
          <cell r="D1484" t="str">
            <v>Internal Contractors</v>
          </cell>
          <cell r="E1484">
            <v>0</v>
          </cell>
        </row>
        <row r="1485">
          <cell r="A1485" t="str">
            <v>00015679</v>
          </cell>
          <cell r="B1485" t="str">
            <v>Michael Daniels</v>
          </cell>
          <cell r="C1485"/>
          <cell r="D1485" t="str">
            <v>Internal Contractors</v>
          </cell>
          <cell r="E1485">
            <v>0</v>
          </cell>
        </row>
        <row r="1486">
          <cell r="A1486" t="str">
            <v>00015680</v>
          </cell>
          <cell r="B1486" t="str">
            <v>Albert De Boer</v>
          </cell>
          <cell r="C1486"/>
          <cell r="D1486" t="str">
            <v>Internal Contractors</v>
          </cell>
          <cell r="E1486">
            <v>0</v>
          </cell>
        </row>
        <row r="1487">
          <cell r="A1487" t="str">
            <v>00015681</v>
          </cell>
          <cell r="B1487" t="str">
            <v>Craig Fuller</v>
          </cell>
          <cell r="C1487"/>
          <cell r="D1487" t="str">
            <v>Internal Contractors</v>
          </cell>
          <cell r="E1487">
            <v>0</v>
          </cell>
        </row>
        <row r="1488">
          <cell r="A1488" t="str">
            <v>00015682</v>
          </cell>
          <cell r="B1488" t="str">
            <v>Jamie Thomson</v>
          </cell>
          <cell r="C1488"/>
          <cell r="D1488" t="str">
            <v>Internal Contractors</v>
          </cell>
          <cell r="E1488">
            <v>0</v>
          </cell>
        </row>
        <row r="1489">
          <cell r="A1489" t="str">
            <v>00015683</v>
          </cell>
          <cell r="B1489" t="str">
            <v>Nikki Hogan</v>
          </cell>
          <cell r="C1489"/>
          <cell r="D1489" t="str">
            <v>Internal Contractors</v>
          </cell>
          <cell r="E1489">
            <v>0</v>
          </cell>
        </row>
        <row r="1490">
          <cell r="A1490" t="str">
            <v>00015686</v>
          </cell>
          <cell r="B1490" t="str">
            <v>Paul Low</v>
          </cell>
          <cell r="C1490"/>
          <cell r="D1490" t="str">
            <v>Internal Contractors</v>
          </cell>
          <cell r="E1490">
            <v>0</v>
          </cell>
        </row>
        <row r="1491">
          <cell r="A1491" t="str">
            <v>00015687</v>
          </cell>
          <cell r="B1491" t="str">
            <v>Simon Hopkins</v>
          </cell>
          <cell r="C1491"/>
          <cell r="D1491" t="str">
            <v>Internal Contractors</v>
          </cell>
          <cell r="E1491">
            <v>0</v>
          </cell>
        </row>
        <row r="1492">
          <cell r="A1492" t="str">
            <v>00015688</v>
          </cell>
          <cell r="B1492" t="str">
            <v>Warren James</v>
          </cell>
          <cell r="C1492"/>
          <cell r="D1492" t="str">
            <v>Internal Contractors</v>
          </cell>
          <cell r="E1492">
            <v>0</v>
          </cell>
        </row>
        <row r="1493">
          <cell r="A1493" t="str">
            <v>00015689</v>
          </cell>
          <cell r="B1493" t="str">
            <v>Tom Ruzell</v>
          </cell>
          <cell r="C1493"/>
          <cell r="D1493" t="str">
            <v>Internal Contractors</v>
          </cell>
          <cell r="E1493">
            <v>0</v>
          </cell>
        </row>
        <row r="1494">
          <cell r="A1494" t="str">
            <v>00015690</v>
          </cell>
          <cell r="B1494" t="str">
            <v>Elizabeth Oakman</v>
          </cell>
          <cell r="C1494"/>
          <cell r="D1494" t="str">
            <v>Internal Contractors</v>
          </cell>
          <cell r="E1494">
            <v>0</v>
          </cell>
        </row>
        <row r="1495">
          <cell r="A1495" t="str">
            <v>00015691</v>
          </cell>
          <cell r="B1495" t="str">
            <v>Anthony Kerr</v>
          </cell>
          <cell r="C1495"/>
          <cell r="D1495" t="str">
            <v>Internal Contractors</v>
          </cell>
          <cell r="E1495">
            <v>0</v>
          </cell>
        </row>
        <row r="1496">
          <cell r="A1496" t="str">
            <v>00015692</v>
          </cell>
          <cell r="B1496" t="str">
            <v>Mark Evans</v>
          </cell>
          <cell r="C1496"/>
          <cell r="D1496" t="str">
            <v>Internal Contractors</v>
          </cell>
          <cell r="E1496">
            <v>0</v>
          </cell>
        </row>
        <row r="1497">
          <cell r="A1497" t="str">
            <v>00015693</v>
          </cell>
          <cell r="B1497" t="str">
            <v>Tamara Briggs</v>
          </cell>
          <cell r="C1497"/>
          <cell r="D1497" t="str">
            <v>Internal Contractors</v>
          </cell>
          <cell r="E1497">
            <v>0</v>
          </cell>
        </row>
        <row r="1498">
          <cell r="A1498" t="str">
            <v>00015698</v>
          </cell>
          <cell r="B1498" t="str">
            <v>Trevor Denton</v>
          </cell>
          <cell r="C1498"/>
          <cell r="D1498" t="str">
            <v>Internal Contractors</v>
          </cell>
          <cell r="E1498">
            <v>0</v>
          </cell>
        </row>
        <row r="1499">
          <cell r="A1499" t="str">
            <v>00015699</v>
          </cell>
          <cell r="B1499" t="str">
            <v>Henry Brockman</v>
          </cell>
          <cell r="C1499"/>
          <cell r="D1499" t="str">
            <v>Internal Contractors</v>
          </cell>
          <cell r="E1499">
            <v>0</v>
          </cell>
        </row>
        <row r="1500">
          <cell r="A1500" t="str">
            <v>00015700</v>
          </cell>
          <cell r="B1500" t="str">
            <v>Amanda Jones</v>
          </cell>
          <cell r="C1500"/>
          <cell r="D1500" t="str">
            <v>Internal Contractors</v>
          </cell>
          <cell r="E1500">
            <v>0</v>
          </cell>
        </row>
        <row r="1501">
          <cell r="A1501" t="str">
            <v>00015701</v>
          </cell>
          <cell r="B1501" t="str">
            <v>Martin Kotvas</v>
          </cell>
          <cell r="C1501"/>
          <cell r="D1501" t="str">
            <v>Internal Contractors</v>
          </cell>
          <cell r="E1501">
            <v>0</v>
          </cell>
        </row>
        <row r="1502">
          <cell r="A1502" t="str">
            <v>00015702</v>
          </cell>
          <cell r="B1502" t="str">
            <v>Rod May</v>
          </cell>
          <cell r="C1502"/>
          <cell r="D1502" t="str">
            <v>Internal Contractors</v>
          </cell>
          <cell r="E1502">
            <v>0</v>
          </cell>
        </row>
        <row r="1503">
          <cell r="A1503" t="str">
            <v>00015703</v>
          </cell>
          <cell r="B1503" t="str">
            <v>Carl Handreck</v>
          </cell>
          <cell r="C1503"/>
          <cell r="D1503" t="str">
            <v>Internal Contractors</v>
          </cell>
          <cell r="E1503">
            <v>0</v>
          </cell>
        </row>
        <row r="1504">
          <cell r="A1504" t="str">
            <v>00015704</v>
          </cell>
          <cell r="B1504" t="str">
            <v>Michael O'Brien</v>
          </cell>
          <cell r="C1504"/>
          <cell r="D1504" t="str">
            <v>Internal Contractors</v>
          </cell>
          <cell r="E1504">
            <v>0</v>
          </cell>
        </row>
        <row r="1505">
          <cell r="A1505" t="str">
            <v>00015705</v>
          </cell>
          <cell r="B1505" t="str">
            <v>Steve Orkibi</v>
          </cell>
          <cell r="C1505"/>
          <cell r="D1505" t="str">
            <v>Internal Contractors</v>
          </cell>
          <cell r="E1505">
            <v>0</v>
          </cell>
        </row>
        <row r="1506">
          <cell r="A1506" t="str">
            <v>00015706</v>
          </cell>
          <cell r="B1506" t="str">
            <v>Peter Slavinskis</v>
          </cell>
          <cell r="C1506"/>
          <cell r="D1506" t="str">
            <v>Internal Contractors</v>
          </cell>
          <cell r="E1506">
            <v>0</v>
          </cell>
        </row>
        <row r="1507">
          <cell r="A1507" t="str">
            <v>00015707</v>
          </cell>
          <cell r="B1507" t="str">
            <v>Juliana Loh</v>
          </cell>
          <cell r="C1507"/>
          <cell r="D1507" t="str">
            <v>Internal Contractors</v>
          </cell>
          <cell r="E1507">
            <v>0</v>
          </cell>
        </row>
        <row r="1508">
          <cell r="A1508" t="str">
            <v>00015708</v>
          </cell>
          <cell r="B1508" t="str">
            <v>Yiannis Georgaros</v>
          </cell>
          <cell r="C1508"/>
          <cell r="D1508" t="str">
            <v>Internal Contractors</v>
          </cell>
          <cell r="E1508">
            <v>0</v>
          </cell>
        </row>
        <row r="1509">
          <cell r="A1509" t="str">
            <v>00015709</v>
          </cell>
          <cell r="B1509" t="str">
            <v>Larry Saunders</v>
          </cell>
          <cell r="C1509"/>
          <cell r="D1509" t="str">
            <v>Internal Contractors</v>
          </cell>
          <cell r="E1509">
            <v>0</v>
          </cell>
        </row>
        <row r="1510">
          <cell r="A1510" t="str">
            <v>00015710</v>
          </cell>
          <cell r="B1510" t="str">
            <v>John Demelis</v>
          </cell>
          <cell r="C1510"/>
          <cell r="D1510" t="str">
            <v>Internal Contractors</v>
          </cell>
          <cell r="E1510">
            <v>0</v>
          </cell>
        </row>
        <row r="1511">
          <cell r="A1511" t="str">
            <v>00015711</v>
          </cell>
          <cell r="B1511" t="str">
            <v>Bruce Sayers</v>
          </cell>
          <cell r="C1511"/>
          <cell r="D1511" t="str">
            <v>Internal Contractors</v>
          </cell>
          <cell r="E1511">
            <v>0</v>
          </cell>
        </row>
        <row r="1512">
          <cell r="A1512" t="str">
            <v>00015713</v>
          </cell>
          <cell r="B1512" t="str">
            <v>Sean Curran</v>
          </cell>
          <cell r="C1512"/>
          <cell r="D1512" t="str">
            <v>Internal Contractors</v>
          </cell>
          <cell r="E1512">
            <v>0</v>
          </cell>
        </row>
        <row r="1513">
          <cell r="A1513" t="str">
            <v>00015714</v>
          </cell>
          <cell r="B1513" t="str">
            <v>Anna Coakley</v>
          </cell>
          <cell r="C1513"/>
          <cell r="D1513" t="str">
            <v>Internal Contractors</v>
          </cell>
          <cell r="E1513">
            <v>0</v>
          </cell>
        </row>
        <row r="1514">
          <cell r="A1514" t="str">
            <v>00015715</v>
          </cell>
          <cell r="B1514" t="str">
            <v>Dave Dyson</v>
          </cell>
          <cell r="C1514"/>
          <cell r="D1514" t="str">
            <v>Internal Contractors</v>
          </cell>
          <cell r="E1514">
            <v>0</v>
          </cell>
        </row>
        <row r="1515">
          <cell r="A1515" t="str">
            <v>00015716</v>
          </cell>
          <cell r="B1515" t="str">
            <v>Peter Stephens</v>
          </cell>
          <cell r="C1515"/>
          <cell r="D1515" t="str">
            <v>Internal Contractors</v>
          </cell>
          <cell r="E1515">
            <v>0</v>
          </cell>
        </row>
        <row r="1516">
          <cell r="A1516" t="str">
            <v>00015717</v>
          </cell>
          <cell r="B1516" t="str">
            <v>Dean Miller</v>
          </cell>
          <cell r="C1516"/>
          <cell r="D1516" t="str">
            <v>Internal Contractors</v>
          </cell>
          <cell r="E1516">
            <v>0</v>
          </cell>
        </row>
        <row r="1517">
          <cell r="A1517" t="str">
            <v>00015718</v>
          </cell>
          <cell r="B1517" t="str">
            <v>Anthony Robb</v>
          </cell>
          <cell r="C1517"/>
          <cell r="D1517" t="str">
            <v>Internal Contractors</v>
          </cell>
          <cell r="E1517">
            <v>0</v>
          </cell>
        </row>
        <row r="1518">
          <cell r="A1518" t="str">
            <v>00015719</v>
          </cell>
          <cell r="B1518"/>
          <cell r="C1518"/>
          <cell r="D1518" t="str">
            <v>Internal Contractors</v>
          </cell>
          <cell r="E1518">
            <v>0</v>
          </cell>
        </row>
        <row r="1519">
          <cell r="A1519" t="str">
            <v>00015720</v>
          </cell>
          <cell r="B1519" t="str">
            <v>Philip Hartley</v>
          </cell>
          <cell r="C1519"/>
          <cell r="D1519" t="str">
            <v>Internal Contractors</v>
          </cell>
          <cell r="E1519">
            <v>0</v>
          </cell>
        </row>
        <row r="1520">
          <cell r="A1520" t="str">
            <v>00015722</v>
          </cell>
          <cell r="B1520" t="str">
            <v>Mina Karagikas</v>
          </cell>
          <cell r="C1520"/>
          <cell r="D1520" t="str">
            <v>Internal Contractors</v>
          </cell>
          <cell r="E1520">
            <v>0</v>
          </cell>
        </row>
        <row r="1521">
          <cell r="A1521" t="str">
            <v>00015723</v>
          </cell>
          <cell r="B1521" t="str">
            <v>Nemuel Ani</v>
          </cell>
          <cell r="C1521"/>
          <cell r="D1521" t="str">
            <v>Internal Contractors</v>
          </cell>
          <cell r="E1521">
            <v>0</v>
          </cell>
        </row>
        <row r="1522">
          <cell r="A1522" t="str">
            <v>00015724</v>
          </cell>
          <cell r="B1522" t="str">
            <v>Unni Pillai</v>
          </cell>
          <cell r="C1522"/>
          <cell r="D1522" t="str">
            <v>Internal Contractors</v>
          </cell>
          <cell r="E1522">
            <v>0</v>
          </cell>
        </row>
        <row r="1523">
          <cell r="A1523" t="str">
            <v>00015725</v>
          </cell>
          <cell r="B1523" t="str">
            <v>Donald Kerr</v>
          </cell>
          <cell r="C1523"/>
          <cell r="D1523" t="str">
            <v>Internal Contractors</v>
          </cell>
          <cell r="E1523">
            <v>0</v>
          </cell>
        </row>
        <row r="1524">
          <cell r="A1524" t="str">
            <v>00015726</v>
          </cell>
          <cell r="B1524" t="str">
            <v>Todd Camden</v>
          </cell>
          <cell r="C1524"/>
          <cell r="D1524" t="str">
            <v>Internal Contractors</v>
          </cell>
          <cell r="E1524">
            <v>0</v>
          </cell>
        </row>
        <row r="1525">
          <cell r="A1525" t="str">
            <v>00015727</v>
          </cell>
          <cell r="B1525" t="str">
            <v>Stanley Misroll</v>
          </cell>
          <cell r="C1525"/>
          <cell r="D1525" t="str">
            <v>Internal Contractors</v>
          </cell>
          <cell r="E1525">
            <v>0</v>
          </cell>
        </row>
        <row r="1526">
          <cell r="A1526" t="str">
            <v>00015728</v>
          </cell>
          <cell r="B1526" t="str">
            <v>Paul Demerovich</v>
          </cell>
          <cell r="C1526"/>
          <cell r="D1526" t="str">
            <v>Internal Contractors</v>
          </cell>
          <cell r="E1526">
            <v>0</v>
          </cell>
        </row>
        <row r="1527">
          <cell r="A1527" t="str">
            <v>00015729</v>
          </cell>
          <cell r="B1527" t="str">
            <v>Michael Staehr</v>
          </cell>
          <cell r="C1527"/>
          <cell r="D1527" t="str">
            <v>Internal Contractors</v>
          </cell>
          <cell r="E1527">
            <v>0</v>
          </cell>
        </row>
        <row r="1528">
          <cell r="A1528" t="str">
            <v>00015730</v>
          </cell>
          <cell r="B1528" t="str">
            <v>Graham Ross</v>
          </cell>
          <cell r="C1528"/>
          <cell r="D1528" t="str">
            <v>Internal Contractors</v>
          </cell>
          <cell r="E1528">
            <v>0</v>
          </cell>
        </row>
        <row r="1529">
          <cell r="A1529" t="str">
            <v>00015731</v>
          </cell>
          <cell r="B1529" t="str">
            <v>Justin McCabe</v>
          </cell>
          <cell r="C1529"/>
          <cell r="D1529" t="str">
            <v>Internal Contractors</v>
          </cell>
          <cell r="E1529">
            <v>0</v>
          </cell>
        </row>
        <row r="1530">
          <cell r="A1530" t="str">
            <v>00015732</v>
          </cell>
          <cell r="B1530" t="str">
            <v>Steven Holmes</v>
          </cell>
          <cell r="C1530"/>
          <cell r="D1530" t="str">
            <v>Internal Contractors</v>
          </cell>
          <cell r="E1530">
            <v>0</v>
          </cell>
        </row>
        <row r="1531">
          <cell r="A1531" t="str">
            <v>00015733</v>
          </cell>
          <cell r="B1531" t="str">
            <v>Pippa Waters</v>
          </cell>
          <cell r="C1531"/>
          <cell r="D1531" t="str">
            <v>Internal Contractors</v>
          </cell>
          <cell r="E1531">
            <v>0</v>
          </cell>
        </row>
        <row r="1532">
          <cell r="A1532" t="str">
            <v>00015734</v>
          </cell>
          <cell r="B1532" t="str">
            <v>Judith Everingham</v>
          </cell>
          <cell r="C1532"/>
          <cell r="D1532" t="str">
            <v>Internal Contractors</v>
          </cell>
          <cell r="E1532">
            <v>0</v>
          </cell>
        </row>
        <row r="1533">
          <cell r="A1533" t="str">
            <v>00015735</v>
          </cell>
          <cell r="B1533" t="str">
            <v>Julie-Anne Barry</v>
          </cell>
          <cell r="C1533"/>
          <cell r="D1533" t="str">
            <v>Internal Contractors</v>
          </cell>
          <cell r="E1533">
            <v>0</v>
          </cell>
        </row>
        <row r="1534">
          <cell r="A1534" t="str">
            <v>00015736</v>
          </cell>
          <cell r="B1534" t="str">
            <v>Jennifer Doran</v>
          </cell>
          <cell r="C1534"/>
          <cell r="D1534" t="str">
            <v>Internal Contractors</v>
          </cell>
          <cell r="E1534">
            <v>0</v>
          </cell>
        </row>
        <row r="1535">
          <cell r="A1535" t="str">
            <v>00015737</v>
          </cell>
          <cell r="B1535" t="str">
            <v>Veerasingam Sivagnanapiragasam</v>
          </cell>
          <cell r="C1535"/>
          <cell r="D1535" t="str">
            <v>Internal Contractors</v>
          </cell>
          <cell r="E1535">
            <v>0</v>
          </cell>
        </row>
        <row r="1536">
          <cell r="A1536" t="str">
            <v>00015738</v>
          </cell>
          <cell r="B1536" t="str">
            <v>Jeffrey Gould</v>
          </cell>
          <cell r="C1536"/>
          <cell r="D1536" t="str">
            <v>Internal Contractors</v>
          </cell>
          <cell r="E1536">
            <v>0</v>
          </cell>
        </row>
        <row r="1537">
          <cell r="A1537" t="str">
            <v>00015739</v>
          </cell>
          <cell r="B1537" t="str">
            <v>Marc Kavanagh</v>
          </cell>
          <cell r="C1537"/>
          <cell r="D1537" t="str">
            <v>Internal Contractors</v>
          </cell>
          <cell r="E1537">
            <v>0</v>
          </cell>
        </row>
        <row r="1538">
          <cell r="A1538" t="str">
            <v>00015740</v>
          </cell>
          <cell r="B1538" t="str">
            <v>Craig Overton</v>
          </cell>
          <cell r="C1538"/>
          <cell r="D1538" t="str">
            <v>Internal Contractors</v>
          </cell>
          <cell r="E1538">
            <v>0</v>
          </cell>
        </row>
        <row r="1539">
          <cell r="A1539" t="str">
            <v>00015742</v>
          </cell>
          <cell r="B1539" t="str">
            <v>James Adams</v>
          </cell>
          <cell r="C1539"/>
          <cell r="D1539" t="str">
            <v>Internal Contractors</v>
          </cell>
          <cell r="E1539">
            <v>0</v>
          </cell>
        </row>
        <row r="1540">
          <cell r="A1540" t="str">
            <v>00015743</v>
          </cell>
          <cell r="B1540" t="str">
            <v>James Reid</v>
          </cell>
          <cell r="C1540"/>
          <cell r="D1540" t="str">
            <v>Internal Contractors</v>
          </cell>
          <cell r="E1540">
            <v>0</v>
          </cell>
        </row>
        <row r="1541">
          <cell r="A1541" t="str">
            <v>00015744</v>
          </cell>
          <cell r="B1541" t="str">
            <v>Craig Cunningham</v>
          </cell>
          <cell r="C1541"/>
          <cell r="D1541" t="str">
            <v>Internal Contractors</v>
          </cell>
          <cell r="E1541">
            <v>0</v>
          </cell>
        </row>
        <row r="1542">
          <cell r="A1542" t="str">
            <v>00015745</v>
          </cell>
          <cell r="B1542" t="str">
            <v>Anthony Cannard</v>
          </cell>
          <cell r="C1542"/>
          <cell r="D1542" t="str">
            <v>Internal Contractors</v>
          </cell>
          <cell r="E1542">
            <v>0</v>
          </cell>
        </row>
        <row r="1543">
          <cell r="A1543" t="str">
            <v>00015746</v>
          </cell>
          <cell r="B1543" t="str">
            <v>Edgar DelaCruz</v>
          </cell>
          <cell r="C1543" t="str">
            <v>05</v>
          </cell>
          <cell r="D1543" t="str">
            <v>Internal Contractors</v>
          </cell>
          <cell r="E1543">
            <v>0</v>
          </cell>
        </row>
        <row r="1544">
          <cell r="A1544" t="str">
            <v>00015747</v>
          </cell>
          <cell r="B1544" t="str">
            <v>Daniel Cocooza</v>
          </cell>
          <cell r="C1544" t="str">
            <v>05</v>
          </cell>
          <cell r="D1544" t="str">
            <v>Internal Contractors</v>
          </cell>
          <cell r="E1544">
            <v>0</v>
          </cell>
        </row>
        <row r="1545">
          <cell r="A1545" t="str">
            <v>00015748</v>
          </cell>
          <cell r="B1545" t="str">
            <v>Lincoln Donaldson</v>
          </cell>
          <cell r="C1545" t="str">
            <v>05</v>
          </cell>
          <cell r="D1545" t="str">
            <v>Internal Contractors</v>
          </cell>
          <cell r="E1545">
            <v>0</v>
          </cell>
        </row>
        <row r="1546">
          <cell r="A1546" t="str">
            <v>00015749</v>
          </cell>
          <cell r="B1546" t="str">
            <v>Candice Smith</v>
          </cell>
          <cell r="C1546"/>
          <cell r="D1546" t="str">
            <v>Internal Contractors</v>
          </cell>
          <cell r="E1546">
            <v>0</v>
          </cell>
        </row>
        <row r="1547">
          <cell r="A1547" t="str">
            <v>00015750</v>
          </cell>
          <cell r="B1547" t="str">
            <v>Sonny Dang</v>
          </cell>
          <cell r="C1547" t="str">
            <v>04</v>
          </cell>
          <cell r="D1547" t="str">
            <v>Internal Contractors</v>
          </cell>
          <cell r="E1547">
            <v>0</v>
          </cell>
        </row>
        <row r="1548">
          <cell r="A1548" t="str">
            <v>00015751</v>
          </cell>
          <cell r="B1548" t="str">
            <v>Thesigan Moodley</v>
          </cell>
          <cell r="C1548" t="str">
            <v>05</v>
          </cell>
          <cell r="D1548" t="str">
            <v>Internal Contractors</v>
          </cell>
          <cell r="E1548">
            <v>0</v>
          </cell>
        </row>
        <row r="1549">
          <cell r="A1549" t="str">
            <v>00015752</v>
          </cell>
          <cell r="B1549" t="str">
            <v>Marilyn Hayward-Bryant</v>
          </cell>
          <cell r="C1549"/>
          <cell r="D1549" t="str">
            <v>Internal Contractors</v>
          </cell>
          <cell r="E1549">
            <v>0</v>
          </cell>
        </row>
        <row r="1550">
          <cell r="A1550" t="str">
            <v>00015753</v>
          </cell>
          <cell r="B1550" t="str">
            <v>Donald Robinson</v>
          </cell>
          <cell r="C1550"/>
          <cell r="D1550" t="str">
            <v>Internal Contractors</v>
          </cell>
          <cell r="E1550">
            <v>0</v>
          </cell>
        </row>
        <row r="1551">
          <cell r="A1551" t="str">
            <v>00015754</v>
          </cell>
          <cell r="B1551" t="str">
            <v>Donald Viney</v>
          </cell>
          <cell r="C1551"/>
          <cell r="D1551" t="str">
            <v>Internal Contractors</v>
          </cell>
          <cell r="E1551">
            <v>0</v>
          </cell>
        </row>
        <row r="1552">
          <cell r="A1552" t="str">
            <v>00015755</v>
          </cell>
          <cell r="B1552" t="str">
            <v>Mark Dawson</v>
          </cell>
          <cell r="C1552"/>
          <cell r="D1552" t="str">
            <v>Internal Contractors</v>
          </cell>
          <cell r="E1552">
            <v>0</v>
          </cell>
        </row>
        <row r="1553">
          <cell r="A1553" t="str">
            <v>00015756</v>
          </cell>
          <cell r="B1553" t="str">
            <v>Tony Avenoso</v>
          </cell>
          <cell r="C1553"/>
          <cell r="D1553" t="str">
            <v>Internal Contractors</v>
          </cell>
          <cell r="E1553">
            <v>0</v>
          </cell>
        </row>
        <row r="1554">
          <cell r="A1554" t="str">
            <v>00015757</v>
          </cell>
          <cell r="B1554" t="str">
            <v>Stephanie Hall</v>
          </cell>
          <cell r="C1554"/>
          <cell r="D1554" t="str">
            <v>Internal Contractors</v>
          </cell>
          <cell r="E1554">
            <v>0</v>
          </cell>
        </row>
        <row r="1555">
          <cell r="A1555" t="str">
            <v>00015758</v>
          </cell>
          <cell r="B1555" t="str">
            <v>David Crocombe</v>
          </cell>
          <cell r="C1555"/>
          <cell r="D1555" t="str">
            <v>Internal Contractors</v>
          </cell>
          <cell r="E1555">
            <v>0</v>
          </cell>
        </row>
        <row r="1556">
          <cell r="A1556" t="str">
            <v>00015759</v>
          </cell>
          <cell r="B1556" t="str">
            <v>Robert Lagan</v>
          </cell>
          <cell r="C1556"/>
          <cell r="D1556" t="str">
            <v>Internal Contractors</v>
          </cell>
          <cell r="E1556">
            <v>0</v>
          </cell>
        </row>
        <row r="1557">
          <cell r="A1557" t="str">
            <v>00015760</v>
          </cell>
          <cell r="B1557" t="str">
            <v>Jean Howard</v>
          </cell>
          <cell r="C1557"/>
          <cell r="D1557" t="str">
            <v>Internal Contractors</v>
          </cell>
          <cell r="E1557">
            <v>0</v>
          </cell>
        </row>
        <row r="1558">
          <cell r="A1558" t="str">
            <v>00015761</v>
          </cell>
          <cell r="B1558" t="str">
            <v>Mery Dimitrioska</v>
          </cell>
          <cell r="C1558"/>
          <cell r="D1558" t="str">
            <v>Internal Contractors</v>
          </cell>
          <cell r="E1558">
            <v>0</v>
          </cell>
        </row>
        <row r="1559">
          <cell r="A1559" t="str">
            <v>00015762</v>
          </cell>
          <cell r="B1559" t="str">
            <v>Wendy Rapley</v>
          </cell>
          <cell r="C1559"/>
          <cell r="D1559" t="str">
            <v>Internal Contractors</v>
          </cell>
          <cell r="E1559">
            <v>0</v>
          </cell>
        </row>
        <row r="1560">
          <cell r="A1560" t="str">
            <v>00015763</v>
          </cell>
          <cell r="B1560" t="str">
            <v>Stuart Gale</v>
          </cell>
          <cell r="C1560"/>
          <cell r="D1560" t="str">
            <v>Internal Contractors</v>
          </cell>
          <cell r="E1560">
            <v>0</v>
          </cell>
        </row>
        <row r="1561">
          <cell r="A1561" t="str">
            <v>00015764</v>
          </cell>
          <cell r="B1561" t="str">
            <v>Alan Stewart</v>
          </cell>
          <cell r="C1561"/>
          <cell r="D1561" t="str">
            <v>Internal Contractors</v>
          </cell>
          <cell r="E1561">
            <v>0</v>
          </cell>
        </row>
        <row r="1562">
          <cell r="A1562" t="str">
            <v>00015765</v>
          </cell>
          <cell r="B1562" t="str">
            <v>Belinda Cutting</v>
          </cell>
          <cell r="C1562"/>
          <cell r="D1562" t="str">
            <v>Internal Contractors</v>
          </cell>
          <cell r="E1562">
            <v>0</v>
          </cell>
        </row>
        <row r="1563">
          <cell r="A1563" t="str">
            <v>00015766</v>
          </cell>
          <cell r="B1563" t="str">
            <v>Peter Howarth</v>
          </cell>
          <cell r="C1563"/>
          <cell r="D1563" t="str">
            <v>Internal Contractors</v>
          </cell>
          <cell r="E1563">
            <v>0</v>
          </cell>
        </row>
        <row r="1564">
          <cell r="A1564" t="str">
            <v>00015767</v>
          </cell>
          <cell r="B1564" t="str">
            <v>Lynette Weeks</v>
          </cell>
          <cell r="C1564"/>
          <cell r="D1564" t="str">
            <v>Internal Contractors</v>
          </cell>
          <cell r="E1564">
            <v>0</v>
          </cell>
        </row>
        <row r="1565">
          <cell r="A1565" t="str">
            <v>00015768</v>
          </cell>
          <cell r="B1565" t="str">
            <v>Paul Best</v>
          </cell>
          <cell r="C1565"/>
          <cell r="D1565" t="str">
            <v>Internal Contractors</v>
          </cell>
          <cell r="E1565">
            <v>0</v>
          </cell>
        </row>
        <row r="1566">
          <cell r="A1566" t="str">
            <v>00015769</v>
          </cell>
          <cell r="B1566" t="str">
            <v>Chad Meyer</v>
          </cell>
          <cell r="C1566"/>
          <cell r="D1566" t="str">
            <v>Internal Contractors</v>
          </cell>
          <cell r="E1566">
            <v>0</v>
          </cell>
        </row>
        <row r="1567">
          <cell r="A1567" t="str">
            <v>00015770</v>
          </cell>
          <cell r="B1567" t="str">
            <v>Elizabeth Hatton</v>
          </cell>
          <cell r="C1567"/>
          <cell r="D1567" t="str">
            <v>Internal Contractors</v>
          </cell>
          <cell r="E1567">
            <v>0</v>
          </cell>
        </row>
        <row r="1568">
          <cell r="A1568" t="str">
            <v>00015771</v>
          </cell>
          <cell r="B1568" t="str">
            <v>Neil Stock</v>
          </cell>
          <cell r="C1568"/>
          <cell r="D1568" t="str">
            <v>Internal Contractors</v>
          </cell>
          <cell r="E1568">
            <v>0</v>
          </cell>
        </row>
        <row r="1569">
          <cell r="A1569" t="str">
            <v>00015772</v>
          </cell>
          <cell r="B1569" t="str">
            <v>Glenn Warden</v>
          </cell>
          <cell r="C1569"/>
          <cell r="D1569" t="str">
            <v>Internal Contractors</v>
          </cell>
          <cell r="E1569">
            <v>0</v>
          </cell>
        </row>
        <row r="1570">
          <cell r="A1570" t="str">
            <v>00015773</v>
          </cell>
          <cell r="B1570" t="str">
            <v>Sarah McNiven</v>
          </cell>
          <cell r="C1570"/>
          <cell r="D1570" t="str">
            <v>Internal Contractors</v>
          </cell>
          <cell r="E1570">
            <v>0</v>
          </cell>
        </row>
        <row r="1571">
          <cell r="A1571" t="str">
            <v>00015774</v>
          </cell>
          <cell r="B1571" t="str">
            <v>Ronald Spithill</v>
          </cell>
          <cell r="C1571"/>
          <cell r="D1571" t="str">
            <v>Internal Contractors</v>
          </cell>
          <cell r="E1571">
            <v>0</v>
          </cell>
        </row>
        <row r="1572">
          <cell r="A1572" t="str">
            <v>00015775</v>
          </cell>
          <cell r="B1572" t="str">
            <v>Peter Mitchell</v>
          </cell>
          <cell r="C1572"/>
          <cell r="D1572" t="str">
            <v>Internal Contractors</v>
          </cell>
          <cell r="E1572">
            <v>0</v>
          </cell>
        </row>
        <row r="1573">
          <cell r="A1573" t="str">
            <v>00015776</v>
          </cell>
          <cell r="B1573" t="str">
            <v>Robert Pruss</v>
          </cell>
          <cell r="C1573"/>
          <cell r="D1573" t="str">
            <v>Internal Contractors</v>
          </cell>
          <cell r="E1573">
            <v>0</v>
          </cell>
        </row>
        <row r="1574">
          <cell r="A1574" t="str">
            <v>00015777</v>
          </cell>
          <cell r="B1574" t="str">
            <v>Christine Thompson</v>
          </cell>
          <cell r="C1574"/>
          <cell r="D1574" t="str">
            <v>Internal Contractors</v>
          </cell>
          <cell r="E1574">
            <v>0</v>
          </cell>
        </row>
        <row r="1575">
          <cell r="A1575" t="str">
            <v>00015778</v>
          </cell>
          <cell r="B1575" t="str">
            <v>Anthony Brown</v>
          </cell>
          <cell r="C1575"/>
          <cell r="D1575" t="str">
            <v>Internal Contractors</v>
          </cell>
          <cell r="E1575">
            <v>0</v>
          </cell>
        </row>
        <row r="1576">
          <cell r="A1576" t="str">
            <v>00015779</v>
          </cell>
          <cell r="B1576" t="str">
            <v>Bruce Rothwell</v>
          </cell>
          <cell r="C1576"/>
          <cell r="D1576" t="str">
            <v>Internal Contractors</v>
          </cell>
          <cell r="E1576">
            <v>0</v>
          </cell>
        </row>
        <row r="1577">
          <cell r="A1577" t="str">
            <v>00015780</v>
          </cell>
          <cell r="B1577" t="str">
            <v>Hilda Al-Munir</v>
          </cell>
          <cell r="C1577"/>
          <cell r="D1577" t="str">
            <v>Internal Contractors</v>
          </cell>
          <cell r="E1577">
            <v>0</v>
          </cell>
        </row>
        <row r="1578">
          <cell r="A1578" t="str">
            <v>00015781</v>
          </cell>
          <cell r="B1578" t="str">
            <v>Caroline Taylor</v>
          </cell>
          <cell r="C1578"/>
          <cell r="D1578" t="str">
            <v>Internal Contractors</v>
          </cell>
          <cell r="E1578">
            <v>0</v>
          </cell>
        </row>
        <row r="1579">
          <cell r="A1579" t="str">
            <v>00015782</v>
          </cell>
          <cell r="B1579" t="str">
            <v>Rosalyn Hayward</v>
          </cell>
          <cell r="C1579"/>
          <cell r="D1579" t="str">
            <v>Internal Contractors</v>
          </cell>
          <cell r="E1579">
            <v>0</v>
          </cell>
        </row>
        <row r="1580">
          <cell r="A1580" t="str">
            <v>00015783</v>
          </cell>
          <cell r="B1580" t="str">
            <v>Janene Fleming</v>
          </cell>
          <cell r="C1580"/>
          <cell r="D1580" t="str">
            <v>Internal Contractors</v>
          </cell>
          <cell r="E1580">
            <v>0</v>
          </cell>
        </row>
        <row r="1581">
          <cell r="A1581" t="str">
            <v>00015784</v>
          </cell>
          <cell r="B1581" t="str">
            <v>Yusri Gusmardy</v>
          </cell>
          <cell r="C1581"/>
          <cell r="D1581" t="str">
            <v>Internal Contractors</v>
          </cell>
          <cell r="E1581">
            <v>0</v>
          </cell>
        </row>
        <row r="1582">
          <cell r="A1582" t="str">
            <v>00015785</v>
          </cell>
          <cell r="B1582" t="str">
            <v>Sue Mitchell</v>
          </cell>
          <cell r="C1582"/>
          <cell r="D1582" t="str">
            <v>Internal Contractors</v>
          </cell>
          <cell r="E1582">
            <v>0</v>
          </cell>
        </row>
        <row r="1583">
          <cell r="A1583" t="str">
            <v>00015786</v>
          </cell>
          <cell r="B1583" t="str">
            <v>Marisa Pirto</v>
          </cell>
          <cell r="C1583"/>
          <cell r="D1583" t="str">
            <v>Internal Contractors</v>
          </cell>
          <cell r="E1583">
            <v>0</v>
          </cell>
        </row>
        <row r="1584">
          <cell r="A1584" t="str">
            <v>00015787</v>
          </cell>
          <cell r="B1584" t="str">
            <v>Rowena Villanueva</v>
          </cell>
          <cell r="C1584"/>
          <cell r="D1584" t="str">
            <v>Internal Contractors</v>
          </cell>
          <cell r="E1584">
            <v>0</v>
          </cell>
        </row>
        <row r="1585">
          <cell r="A1585" t="str">
            <v>00015788</v>
          </cell>
          <cell r="B1585" t="str">
            <v>Rhonda Weinert</v>
          </cell>
          <cell r="C1585"/>
          <cell r="D1585" t="str">
            <v>Internal Contractors</v>
          </cell>
          <cell r="E1585">
            <v>0</v>
          </cell>
        </row>
        <row r="1586">
          <cell r="A1586" t="str">
            <v>00015789</v>
          </cell>
          <cell r="B1586" t="str">
            <v>Velda Bremner</v>
          </cell>
          <cell r="C1586"/>
          <cell r="D1586" t="str">
            <v>Internal Contractors</v>
          </cell>
          <cell r="E1586">
            <v>0</v>
          </cell>
        </row>
        <row r="1587">
          <cell r="A1587" t="str">
            <v>00015790</v>
          </cell>
          <cell r="B1587" t="str">
            <v>Betty Banta</v>
          </cell>
          <cell r="C1587"/>
          <cell r="D1587" t="str">
            <v>Internal Contractors</v>
          </cell>
          <cell r="E1587">
            <v>0</v>
          </cell>
        </row>
        <row r="1588">
          <cell r="A1588" t="str">
            <v>00015791</v>
          </cell>
          <cell r="B1588" t="str">
            <v>Juli-Anne Soria</v>
          </cell>
          <cell r="C1588"/>
          <cell r="D1588" t="str">
            <v>Internal Contractors</v>
          </cell>
          <cell r="E1588">
            <v>0</v>
          </cell>
        </row>
        <row r="1589">
          <cell r="A1589" t="str">
            <v>00015792</v>
          </cell>
          <cell r="B1589" t="str">
            <v>Joshua Akinpetide</v>
          </cell>
          <cell r="C1589"/>
          <cell r="D1589" t="str">
            <v>Internal Contractors</v>
          </cell>
          <cell r="E1589">
            <v>0</v>
          </cell>
        </row>
        <row r="1590">
          <cell r="A1590" t="str">
            <v>00015793</v>
          </cell>
          <cell r="B1590" t="str">
            <v>Jessica Franks</v>
          </cell>
          <cell r="C1590"/>
          <cell r="D1590" t="str">
            <v>Internal Contractors</v>
          </cell>
          <cell r="E1590">
            <v>0</v>
          </cell>
        </row>
        <row r="1591">
          <cell r="A1591" t="str">
            <v>00015794</v>
          </cell>
          <cell r="B1591" t="str">
            <v>Judith Reedy</v>
          </cell>
          <cell r="C1591"/>
          <cell r="D1591" t="str">
            <v>Internal Contractors</v>
          </cell>
          <cell r="E1591">
            <v>0</v>
          </cell>
        </row>
        <row r="1592">
          <cell r="A1592" t="str">
            <v>00015795</v>
          </cell>
          <cell r="B1592" t="str">
            <v>Glenda Green</v>
          </cell>
          <cell r="C1592"/>
          <cell r="D1592" t="str">
            <v>Internal Contractors</v>
          </cell>
          <cell r="E1592">
            <v>0</v>
          </cell>
        </row>
        <row r="1593">
          <cell r="A1593" t="str">
            <v>00015796</v>
          </cell>
          <cell r="B1593" t="str">
            <v>Parit Luichareonkit</v>
          </cell>
          <cell r="C1593"/>
          <cell r="D1593" t="str">
            <v>Internal Contractors</v>
          </cell>
          <cell r="E1593">
            <v>0</v>
          </cell>
        </row>
        <row r="1594">
          <cell r="A1594" t="str">
            <v>00015797</v>
          </cell>
          <cell r="B1594" t="str">
            <v>Janelle Davis</v>
          </cell>
          <cell r="C1594"/>
          <cell r="D1594" t="str">
            <v>Internal Contractors</v>
          </cell>
          <cell r="E1594">
            <v>0</v>
          </cell>
        </row>
        <row r="1595">
          <cell r="A1595" t="str">
            <v>00015798</v>
          </cell>
          <cell r="B1595" t="str">
            <v>Wayne Fezo</v>
          </cell>
          <cell r="C1595"/>
          <cell r="D1595" t="str">
            <v>Internal Contractors</v>
          </cell>
          <cell r="E1595">
            <v>0</v>
          </cell>
        </row>
        <row r="1596">
          <cell r="A1596" t="str">
            <v>00015799</v>
          </cell>
          <cell r="B1596" t="str">
            <v>Robyn Plunkett</v>
          </cell>
          <cell r="C1596"/>
          <cell r="D1596" t="str">
            <v>Internal Contractors</v>
          </cell>
          <cell r="E1596">
            <v>0</v>
          </cell>
        </row>
        <row r="1597">
          <cell r="A1597" t="str">
            <v>00015800</v>
          </cell>
          <cell r="B1597" t="str">
            <v>Geoffrey Wooldridge</v>
          </cell>
          <cell r="C1597"/>
          <cell r="D1597" t="str">
            <v>Internal Contractors</v>
          </cell>
          <cell r="E1597">
            <v>0</v>
          </cell>
        </row>
        <row r="1598">
          <cell r="A1598" t="str">
            <v>00015801</v>
          </cell>
          <cell r="B1598" t="str">
            <v>Stephen Sargent</v>
          </cell>
          <cell r="C1598"/>
          <cell r="D1598" t="str">
            <v>Internal Contractors</v>
          </cell>
          <cell r="E1598">
            <v>0</v>
          </cell>
        </row>
        <row r="1599">
          <cell r="A1599" t="str">
            <v>00015802</v>
          </cell>
          <cell r="B1599" t="str">
            <v>Alan Barnes</v>
          </cell>
          <cell r="C1599"/>
          <cell r="D1599" t="str">
            <v>Internal Contractors</v>
          </cell>
          <cell r="E1599">
            <v>0</v>
          </cell>
        </row>
        <row r="1600">
          <cell r="A1600" t="str">
            <v>00015803</v>
          </cell>
          <cell r="B1600" t="str">
            <v>Bradley Gee</v>
          </cell>
          <cell r="C1600"/>
          <cell r="D1600" t="str">
            <v>Internal Contractors</v>
          </cell>
          <cell r="E1600">
            <v>0</v>
          </cell>
        </row>
        <row r="1601">
          <cell r="A1601" t="str">
            <v>00015804</v>
          </cell>
          <cell r="B1601" t="str">
            <v>Antione Roy</v>
          </cell>
          <cell r="C1601"/>
          <cell r="D1601" t="str">
            <v>Internal Contractors</v>
          </cell>
          <cell r="E1601">
            <v>0</v>
          </cell>
        </row>
        <row r="1602">
          <cell r="A1602" t="str">
            <v>00015805</v>
          </cell>
          <cell r="B1602" t="str">
            <v>Angela Lombardo</v>
          </cell>
          <cell r="C1602"/>
          <cell r="D1602" t="str">
            <v>Internal Contractors</v>
          </cell>
          <cell r="E1602">
            <v>0</v>
          </cell>
        </row>
        <row r="1603">
          <cell r="A1603" t="str">
            <v>00015806</v>
          </cell>
          <cell r="B1603" t="str">
            <v>Gary Stasi</v>
          </cell>
          <cell r="C1603"/>
          <cell r="D1603" t="str">
            <v>Internal Contractors</v>
          </cell>
          <cell r="E1603">
            <v>0</v>
          </cell>
        </row>
        <row r="1604">
          <cell r="A1604" t="str">
            <v>00015807</v>
          </cell>
          <cell r="B1604" t="str">
            <v>Mario Pouzet</v>
          </cell>
          <cell r="C1604"/>
          <cell r="D1604" t="str">
            <v>Internal Contractors</v>
          </cell>
          <cell r="E1604">
            <v>0</v>
          </cell>
        </row>
        <row r="1605">
          <cell r="A1605" t="str">
            <v>00015808</v>
          </cell>
          <cell r="B1605" t="str">
            <v>Peter Sherring</v>
          </cell>
          <cell r="C1605"/>
          <cell r="D1605" t="str">
            <v>Internal Contractors</v>
          </cell>
          <cell r="E1605">
            <v>0</v>
          </cell>
        </row>
        <row r="1606">
          <cell r="A1606" t="str">
            <v>00015809</v>
          </cell>
          <cell r="B1606" t="str">
            <v>Lawrence Aquilina</v>
          </cell>
          <cell r="C1606"/>
          <cell r="D1606" t="str">
            <v>Internal Contractors</v>
          </cell>
          <cell r="E1606">
            <v>0</v>
          </cell>
        </row>
        <row r="1607">
          <cell r="A1607" t="str">
            <v>00015810</v>
          </cell>
          <cell r="B1607" t="str">
            <v>Gordon De Groen</v>
          </cell>
          <cell r="C1607"/>
          <cell r="D1607" t="str">
            <v>Internal Contractors</v>
          </cell>
          <cell r="E1607">
            <v>0</v>
          </cell>
        </row>
        <row r="1608">
          <cell r="A1608" t="str">
            <v>00015811</v>
          </cell>
          <cell r="B1608" t="str">
            <v>Anthony Thurston</v>
          </cell>
          <cell r="C1608"/>
          <cell r="D1608" t="str">
            <v>Internal Contractors</v>
          </cell>
          <cell r="E1608">
            <v>0</v>
          </cell>
        </row>
        <row r="1609">
          <cell r="A1609" t="str">
            <v>00015812</v>
          </cell>
          <cell r="B1609" t="str">
            <v>Hui Qiong Wang</v>
          </cell>
          <cell r="C1609"/>
          <cell r="D1609" t="str">
            <v>Internal Contractors</v>
          </cell>
          <cell r="E1609">
            <v>0</v>
          </cell>
        </row>
        <row r="1610">
          <cell r="A1610" t="str">
            <v>00015813</v>
          </cell>
          <cell r="B1610" t="str">
            <v>Joesph Palfy</v>
          </cell>
          <cell r="C1610"/>
          <cell r="D1610" t="str">
            <v>Internal Contractors</v>
          </cell>
          <cell r="E1610">
            <v>0</v>
          </cell>
        </row>
        <row r="1611">
          <cell r="A1611" t="str">
            <v>00015814</v>
          </cell>
          <cell r="B1611" t="str">
            <v>Stuart Findlay</v>
          </cell>
          <cell r="C1611"/>
          <cell r="D1611" t="str">
            <v>Internal Contractors</v>
          </cell>
          <cell r="E1611">
            <v>0</v>
          </cell>
        </row>
        <row r="1612">
          <cell r="A1612" t="str">
            <v>00015815</v>
          </cell>
          <cell r="B1612" t="str">
            <v>Stephen Howard</v>
          </cell>
          <cell r="C1612"/>
          <cell r="D1612" t="str">
            <v>Internal Contractors</v>
          </cell>
          <cell r="E1612">
            <v>0</v>
          </cell>
        </row>
        <row r="1613">
          <cell r="A1613" t="str">
            <v>00015816</v>
          </cell>
          <cell r="B1613" t="str">
            <v>Michael Wade</v>
          </cell>
          <cell r="C1613"/>
          <cell r="D1613" t="str">
            <v>Internal Contractors</v>
          </cell>
          <cell r="E1613">
            <v>0</v>
          </cell>
        </row>
        <row r="1614">
          <cell r="A1614" t="str">
            <v>00015817</v>
          </cell>
          <cell r="B1614" t="str">
            <v>Andrew Gunthorpe</v>
          </cell>
          <cell r="C1614"/>
          <cell r="D1614" t="str">
            <v>Internal Contractors</v>
          </cell>
          <cell r="E1614">
            <v>0</v>
          </cell>
        </row>
        <row r="1615">
          <cell r="A1615" t="str">
            <v>00015818</v>
          </cell>
          <cell r="B1615" t="str">
            <v>Lisa Radovanov</v>
          </cell>
          <cell r="C1615"/>
          <cell r="D1615" t="str">
            <v>Internal Contractors</v>
          </cell>
          <cell r="E1615">
            <v>0</v>
          </cell>
        </row>
        <row r="1616">
          <cell r="A1616" t="str">
            <v>00015819</v>
          </cell>
          <cell r="B1616" t="str">
            <v>Cheryl Noble</v>
          </cell>
          <cell r="C1616"/>
          <cell r="D1616" t="str">
            <v>Internal Contractors</v>
          </cell>
          <cell r="E1616">
            <v>0</v>
          </cell>
        </row>
        <row r="1617">
          <cell r="A1617" t="str">
            <v>00015820</v>
          </cell>
          <cell r="B1617" t="str">
            <v>Kenneth Fox</v>
          </cell>
          <cell r="C1617"/>
          <cell r="D1617" t="str">
            <v>Internal Contractors</v>
          </cell>
          <cell r="E1617">
            <v>0</v>
          </cell>
        </row>
        <row r="1618">
          <cell r="A1618" t="str">
            <v>00015821</v>
          </cell>
          <cell r="B1618" t="str">
            <v>Greg Wenham</v>
          </cell>
          <cell r="C1618"/>
          <cell r="D1618" t="str">
            <v>Internal Contractors</v>
          </cell>
          <cell r="E1618">
            <v>0</v>
          </cell>
        </row>
        <row r="1619">
          <cell r="A1619" t="str">
            <v>00015822</v>
          </cell>
          <cell r="B1619" t="str">
            <v>Sarah Hannan</v>
          </cell>
          <cell r="C1619"/>
          <cell r="D1619" t="str">
            <v>Internal Contractors</v>
          </cell>
          <cell r="E1619">
            <v>0</v>
          </cell>
        </row>
        <row r="1620">
          <cell r="A1620" t="str">
            <v>00015823</v>
          </cell>
          <cell r="B1620" t="str">
            <v>William Hoare</v>
          </cell>
          <cell r="C1620"/>
          <cell r="D1620" t="str">
            <v>Internal Contractors</v>
          </cell>
          <cell r="E1620">
            <v>0</v>
          </cell>
        </row>
        <row r="1621">
          <cell r="A1621" t="str">
            <v>00015824</v>
          </cell>
          <cell r="B1621" t="str">
            <v>Authur Komninos</v>
          </cell>
          <cell r="C1621"/>
          <cell r="D1621" t="str">
            <v>Internal Contractors</v>
          </cell>
          <cell r="E1621">
            <v>0</v>
          </cell>
        </row>
        <row r="1622">
          <cell r="A1622" t="str">
            <v>00015825</v>
          </cell>
          <cell r="B1622" t="str">
            <v>Lyndall Otter</v>
          </cell>
          <cell r="C1622"/>
          <cell r="D1622" t="str">
            <v>Internal Contractors</v>
          </cell>
          <cell r="E1622">
            <v>0</v>
          </cell>
        </row>
        <row r="1623">
          <cell r="A1623" t="str">
            <v>00015826</v>
          </cell>
          <cell r="B1623" t="str">
            <v>Peter Maguire</v>
          </cell>
          <cell r="C1623"/>
          <cell r="D1623" t="str">
            <v>Internal Contractors</v>
          </cell>
          <cell r="E1623">
            <v>0</v>
          </cell>
        </row>
        <row r="1624">
          <cell r="A1624" t="str">
            <v>00015827</v>
          </cell>
          <cell r="B1624" t="str">
            <v>Vesna Black</v>
          </cell>
          <cell r="C1624"/>
          <cell r="D1624" t="str">
            <v>Internal Contractors</v>
          </cell>
          <cell r="E1624">
            <v>0</v>
          </cell>
        </row>
        <row r="1625">
          <cell r="A1625" t="str">
            <v>00015828</v>
          </cell>
          <cell r="B1625" t="str">
            <v>Ian Thompson</v>
          </cell>
          <cell r="C1625"/>
          <cell r="D1625" t="str">
            <v>Internal Contractors</v>
          </cell>
          <cell r="E1625">
            <v>0</v>
          </cell>
        </row>
        <row r="1626">
          <cell r="A1626" t="str">
            <v>00015829</v>
          </cell>
          <cell r="B1626" t="str">
            <v>Sue Hanson</v>
          </cell>
          <cell r="C1626"/>
          <cell r="D1626" t="str">
            <v>Internal Contractors</v>
          </cell>
          <cell r="E1626">
            <v>0</v>
          </cell>
        </row>
        <row r="1627">
          <cell r="A1627" t="str">
            <v>00015830</v>
          </cell>
          <cell r="B1627" t="str">
            <v>Alexander Fear</v>
          </cell>
          <cell r="C1627"/>
          <cell r="D1627" t="str">
            <v>Internal Contractors</v>
          </cell>
          <cell r="E1627">
            <v>0</v>
          </cell>
        </row>
        <row r="1628">
          <cell r="A1628" t="str">
            <v>00015832</v>
          </cell>
          <cell r="B1628" t="str">
            <v>Margaret Ballard</v>
          </cell>
          <cell r="C1628"/>
          <cell r="D1628" t="str">
            <v>Internal Contractors</v>
          </cell>
          <cell r="E1628">
            <v>0</v>
          </cell>
        </row>
        <row r="1629">
          <cell r="A1629" t="str">
            <v>00015833</v>
          </cell>
          <cell r="B1629" t="str">
            <v>Bryan Meekin</v>
          </cell>
          <cell r="C1629"/>
          <cell r="D1629" t="str">
            <v>Internal Contractors</v>
          </cell>
          <cell r="E1629">
            <v>0</v>
          </cell>
        </row>
        <row r="1630">
          <cell r="A1630" t="str">
            <v>00015834</v>
          </cell>
          <cell r="B1630" t="str">
            <v>Ka Mak</v>
          </cell>
          <cell r="C1630"/>
          <cell r="D1630" t="str">
            <v>Internal Contractors</v>
          </cell>
          <cell r="E1630">
            <v>0</v>
          </cell>
        </row>
        <row r="1631">
          <cell r="A1631" t="str">
            <v>00015838</v>
          </cell>
          <cell r="B1631" t="str">
            <v>Serena Panas</v>
          </cell>
          <cell r="C1631"/>
          <cell r="D1631" t="str">
            <v>Internal Contractors</v>
          </cell>
          <cell r="E1631">
            <v>0</v>
          </cell>
        </row>
        <row r="1632">
          <cell r="A1632" t="str">
            <v>00015839</v>
          </cell>
          <cell r="B1632" t="str">
            <v>Neil Weir</v>
          </cell>
          <cell r="C1632"/>
          <cell r="D1632" t="str">
            <v>Internal Contractors</v>
          </cell>
          <cell r="E1632">
            <v>0</v>
          </cell>
        </row>
        <row r="1633">
          <cell r="A1633" t="str">
            <v>00015840</v>
          </cell>
          <cell r="B1633" t="str">
            <v>Ian King</v>
          </cell>
          <cell r="C1633"/>
          <cell r="D1633" t="str">
            <v>Internal Contractors</v>
          </cell>
          <cell r="E1633">
            <v>0</v>
          </cell>
        </row>
        <row r="1634">
          <cell r="A1634" t="str">
            <v>00015841</v>
          </cell>
          <cell r="B1634"/>
          <cell r="C1634"/>
          <cell r="D1634" t="str">
            <v>Internal Contractors</v>
          </cell>
          <cell r="E1634">
            <v>0</v>
          </cell>
        </row>
        <row r="1635">
          <cell r="A1635" t="str">
            <v>00015842</v>
          </cell>
          <cell r="B1635" t="str">
            <v>Ron Moore</v>
          </cell>
          <cell r="C1635"/>
          <cell r="D1635" t="str">
            <v>Internal Contractors</v>
          </cell>
          <cell r="E1635">
            <v>0</v>
          </cell>
        </row>
        <row r="1636">
          <cell r="A1636" t="str">
            <v>00015843</v>
          </cell>
          <cell r="B1636" t="str">
            <v>Gregory Howard</v>
          </cell>
          <cell r="C1636"/>
          <cell r="D1636" t="str">
            <v>Internal Contractors</v>
          </cell>
          <cell r="E1636">
            <v>0</v>
          </cell>
        </row>
        <row r="1637">
          <cell r="A1637" t="str">
            <v>00015844</v>
          </cell>
          <cell r="B1637" t="str">
            <v>John Lay</v>
          </cell>
          <cell r="C1637"/>
          <cell r="D1637" t="str">
            <v>Internal Contractors</v>
          </cell>
          <cell r="E1637">
            <v>0</v>
          </cell>
        </row>
        <row r="1638">
          <cell r="A1638" t="str">
            <v>00015845</v>
          </cell>
          <cell r="B1638" t="str">
            <v>John Norman</v>
          </cell>
          <cell r="C1638"/>
          <cell r="D1638" t="str">
            <v>Internal Contractors</v>
          </cell>
          <cell r="E1638">
            <v>0</v>
          </cell>
        </row>
        <row r="1639">
          <cell r="A1639" t="str">
            <v>00015846</v>
          </cell>
          <cell r="B1639" t="str">
            <v>Noel Wilson</v>
          </cell>
          <cell r="C1639"/>
          <cell r="D1639" t="str">
            <v>Internal Contractors</v>
          </cell>
          <cell r="E1639">
            <v>0</v>
          </cell>
        </row>
        <row r="1640">
          <cell r="A1640" t="str">
            <v>00015847</v>
          </cell>
          <cell r="B1640" t="str">
            <v>Walter Edwards</v>
          </cell>
          <cell r="C1640"/>
          <cell r="D1640" t="str">
            <v>Internal Contractors</v>
          </cell>
          <cell r="E1640">
            <v>0</v>
          </cell>
        </row>
        <row r="1641">
          <cell r="A1641" t="str">
            <v>00015848</v>
          </cell>
          <cell r="B1641" t="str">
            <v>Steven King</v>
          </cell>
          <cell r="C1641"/>
          <cell r="D1641" t="str">
            <v>Internal Contractors</v>
          </cell>
          <cell r="E1641">
            <v>0</v>
          </cell>
        </row>
        <row r="1642">
          <cell r="A1642" t="str">
            <v>00015849</v>
          </cell>
          <cell r="B1642" t="str">
            <v>Dennis McGowan</v>
          </cell>
          <cell r="C1642"/>
          <cell r="D1642" t="str">
            <v>Internal Contractors</v>
          </cell>
          <cell r="E1642">
            <v>0</v>
          </cell>
        </row>
        <row r="1643">
          <cell r="A1643" t="str">
            <v>00015850</v>
          </cell>
          <cell r="B1643" t="str">
            <v>Damian McMorron</v>
          </cell>
          <cell r="C1643"/>
          <cell r="D1643" t="str">
            <v>Internal Contractors</v>
          </cell>
          <cell r="E1643">
            <v>0</v>
          </cell>
        </row>
        <row r="1644">
          <cell r="A1644" t="str">
            <v>00015851</v>
          </cell>
          <cell r="B1644" t="str">
            <v>Philip McGreevy</v>
          </cell>
          <cell r="C1644"/>
          <cell r="D1644" t="str">
            <v>Internal Contractors</v>
          </cell>
          <cell r="E1644">
            <v>0</v>
          </cell>
        </row>
        <row r="1645">
          <cell r="A1645" t="str">
            <v>00015852</v>
          </cell>
          <cell r="B1645" t="str">
            <v>Jason Lawson</v>
          </cell>
          <cell r="C1645"/>
          <cell r="D1645" t="str">
            <v>Internal Contractors</v>
          </cell>
          <cell r="E1645">
            <v>0</v>
          </cell>
        </row>
        <row r="1646">
          <cell r="A1646" t="str">
            <v>00015853</v>
          </cell>
          <cell r="B1646" t="str">
            <v>Peter Burke</v>
          </cell>
          <cell r="C1646"/>
          <cell r="D1646" t="str">
            <v>Internal Contractors</v>
          </cell>
          <cell r="E1646">
            <v>0</v>
          </cell>
        </row>
        <row r="1647">
          <cell r="A1647" t="str">
            <v>00015854</v>
          </cell>
          <cell r="B1647" t="str">
            <v>Adam Williams</v>
          </cell>
          <cell r="C1647"/>
          <cell r="D1647" t="str">
            <v>Internal Contractors</v>
          </cell>
          <cell r="E1647">
            <v>0</v>
          </cell>
        </row>
        <row r="1648">
          <cell r="A1648" t="str">
            <v>00015855</v>
          </cell>
          <cell r="B1648" t="str">
            <v>Benjamin Farquharson</v>
          </cell>
          <cell r="C1648"/>
          <cell r="D1648" t="str">
            <v>Internal Contractors</v>
          </cell>
          <cell r="E1648">
            <v>0</v>
          </cell>
        </row>
        <row r="1649">
          <cell r="A1649" t="str">
            <v>00015856</v>
          </cell>
          <cell r="B1649" t="str">
            <v>Shane King</v>
          </cell>
          <cell r="C1649"/>
          <cell r="D1649" t="str">
            <v>Internal Contractors</v>
          </cell>
          <cell r="E1649">
            <v>0</v>
          </cell>
        </row>
        <row r="1650">
          <cell r="A1650" t="str">
            <v>00015857</v>
          </cell>
          <cell r="B1650" t="str">
            <v>Harry Weiss</v>
          </cell>
          <cell r="C1650"/>
          <cell r="D1650" t="str">
            <v>Internal Contractors</v>
          </cell>
          <cell r="E1650">
            <v>0</v>
          </cell>
        </row>
        <row r="1651">
          <cell r="A1651" t="str">
            <v>00015859</v>
          </cell>
          <cell r="B1651" t="str">
            <v>Ashleigh Walker</v>
          </cell>
          <cell r="C1651"/>
          <cell r="D1651" t="str">
            <v>Internal Contractors</v>
          </cell>
          <cell r="E1651">
            <v>0</v>
          </cell>
        </row>
        <row r="1652">
          <cell r="A1652" t="str">
            <v>00015860</v>
          </cell>
          <cell r="B1652" t="str">
            <v>Ewan Stebbins</v>
          </cell>
          <cell r="C1652"/>
          <cell r="D1652" t="str">
            <v>Internal Contractors</v>
          </cell>
          <cell r="E1652">
            <v>0</v>
          </cell>
        </row>
        <row r="1653">
          <cell r="A1653" t="str">
            <v>00015861</v>
          </cell>
          <cell r="B1653" t="str">
            <v>Ross Carroll</v>
          </cell>
          <cell r="C1653"/>
          <cell r="D1653" t="str">
            <v>Internal Contractors</v>
          </cell>
          <cell r="E1653">
            <v>0</v>
          </cell>
        </row>
        <row r="1654">
          <cell r="A1654" t="str">
            <v>00015862</v>
          </cell>
          <cell r="B1654" t="str">
            <v>Liam Thomas</v>
          </cell>
          <cell r="C1654"/>
          <cell r="D1654" t="str">
            <v>Internal Contractors</v>
          </cell>
          <cell r="E1654">
            <v>0</v>
          </cell>
        </row>
        <row r="1655">
          <cell r="A1655" t="str">
            <v>00015863</v>
          </cell>
          <cell r="B1655" t="str">
            <v>Terry Smith</v>
          </cell>
          <cell r="C1655"/>
          <cell r="D1655" t="str">
            <v>Internal Contractors</v>
          </cell>
          <cell r="E1655">
            <v>0</v>
          </cell>
        </row>
        <row r="1656">
          <cell r="A1656" t="str">
            <v>00015864</v>
          </cell>
          <cell r="B1656" t="str">
            <v>Bradley Monaghan</v>
          </cell>
          <cell r="C1656"/>
          <cell r="D1656" t="str">
            <v>Internal Contractors</v>
          </cell>
          <cell r="E1656">
            <v>0</v>
          </cell>
        </row>
        <row r="1657">
          <cell r="A1657" t="str">
            <v>00015865</v>
          </cell>
          <cell r="B1657" t="str">
            <v>Lindsay Cross</v>
          </cell>
          <cell r="C1657"/>
          <cell r="D1657" t="str">
            <v>Internal Contractors</v>
          </cell>
          <cell r="E1657">
            <v>0</v>
          </cell>
        </row>
        <row r="1658">
          <cell r="A1658" t="str">
            <v>00015866</v>
          </cell>
          <cell r="B1658" t="str">
            <v>Brian Murphy</v>
          </cell>
          <cell r="C1658"/>
          <cell r="D1658" t="str">
            <v>Internal Contractors</v>
          </cell>
          <cell r="E1658">
            <v>0</v>
          </cell>
        </row>
        <row r="1659">
          <cell r="A1659" t="str">
            <v>00015867</v>
          </cell>
          <cell r="B1659" t="str">
            <v>Raphael Henry</v>
          </cell>
          <cell r="C1659"/>
          <cell r="D1659" t="str">
            <v>Internal Contractors</v>
          </cell>
          <cell r="E1659">
            <v>0</v>
          </cell>
        </row>
        <row r="1660">
          <cell r="A1660" t="str">
            <v>00015868</v>
          </cell>
          <cell r="B1660" t="str">
            <v>Bruce Appleby</v>
          </cell>
          <cell r="C1660"/>
          <cell r="D1660" t="str">
            <v>Internal Contractors</v>
          </cell>
          <cell r="E1660">
            <v>0</v>
          </cell>
        </row>
        <row r="1661">
          <cell r="A1661" t="str">
            <v>00015869</v>
          </cell>
          <cell r="B1661" t="str">
            <v>John Doyle</v>
          </cell>
          <cell r="C1661"/>
          <cell r="D1661" t="str">
            <v>Internal Contractors</v>
          </cell>
          <cell r="E1661">
            <v>0</v>
          </cell>
        </row>
        <row r="1662">
          <cell r="A1662" t="str">
            <v>00015870</v>
          </cell>
          <cell r="B1662" t="str">
            <v>Peter Oleksiuk</v>
          </cell>
          <cell r="C1662"/>
          <cell r="D1662" t="str">
            <v>Internal Contractors</v>
          </cell>
          <cell r="E1662">
            <v>0</v>
          </cell>
        </row>
        <row r="1663">
          <cell r="A1663" t="str">
            <v>00015871</v>
          </cell>
          <cell r="B1663" t="str">
            <v>Christopher Szikla</v>
          </cell>
          <cell r="C1663"/>
          <cell r="D1663" t="str">
            <v>Internal Contractors</v>
          </cell>
          <cell r="E1663">
            <v>0</v>
          </cell>
        </row>
        <row r="1664">
          <cell r="A1664" t="str">
            <v>00015872</v>
          </cell>
          <cell r="B1664" t="str">
            <v>Peter White</v>
          </cell>
          <cell r="C1664"/>
          <cell r="D1664" t="str">
            <v>Internal Contractors</v>
          </cell>
          <cell r="E1664">
            <v>0</v>
          </cell>
        </row>
        <row r="1665">
          <cell r="A1665" t="str">
            <v>00015873</v>
          </cell>
          <cell r="B1665" t="str">
            <v>Remo Miotto</v>
          </cell>
          <cell r="C1665"/>
          <cell r="D1665" t="str">
            <v>Internal Contractors</v>
          </cell>
          <cell r="E1665">
            <v>0</v>
          </cell>
        </row>
        <row r="1666">
          <cell r="A1666" t="str">
            <v>00015874</v>
          </cell>
          <cell r="B1666" t="str">
            <v>Peter O'Donoghue</v>
          </cell>
          <cell r="C1666"/>
          <cell r="D1666" t="str">
            <v>Internal Contractors</v>
          </cell>
          <cell r="E1666">
            <v>0</v>
          </cell>
        </row>
        <row r="1667">
          <cell r="A1667" t="str">
            <v>00015875</v>
          </cell>
          <cell r="B1667" t="str">
            <v>Chris Penza</v>
          </cell>
          <cell r="C1667"/>
          <cell r="D1667" t="str">
            <v>Internal Contractors</v>
          </cell>
          <cell r="E1667">
            <v>0</v>
          </cell>
        </row>
        <row r="1668">
          <cell r="A1668" t="str">
            <v>00015876</v>
          </cell>
          <cell r="B1668" t="str">
            <v>Graeme Cullen</v>
          </cell>
          <cell r="C1668"/>
          <cell r="D1668" t="str">
            <v>Internal Contractors</v>
          </cell>
          <cell r="E1668">
            <v>0</v>
          </cell>
        </row>
        <row r="1669">
          <cell r="A1669" t="str">
            <v>00015877</v>
          </cell>
          <cell r="B1669" t="str">
            <v>Charles Williams</v>
          </cell>
          <cell r="C1669"/>
          <cell r="D1669" t="str">
            <v>Internal Contractors</v>
          </cell>
          <cell r="E1669">
            <v>0</v>
          </cell>
        </row>
        <row r="1670">
          <cell r="A1670" t="str">
            <v>00015878</v>
          </cell>
          <cell r="B1670" t="str">
            <v>Janine McIlwain</v>
          </cell>
          <cell r="C1670"/>
          <cell r="D1670" t="str">
            <v>Internal Contractors</v>
          </cell>
          <cell r="E1670">
            <v>0</v>
          </cell>
        </row>
        <row r="1671">
          <cell r="A1671" t="str">
            <v>00015879</v>
          </cell>
          <cell r="B1671" t="str">
            <v>Shannon Upton</v>
          </cell>
          <cell r="C1671"/>
          <cell r="D1671" t="str">
            <v>Internal Contractors</v>
          </cell>
          <cell r="E1671">
            <v>0</v>
          </cell>
        </row>
        <row r="1672">
          <cell r="A1672" t="str">
            <v>00015880</v>
          </cell>
          <cell r="B1672" t="str">
            <v>Brett Smith</v>
          </cell>
          <cell r="C1672"/>
          <cell r="D1672" t="str">
            <v>Internal Contractors</v>
          </cell>
          <cell r="E1672">
            <v>0</v>
          </cell>
        </row>
        <row r="1673">
          <cell r="A1673" t="str">
            <v>00015881</v>
          </cell>
          <cell r="B1673" t="str">
            <v>Jason White</v>
          </cell>
          <cell r="C1673"/>
          <cell r="D1673" t="str">
            <v>Internal Contractors</v>
          </cell>
          <cell r="E1673">
            <v>0</v>
          </cell>
        </row>
        <row r="1674">
          <cell r="A1674" t="str">
            <v>00015882</v>
          </cell>
          <cell r="B1674" t="str">
            <v>Dave Goodwin</v>
          </cell>
          <cell r="C1674"/>
          <cell r="D1674" t="str">
            <v>Internal Contractors</v>
          </cell>
          <cell r="E1674">
            <v>0</v>
          </cell>
        </row>
        <row r="1675">
          <cell r="A1675" t="str">
            <v>00015883</v>
          </cell>
          <cell r="B1675" t="str">
            <v>Ronald O'Donnell</v>
          </cell>
          <cell r="C1675"/>
          <cell r="D1675" t="str">
            <v>Internal Contractors</v>
          </cell>
          <cell r="E1675">
            <v>0</v>
          </cell>
        </row>
        <row r="1676">
          <cell r="A1676" t="str">
            <v>00015884</v>
          </cell>
          <cell r="B1676" t="str">
            <v>Peter Sorrell</v>
          </cell>
          <cell r="C1676"/>
          <cell r="D1676" t="str">
            <v>Internal Contractors</v>
          </cell>
          <cell r="E1676">
            <v>0</v>
          </cell>
        </row>
        <row r="1677">
          <cell r="A1677" t="str">
            <v>00015885</v>
          </cell>
          <cell r="B1677" t="str">
            <v>Michael O'Meara</v>
          </cell>
          <cell r="C1677"/>
          <cell r="D1677" t="str">
            <v>Internal Contractors</v>
          </cell>
          <cell r="E1677">
            <v>0</v>
          </cell>
        </row>
        <row r="1678">
          <cell r="A1678" t="str">
            <v>00015886</v>
          </cell>
          <cell r="B1678" t="str">
            <v>Emir Hodzic</v>
          </cell>
          <cell r="C1678"/>
          <cell r="D1678" t="str">
            <v>Internal Contractors</v>
          </cell>
          <cell r="E1678">
            <v>0</v>
          </cell>
        </row>
        <row r="1679">
          <cell r="A1679" t="str">
            <v>00015887</v>
          </cell>
          <cell r="B1679" t="str">
            <v>Michael Schembri</v>
          </cell>
          <cell r="C1679"/>
          <cell r="D1679" t="str">
            <v>Internal Contractors</v>
          </cell>
          <cell r="E1679">
            <v>0</v>
          </cell>
        </row>
        <row r="1680">
          <cell r="A1680" t="str">
            <v>00015888</v>
          </cell>
          <cell r="B1680" t="str">
            <v>Timothy Crispin</v>
          </cell>
          <cell r="C1680"/>
          <cell r="D1680" t="str">
            <v>Internal Contractors</v>
          </cell>
          <cell r="E1680">
            <v>0</v>
          </cell>
        </row>
        <row r="1681">
          <cell r="A1681" t="str">
            <v>00015889</v>
          </cell>
          <cell r="B1681" t="str">
            <v>Matthew Hoggard</v>
          </cell>
          <cell r="C1681"/>
          <cell r="D1681" t="str">
            <v>Internal Contractors</v>
          </cell>
          <cell r="E1681">
            <v>0</v>
          </cell>
        </row>
        <row r="1682">
          <cell r="A1682" t="str">
            <v>00015890</v>
          </cell>
          <cell r="B1682" t="str">
            <v>Frederick Mitchell</v>
          </cell>
          <cell r="C1682"/>
          <cell r="D1682" t="str">
            <v>Internal Contractors</v>
          </cell>
          <cell r="E1682">
            <v>0</v>
          </cell>
        </row>
        <row r="1683">
          <cell r="A1683" t="str">
            <v>00015891</v>
          </cell>
          <cell r="B1683" t="str">
            <v>Taniela Titoko</v>
          </cell>
          <cell r="C1683"/>
          <cell r="D1683" t="str">
            <v>Internal Contractors</v>
          </cell>
          <cell r="E1683">
            <v>0</v>
          </cell>
        </row>
        <row r="1684">
          <cell r="A1684" t="str">
            <v>00015892</v>
          </cell>
          <cell r="B1684" t="str">
            <v>Bruce Catlin</v>
          </cell>
          <cell r="C1684"/>
          <cell r="D1684" t="str">
            <v>Internal Contractors</v>
          </cell>
          <cell r="E1684">
            <v>0</v>
          </cell>
        </row>
        <row r="1685">
          <cell r="A1685" t="str">
            <v>00015893</v>
          </cell>
          <cell r="B1685" t="str">
            <v>Paul Cronan</v>
          </cell>
          <cell r="C1685"/>
          <cell r="D1685" t="str">
            <v>Internal Contractors</v>
          </cell>
          <cell r="E1685">
            <v>0</v>
          </cell>
        </row>
        <row r="1686">
          <cell r="A1686" t="str">
            <v>00015894</v>
          </cell>
          <cell r="B1686" t="str">
            <v>Sharl Campbell</v>
          </cell>
          <cell r="C1686"/>
          <cell r="D1686" t="str">
            <v>Internal Contractors</v>
          </cell>
          <cell r="E1686">
            <v>0</v>
          </cell>
        </row>
        <row r="1687">
          <cell r="A1687" t="str">
            <v>00015895</v>
          </cell>
          <cell r="B1687" t="str">
            <v>Paul Catlin</v>
          </cell>
          <cell r="C1687"/>
          <cell r="D1687" t="str">
            <v>Internal Contractors</v>
          </cell>
          <cell r="E1687">
            <v>0</v>
          </cell>
        </row>
        <row r="1688">
          <cell r="A1688" t="str">
            <v>00015896</v>
          </cell>
          <cell r="B1688" t="str">
            <v>Cedric Gleeson</v>
          </cell>
          <cell r="C1688"/>
          <cell r="D1688" t="str">
            <v>Internal Contractors</v>
          </cell>
          <cell r="E1688">
            <v>0</v>
          </cell>
        </row>
        <row r="1689">
          <cell r="A1689" t="str">
            <v>00015897</v>
          </cell>
          <cell r="B1689" t="str">
            <v>Chad Hudson</v>
          </cell>
          <cell r="C1689"/>
          <cell r="D1689" t="str">
            <v>Internal Contractors</v>
          </cell>
          <cell r="E1689">
            <v>0</v>
          </cell>
        </row>
        <row r="1690">
          <cell r="A1690" t="str">
            <v>00015898</v>
          </cell>
          <cell r="B1690" t="str">
            <v>Jason Kippen</v>
          </cell>
          <cell r="C1690"/>
          <cell r="D1690" t="str">
            <v>Internal Contractors</v>
          </cell>
          <cell r="E1690">
            <v>0</v>
          </cell>
        </row>
        <row r="1691">
          <cell r="A1691" t="str">
            <v>00015899</v>
          </cell>
          <cell r="B1691" t="str">
            <v>Bradley Rupapera</v>
          </cell>
          <cell r="C1691"/>
          <cell r="D1691" t="str">
            <v>Internal Contractors</v>
          </cell>
          <cell r="E1691">
            <v>0</v>
          </cell>
        </row>
        <row r="1692">
          <cell r="A1692" t="str">
            <v>00006802</v>
          </cell>
          <cell r="B1692" t="str">
            <v>David Falkingham</v>
          </cell>
          <cell r="C1692" t="str">
            <v>Award</v>
          </cell>
          <cell r="D1692" t="str">
            <v>LGA EEEE - F/N</v>
          </cell>
          <cell r="E1692">
            <v>1256.26</v>
          </cell>
        </row>
        <row r="1693">
          <cell r="A1693" t="str">
            <v>00006977</v>
          </cell>
          <cell r="B1693" t="str">
            <v>Darren Bent</v>
          </cell>
          <cell r="C1693" t="str">
            <v>Award</v>
          </cell>
          <cell r="D1693" t="str">
            <v>LGA EEEE - F/N</v>
          </cell>
          <cell r="E1693">
            <v>1256.26</v>
          </cell>
        </row>
        <row r="1694">
          <cell r="A1694" t="str">
            <v>00006979</v>
          </cell>
          <cell r="B1694" t="str">
            <v>Craig Twentyman</v>
          </cell>
          <cell r="C1694" t="str">
            <v>Award</v>
          </cell>
          <cell r="D1694" t="str">
            <v>LGA EEEE - F/N</v>
          </cell>
          <cell r="E1694">
            <v>1162.51</v>
          </cell>
        </row>
        <row r="1695">
          <cell r="A1695" t="str">
            <v>00007131</v>
          </cell>
          <cell r="B1695" t="str">
            <v>Wayne Highmore</v>
          </cell>
          <cell r="C1695" t="str">
            <v>Award</v>
          </cell>
          <cell r="D1695" t="str">
            <v>LGA EEEE - F/N</v>
          </cell>
          <cell r="E1695">
            <v>1256.26</v>
          </cell>
        </row>
        <row r="1696">
          <cell r="A1696" t="str">
            <v>00008835</v>
          </cell>
          <cell r="B1696" t="str">
            <v>Luke Baxter</v>
          </cell>
          <cell r="C1696" t="str">
            <v>Award</v>
          </cell>
          <cell r="D1696" t="str">
            <v>LGA EEEE - F/N</v>
          </cell>
          <cell r="E1696">
            <v>1114.9100000000001</v>
          </cell>
        </row>
        <row r="1697">
          <cell r="A1697" t="str">
            <v>00008838</v>
          </cell>
          <cell r="B1697" t="str">
            <v>Antony Elez</v>
          </cell>
          <cell r="C1697" t="str">
            <v>Award</v>
          </cell>
          <cell r="D1697" t="str">
            <v>LGA EEEE - F/N</v>
          </cell>
          <cell r="E1697">
            <v>1114.9100000000001</v>
          </cell>
        </row>
        <row r="1698">
          <cell r="A1698" t="str">
            <v>00008864</v>
          </cell>
          <cell r="B1698" t="str">
            <v>Joel Guest</v>
          </cell>
          <cell r="C1698" t="str">
            <v>Award</v>
          </cell>
          <cell r="D1698" t="str">
            <v>LGA EEEE - F/N</v>
          </cell>
          <cell r="E1698">
            <v>1211.5</v>
          </cell>
        </row>
        <row r="1699">
          <cell r="A1699" t="str">
            <v>00010597</v>
          </cell>
          <cell r="B1699" t="str">
            <v>Scott McAllister</v>
          </cell>
          <cell r="C1699" t="str">
            <v>Award</v>
          </cell>
          <cell r="D1699" t="str">
            <v>LGA EEEE - F/N</v>
          </cell>
          <cell r="E1699">
            <v>1065.94</v>
          </cell>
        </row>
        <row r="1700">
          <cell r="A1700" t="str">
            <v>00010598</v>
          </cell>
          <cell r="B1700" t="str">
            <v>Matthew Boyd</v>
          </cell>
          <cell r="C1700" t="str">
            <v>Award</v>
          </cell>
          <cell r="D1700" t="str">
            <v>LGA EEEE - F/N</v>
          </cell>
          <cell r="E1700">
            <v>1065.94</v>
          </cell>
        </row>
        <row r="1701">
          <cell r="A1701" t="str">
            <v>00010600</v>
          </cell>
          <cell r="B1701" t="str">
            <v>Brett Schumann</v>
          </cell>
          <cell r="C1701" t="str">
            <v>Award</v>
          </cell>
          <cell r="D1701" t="str">
            <v>LGA EEEE - F/N</v>
          </cell>
          <cell r="E1701">
            <v>1065.94</v>
          </cell>
        </row>
        <row r="1702">
          <cell r="A1702" t="str">
            <v>00013318</v>
          </cell>
          <cell r="B1702" t="str">
            <v>Gary Weston</v>
          </cell>
          <cell r="C1702" t="str">
            <v>05</v>
          </cell>
          <cell r="D1702" t="str">
            <v>MPT</v>
          </cell>
          <cell r="E1702">
            <v>124179</v>
          </cell>
        </row>
        <row r="1703">
          <cell r="A1703" t="str">
            <v>00013319</v>
          </cell>
          <cell r="B1703" t="str">
            <v>Sandra Bracken</v>
          </cell>
          <cell r="C1703" t="str">
            <v>03</v>
          </cell>
          <cell r="D1703" t="str">
            <v>MPT</v>
          </cell>
          <cell r="E1703">
            <v>72511</v>
          </cell>
        </row>
        <row r="1704">
          <cell r="A1704" t="str">
            <v>00013324</v>
          </cell>
          <cell r="B1704" t="str">
            <v>Craig Green</v>
          </cell>
          <cell r="C1704" t="str">
            <v>05</v>
          </cell>
          <cell r="D1704" t="str">
            <v>MPT</v>
          </cell>
          <cell r="E1704">
            <v>81307</v>
          </cell>
        </row>
        <row r="1705">
          <cell r="A1705" t="str">
            <v>00013325</v>
          </cell>
          <cell r="B1705" t="str">
            <v>Geoffrey Glew</v>
          </cell>
          <cell r="C1705" t="str">
            <v>04</v>
          </cell>
          <cell r="D1705" t="str">
            <v>MPT</v>
          </cell>
          <cell r="E1705">
            <v>79500</v>
          </cell>
        </row>
        <row r="1706">
          <cell r="A1706" t="str">
            <v>00013326</v>
          </cell>
          <cell r="B1706" t="str">
            <v>Bryan Drake</v>
          </cell>
          <cell r="C1706" t="str">
            <v>05</v>
          </cell>
          <cell r="D1706" t="str">
            <v>MPT</v>
          </cell>
          <cell r="E1706">
            <v>123408</v>
          </cell>
        </row>
        <row r="1707">
          <cell r="A1707" t="str">
            <v>00013327</v>
          </cell>
          <cell r="B1707" t="str">
            <v>Lam Duong</v>
          </cell>
          <cell r="C1707" t="str">
            <v>04</v>
          </cell>
          <cell r="D1707" t="str">
            <v>MPT</v>
          </cell>
          <cell r="E1707">
            <v>75360</v>
          </cell>
        </row>
        <row r="1708">
          <cell r="A1708" t="str">
            <v>00013328</v>
          </cell>
          <cell r="B1708" t="str">
            <v>John Farrell</v>
          </cell>
          <cell r="C1708" t="str">
            <v>04</v>
          </cell>
          <cell r="D1708" t="str">
            <v>MPT</v>
          </cell>
          <cell r="E1708">
            <v>74527</v>
          </cell>
        </row>
        <row r="1709">
          <cell r="A1709" t="str">
            <v>00013329</v>
          </cell>
          <cell r="B1709" t="str">
            <v>Ann Flower</v>
          </cell>
          <cell r="C1709" t="str">
            <v>03</v>
          </cell>
          <cell r="D1709" t="str">
            <v>MPT</v>
          </cell>
          <cell r="E1709">
            <v>59190</v>
          </cell>
        </row>
        <row r="1710">
          <cell r="A1710" t="str">
            <v>00013330</v>
          </cell>
          <cell r="B1710" t="str">
            <v>Karen Karam</v>
          </cell>
          <cell r="C1710" t="str">
            <v>03</v>
          </cell>
          <cell r="D1710" t="str">
            <v>MPT</v>
          </cell>
          <cell r="E1710">
            <v>83648</v>
          </cell>
        </row>
        <row r="1711">
          <cell r="A1711" t="str">
            <v>00013331</v>
          </cell>
          <cell r="B1711" t="str">
            <v>David Kowal</v>
          </cell>
          <cell r="C1711" t="str">
            <v>05</v>
          </cell>
          <cell r="D1711" t="str">
            <v>MPT</v>
          </cell>
          <cell r="E1711">
            <v>121922</v>
          </cell>
        </row>
        <row r="1712">
          <cell r="A1712" t="str">
            <v>00013332</v>
          </cell>
          <cell r="B1712" t="str">
            <v>Geoffrey Lewis</v>
          </cell>
          <cell r="C1712" t="str">
            <v>03</v>
          </cell>
          <cell r="D1712" t="str">
            <v>MPT</v>
          </cell>
          <cell r="E1712">
            <v>67854</v>
          </cell>
        </row>
        <row r="1713">
          <cell r="A1713" t="str">
            <v>00013333</v>
          </cell>
          <cell r="B1713" t="str">
            <v>Anthony Lind</v>
          </cell>
          <cell r="C1713" t="str">
            <v>05</v>
          </cell>
          <cell r="D1713" t="str">
            <v>MPT</v>
          </cell>
          <cell r="E1713">
            <v>114960</v>
          </cell>
        </row>
        <row r="1714">
          <cell r="A1714" t="str">
            <v>00013334</v>
          </cell>
          <cell r="B1714" t="str">
            <v>Meagan Barnett</v>
          </cell>
          <cell r="C1714" t="str">
            <v>03</v>
          </cell>
          <cell r="D1714" t="str">
            <v>MPT</v>
          </cell>
          <cell r="E1714">
            <v>75045</v>
          </cell>
        </row>
        <row r="1715">
          <cell r="A1715" t="str">
            <v>00013335</v>
          </cell>
          <cell r="B1715" t="str">
            <v>Joanne Molnar</v>
          </cell>
          <cell r="C1715" t="str">
            <v>03</v>
          </cell>
          <cell r="D1715" t="str">
            <v>MPT</v>
          </cell>
          <cell r="E1715">
            <v>76303</v>
          </cell>
        </row>
        <row r="1716">
          <cell r="A1716" t="str">
            <v>00013336</v>
          </cell>
          <cell r="B1716" t="str">
            <v>Martin Mulcahy</v>
          </cell>
          <cell r="C1716" t="str">
            <v>05</v>
          </cell>
          <cell r="D1716" t="str">
            <v>MPT</v>
          </cell>
          <cell r="E1716">
            <v>123949</v>
          </cell>
        </row>
        <row r="1717">
          <cell r="A1717" t="str">
            <v>00013337</v>
          </cell>
          <cell r="B1717" t="str">
            <v>Kimberlee Patterson</v>
          </cell>
          <cell r="C1717" t="str">
            <v>03</v>
          </cell>
          <cell r="D1717" t="str">
            <v>MPT</v>
          </cell>
          <cell r="E1717">
            <v>77769</v>
          </cell>
        </row>
        <row r="1718">
          <cell r="A1718" t="str">
            <v>00013338</v>
          </cell>
          <cell r="B1718" t="str">
            <v>Stuart Sully</v>
          </cell>
          <cell r="C1718" t="str">
            <v>05</v>
          </cell>
          <cell r="D1718" t="str">
            <v>MPT</v>
          </cell>
          <cell r="E1718">
            <v>121285</v>
          </cell>
        </row>
        <row r="1719">
          <cell r="A1719" t="str">
            <v>00013339</v>
          </cell>
          <cell r="B1719" t="str">
            <v>Shane Walsh</v>
          </cell>
          <cell r="C1719" t="str">
            <v>05</v>
          </cell>
          <cell r="D1719" t="str">
            <v>MPT</v>
          </cell>
          <cell r="E1719">
            <v>120647</v>
          </cell>
        </row>
        <row r="1720">
          <cell r="A1720" t="str">
            <v>00013340</v>
          </cell>
          <cell r="B1720" t="str">
            <v>Douglas Wancia</v>
          </cell>
          <cell r="C1720" t="str">
            <v>03</v>
          </cell>
          <cell r="D1720" t="str">
            <v>MPT</v>
          </cell>
          <cell r="E1720">
            <v>71868</v>
          </cell>
        </row>
        <row r="1721">
          <cell r="A1721" t="str">
            <v>00013341</v>
          </cell>
          <cell r="B1721" t="str">
            <v>Peter Gillis</v>
          </cell>
          <cell r="C1721" t="str">
            <v>04</v>
          </cell>
          <cell r="D1721" t="str">
            <v>MPT</v>
          </cell>
          <cell r="E1721">
            <v>78469</v>
          </cell>
        </row>
        <row r="1722">
          <cell r="A1722" t="str">
            <v>00013343</v>
          </cell>
          <cell r="B1722" t="str">
            <v>Wayne Kelly</v>
          </cell>
          <cell r="C1722" t="str">
            <v>04</v>
          </cell>
          <cell r="D1722" t="str">
            <v>MPT</v>
          </cell>
          <cell r="E1722">
            <v>83146</v>
          </cell>
        </row>
        <row r="1723">
          <cell r="A1723" t="str">
            <v>00013344</v>
          </cell>
          <cell r="B1723" t="str">
            <v>Timothy Martin</v>
          </cell>
          <cell r="C1723" t="str">
            <v>03</v>
          </cell>
          <cell r="D1723" t="str">
            <v>MPT</v>
          </cell>
          <cell r="E1723">
            <v>67728</v>
          </cell>
        </row>
        <row r="1724">
          <cell r="A1724" t="str">
            <v>00013345</v>
          </cell>
          <cell r="B1724" t="str">
            <v>Bernard McCarthy</v>
          </cell>
          <cell r="C1724" t="str">
            <v>05</v>
          </cell>
          <cell r="D1724" t="str">
            <v>MPT</v>
          </cell>
          <cell r="E1724">
            <v>76322</v>
          </cell>
        </row>
        <row r="1725">
          <cell r="A1725" t="str">
            <v>00013346</v>
          </cell>
          <cell r="B1725" t="str">
            <v>Robert Milne</v>
          </cell>
          <cell r="C1725" t="str">
            <v>05</v>
          </cell>
          <cell r="D1725" t="str">
            <v>MPT</v>
          </cell>
          <cell r="E1725">
            <v>120925</v>
          </cell>
        </row>
        <row r="1726">
          <cell r="A1726" t="str">
            <v>00013347</v>
          </cell>
          <cell r="B1726" t="str">
            <v>Geoffrey Odgers</v>
          </cell>
          <cell r="C1726" t="str">
            <v>05</v>
          </cell>
          <cell r="D1726" t="str">
            <v>MPT</v>
          </cell>
          <cell r="E1726">
            <v>121285</v>
          </cell>
        </row>
        <row r="1727">
          <cell r="A1727" t="str">
            <v>00013349</v>
          </cell>
          <cell r="B1727" t="str">
            <v>Timothy Betts</v>
          </cell>
          <cell r="C1727" t="str">
            <v>03</v>
          </cell>
          <cell r="D1727" t="str">
            <v>MPT</v>
          </cell>
          <cell r="E1727">
            <v>75764</v>
          </cell>
        </row>
        <row r="1728">
          <cell r="A1728" t="str">
            <v>00013352</v>
          </cell>
          <cell r="B1728" t="str">
            <v>Scott Hitchiner</v>
          </cell>
          <cell r="C1728" t="str">
            <v>04</v>
          </cell>
          <cell r="D1728" t="str">
            <v>MPT</v>
          </cell>
          <cell r="E1728">
            <v>87330</v>
          </cell>
        </row>
        <row r="1729">
          <cell r="A1729" t="str">
            <v>00013353</v>
          </cell>
          <cell r="B1729" t="str">
            <v>Simone Rossetto</v>
          </cell>
          <cell r="C1729" t="str">
            <v>03</v>
          </cell>
          <cell r="D1729" t="str">
            <v>MPT</v>
          </cell>
          <cell r="E1729">
            <v>70836</v>
          </cell>
        </row>
        <row r="1730">
          <cell r="A1730" t="str">
            <v>00013356</v>
          </cell>
          <cell r="B1730" t="str">
            <v>Richard Chaplin</v>
          </cell>
          <cell r="C1730" t="str">
            <v>05</v>
          </cell>
          <cell r="D1730" t="str">
            <v>MPT</v>
          </cell>
          <cell r="E1730">
            <v>116734</v>
          </cell>
        </row>
        <row r="1731">
          <cell r="A1731" t="str">
            <v>00013357</v>
          </cell>
          <cell r="B1731" t="str">
            <v>Eric Chong</v>
          </cell>
          <cell r="C1731" t="str">
            <v>01</v>
          </cell>
          <cell r="D1731" t="str">
            <v>MPT</v>
          </cell>
          <cell r="E1731">
            <v>37923</v>
          </cell>
        </row>
        <row r="1732">
          <cell r="A1732" t="str">
            <v>00013359</v>
          </cell>
          <cell r="B1732" t="str">
            <v>Joanne Burleigh</v>
          </cell>
          <cell r="C1732" t="str">
            <v>04</v>
          </cell>
          <cell r="D1732" t="str">
            <v>MPT</v>
          </cell>
          <cell r="E1732">
            <v>66307</v>
          </cell>
        </row>
        <row r="1733">
          <cell r="A1733" t="str">
            <v>00013360</v>
          </cell>
          <cell r="B1733" t="str">
            <v>Chris Bablis</v>
          </cell>
          <cell r="C1733" t="str">
            <v>06</v>
          </cell>
          <cell r="D1733" t="str">
            <v>MPT</v>
          </cell>
          <cell r="E1733">
            <v>89012</v>
          </cell>
        </row>
        <row r="1734">
          <cell r="A1734" t="str">
            <v>00013361</v>
          </cell>
          <cell r="B1734" t="str">
            <v>Anthony Rooney</v>
          </cell>
          <cell r="C1734" t="str">
            <v>05</v>
          </cell>
          <cell r="D1734" t="str">
            <v>MPT</v>
          </cell>
          <cell r="E1734">
            <v>99689</v>
          </cell>
        </row>
        <row r="1735">
          <cell r="A1735" t="str">
            <v>00013362</v>
          </cell>
          <cell r="B1735" t="str">
            <v>Anthony Caramia</v>
          </cell>
          <cell r="C1735" t="str">
            <v>03</v>
          </cell>
          <cell r="D1735" t="str">
            <v>MPT</v>
          </cell>
          <cell r="E1735">
            <v>83047</v>
          </cell>
        </row>
        <row r="1736">
          <cell r="A1736" t="str">
            <v>00013363</v>
          </cell>
          <cell r="B1736" t="str">
            <v>Tanja Panjkovic</v>
          </cell>
          <cell r="C1736" t="str">
            <v>05</v>
          </cell>
          <cell r="D1736" t="str">
            <v>MPT</v>
          </cell>
          <cell r="E1736">
            <v>87830</v>
          </cell>
        </row>
        <row r="1737">
          <cell r="A1737" t="str">
            <v>00013366</v>
          </cell>
          <cell r="B1737" t="str">
            <v>Glenn Ferguson</v>
          </cell>
          <cell r="C1737" t="str">
            <v>05</v>
          </cell>
          <cell r="D1737" t="str">
            <v>MPT</v>
          </cell>
          <cell r="E1737">
            <v>91854</v>
          </cell>
        </row>
        <row r="1738">
          <cell r="A1738" t="str">
            <v>00013368</v>
          </cell>
          <cell r="B1738" t="str">
            <v>Helen Meyn</v>
          </cell>
          <cell r="C1738" t="str">
            <v>03</v>
          </cell>
          <cell r="D1738" t="str">
            <v>MPT</v>
          </cell>
          <cell r="E1738">
            <v>53665</v>
          </cell>
        </row>
        <row r="1739">
          <cell r="A1739" t="str">
            <v>00013369</v>
          </cell>
          <cell r="B1739" t="str">
            <v>Malcolm Thompson</v>
          </cell>
          <cell r="C1739" t="str">
            <v>04</v>
          </cell>
          <cell r="D1739" t="str">
            <v>MPT</v>
          </cell>
          <cell r="E1739">
            <v>86301</v>
          </cell>
        </row>
        <row r="1740">
          <cell r="A1740" t="str">
            <v>00013370</v>
          </cell>
          <cell r="B1740" t="str">
            <v>Danielle Bartolo</v>
          </cell>
          <cell r="C1740" t="str">
            <v>03</v>
          </cell>
          <cell r="D1740" t="str">
            <v>MPT</v>
          </cell>
          <cell r="E1740">
            <v>71761</v>
          </cell>
        </row>
        <row r="1741">
          <cell r="A1741" t="str">
            <v>00013371</v>
          </cell>
          <cell r="B1741" t="str">
            <v>John Hague</v>
          </cell>
          <cell r="C1741" t="str">
            <v>04</v>
          </cell>
          <cell r="D1741" t="str">
            <v>MPT</v>
          </cell>
          <cell r="E1741">
            <v>81451</v>
          </cell>
        </row>
        <row r="1742">
          <cell r="A1742" t="str">
            <v>00013372</v>
          </cell>
          <cell r="B1742" t="str">
            <v>Gil Hartrick</v>
          </cell>
          <cell r="C1742" t="str">
            <v>05</v>
          </cell>
          <cell r="D1742" t="str">
            <v>MPT</v>
          </cell>
          <cell r="E1742">
            <v>121719</v>
          </cell>
        </row>
        <row r="1743">
          <cell r="A1743" t="str">
            <v>00013378</v>
          </cell>
          <cell r="B1743" t="str">
            <v>Marika Gannas</v>
          </cell>
          <cell r="C1743" t="str">
            <v>03</v>
          </cell>
          <cell r="D1743" t="str">
            <v>MPT</v>
          </cell>
          <cell r="E1743">
            <v>66566</v>
          </cell>
        </row>
        <row r="1744">
          <cell r="A1744" t="str">
            <v>00013379</v>
          </cell>
          <cell r="B1744" t="str">
            <v>Denis Thornton</v>
          </cell>
          <cell r="C1744" t="str">
            <v>03</v>
          </cell>
          <cell r="D1744" t="str">
            <v>MPT</v>
          </cell>
          <cell r="E1744">
            <v>65695</v>
          </cell>
        </row>
        <row r="1745">
          <cell r="A1745" t="str">
            <v>00013383</v>
          </cell>
          <cell r="B1745" t="str">
            <v>Jeffery Woodbridge</v>
          </cell>
          <cell r="C1745" t="str">
            <v>04</v>
          </cell>
          <cell r="D1745" t="str">
            <v>MPT</v>
          </cell>
          <cell r="E1745">
            <v>81021</v>
          </cell>
        </row>
        <row r="1746">
          <cell r="A1746" t="str">
            <v>00011665</v>
          </cell>
          <cell r="B1746" t="str">
            <v>Paul Thomas</v>
          </cell>
          <cell r="C1746" t="str">
            <v>Award</v>
          </cell>
          <cell r="D1746" t="str">
            <v>NPS-Cont/EBA/Awd Qld</v>
          </cell>
          <cell r="E1746">
            <v>1151.3399999999999</v>
          </cell>
        </row>
        <row r="1747">
          <cell r="A1747" t="str">
            <v>00011707</v>
          </cell>
          <cell r="B1747" t="str">
            <v>Keith Taylor</v>
          </cell>
          <cell r="C1747" t="str">
            <v>Award</v>
          </cell>
          <cell r="D1747" t="str">
            <v>NPS-Cont/EBA/Awd Qld</v>
          </cell>
          <cell r="E1747">
            <v>1266.49</v>
          </cell>
        </row>
        <row r="1748">
          <cell r="A1748" t="str">
            <v>00012821</v>
          </cell>
          <cell r="B1748" t="str">
            <v>Nigel Scott</v>
          </cell>
          <cell r="C1748" t="str">
            <v>Award</v>
          </cell>
          <cell r="D1748" t="str">
            <v>NPS-Cont/EBA/Awd Qld</v>
          </cell>
          <cell r="E1748">
            <v>1151.3399999999999</v>
          </cell>
        </row>
        <row r="1749">
          <cell r="A1749" t="str">
            <v>00010604</v>
          </cell>
          <cell r="B1749" t="str">
            <v>Helen Binder</v>
          </cell>
          <cell r="C1749" t="str">
            <v>03</v>
          </cell>
          <cell r="D1749" t="str">
            <v>NPS-Contract (7.6)AP</v>
          </cell>
          <cell r="E1749">
            <v>818</v>
          </cell>
        </row>
        <row r="1750">
          <cell r="A1750" t="str">
            <v>00011721</v>
          </cell>
          <cell r="B1750" t="str">
            <v>Cheryl McDonald</v>
          </cell>
          <cell r="C1750" t="str">
            <v>02</v>
          </cell>
          <cell r="D1750" t="str">
            <v>NPS-Contract (7.6)AP</v>
          </cell>
          <cell r="E1750">
            <v>869</v>
          </cell>
        </row>
        <row r="1751">
          <cell r="A1751" t="str">
            <v>00012115</v>
          </cell>
          <cell r="B1751" t="str">
            <v>Barry Olin</v>
          </cell>
          <cell r="C1751" t="str">
            <v>03</v>
          </cell>
          <cell r="D1751" t="str">
            <v>NPS-Contract (7.6)AP</v>
          </cell>
          <cell r="E1751">
            <v>828</v>
          </cell>
        </row>
        <row r="1752">
          <cell r="A1752" t="str">
            <v>00012231</v>
          </cell>
          <cell r="B1752" t="str">
            <v>Victor Cilia</v>
          </cell>
          <cell r="C1752" t="str">
            <v>03</v>
          </cell>
          <cell r="D1752" t="str">
            <v>NPS-Contract (7.6)AP</v>
          </cell>
          <cell r="E1752">
            <v>1146.79</v>
          </cell>
        </row>
        <row r="1753">
          <cell r="A1753" t="str">
            <v>00012452</v>
          </cell>
          <cell r="B1753" t="str">
            <v>Margaret Mortimer</v>
          </cell>
          <cell r="C1753" t="str">
            <v>02</v>
          </cell>
          <cell r="D1753" t="str">
            <v>NPS-Contract (7.6)AP</v>
          </cell>
          <cell r="E1753">
            <v>822</v>
          </cell>
        </row>
        <row r="1754">
          <cell r="A1754" t="str">
            <v>00012789</v>
          </cell>
          <cell r="B1754" t="str">
            <v>Tracey Orton</v>
          </cell>
          <cell r="C1754" t="str">
            <v>02</v>
          </cell>
          <cell r="D1754" t="str">
            <v>NPS-Contract (7.6)AP</v>
          </cell>
          <cell r="E1754">
            <v>1071</v>
          </cell>
        </row>
        <row r="1755">
          <cell r="A1755" t="str">
            <v>00012966</v>
          </cell>
          <cell r="B1755" t="str">
            <v>Jonathan Martin</v>
          </cell>
          <cell r="C1755" t="str">
            <v>02</v>
          </cell>
          <cell r="D1755" t="str">
            <v>NPS-Contract (7.6)AP</v>
          </cell>
          <cell r="E1755">
            <v>760</v>
          </cell>
        </row>
        <row r="1756">
          <cell r="A1756" t="str">
            <v>00013120</v>
          </cell>
          <cell r="B1756" t="str">
            <v>Georgina Etienette</v>
          </cell>
          <cell r="C1756" t="str">
            <v>03</v>
          </cell>
          <cell r="D1756" t="str">
            <v>NPS-Contract (7.6)AP</v>
          </cell>
          <cell r="E1756">
            <v>898</v>
          </cell>
        </row>
        <row r="1757">
          <cell r="A1757" t="str">
            <v>00010343</v>
          </cell>
          <cell r="B1757" t="str">
            <v>Colin Bell</v>
          </cell>
          <cell r="C1757" t="str">
            <v>05</v>
          </cell>
          <cell r="D1757" t="str">
            <v>NPS-Contract (8.0)AP</v>
          </cell>
          <cell r="E1757">
            <v>1438</v>
          </cell>
        </row>
        <row r="1758">
          <cell r="A1758" t="str">
            <v>00010344</v>
          </cell>
          <cell r="B1758" t="str">
            <v>Christine McKenzie</v>
          </cell>
          <cell r="C1758" t="str">
            <v>05</v>
          </cell>
          <cell r="D1758" t="str">
            <v>NPS-Contract (8.0)AP</v>
          </cell>
          <cell r="E1758">
            <v>1558</v>
          </cell>
        </row>
        <row r="1759">
          <cell r="A1759" t="str">
            <v>00010862</v>
          </cell>
          <cell r="B1759" t="str">
            <v>Meaghan Warner</v>
          </cell>
          <cell r="C1759" t="str">
            <v>02</v>
          </cell>
          <cell r="D1759" t="str">
            <v>NPS-Contract (8.0)AP</v>
          </cell>
          <cell r="E1759">
            <v>829</v>
          </cell>
        </row>
        <row r="1760">
          <cell r="A1760" t="str">
            <v>00010983</v>
          </cell>
          <cell r="B1760" t="str">
            <v>Leo Triplik</v>
          </cell>
          <cell r="C1760" t="str">
            <v>06</v>
          </cell>
          <cell r="D1760" t="str">
            <v>NPS-Contract (8.0)AP</v>
          </cell>
          <cell r="E1760">
            <v>1553</v>
          </cell>
        </row>
        <row r="1761">
          <cell r="A1761" t="str">
            <v>00011095</v>
          </cell>
          <cell r="B1761" t="str">
            <v>Alan Bloomfield</v>
          </cell>
          <cell r="C1761" t="str">
            <v>03</v>
          </cell>
          <cell r="D1761" t="str">
            <v>NPS-Contract (8.0)AP</v>
          </cell>
          <cell r="E1761">
            <v>1107</v>
          </cell>
        </row>
        <row r="1762">
          <cell r="A1762" t="str">
            <v>00011096</v>
          </cell>
          <cell r="B1762" t="str">
            <v>James O'Mara</v>
          </cell>
          <cell r="C1762" t="str">
            <v>03</v>
          </cell>
          <cell r="D1762" t="str">
            <v>NPS-Contract (8.0)AP</v>
          </cell>
          <cell r="E1762">
            <v>1061</v>
          </cell>
        </row>
        <row r="1763">
          <cell r="A1763" t="str">
            <v>00011359</v>
          </cell>
          <cell r="B1763" t="str">
            <v>Russell Miskin</v>
          </cell>
          <cell r="C1763" t="str">
            <v>03</v>
          </cell>
          <cell r="D1763" t="str">
            <v>NPS-Contract (8.0)AP</v>
          </cell>
          <cell r="E1763">
            <v>1007</v>
          </cell>
        </row>
        <row r="1764">
          <cell r="A1764" t="str">
            <v>00011370</v>
          </cell>
          <cell r="B1764" t="str">
            <v>Ian Humphries</v>
          </cell>
          <cell r="C1764" t="str">
            <v>03</v>
          </cell>
          <cell r="D1764" t="str">
            <v>NPS-Contract (8.0)AP</v>
          </cell>
          <cell r="E1764">
            <v>1140</v>
          </cell>
        </row>
        <row r="1765">
          <cell r="A1765" t="str">
            <v>00011675</v>
          </cell>
          <cell r="B1765" t="str">
            <v>Ivan Stansfield</v>
          </cell>
          <cell r="C1765" t="str">
            <v>03</v>
          </cell>
          <cell r="D1765" t="str">
            <v>NPS-Contract (8.0)AP</v>
          </cell>
          <cell r="E1765">
            <v>1007</v>
          </cell>
        </row>
        <row r="1766">
          <cell r="A1766" t="str">
            <v>00011791</v>
          </cell>
          <cell r="B1766" t="str">
            <v>Tanya Johnson</v>
          </cell>
          <cell r="C1766" t="str">
            <v>02</v>
          </cell>
          <cell r="D1766" t="str">
            <v>NPS-Contract (8.0)OT</v>
          </cell>
          <cell r="E1766">
            <v>890</v>
          </cell>
        </row>
        <row r="1767">
          <cell r="A1767" t="str">
            <v>00010325</v>
          </cell>
          <cell r="B1767" t="str">
            <v>Sam Gibilisco</v>
          </cell>
          <cell r="C1767" t="str">
            <v>Award</v>
          </cell>
          <cell r="D1767" t="str">
            <v>NPS-EBA / Award VIC</v>
          </cell>
          <cell r="E1767">
            <v>1037.76</v>
          </cell>
        </row>
        <row r="1768">
          <cell r="A1768" t="str">
            <v>00010334</v>
          </cell>
          <cell r="B1768" t="str">
            <v>Howard Laurenson</v>
          </cell>
          <cell r="C1768" t="str">
            <v>Award</v>
          </cell>
          <cell r="D1768" t="str">
            <v>NPS-EBA / Award VIC</v>
          </cell>
          <cell r="E1768">
            <v>903.8</v>
          </cell>
        </row>
        <row r="1769">
          <cell r="A1769" t="str">
            <v>00010350</v>
          </cell>
          <cell r="B1769" t="str">
            <v>Alessandro Favrin</v>
          </cell>
          <cell r="C1769" t="str">
            <v>Award</v>
          </cell>
          <cell r="D1769" t="str">
            <v>NPS-EBA / Award VIC</v>
          </cell>
          <cell r="E1769">
            <v>1001.06</v>
          </cell>
        </row>
        <row r="1770">
          <cell r="A1770" t="str">
            <v>00010351</v>
          </cell>
          <cell r="B1770" t="str">
            <v>Agostino Di Clemente</v>
          </cell>
          <cell r="C1770" t="str">
            <v>Award</v>
          </cell>
          <cell r="D1770" t="str">
            <v>NPS-EBA / Award VIC</v>
          </cell>
          <cell r="E1770">
            <v>903.8</v>
          </cell>
        </row>
        <row r="1771">
          <cell r="A1771" t="str">
            <v>00010355</v>
          </cell>
          <cell r="B1771" t="str">
            <v>Gavin Anthony</v>
          </cell>
          <cell r="C1771" t="str">
            <v>Award</v>
          </cell>
          <cell r="D1771" t="str">
            <v>NPS-EBA / Award VIC</v>
          </cell>
          <cell r="E1771">
            <v>1001.06</v>
          </cell>
        </row>
        <row r="1772">
          <cell r="A1772" t="str">
            <v>00010356</v>
          </cell>
          <cell r="B1772" t="str">
            <v>Dennis Batten</v>
          </cell>
          <cell r="C1772" t="str">
            <v>Award</v>
          </cell>
          <cell r="D1772" t="str">
            <v>NPS-EBA / Award VIC</v>
          </cell>
          <cell r="E1772">
            <v>1037.76</v>
          </cell>
        </row>
        <row r="1773">
          <cell r="A1773" t="str">
            <v>00010357</v>
          </cell>
          <cell r="B1773" t="str">
            <v>Anthony Burgess</v>
          </cell>
          <cell r="C1773" t="str">
            <v>Award</v>
          </cell>
          <cell r="D1773" t="str">
            <v>NPS-EBA / Award VIC</v>
          </cell>
          <cell r="E1773">
            <v>1457.39</v>
          </cell>
        </row>
        <row r="1774">
          <cell r="A1774" t="str">
            <v>00010358</v>
          </cell>
          <cell r="B1774" t="str">
            <v>Adrian Butcher</v>
          </cell>
          <cell r="C1774" t="str">
            <v>Award</v>
          </cell>
          <cell r="D1774" t="str">
            <v>NPS-EBA / Award VIC</v>
          </cell>
          <cell r="E1774">
            <v>1037.76</v>
          </cell>
        </row>
        <row r="1775">
          <cell r="A1775" t="str">
            <v>00010359</v>
          </cell>
          <cell r="B1775" t="str">
            <v>Robert Butler</v>
          </cell>
          <cell r="C1775" t="str">
            <v>Award</v>
          </cell>
          <cell r="D1775" t="str">
            <v>NPS-EBA / Award VIC</v>
          </cell>
          <cell r="E1775">
            <v>1043.93</v>
          </cell>
        </row>
        <row r="1776">
          <cell r="A1776" t="str">
            <v>00010360</v>
          </cell>
          <cell r="B1776" t="str">
            <v>Ferdinando Cappellari</v>
          </cell>
          <cell r="C1776" t="str">
            <v>Award</v>
          </cell>
          <cell r="D1776" t="str">
            <v>NPS-EBA / Award VIC</v>
          </cell>
          <cell r="E1776">
            <v>1037.76</v>
          </cell>
        </row>
        <row r="1777">
          <cell r="A1777" t="str">
            <v>00010361</v>
          </cell>
          <cell r="B1777" t="str">
            <v>Jeffrey Cox</v>
          </cell>
          <cell r="C1777" t="str">
            <v>Award</v>
          </cell>
          <cell r="D1777" t="str">
            <v>NPS-EBA / Award VIC</v>
          </cell>
          <cell r="E1777">
            <v>1323.99</v>
          </cell>
        </row>
        <row r="1778">
          <cell r="A1778" t="str">
            <v>00010362</v>
          </cell>
          <cell r="B1778" t="str">
            <v>Kenneth Delany</v>
          </cell>
          <cell r="C1778" t="str">
            <v>Award</v>
          </cell>
          <cell r="D1778" t="str">
            <v>NPS-EBA / Award VIC</v>
          </cell>
          <cell r="E1778">
            <v>1323.99</v>
          </cell>
        </row>
        <row r="1779">
          <cell r="A1779" t="str">
            <v>00010363</v>
          </cell>
          <cell r="B1779" t="str">
            <v>Brian Dimsey</v>
          </cell>
          <cell r="C1779" t="str">
            <v>Award</v>
          </cell>
          <cell r="D1779" t="str">
            <v>NPS-EBA / Award VIC</v>
          </cell>
          <cell r="E1779">
            <v>1331.66</v>
          </cell>
        </row>
        <row r="1780">
          <cell r="A1780" t="str">
            <v>00010364</v>
          </cell>
          <cell r="B1780" t="str">
            <v>Brendan Drew</v>
          </cell>
          <cell r="C1780" t="str">
            <v>Award</v>
          </cell>
          <cell r="D1780" t="str">
            <v>NPS-EBA / Award VIC</v>
          </cell>
          <cell r="E1780">
            <v>1037.76</v>
          </cell>
        </row>
        <row r="1781">
          <cell r="A1781" t="str">
            <v>00010366</v>
          </cell>
          <cell r="B1781" t="str">
            <v>Peter Hannan</v>
          </cell>
          <cell r="C1781" t="str">
            <v>Award</v>
          </cell>
          <cell r="D1781" t="str">
            <v>NPS-EBA / Award VIC</v>
          </cell>
          <cell r="E1781">
            <v>1137.82</v>
          </cell>
        </row>
        <row r="1782">
          <cell r="A1782" t="str">
            <v>00010367</v>
          </cell>
          <cell r="B1782" t="str">
            <v>Steven Dubay</v>
          </cell>
          <cell r="C1782" t="str">
            <v>Award</v>
          </cell>
          <cell r="D1782" t="str">
            <v>NPS-EBA / Award VIC</v>
          </cell>
          <cell r="E1782">
            <v>1137.82</v>
          </cell>
        </row>
        <row r="1783">
          <cell r="A1783" t="str">
            <v>00010368</v>
          </cell>
          <cell r="B1783" t="str">
            <v>Glenn Golder</v>
          </cell>
          <cell r="C1783" t="str">
            <v>Award</v>
          </cell>
          <cell r="D1783" t="str">
            <v>NPS-EBA / Award VIC</v>
          </cell>
          <cell r="E1783">
            <v>1137.82</v>
          </cell>
        </row>
        <row r="1784">
          <cell r="A1784" t="str">
            <v>00010369</v>
          </cell>
          <cell r="B1784" t="str">
            <v>Jamie Hatfield</v>
          </cell>
          <cell r="C1784" t="str">
            <v>Award</v>
          </cell>
          <cell r="D1784" t="str">
            <v>NPS-EBA / Award VIC</v>
          </cell>
          <cell r="E1784">
            <v>1111.3</v>
          </cell>
        </row>
        <row r="1785">
          <cell r="A1785" t="str">
            <v>00010372</v>
          </cell>
          <cell r="B1785" t="str">
            <v>Cesare Magnano</v>
          </cell>
          <cell r="C1785" t="str">
            <v>Award</v>
          </cell>
          <cell r="D1785" t="str">
            <v>NPS-EBA / Award VIC</v>
          </cell>
          <cell r="E1785">
            <v>1111.3</v>
          </cell>
        </row>
        <row r="1786">
          <cell r="A1786" t="str">
            <v>00010373</v>
          </cell>
          <cell r="B1786" t="str">
            <v>Juris Matulis</v>
          </cell>
          <cell r="C1786" t="str">
            <v>Award</v>
          </cell>
          <cell r="D1786" t="str">
            <v>NPS-EBA / Award VIC</v>
          </cell>
          <cell r="E1786">
            <v>1323.99</v>
          </cell>
        </row>
        <row r="1787">
          <cell r="A1787" t="str">
            <v>00010374</v>
          </cell>
          <cell r="B1787" t="str">
            <v>Giovanni Melfi</v>
          </cell>
          <cell r="C1787" t="str">
            <v>Award</v>
          </cell>
          <cell r="D1787" t="str">
            <v>NPS-EBA / Award VIC</v>
          </cell>
          <cell r="E1787">
            <v>1001.06</v>
          </cell>
        </row>
        <row r="1788">
          <cell r="A1788" t="str">
            <v>00010375</v>
          </cell>
          <cell r="B1788" t="str">
            <v>Steven Nichol</v>
          </cell>
          <cell r="C1788" t="str">
            <v>Award</v>
          </cell>
          <cell r="D1788" t="str">
            <v>NPS-EBA / Award VIC</v>
          </cell>
          <cell r="E1788">
            <v>1001.06</v>
          </cell>
        </row>
        <row r="1789">
          <cell r="A1789" t="str">
            <v>00010376</v>
          </cell>
          <cell r="B1789" t="str">
            <v>David Nisbet</v>
          </cell>
          <cell r="C1789" t="str">
            <v>Award</v>
          </cell>
          <cell r="D1789" t="str">
            <v>NPS-EBA / Award VIC</v>
          </cell>
          <cell r="E1789">
            <v>1001.06</v>
          </cell>
        </row>
        <row r="1790">
          <cell r="A1790" t="str">
            <v>00010377</v>
          </cell>
          <cell r="B1790" t="str">
            <v>Mick O'Brien</v>
          </cell>
          <cell r="C1790" t="str">
            <v>Award</v>
          </cell>
          <cell r="D1790" t="str">
            <v>NPS-EBA / Award VIC</v>
          </cell>
          <cell r="E1790">
            <v>1137.82</v>
          </cell>
        </row>
        <row r="1791">
          <cell r="A1791" t="str">
            <v>00010378</v>
          </cell>
          <cell r="B1791" t="str">
            <v>Henk Olthof</v>
          </cell>
          <cell r="C1791" t="str">
            <v>Award</v>
          </cell>
          <cell r="D1791" t="str">
            <v>NPS-EBA / Award VIC</v>
          </cell>
          <cell r="E1791">
            <v>1216.26</v>
          </cell>
        </row>
        <row r="1792">
          <cell r="A1792" t="str">
            <v>00010380</v>
          </cell>
          <cell r="B1792" t="str">
            <v>John Collins</v>
          </cell>
          <cell r="C1792" t="str">
            <v>Award</v>
          </cell>
          <cell r="D1792" t="str">
            <v>NPS-EBA / Award VIC</v>
          </cell>
          <cell r="E1792">
            <v>940.5</v>
          </cell>
        </row>
        <row r="1793">
          <cell r="A1793" t="str">
            <v>00010381</v>
          </cell>
          <cell r="B1793" t="str">
            <v>Colin Smith</v>
          </cell>
          <cell r="C1793" t="str">
            <v>Award</v>
          </cell>
          <cell r="D1793" t="str">
            <v>NPS-EBA / Award VIC</v>
          </cell>
          <cell r="E1793">
            <v>1323.99</v>
          </cell>
        </row>
        <row r="1794">
          <cell r="A1794" t="str">
            <v>00010382</v>
          </cell>
          <cell r="B1794" t="str">
            <v>Ian Taylor</v>
          </cell>
          <cell r="C1794" t="str">
            <v>Award</v>
          </cell>
          <cell r="D1794" t="str">
            <v>NPS-EBA / Award VIC</v>
          </cell>
          <cell r="E1794">
            <v>1027.58</v>
          </cell>
        </row>
        <row r="1795">
          <cell r="A1795" t="str">
            <v>00010383</v>
          </cell>
          <cell r="B1795" t="str">
            <v>Robert Webb</v>
          </cell>
          <cell r="C1795" t="str">
            <v>Award</v>
          </cell>
          <cell r="D1795" t="str">
            <v>NPS-EBA / Award VIC</v>
          </cell>
          <cell r="E1795">
            <v>1037.76</v>
          </cell>
        </row>
        <row r="1796">
          <cell r="A1796" t="str">
            <v>00010384</v>
          </cell>
          <cell r="B1796" t="str">
            <v>Peter Wade</v>
          </cell>
          <cell r="C1796" t="str">
            <v>Award</v>
          </cell>
          <cell r="D1796" t="str">
            <v>NPS-EBA / Award VIC</v>
          </cell>
          <cell r="E1796">
            <v>1001.06</v>
          </cell>
        </row>
        <row r="1797">
          <cell r="A1797" t="str">
            <v>00010386</v>
          </cell>
          <cell r="B1797" t="str">
            <v>Konstantinos Nikopoulos</v>
          </cell>
          <cell r="C1797" t="str">
            <v>Award</v>
          </cell>
          <cell r="D1797" t="str">
            <v>NPS-EBA / Award VIC</v>
          </cell>
          <cell r="E1797">
            <v>1001.06</v>
          </cell>
        </row>
        <row r="1798">
          <cell r="A1798" t="str">
            <v>00010390</v>
          </cell>
          <cell r="B1798" t="str">
            <v>Wayne Harris</v>
          </cell>
          <cell r="C1798" t="str">
            <v>Award</v>
          </cell>
          <cell r="D1798" t="str">
            <v>NPS-EBA / Award VIC</v>
          </cell>
          <cell r="E1798">
            <v>1037.76</v>
          </cell>
        </row>
        <row r="1799">
          <cell r="A1799" t="str">
            <v>00010391</v>
          </cell>
          <cell r="B1799" t="str">
            <v>David Dietrich</v>
          </cell>
          <cell r="C1799" t="str">
            <v>Award</v>
          </cell>
          <cell r="D1799" t="str">
            <v>NPS-EBA / Award VIC</v>
          </cell>
          <cell r="E1799">
            <v>1111.3</v>
          </cell>
        </row>
        <row r="1800">
          <cell r="A1800" t="str">
            <v>00010392</v>
          </cell>
          <cell r="B1800" t="str">
            <v>Kenneth Boocock</v>
          </cell>
          <cell r="C1800" t="str">
            <v>Award</v>
          </cell>
          <cell r="D1800" t="str">
            <v>NPS-EBA / Award VIC</v>
          </cell>
          <cell r="E1800">
            <v>1064.28</v>
          </cell>
        </row>
        <row r="1801">
          <cell r="A1801" t="str">
            <v>00010394</v>
          </cell>
          <cell r="B1801" t="str">
            <v>Stephen Tamme</v>
          </cell>
          <cell r="C1801" t="str">
            <v>Award</v>
          </cell>
          <cell r="D1801" t="str">
            <v>NPS-EBA / Award VIC</v>
          </cell>
          <cell r="E1801">
            <v>1001.06</v>
          </cell>
        </row>
        <row r="1802">
          <cell r="A1802" t="str">
            <v>00010395</v>
          </cell>
          <cell r="B1802" t="str">
            <v>Bratislav Jocic</v>
          </cell>
          <cell r="C1802" t="str">
            <v>Award</v>
          </cell>
          <cell r="D1802" t="str">
            <v>NPS-EBA / Award VIC</v>
          </cell>
          <cell r="E1802">
            <v>1027.58</v>
          </cell>
        </row>
        <row r="1803">
          <cell r="A1803" t="str">
            <v>00010396</v>
          </cell>
          <cell r="B1803" t="str">
            <v>Lang Truong</v>
          </cell>
          <cell r="C1803" t="str">
            <v>Award</v>
          </cell>
          <cell r="D1803" t="str">
            <v>NPS-EBA / Award VIC</v>
          </cell>
          <cell r="E1803">
            <v>940.5</v>
          </cell>
        </row>
        <row r="1804">
          <cell r="A1804" t="str">
            <v>00010397</v>
          </cell>
          <cell r="B1804" t="str">
            <v>Michael Kristallidis</v>
          </cell>
          <cell r="C1804" t="str">
            <v>Award</v>
          </cell>
          <cell r="D1804" t="str">
            <v>NPS-EBA / Award VIC</v>
          </cell>
          <cell r="E1804">
            <v>903.8</v>
          </cell>
        </row>
        <row r="1805">
          <cell r="A1805" t="str">
            <v>00010398</v>
          </cell>
          <cell r="B1805" t="str">
            <v>Garry Borg</v>
          </cell>
          <cell r="C1805" t="str">
            <v>Award</v>
          </cell>
          <cell r="D1805" t="str">
            <v>NPS-EBA / Award VIC</v>
          </cell>
          <cell r="E1805">
            <v>1001.06</v>
          </cell>
        </row>
        <row r="1806">
          <cell r="A1806" t="str">
            <v>00010399</v>
          </cell>
          <cell r="B1806" t="str">
            <v>Guy Coleiro</v>
          </cell>
          <cell r="C1806" t="str">
            <v>Award</v>
          </cell>
          <cell r="D1806" t="str">
            <v>NPS-EBA / Award VIC</v>
          </cell>
          <cell r="E1806">
            <v>1037.76</v>
          </cell>
        </row>
        <row r="1807">
          <cell r="A1807" t="str">
            <v>00010400</v>
          </cell>
          <cell r="B1807" t="str">
            <v>Graham Cummings</v>
          </cell>
          <cell r="C1807" t="str">
            <v>Award</v>
          </cell>
          <cell r="D1807" t="str">
            <v>NPS-EBA / Award VIC</v>
          </cell>
          <cell r="E1807">
            <v>940.5</v>
          </cell>
        </row>
        <row r="1808">
          <cell r="A1808" t="str">
            <v>00010401</v>
          </cell>
          <cell r="B1808" t="str">
            <v>Steven Ward</v>
          </cell>
          <cell r="C1808" t="str">
            <v>Award</v>
          </cell>
          <cell r="D1808" t="str">
            <v>NPS-EBA / Award VIC</v>
          </cell>
          <cell r="E1808">
            <v>940.5</v>
          </cell>
        </row>
        <row r="1809">
          <cell r="A1809" t="str">
            <v>00010402</v>
          </cell>
          <cell r="B1809" t="str">
            <v>Gregory Thomas</v>
          </cell>
          <cell r="C1809" t="str">
            <v>Award</v>
          </cell>
          <cell r="D1809" t="str">
            <v>NPS-EBA / Award VIC</v>
          </cell>
          <cell r="E1809">
            <v>1282.2</v>
          </cell>
        </row>
        <row r="1810">
          <cell r="A1810" t="str">
            <v>00010403</v>
          </cell>
          <cell r="B1810" t="str">
            <v>Richard Kandler</v>
          </cell>
          <cell r="C1810" t="str">
            <v>Award</v>
          </cell>
          <cell r="D1810" t="str">
            <v>NPS-EBA / Award VIC</v>
          </cell>
          <cell r="E1810">
            <v>1001.06</v>
          </cell>
        </row>
        <row r="1811">
          <cell r="A1811" t="str">
            <v>00010404</v>
          </cell>
          <cell r="B1811" t="str">
            <v>Arni Sigurjonsson</v>
          </cell>
          <cell r="C1811" t="str">
            <v>Award</v>
          </cell>
          <cell r="D1811" t="str">
            <v>NPS-EBA / Award VIC</v>
          </cell>
          <cell r="E1811">
            <v>903.8</v>
          </cell>
        </row>
        <row r="1812">
          <cell r="A1812" t="str">
            <v>00010405</v>
          </cell>
          <cell r="B1812" t="str">
            <v>Keith McLauchlan</v>
          </cell>
          <cell r="C1812" t="str">
            <v>Award</v>
          </cell>
          <cell r="D1812" t="str">
            <v>NPS-EBA / Award VIC</v>
          </cell>
          <cell r="E1812">
            <v>940.5</v>
          </cell>
        </row>
        <row r="1813">
          <cell r="A1813" t="str">
            <v>00010407</v>
          </cell>
          <cell r="B1813" t="str">
            <v>James Vahrmeyer</v>
          </cell>
          <cell r="C1813" t="str">
            <v>Award</v>
          </cell>
          <cell r="D1813" t="str">
            <v>NPS-EBA / Award VIC</v>
          </cell>
          <cell r="E1813">
            <v>1027.58</v>
          </cell>
        </row>
        <row r="1814">
          <cell r="A1814" t="str">
            <v>00010409</v>
          </cell>
          <cell r="B1814" t="str">
            <v>Peter Cobbin</v>
          </cell>
          <cell r="C1814" t="str">
            <v>Award</v>
          </cell>
          <cell r="D1814" t="str">
            <v>NPS-EBA / Award VIC</v>
          </cell>
          <cell r="E1814">
            <v>903.8</v>
          </cell>
        </row>
        <row r="1815">
          <cell r="A1815" t="str">
            <v>00010411</v>
          </cell>
          <cell r="B1815" t="str">
            <v>Robert Martoccia</v>
          </cell>
          <cell r="C1815" t="str">
            <v>Award</v>
          </cell>
          <cell r="D1815" t="str">
            <v>NPS-EBA / Award VIC</v>
          </cell>
          <cell r="E1815">
            <v>1001.06</v>
          </cell>
        </row>
        <row r="1816">
          <cell r="A1816" t="str">
            <v>00010413</v>
          </cell>
          <cell r="B1816" t="str">
            <v>Darren Veitch</v>
          </cell>
          <cell r="C1816" t="str">
            <v>Award</v>
          </cell>
          <cell r="D1816" t="str">
            <v>NPS-EBA / Award VIC</v>
          </cell>
          <cell r="E1816">
            <v>940.5</v>
          </cell>
        </row>
        <row r="1817">
          <cell r="A1817" t="str">
            <v>00010414</v>
          </cell>
          <cell r="B1817" t="str">
            <v>Glenn Bruce</v>
          </cell>
          <cell r="C1817" t="str">
            <v>Award</v>
          </cell>
          <cell r="D1817" t="str">
            <v>NPS-EBA / Award VIC</v>
          </cell>
          <cell r="E1817">
            <v>1001.06</v>
          </cell>
        </row>
        <row r="1818">
          <cell r="A1818" t="str">
            <v>00010415</v>
          </cell>
          <cell r="B1818" t="str">
            <v>Trevor Ornsby</v>
          </cell>
          <cell r="C1818" t="str">
            <v>Award</v>
          </cell>
          <cell r="D1818" t="str">
            <v>NPS-EBA / Award VIC</v>
          </cell>
          <cell r="E1818">
            <v>940.5</v>
          </cell>
        </row>
        <row r="1819">
          <cell r="A1819" t="str">
            <v>00010420</v>
          </cell>
          <cell r="B1819" t="str">
            <v>Peter Fury</v>
          </cell>
          <cell r="C1819" t="str">
            <v>Award</v>
          </cell>
          <cell r="D1819" t="str">
            <v>NPS-EBA / Award VIC</v>
          </cell>
          <cell r="E1819">
            <v>903.8</v>
          </cell>
        </row>
        <row r="1820">
          <cell r="A1820" t="str">
            <v>00010424</v>
          </cell>
          <cell r="B1820" t="str">
            <v>Ian Buswell</v>
          </cell>
          <cell r="C1820" t="str">
            <v>Award</v>
          </cell>
          <cell r="D1820" t="str">
            <v>NPS-EBA / Award VIC</v>
          </cell>
          <cell r="E1820">
            <v>1111.3</v>
          </cell>
        </row>
        <row r="1821">
          <cell r="A1821" t="str">
            <v>00010425</v>
          </cell>
          <cell r="B1821" t="str">
            <v>Carlo Falzon</v>
          </cell>
          <cell r="C1821" t="str">
            <v>Award</v>
          </cell>
          <cell r="D1821" t="str">
            <v>NPS-EBA / Award VIC</v>
          </cell>
          <cell r="E1821">
            <v>940.5</v>
          </cell>
        </row>
        <row r="1822">
          <cell r="A1822" t="str">
            <v>00010441</v>
          </cell>
          <cell r="B1822" t="str">
            <v>Giuseppe Tabacco</v>
          </cell>
          <cell r="C1822" t="str">
            <v>Award</v>
          </cell>
          <cell r="D1822" t="str">
            <v>NPS-EBA / Award VIC</v>
          </cell>
          <cell r="E1822">
            <v>940.5</v>
          </cell>
        </row>
        <row r="1823">
          <cell r="A1823" t="str">
            <v>00010446</v>
          </cell>
          <cell r="B1823" t="str">
            <v>William Shanahan</v>
          </cell>
          <cell r="C1823" t="str">
            <v>Award</v>
          </cell>
          <cell r="D1823" t="str">
            <v>NPS-EBA / Award VIC</v>
          </cell>
          <cell r="E1823">
            <v>1037.76</v>
          </cell>
        </row>
        <row r="1824">
          <cell r="A1824" t="str">
            <v>00010470</v>
          </cell>
          <cell r="B1824" t="str">
            <v>Rick Sullivan</v>
          </cell>
          <cell r="C1824" t="str">
            <v>Award</v>
          </cell>
          <cell r="D1824" t="str">
            <v>NPS-EBA / Award VIC</v>
          </cell>
          <cell r="E1824">
            <v>1037.76</v>
          </cell>
        </row>
        <row r="1825">
          <cell r="A1825" t="str">
            <v>00010471</v>
          </cell>
          <cell r="B1825" t="str">
            <v>Keith Derix</v>
          </cell>
          <cell r="C1825" t="str">
            <v>Award</v>
          </cell>
          <cell r="D1825" t="str">
            <v>NPS-EBA / Award VIC</v>
          </cell>
          <cell r="E1825">
            <v>1001.06</v>
          </cell>
        </row>
        <row r="1826">
          <cell r="A1826" t="str">
            <v>00010474</v>
          </cell>
          <cell r="B1826" t="str">
            <v>Austin Richardson</v>
          </cell>
          <cell r="C1826" t="str">
            <v>Award</v>
          </cell>
          <cell r="D1826" t="str">
            <v>NPS-EBA / Award VIC</v>
          </cell>
          <cell r="E1826">
            <v>1001.06</v>
          </cell>
        </row>
        <row r="1827">
          <cell r="A1827" t="str">
            <v>00010478</v>
          </cell>
          <cell r="B1827" t="str">
            <v>David Johnson</v>
          </cell>
          <cell r="C1827" t="str">
            <v>Award</v>
          </cell>
          <cell r="D1827" t="str">
            <v>NPS-EBA / Award VIC</v>
          </cell>
          <cell r="E1827">
            <v>1216.26</v>
          </cell>
        </row>
        <row r="1828">
          <cell r="A1828" t="str">
            <v>00010480</v>
          </cell>
          <cell r="B1828" t="str">
            <v>Peter Spicer</v>
          </cell>
          <cell r="C1828" t="str">
            <v>Award</v>
          </cell>
          <cell r="D1828" t="str">
            <v>NPS-EBA / Award VIC</v>
          </cell>
          <cell r="E1828">
            <v>1037.76</v>
          </cell>
        </row>
        <row r="1829">
          <cell r="A1829" t="str">
            <v>00010483</v>
          </cell>
          <cell r="B1829" t="str">
            <v>Douglas Kirk</v>
          </cell>
          <cell r="C1829" t="str">
            <v>Award</v>
          </cell>
          <cell r="D1829" t="str">
            <v>NPS-EBA / Award VIC</v>
          </cell>
          <cell r="E1829">
            <v>1001.06</v>
          </cell>
        </row>
        <row r="1830">
          <cell r="A1830" t="str">
            <v>00010491</v>
          </cell>
          <cell r="B1830" t="str">
            <v>Matthew Evans</v>
          </cell>
          <cell r="C1830" t="str">
            <v>Award</v>
          </cell>
          <cell r="D1830" t="str">
            <v>NPS-EBA / Award VIC</v>
          </cell>
          <cell r="E1830">
            <v>1027.58</v>
          </cell>
        </row>
        <row r="1831">
          <cell r="A1831" t="str">
            <v>00010492</v>
          </cell>
          <cell r="B1831" t="str">
            <v>Terence Cantwell</v>
          </cell>
          <cell r="C1831" t="str">
            <v>Award</v>
          </cell>
          <cell r="D1831" t="str">
            <v>NPS-EBA / Award VIC</v>
          </cell>
          <cell r="E1831">
            <v>1184.71</v>
          </cell>
        </row>
        <row r="1832">
          <cell r="A1832" t="str">
            <v>00010498</v>
          </cell>
          <cell r="B1832" t="str">
            <v>Shane Clark</v>
          </cell>
          <cell r="C1832" t="str">
            <v>Award</v>
          </cell>
          <cell r="D1832" t="str">
            <v>NPS-EBA / Award VIC</v>
          </cell>
          <cell r="E1832">
            <v>1299.46</v>
          </cell>
        </row>
        <row r="1833">
          <cell r="A1833" t="str">
            <v>00010500</v>
          </cell>
          <cell r="B1833" t="str">
            <v>James Budd</v>
          </cell>
          <cell r="C1833" t="str">
            <v>Award</v>
          </cell>
          <cell r="D1833" t="str">
            <v>NPS-EBA / Award VIC</v>
          </cell>
          <cell r="E1833">
            <v>1216.26</v>
          </cell>
        </row>
        <row r="1834">
          <cell r="A1834" t="str">
            <v>00010507</v>
          </cell>
          <cell r="B1834" t="str">
            <v>Gabriel Valerio</v>
          </cell>
          <cell r="C1834" t="str">
            <v>Award</v>
          </cell>
          <cell r="D1834" t="str">
            <v>NPS-EBA / Award VIC</v>
          </cell>
          <cell r="E1834">
            <v>1216.26</v>
          </cell>
        </row>
        <row r="1835">
          <cell r="A1835" t="str">
            <v>00010518</v>
          </cell>
          <cell r="B1835" t="str">
            <v>Anthony Lewis</v>
          </cell>
          <cell r="C1835" t="str">
            <v>Award</v>
          </cell>
          <cell r="D1835" t="str">
            <v>NPS-EBA / Award VIC</v>
          </cell>
          <cell r="E1835">
            <v>1064.28</v>
          </cell>
        </row>
        <row r="1836">
          <cell r="A1836" t="str">
            <v>00010527</v>
          </cell>
          <cell r="B1836" t="str">
            <v>Luc Carver</v>
          </cell>
          <cell r="C1836" t="str">
            <v>Award</v>
          </cell>
          <cell r="D1836" t="str">
            <v>NPS-EBA / Award VIC</v>
          </cell>
          <cell r="E1836">
            <v>1001.06</v>
          </cell>
        </row>
        <row r="1837">
          <cell r="A1837" t="str">
            <v>00010528</v>
          </cell>
          <cell r="B1837" t="str">
            <v>John Connelly</v>
          </cell>
          <cell r="C1837" t="str">
            <v>Award</v>
          </cell>
          <cell r="D1837" t="str">
            <v>NPS-EBA / Award VIC</v>
          </cell>
          <cell r="E1837">
            <v>1111.3</v>
          </cell>
        </row>
        <row r="1838">
          <cell r="A1838" t="str">
            <v>00010532</v>
          </cell>
          <cell r="B1838" t="str">
            <v>Joseph Micallef</v>
          </cell>
          <cell r="C1838" t="str">
            <v>Award</v>
          </cell>
          <cell r="D1838" t="str">
            <v>NPS-EBA / Award VIC</v>
          </cell>
          <cell r="E1838">
            <v>1064.28</v>
          </cell>
        </row>
        <row r="1839">
          <cell r="A1839" t="str">
            <v>00010535</v>
          </cell>
          <cell r="B1839" t="str">
            <v>Matthew Carr</v>
          </cell>
          <cell r="C1839" t="str">
            <v>Award</v>
          </cell>
          <cell r="D1839" t="str">
            <v>NPS-EBA / Award VIC</v>
          </cell>
          <cell r="E1839">
            <v>1001.06</v>
          </cell>
        </row>
        <row r="1840">
          <cell r="A1840" t="str">
            <v>00010537</v>
          </cell>
          <cell r="B1840" t="str">
            <v>Scott Copland</v>
          </cell>
          <cell r="C1840" t="str">
            <v>Award</v>
          </cell>
          <cell r="D1840" t="str">
            <v>NPS-EBA / Award VIC</v>
          </cell>
          <cell r="E1840">
            <v>940.5</v>
          </cell>
        </row>
        <row r="1841">
          <cell r="A1841" t="str">
            <v>00010543</v>
          </cell>
          <cell r="B1841" t="str">
            <v>Frank Magro</v>
          </cell>
          <cell r="C1841" t="str">
            <v>Award</v>
          </cell>
          <cell r="D1841" t="str">
            <v>NPS-EBA / Award VIC</v>
          </cell>
          <cell r="E1841">
            <v>940.5</v>
          </cell>
        </row>
        <row r="1842">
          <cell r="A1842" t="str">
            <v>00010544</v>
          </cell>
          <cell r="B1842" t="str">
            <v>Nikolce Mateski</v>
          </cell>
          <cell r="C1842" t="str">
            <v>Award</v>
          </cell>
          <cell r="D1842" t="str">
            <v>NPS-EBA / Award VIC</v>
          </cell>
          <cell r="E1842">
            <v>1001.06</v>
          </cell>
        </row>
        <row r="1843">
          <cell r="A1843" t="str">
            <v>00010547</v>
          </cell>
          <cell r="B1843" t="str">
            <v>Raymond Heller</v>
          </cell>
          <cell r="C1843" t="str">
            <v>Award</v>
          </cell>
          <cell r="D1843" t="str">
            <v>NPS-EBA / Award VIC</v>
          </cell>
          <cell r="E1843">
            <v>1137.82</v>
          </cell>
        </row>
        <row r="1844">
          <cell r="A1844" t="str">
            <v>00010548</v>
          </cell>
          <cell r="B1844" t="str">
            <v>John Duggan</v>
          </cell>
          <cell r="C1844" t="str">
            <v>Award</v>
          </cell>
          <cell r="D1844" t="str">
            <v>NPS-EBA / Award VIC</v>
          </cell>
          <cell r="E1844">
            <v>1111.3</v>
          </cell>
        </row>
        <row r="1845">
          <cell r="A1845" t="str">
            <v>00010553</v>
          </cell>
          <cell r="B1845" t="str">
            <v>Ian Hicks</v>
          </cell>
          <cell r="C1845" t="str">
            <v>Award</v>
          </cell>
          <cell r="D1845" t="str">
            <v>NPS-EBA / Award VIC</v>
          </cell>
          <cell r="E1845">
            <v>1111.3</v>
          </cell>
        </row>
        <row r="1846">
          <cell r="A1846" t="str">
            <v>00010559</v>
          </cell>
          <cell r="B1846" t="str">
            <v>Rodney Hee</v>
          </cell>
          <cell r="C1846" t="str">
            <v>Award</v>
          </cell>
          <cell r="D1846" t="str">
            <v>NPS-EBA / Award VIC</v>
          </cell>
          <cell r="E1846">
            <v>1184.71</v>
          </cell>
        </row>
        <row r="1847">
          <cell r="A1847" t="str">
            <v>00010562</v>
          </cell>
          <cell r="B1847" t="str">
            <v>Anthony Malmborg</v>
          </cell>
          <cell r="C1847" t="str">
            <v>Award</v>
          </cell>
          <cell r="D1847" t="str">
            <v>NPS-EBA / Award VIC</v>
          </cell>
          <cell r="E1847">
            <v>1037.76</v>
          </cell>
        </row>
        <row r="1848">
          <cell r="A1848" t="str">
            <v>00010564</v>
          </cell>
          <cell r="B1848" t="str">
            <v>William Ticknell</v>
          </cell>
          <cell r="C1848" t="str">
            <v>Award</v>
          </cell>
          <cell r="D1848" t="str">
            <v>NPS-EBA / Award VIC</v>
          </cell>
          <cell r="E1848">
            <v>1001.06</v>
          </cell>
        </row>
        <row r="1849">
          <cell r="A1849" t="str">
            <v>00010691</v>
          </cell>
          <cell r="B1849" t="str">
            <v>Darren Laity</v>
          </cell>
          <cell r="C1849" t="str">
            <v>Award</v>
          </cell>
          <cell r="D1849" t="str">
            <v>NPS-EBA / Award VIC</v>
          </cell>
          <cell r="E1849">
            <v>1037.76</v>
          </cell>
        </row>
        <row r="1850">
          <cell r="A1850" t="str">
            <v>00010802</v>
          </cell>
          <cell r="B1850" t="str">
            <v>Warren Horswill</v>
          </cell>
          <cell r="C1850" t="str">
            <v>Award</v>
          </cell>
          <cell r="D1850" t="str">
            <v>NPS-EBA / Award VIC</v>
          </cell>
          <cell r="E1850">
            <v>1111.3</v>
          </cell>
        </row>
        <row r="1851">
          <cell r="A1851" t="str">
            <v>00010814</v>
          </cell>
          <cell r="B1851" t="str">
            <v>Andrew Smith</v>
          </cell>
          <cell r="C1851" t="str">
            <v>Award</v>
          </cell>
          <cell r="D1851" t="str">
            <v>NPS-EBA / Award VIC</v>
          </cell>
          <cell r="E1851">
            <v>1043.93</v>
          </cell>
        </row>
        <row r="1852">
          <cell r="A1852" t="str">
            <v>00010935</v>
          </cell>
          <cell r="B1852" t="str">
            <v>Damian Chapman</v>
          </cell>
          <cell r="C1852" t="str">
            <v>Award</v>
          </cell>
          <cell r="D1852" t="str">
            <v>NPS-EBA / Award VIC</v>
          </cell>
          <cell r="E1852">
            <v>1111.3</v>
          </cell>
        </row>
        <row r="1853">
          <cell r="A1853" t="str">
            <v>00010958</v>
          </cell>
          <cell r="B1853" t="str">
            <v>Anthony Watson</v>
          </cell>
          <cell r="C1853" t="str">
            <v>Award</v>
          </cell>
          <cell r="D1853" t="str">
            <v>NPS-EBA / Award VIC</v>
          </cell>
          <cell r="E1853">
            <v>1184.71</v>
          </cell>
        </row>
        <row r="1854">
          <cell r="A1854" t="str">
            <v>00010979</v>
          </cell>
          <cell r="B1854" t="str">
            <v>Ray O'Brien</v>
          </cell>
          <cell r="C1854" t="str">
            <v>Award</v>
          </cell>
          <cell r="D1854" t="str">
            <v>NPS-EBA / Award VIC</v>
          </cell>
          <cell r="E1854">
            <v>1111.3</v>
          </cell>
        </row>
        <row r="1855">
          <cell r="A1855" t="str">
            <v>00010980</v>
          </cell>
          <cell r="B1855" t="str">
            <v>Gareth Ryan</v>
          </cell>
          <cell r="C1855" t="str">
            <v>Award</v>
          </cell>
          <cell r="D1855" t="str">
            <v>NPS-EBA / Award VIC</v>
          </cell>
          <cell r="E1855">
            <v>1064.28</v>
          </cell>
        </row>
        <row r="1856">
          <cell r="A1856" t="str">
            <v>00010982</v>
          </cell>
          <cell r="B1856" t="str">
            <v>John Flanagan</v>
          </cell>
          <cell r="C1856" t="str">
            <v>Award</v>
          </cell>
          <cell r="D1856" t="str">
            <v>NPS-EBA / Award VIC</v>
          </cell>
          <cell r="E1856">
            <v>1184.71</v>
          </cell>
        </row>
        <row r="1857">
          <cell r="A1857" t="str">
            <v>00010995</v>
          </cell>
          <cell r="B1857" t="str">
            <v>William Kavanagh</v>
          </cell>
          <cell r="C1857" t="str">
            <v>Award</v>
          </cell>
          <cell r="D1857" t="str">
            <v>NPS-EBA / Award VIC</v>
          </cell>
          <cell r="E1857">
            <v>1184.71</v>
          </cell>
        </row>
        <row r="1858">
          <cell r="A1858" t="str">
            <v>00011003</v>
          </cell>
          <cell r="B1858" t="str">
            <v>Michael Butterworth</v>
          </cell>
          <cell r="C1858" t="str">
            <v>Award</v>
          </cell>
          <cell r="D1858" t="str">
            <v>NPS-EBA / Award VIC</v>
          </cell>
          <cell r="E1858">
            <v>1001.06</v>
          </cell>
        </row>
        <row r="1859">
          <cell r="A1859" t="str">
            <v>00011010</v>
          </cell>
          <cell r="B1859" t="str">
            <v>Philip Knight</v>
          </cell>
          <cell r="C1859" t="str">
            <v>Award</v>
          </cell>
          <cell r="D1859" t="str">
            <v>NPS-EBA / Award VIC</v>
          </cell>
          <cell r="E1859">
            <v>1001.06</v>
          </cell>
        </row>
        <row r="1860">
          <cell r="A1860" t="str">
            <v>00011018</v>
          </cell>
          <cell r="B1860" t="str">
            <v>Lennard Sangster</v>
          </cell>
          <cell r="C1860" t="str">
            <v>Award</v>
          </cell>
          <cell r="D1860" t="str">
            <v>NPS-EBA / Award VIC</v>
          </cell>
          <cell r="E1860">
            <v>1027.58</v>
          </cell>
        </row>
        <row r="1861">
          <cell r="A1861" t="str">
            <v>00011028</v>
          </cell>
          <cell r="B1861" t="str">
            <v>Winton Corr</v>
          </cell>
          <cell r="C1861" t="str">
            <v>Award</v>
          </cell>
          <cell r="D1861" t="str">
            <v>NPS-EBA / Award VIC</v>
          </cell>
          <cell r="E1861">
            <v>1001.06</v>
          </cell>
        </row>
        <row r="1862">
          <cell r="A1862" t="str">
            <v>00011029</v>
          </cell>
          <cell r="B1862" t="str">
            <v>Wilfred Mitchard</v>
          </cell>
          <cell r="C1862" t="str">
            <v>Award</v>
          </cell>
          <cell r="D1862" t="str">
            <v>NPS-EBA / Award VIC</v>
          </cell>
          <cell r="E1862">
            <v>1001.06</v>
          </cell>
        </row>
        <row r="1863">
          <cell r="A1863" t="str">
            <v>00011040</v>
          </cell>
          <cell r="B1863" t="str">
            <v>Benjamin Rose</v>
          </cell>
          <cell r="C1863" t="str">
            <v>Award</v>
          </cell>
          <cell r="D1863" t="str">
            <v>NPS-EBA / Award VIC</v>
          </cell>
          <cell r="E1863">
            <v>1001.06</v>
          </cell>
        </row>
        <row r="1864">
          <cell r="A1864" t="str">
            <v>00011141</v>
          </cell>
          <cell r="B1864" t="str">
            <v>Jason Day</v>
          </cell>
          <cell r="C1864" t="str">
            <v>Award</v>
          </cell>
          <cell r="D1864" t="str">
            <v>NPS-EBA / Award VIC</v>
          </cell>
          <cell r="E1864">
            <v>1111.3</v>
          </cell>
        </row>
        <row r="1865">
          <cell r="A1865" t="str">
            <v>00011142</v>
          </cell>
          <cell r="B1865" t="str">
            <v>Dean Rickard</v>
          </cell>
          <cell r="C1865" t="str">
            <v>Award</v>
          </cell>
          <cell r="D1865" t="str">
            <v>NPS-EBA / Award VIC</v>
          </cell>
          <cell r="E1865">
            <v>1226.05</v>
          </cell>
        </row>
        <row r="1866">
          <cell r="A1866" t="str">
            <v>00011321</v>
          </cell>
          <cell r="B1866" t="str">
            <v>Aaron Pike</v>
          </cell>
          <cell r="C1866" t="str">
            <v>Award</v>
          </cell>
          <cell r="D1866" t="str">
            <v>NPS-EBA / Award VIC</v>
          </cell>
          <cell r="E1866">
            <v>840.43</v>
          </cell>
        </row>
        <row r="1867">
          <cell r="A1867" t="str">
            <v>00011350</v>
          </cell>
          <cell r="B1867" t="str">
            <v>Darryn Jenkins</v>
          </cell>
          <cell r="C1867" t="str">
            <v>Award</v>
          </cell>
          <cell r="D1867" t="str">
            <v>NPS-EBA / Award VIC</v>
          </cell>
          <cell r="E1867">
            <v>1111.3</v>
          </cell>
        </row>
        <row r="1868">
          <cell r="A1868" t="str">
            <v>00011442</v>
          </cell>
          <cell r="B1868" t="str">
            <v>Ashley Battison</v>
          </cell>
          <cell r="C1868" t="str">
            <v>Award</v>
          </cell>
          <cell r="D1868" t="str">
            <v>NPS-EBA / Award VIC</v>
          </cell>
          <cell r="E1868">
            <v>940.5</v>
          </cell>
        </row>
        <row r="1869">
          <cell r="A1869" t="str">
            <v>00011443</v>
          </cell>
          <cell r="B1869" t="str">
            <v>Joe Gallo</v>
          </cell>
          <cell r="C1869" t="str">
            <v>Award</v>
          </cell>
          <cell r="D1869" t="str">
            <v>NPS-EBA / Award VIC</v>
          </cell>
          <cell r="E1869">
            <v>866.97</v>
          </cell>
        </row>
        <row r="1870">
          <cell r="A1870" t="str">
            <v>00011448</v>
          </cell>
          <cell r="B1870" t="str">
            <v>James Murray</v>
          </cell>
          <cell r="C1870" t="str">
            <v>Award</v>
          </cell>
          <cell r="D1870" t="str">
            <v>NPS-EBA / Award VIC</v>
          </cell>
          <cell r="E1870">
            <v>1001.06</v>
          </cell>
        </row>
        <row r="1871">
          <cell r="A1871" t="str">
            <v>00011450</v>
          </cell>
          <cell r="B1871" t="str">
            <v>Frank Giudice</v>
          </cell>
          <cell r="C1871" t="str">
            <v>Award</v>
          </cell>
          <cell r="D1871" t="str">
            <v>NPS-EBA / Award VIC</v>
          </cell>
          <cell r="E1871">
            <v>1037.76</v>
          </cell>
        </row>
        <row r="1872">
          <cell r="A1872" t="str">
            <v>00011507</v>
          </cell>
          <cell r="B1872" t="str">
            <v>Andrew Hawkins</v>
          </cell>
          <cell r="C1872" t="str">
            <v>Award</v>
          </cell>
          <cell r="D1872" t="str">
            <v>NPS-EBA / Award VIC</v>
          </cell>
          <cell r="E1872">
            <v>940.5</v>
          </cell>
        </row>
        <row r="1873">
          <cell r="A1873" t="str">
            <v>00011508</v>
          </cell>
          <cell r="B1873" t="str">
            <v>Brian Kenny</v>
          </cell>
          <cell r="C1873" t="str">
            <v>Award</v>
          </cell>
          <cell r="D1873" t="str">
            <v>NPS-EBA / Award VIC</v>
          </cell>
          <cell r="E1873">
            <v>1001.06</v>
          </cell>
        </row>
        <row r="1874">
          <cell r="A1874" t="str">
            <v>00011513</v>
          </cell>
          <cell r="B1874" t="str">
            <v>David Prib</v>
          </cell>
          <cell r="C1874" t="str">
            <v>Award</v>
          </cell>
          <cell r="D1874" t="str">
            <v>NPS-EBA / Award VIC</v>
          </cell>
          <cell r="E1874">
            <v>738.11</v>
          </cell>
        </row>
        <row r="1875">
          <cell r="A1875" t="str">
            <v>00011518</v>
          </cell>
          <cell r="B1875" t="str">
            <v>Anthony Williams</v>
          </cell>
          <cell r="C1875" t="str">
            <v>Award</v>
          </cell>
          <cell r="D1875" t="str">
            <v>NPS-EBA / Award VIC</v>
          </cell>
          <cell r="E1875">
            <v>1111.3</v>
          </cell>
        </row>
        <row r="1876">
          <cell r="A1876" t="str">
            <v>00011537</v>
          </cell>
          <cell r="B1876" t="str">
            <v>Robert Carswell</v>
          </cell>
          <cell r="C1876" t="str">
            <v>Award</v>
          </cell>
          <cell r="D1876" t="str">
            <v>NPS-EBA / Award VIC</v>
          </cell>
          <cell r="E1876">
            <v>1001.06</v>
          </cell>
        </row>
        <row r="1877">
          <cell r="A1877" t="str">
            <v>00011559</v>
          </cell>
          <cell r="B1877" t="str">
            <v>Mark Favrin</v>
          </cell>
          <cell r="C1877" t="str">
            <v>Award</v>
          </cell>
          <cell r="D1877" t="str">
            <v>NPS-EBA / Award VIC</v>
          </cell>
          <cell r="E1877">
            <v>940.5</v>
          </cell>
        </row>
        <row r="1878">
          <cell r="A1878" t="str">
            <v>00011658</v>
          </cell>
          <cell r="B1878" t="str">
            <v>Kristian Walsham</v>
          </cell>
          <cell r="C1878" t="str">
            <v>Award</v>
          </cell>
          <cell r="D1878" t="str">
            <v>NPS-EBA / Award VIC</v>
          </cell>
          <cell r="E1878">
            <v>1001.06</v>
          </cell>
        </row>
        <row r="1879">
          <cell r="A1879" t="str">
            <v>00011714</v>
          </cell>
          <cell r="B1879" t="str">
            <v>Michael Gammell</v>
          </cell>
          <cell r="C1879" t="str">
            <v>Award</v>
          </cell>
          <cell r="D1879" t="str">
            <v>NPS-EBA / Award VIC</v>
          </cell>
          <cell r="E1879">
            <v>1001.06</v>
          </cell>
        </row>
        <row r="1880">
          <cell r="A1880" t="str">
            <v>00011735</v>
          </cell>
          <cell r="B1880" t="str">
            <v>Andrew Noller</v>
          </cell>
          <cell r="C1880" t="str">
            <v>Award</v>
          </cell>
          <cell r="D1880" t="str">
            <v>NPS-EBA / Award VIC</v>
          </cell>
          <cell r="E1880">
            <v>1037.76</v>
          </cell>
        </row>
        <row r="1881">
          <cell r="A1881" t="str">
            <v>00011776</v>
          </cell>
          <cell r="B1881" t="str">
            <v>Nick Raymond</v>
          </cell>
          <cell r="C1881" t="str">
            <v>Award</v>
          </cell>
          <cell r="D1881" t="str">
            <v>NPS-EBA / Award VIC</v>
          </cell>
          <cell r="E1881">
            <v>903.8</v>
          </cell>
        </row>
        <row r="1882">
          <cell r="A1882" t="str">
            <v>00011786</v>
          </cell>
          <cell r="B1882" t="str">
            <v>John Morton</v>
          </cell>
          <cell r="C1882" t="str">
            <v>Award</v>
          </cell>
          <cell r="D1882" t="str">
            <v>NPS-EBA / Award VIC</v>
          </cell>
          <cell r="E1882">
            <v>1216.26</v>
          </cell>
        </row>
        <row r="1883">
          <cell r="A1883" t="str">
            <v>00011788</v>
          </cell>
          <cell r="B1883" t="str">
            <v>Colin Arnold</v>
          </cell>
          <cell r="C1883" t="str">
            <v>Award</v>
          </cell>
          <cell r="D1883" t="str">
            <v>NPS-EBA / Award VIC</v>
          </cell>
          <cell r="E1883">
            <v>1299.46</v>
          </cell>
        </row>
        <row r="1884">
          <cell r="A1884" t="str">
            <v>00011806</v>
          </cell>
          <cell r="B1884" t="str">
            <v>Ryan Davey</v>
          </cell>
          <cell r="C1884" t="str">
            <v>Award</v>
          </cell>
          <cell r="D1884" t="str">
            <v>NPS-EBA / Award VIC</v>
          </cell>
          <cell r="E1884">
            <v>723.19</v>
          </cell>
        </row>
        <row r="1885">
          <cell r="A1885" t="str">
            <v>00011807</v>
          </cell>
          <cell r="B1885" t="str">
            <v>Andrew McClimont</v>
          </cell>
          <cell r="C1885" t="str">
            <v>Award</v>
          </cell>
          <cell r="D1885" t="str">
            <v>NPS-EBA / Award VIC</v>
          </cell>
          <cell r="E1885">
            <v>940.5</v>
          </cell>
        </row>
        <row r="1886">
          <cell r="A1886" t="str">
            <v>00011843</v>
          </cell>
          <cell r="B1886" t="str">
            <v>John Dickinson</v>
          </cell>
          <cell r="C1886" t="str">
            <v>Award</v>
          </cell>
          <cell r="D1886" t="str">
            <v>NPS-EBA / Award VIC</v>
          </cell>
          <cell r="E1886">
            <v>1111.3</v>
          </cell>
        </row>
        <row r="1887">
          <cell r="A1887" t="str">
            <v>00011852</v>
          </cell>
          <cell r="B1887" t="str">
            <v>Timothy Murphy</v>
          </cell>
          <cell r="C1887" t="str">
            <v>Award</v>
          </cell>
          <cell r="D1887" t="str">
            <v>NPS-EBA / Award VIC</v>
          </cell>
          <cell r="E1887">
            <v>903.8</v>
          </cell>
        </row>
        <row r="1888">
          <cell r="A1888" t="str">
            <v>00012106</v>
          </cell>
          <cell r="B1888" t="str">
            <v>Curtis Canning</v>
          </cell>
          <cell r="C1888" t="str">
            <v>Award</v>
          </cell>
          <cell r="D1888" t="str">
            <v>NPS-EBA / Award VIC</v>
          </cell>
          <cell r="E1888">
            <v>903.8</v>
          </cell>
        </row>
        <row r="1889">
          <cell r="A1889" t="str">
            <v>00012225</v>
          </cell>
          <cell r="B1889" t="str">
            <v>Joshua Harris</v>
          </cell>
          <cell r="C1889" t="str">
            <v>Award</v>
          </cell>
          <cell r="D1889" t="str">
            <v>NPS-EBA / Award VIC</v>
          </cell>
          <cell r="E1889">
            <v>1001.06</v>
          </cell>
        </row>
        <row r="1890">
          <cell r="A1890" t="str">
            <v>00012230</v>
          </cell>
          <cell r="B1890" t="str">
            <v>John McGregor</v>
          </cell>
          <cell r="C1890" t="str">
            <v>Award</v>
          </cell>
          <cell r="D1890" t="str">
            <v>NPS-EBA / Award VIC</v>
          </cell>
          <cell r="E1890">
            <v>1216.26</v>
          </cell>
        </row>
        <row r="1891">
          <cell r="A1891" t="str">
            <v>00012300</v>
          </cell>
          <cell r="B1891" t="str">
            <v>Jason Barry</v>
          </cell>
          <cell r="C1891" t="str">
            <v>Award</v>
          </cell>
          <cell r="D1891" t="str">
            <v>NPS-EBA / Award VIC</v>
          </cell>
          <cell r="E1891">
            <v>723.19</v>
          </cell>
        </row>
        <row r="1892">
          <cell r="A1892" t="str">
            <v>00012305</v>
          </cell>
          <cell r="B1892" t="str">
            <v>Joshua Dillon</v>
          </cell>
          <cell r="C1892" t="str">
            <v>Award</v>
          </cell>
          <cell r="D1892" t="str">
            <v>NPS-EBA / Award VIC</v>
          </cell>
          <cell r="E1892">
            <v>723.19</v>
          </cell>
        </row>
        <row r="1893">
          <cell r="A1893" t="str">
            <v>00012315</v>
          </cell>
          <cell r="B1893" t="str">
            <v>Egils Seskis</v>
          </cell>
          <cell r="C1893" t="str">
            <v>Award</v>
          </cell>
          <cell r="D1893" t="str">
            <v>NPS-EBA / Award VIC</v>
          </cell>
          <cell r="E1893">
            <v>1001.06</v>
          </cell>
        </row>
        <row r="1894">
          <cell r="A1894" t="str">
            <v>00012319</v>
          </cell>
          <cell r="B1894" t="str">
            <v>Ben Williams</v>
          </cell>
          <cell r="C1894" t="str">
            <v>Award</v>
          </cell>
          <cell r="D1894" t="str">
            <v>NPS-EBA / Award VIC</v>
          </cell>
          <cell r="E1894">
            <v>723.19</v>
          </cell>
        </row>
        <row r="1895">
          <cell r="A1895" t="str">
            <v>00012320</v>
          </cell>
          <cell r="B1895" t="str">
            <v>Mason Little</v>
          </cell>
          <cell r="C1895" t="str">
            <v>Award</v>
          </cell>
          <cell r="D1895" t="str">
            <v>NPS-EBA / Award VIC</v>
          </cell>
          <cell r="E1895">
            <v>723.19</v>
          </cell>
        </row>
        <row r="1896">
          <cell r="A1896" t="str">
            <v>00012321</v>
          </cell>
          <cell r="B1896" t="str">
            <v>Andrew Wilson</v>
          </cell>
          <cell r="C1896" t="str">
            <v>Award</v>
          </cell>
          <cell r="D1896" t="str">
            <v>NPS-EBA / Award VIC</v>
          </cell>
          <cell r="E1896">
            <v>723.88</v>
          </cell>
        </row>
        <row r="1897">
          <cell r="A1897" t="str">
            <v>00012322</v>
          </cell>
          <cell r="B1897" t="str">
            <v>Nathan McNair</v>
          </cell>
          <cell r="C1897" t="str">
            <v>Award</v>
          </cell>
          <cell r="D1897" t="str">
            <v>NPS-EBA / Award VIC</v>
          </cell>
          <cell r="E1897">
            <v>651.48</v>
          </cell>
        </row>
        <row r="1898">
          <cell r="A1898" t="str">
            <v>00012324</v>
          </cell>
          <cell r="B1898" t="str">
            <v>Kevin Burke</v>
          </cell>
          <cell r="C1898" t="str">
            <v>Award</v>
          </cell>
          <cell r="D1898" t="str">
            <v>NPS-EBA / Award VIC</v>
          </cell>
          <cell r="E1898">
            <v>1064.28</v>
          </cell>
        </row>
        <row r="1899">
          <cell r="A1899" t="str">
            <v>00012392</v>
          </cell>
          <cell r="B1899" t="str">
            <v>Anthony Otley</v>
          </cell>
          <cell r="C1899" t="str">
            <v>Award</v>
          </cell>
          <cell r="D1899" t="str">
            <v>NPS-EBA / Award VIC</v>
          </cell>
          <cell r="E1899">
            <v>1001.06</v>
          </cell>
        </row>
        <row r="1900">
          <cell r="A1900" t="str">
            <v>00012411</v>
          </cell>
          <cell r="B1900" t="str">
            <v>Pedr Bateman</v>
          </cell>
          <cell r="C1900" t="str">
            <v>Award</v>
          </cell>
          <cell r="D1900" t="str">
            <v>NPS-EBA / Award VIC</v>
          </cell>
          <cell r="E1900">
            <v>1001.06</v>
          </cell>
        </row>
        <row r="1901">
          <cell r="A1901" t="str">
            <v>00012418</v>
          </cell>
          <cell r="B1901" t="str">
            <v>Trevor Addicott</v>
          </cell>
          <cell r="C1901" t="str">
            <v>Award</v>
          </cell>
          <cell r="D1901" t="str">
            <v>NPS-EBA / Award VIC</v>
          </cell>
          <cell r="E1901">
            <v>866.97</v>
          </cell>
        </row>
        <row r="1902">
          <cell r="A1902" t="str">
            <v>00012419</v>
          </cell>
          <cell r="B1902" t="str">
            <v>Nikolce Cepiviroski</v>
          </cell>
          <cell r="C1902" t="str">
            <v>Award</v>
          </cell>
          <cell r="D1902" t="str">
            <v>NPS-EBA / Award VIC</v>
          </cell>
          <cell r="E1902">
            <v>903.8</v>
          </cell>
        </row>
        <row r="1903">
          <cell r="A1903" t="str">
            <v>00012420</v>
          </cell>
          <cell r="B1903" t="str">
            <v>Steve Varga</v>
          </cell>
          <cell r="C1903" t="str">
            <v>Award</v>
          </cell>
          <cell r="D1903" t="str">
            <v>NPS-EBA / Award VIC</v>
          </cell>
          <cell r="E1903">
            <v>1007.96</v>
          </cell>
        </row>
        <row r="1904">
          <cell r="A1904" t="str">
            <v>00012434</v>
          </cell>
          <cell r="B1904" t="str">
            <v>Paul Ferre</v>
          </cell>
          <cell r="C1904" t="str">
            <v>Award</v>
          </cell>
          <cell r="D1904" t="str">
            <v>NPS-EBA / Award VIC</v>
          </cell>
          <cell r="E1904">
            <v>1204.26</v>
          </cell>
        </row>
        <row r="1905">
          <cell r="A1905" t="str">
            <v>00012462</v>
          </cell>
          <cell r="B1905" t="str">
            <v>Scott Honeybun</v>
          </cell>
          <cell r="C1905" t="str">
            <v>Award</v>
          </cell>
          <cell r="D1905" t="str">
            <v>NPS-EBA / Award VIC</v>
          </cell>
          <cell r="E1905">
            <v>903.8</v>
          </cell>
        </row>
        <row r="1906">
          <cell r="A1906" t="str">
            <v>00012471</v>
          </cell>
          <cell r="B1906" t="str">
            <v>Jacob Steel</v>
          </cell>
          <cell r="C1906" t="str">
            <v>Award</v>
          </cell>
          <cell r="D1906" t="str">
            <v>NPS-EBA / Award VIC</v>
          </cell>
          <cell r="E1906">
            <v>723.19</v>
          </cell>
        </row>
        <row r="1907">
          <cell r="A1907" t="str">
            <v>00012474</v>
          </cell>
          <cell r="B1907" t="str">
            <v>Brendan Weir</v>
          </cell>
          <cell r="C1907" t="str">
            <v>Award</v>
          </cell>
          <cell r="D1907" t="str">
            <v>NPS-EBA / Award VIC</v>
          </cell>
          <cell r="E1907">
            <v>940.5</v>
          </cell>
        </row>
        <row r="1908">
          <cell r="A1908" t="str">
            <v>00012483</v>
          </cell>
          <cell r="B1908" t="str">
            <v>Robert Harman</v>
          </cell>
          <cell r="C1908" t="str">
            <v>Award</v>
          </cell>
          <cell r="D1908" t="str">
            <v>NPS-EBA / Award VIC</v>
          </cell>
          <cell r="E1908">
            <v>1184.71</v>
          </cell>
        </row>
        <row r="1909">
          <cell r="A1909" t="str">
            <v>00012526</v>
          </cell>
          <cell r="B1909" t="str">
            <v>Shayne Jarvis</v>
          </cell>
          <cell r="C1909" t="str">
            <v>Award</v>
          </cell>
          <cell r="D1909" t="str">
            <v>NPS-EBA / Award VIC</v>
          </cell>
          <cell r="E1909">
            <v>1184.71</v>
          </cell>
        </row>
        <row r="1910">
          <cell r="A1910" t="str">
            <v>00012536</v>
          </cell>
          <cell r="B1910" t="str">
            <v>Elio Colombo</v>
          </cell>
          <cell r="C1910" t="str">
            <v>Award</v>
          </cell>
          <cell r="D1910" t="str">
            <v>NPS-EBA / Award VIC</v>
          </cell>
          <cell r="E1910">
            <v>903.8</v>
          </cell>
        </row>
        <row r="1911">
          <cell r="A1911" t="str">
            <v>00012547</v>
          </cell>
          <cell r="B1911" t="str">
            <v>Clinton Tickell</v>
          </cell>
          <cell r="C1911" t="str">
            <v>Award</v>
          </cell>
          <cell r="D1911" t="str">
            <v>NPS-EBA / Award VIC</v>
          </cell>
          <cell r="E1911">
            <v>1111.3</v>
          </cell>
        </row>
        <row r="1912">
          <cell r="A1912" t="str">
            <v>00012783</v>
          </cell>
          <cell r="B1912" t="str">
            <v>Scott Magrath</v>
          </cell>
          <cell r="C1912" t="str">
            <v>Award</v>
          </cell>
          <cell r="D1912" t="str">
            <v>NPS-EBA / Award VIC</v>
          </cell>
          <cell r="E1912">
            <v>1027.58</v>
          </cell>
        </row>
        <row r="1913">
          <cell r="A1913" t="str">
            <v>00012888</v>
          </cell>
          <cell r="B1913" t="str">
            <v>Grant Boutcher</v>
          </cell>
          <cell r="C1913" t="str">
            <v>Award</v>
          </cell>
          <cell r="D1913" t="str">
            <v>NPS-EBA / Award VIC</v>
          </cell>
          <cell r="E1913">
            <v>1027.58</v>
          </cell>
        </row>
        <row r="1914">
          <cell r="A1914" t="str">
            <v>00013007</v>
          </cell>
          <cell r="B1914" t="str">
            <v>Samie Buttigieg</v>
          </cell>
          <cell r="C1914" t="str">
            <v>Award</v>
          </cell>
          <cell r="D1914" t="str">
            <v>NPS-EBA / Award VIC</v>
          </cell>
          <cell r="E1914">
            <v>940.5</v>
          </cell>
        </row>
        <row r="1915">
          <cell r="A1915" t="str">
            <v>00013110</v>
          </cell>
          <cell r="B1915" t="str">
            <v>Alvin Knipe</v>
          </cell>
          <cell r="C1915" t="str">
            <v>Award</v>
          </cell>
          <cell r="D1915" t="str">
            <v>NPS-EBA / Award VIC</v>
          </cell>
          <cell r="E1915">
            <v>1111.3</v>
          </cell>
        </row>
        <row r="1916">
          <cell r="A1916" t="str">
            <v>00013122</v>
          </cell>
          <cell r="B1916" t="str">
            <v>Michael Williams</v>
          </cell>
          <cell r="C1916" t="str">
            <v>Award</v>
          </cell>
          <cell r="D1916" t="str">
            <v>NPS-EBA / Award VIC</v>
          </cell>
          <cell r="E1916">
            <v>1323.99</v>
          </cell>
        </row>
        <row r="1917">
          <cell r="A1917" t="str">
            <v>00013125</v>
          </cell>
          <cell r="B1917" t="str">
            <v>Timothy Crisp</v>
          </cell>
          <cell r="C1917" t="str">
            <v>Award</v>
          </cell>
          <cell r="D1917" t="str">
            <v>NPS-EBA / Award VIC</v>
          </cell>
          <cell r="E1917">
            <v>1111.3</v>
          </cell>
        </row>
        <row r="1918">
          <cell r="A1918" t="str">
            <v>00013127</v>
          </cell>
          <cell r="B1918" t="str">
            <v>Gavin Watson</v>
          </cell>
          <cell r="C1918" t="str">
            <v>Award</v>
          </cell>
          <cell r="D1918" t="str">
            <v>NPS-EBA / Award VIC</v>
          </cell>
          <cell r="E1918">
            <v>1111.3</v>
          </cell>
        </row>
        <row r="1919">
          <cell r="A1919" t="str">
            <v>00013161</v>
          </cell>
          <cell r="B1919" t="str">
            <v>Chris Van Der Steen</v>
          </cell>
          <cell r="C1919" t="str">
            <v>Award</v>
          </cell>
          <cell r="D1919" t="str">
            <v>NPS-EBA / Award VIC</v>
          </cell>
          <cell r="E1919">
            <v>1111.3</v>
          </cell>
        </row>
        <row r="1920">
          <cell r="A1920" t="str">
            <v>00013166</v>
          </cell>
          <cell r="B1920" t="str">
            <v>Leonardo Jusic</v>
          </cell>
          <cell r="C1920" t="str">
            <v>Award</v>
          </cell>
          <cell r="D1920" t="str">
            <v>NPS-EBA / Award VIC</v>
          </cell>
          <cell r="E1920">
            <v>1001.06</v>
          </cell>
        </row>
        <row r="1921">
          <cell r="A1921" t="str">
            <v>00013216</v>
          </cell>
          <cell r="B1921" t="str">
            <v>Nestor Caponpon</v>
          </cell>
          <cell r="C1921" t="str">
            <v>Award</v>
          </cell>
          <cell r="D1921" t="str">
            <v>NPS-EBA / Award VIC</v>
          </cell>
          <cell r="E1921">
            <v>1073.19</v>
          </cell>
        </row>
        <row r="1922">
          <cell r="A1922" t="str">
            <v>00013217</v>
          </cell>
          <cell r="B1922" t="str">
            <v>Feliciano Bugayong</v>
          </cell>
          <cell r="C1922" t="str">
            <v>Award</v>
          </cell>
          <cell r="D1922" t="str">
            <v>NPS-EBA / Award VIC</v>
          </cell>
          <cell r="E1922">
            <v>1111.3</v>
          </cell>
        </row>
        <row r="1923">
          <cell r="A1923" t="str">
            <v>00013219</v>
          </cell>
          <cell r="B1923" t="str">
            <v>Jose Manansala</v>
          </cell>
          <cell r="C1923" t="str">
            <v>Award</v>
          </cell>
          <cell r="D1923" t="str">
            <v>NPS-EBA / Award VIC</v>
          </cell>
          <cell r="E1923">
            <v>1073.19</v>
          </cell>
        </row>
        <row r="1924">
          <cell r="A1924" t="str">
            <v>00013220</v>
          </cell>
          <cell r="B1924" t="str">
            <v>Rizal Glorioso</v>
          </cell>
          <cell r="C1924" t="str">
            <v>Award</v>
          </cell>
          <cell r="D1924" t="str">
            <v>NPS-EBA / Award VIC</v>
          </cell>
          <cell r="E1924">
            <v>1089.51</v>
          </cell>
        </row>
        <row r="1925">
          <cell r="A1925" t="str">
            <v>00013221</v>
          </cell>
          <cell r="B1925" t="str">
            <v>Ronaldo Juab</v>
          </cell>
          <cell r="C1925" t="str">
            <v>Award</v>
          </cell>
          <cell r="D1925" t="str">
            <v>NPS-EBA / Award VIC</v>
          </cell>
          <cell r="E1925">
            <v>1111.3</v>
          </cell>
        </row>
        <row r="1926">
          <cell r="A1926" t="str">
            <v>00013270</v>
          </cell>
          <cell r="B1926" t="str">
            <v>Ted Jockov</v>
          </cell>
          <cell r="C1926" t="str">
            <v>Award</v>
          </cell>
          <cell r="D1926" t="str">
            <v>NPS-EBA / Award VIC</v>
          </cell>
          <cell r="E1926">
            <v>1027.58</v>
          </cell>
        </row>
        <row r="1927">
          <cell r="A1927" t="str">
            <v>00013434</v>
          </cell>
          <cell r="B1927" t="str">
            <v>Edel Cotas</v>
          </cell>
          <cell r="C1927" t="str">
            <v>Award</v>
          </cell>
          <cell r="D1927" t="str">
            <v>NPS-EBA / Award VIC</v>
          </cell>
          <cell r="E1927">
            <v>1111.3</v>
          </cell>
        </row>
        <row r="1928">
          <cell r="A1928" t="str">
            <v>00013438</v>
          </cell>
          <cell r="B1928" t="str">
            <v>Matthew McConnell</v>
          </cell>
          <cell r="C1928" t="str">
            <v>Award</v>
          </cell>
          <cell r="D1928" t="str">
            <v>NPS-EBA / Award VIC</v>
          </cell>
          <cell r="E1928">
            <v>547.27</v>
          </cell>
        </row>
        <row r="1929">
          <cell r="A1929" t="str">
            <v>00013441</v>
          </cell>
          <cell r="B1929" t="str">
            <v>Rolando Sanchez</v>
          </cell>
          <cell r="C1929" t="str">
            <v>Award</v>
          </cell>
          <cell r="D1929" t="str">
            <v>NPS-EBA / Award VIC</v>
          </cell>
          <cell r="E1929">
            <v>1001.06</v>
          </cell>
        </row>
        <row r="1930">
          <cell r="A1930" t="str">
            <v>00013442</v>
          </cell>
          <cell r="B1930" t="str">
            <v>Jerome Oliva</v>
          </cell>
          <cell r="C1930" t="str">
            <v>Award</v>
          </cell>
          <cell r="D1930" t="str">
            <v>NPS-EBA / Award VIC</v>
          </cell>
          <cell r="E1930">
            <v>1001.06</v>
          </cell>
        </row>
        <row r="1931">
          <cell r="A1931" t="str">
            <v>00013445</v>
          </cell>
          <cell r="B1931" t="str">
            <v>Harold Manapsal</v>
          </cell>
          <cell r="C1931" t="str">
            <v>Award</v>
          </cell>
          <cell r="D1931" t="str">
            <v>NPS-EBA / Award VIC</v>
          </cell>
          <cell r="E1931">
            <v>1111.3</v>
          </cell>
        </row>
        <row r="1932">
          <cell r="A1932" t="str">
            <v>00013480</v>
          </cell>
          <cell r="B1932" t="str">
            <v>Douglas Commins</v>
          </cell>
          <cell r="C1932" t="str">
            <v>Award</v>
          </cell>
          <cell r="D1932" t="str">
            <v>NPS-EBA / Award VIC</v>
          </cell>
          <cell r="E1932">
            <v>1001.06</v>
          </cell>
        </row>
        <row r="1933">
          <cell r="A1933" t="str">
            <v>00013482</v>
          </cell>
          <cell r="B1933" t="str">
            <v>Ross Anderson</v>
          </cell>
          <cell r="C1933" t="str">
            <v>Award</v>
          </cell>
          <cell r="D1933" t="str">
            <v>NPS-EBA / Award VIC</v>
          </cell>
          <cell r="E1933">
            <v>1001.06</v>
          </cell>
        </row>
        <row r="1934">
          <cell r="A1934" t="str">
            <v>00013484</v>
          </cell>
          <cell r="B1934" t="str">
            <v>Andrew Dowson</v>
          </cell>
          <cell r="C1934" t="str">
            <v>Award</v>
          </cell>
          <cell r="D1934" t="str">
            <v>NPS-EBA / Award VIC</v>
          </cell>
          <cell r="E1934">
            <v>866.97</v>
          </cell>
        </row>
        <row r="1935">
          <cell r="A1935" t="str">
            <v>00013485</v>
          </cell>
          <cell r="B1935" t="str">
            <v>Steve Randall</v>
          </cell>
          <cell r="C1935" t="str">
            <v>Award</v>
          </cell>
          <cell r="D1935" t="str">
            <v>NPS-EBA / Award VIC</v>
          </cell>
          <cell r="E1935">
            <v>547.27</v>
          </cell>
        </row>
        <row r="1936">
          <cell r="A1936" t="str">
            <v>00013486</v>
          </cell>
          <cell r="B1936" t="str">
            <v>Stephen Drougas</v>
          </cell>
          <cell r="C1936" t="str">
            <v>Award</v>
          </cell>
          <cell r="D1936" t="str">
            <v>NPS-EBA / Award VIC</v>
          </cell>
          <cell r="E1936">
            <v>547.27</v>
          </cell>
        </row>
        <row r="1937">
          <cell r="A1937" t="str">
            <v>00013492</v>
          </cell>
          <cell r="B1937" t="str">
            <v>Steven Royle</v>
          </cell>
          <cell r="C1937" t="str">
            <v>Award</v>
          </cell>
          <cell r="D1937" t="str">
            <v>NPS-EBA / Award VIC</v>
          </cell>
          <cell r="E1937">
            <v>415.44</v>
          </cell>
        </row>
        <row r="1938">
          <cell r="A1938" t="str">
            <v>00013493</v>
          </cell>
          <cell r="B1938" t="str">
            <v>Christopher Russell</v>
          </cell>
          <cell r="C1938" t="str">
            <v>Award</v>
          </cell>
          <cell r="D1938" t="str">
            <v>NPS-EBA / Award VIC</v>
          </cell>
          <cell r="E1938">
            <v>547.27</v>
          </cell>
        </row>
        <row r="1939">
          <cell r="A1939" t="str">
            <v>00013494</v>
          </cell>
          <cell r="B1939" t="str">
            <v>Benjamin Schmidt</v>
          </cell>
          <cell r="C1939" t="str">
            <v>Award</v>
          </cell>
          <cell r="D1939" t="str">
            <v>NPS-EBA / Award VIC</v>
          </cell>
          <cell r="E1939">
            <v>564.83000000000004</v>
          </cell>
        </row>
        <row r="1940">
          <cell r="A1940" t="str">
            <v>00013495</v>
          </cell>
          <cell r="B1940" t="str">
            <v>Cory Monckton</v>
          </cell>
          <cell r="C1940" t="str">
            <v>Award</v>
          </cell>
          <cell r="D1940" t="str">
            <v>NPS-EBA / Award VIC</v>
          </cell>
          <cell r="E1940">
            <v>564.83000000000004</v>
          </cell>
        </row>
        <row r="1941">
          <cell r="A1941" t="str">
            <v>00013516</v>
          </cell>
          <cell r="B1941" t="str">
            <v>Paul Seddon</v>
          </cell>
          <cell r="C1941" t="str">
            <v>Award</v>
          </cell>
          <cell r="D1941" t="str">
            <v>NPS-EBA / Award VIC</v>
          </cell>
          <cell r="E1941">
            <v>1184.71</v>
          </cell>
        </row>
        <row r="1942">
          <cell r="A1942" t="str">
            <v>00013547</v>
          </cell>
          <cell r="B1942" t="str">
            <v>Peter Blakeley</v>
          </cell>
          <cell r="C1942" t="str">
            <v>Award</v>
          </cell>
          <cell r="D1942" t="str">
            <v>NPS-EBA / Award VIC</v>
          </cell>
          <cell r="E1942">
            <v>981.44</v>
          </cell>
        </row>
        <row r="1943">
          <cell r="A1943" t="str">
            <v>00013563</v>
          </cell>
          <cell r="B1943" t="str">
            <v>Gary Patterson</v>
          </cell>
          <cell r="C1943" t="str">
            <v>Award</v>
          </cell>
          <cell r="D1943" t="str">
            <v>NPS-EBA / Award VIC</v>
          </cell>
          <cell r="E1943">
            <v>1188.01</v>
          </cell>
        </row>
        <row r="1944">
          <cell r="A1944" t="str">
            <v>00013564</v>
          </cell>
          <cell r="B1944" t="str">
            <v>Adrian Depuit</v>
          </cell>
          <cell r="C1944" t="str">
            <v>Award</v>
          </cell>
          <cell r="D1944" t="str">
            <v>NPS-EBA / Award VIC</v>
          </cell>
          <cell r="E1944">
            <v>1111.3</v>
          </cell>
        </row>
        <row r="1945">
          <cell r="A1945" t="str">
            <v>00013575</v>
          </cell>
          <cell r="B1945" t="str">
            <v>Garon Frey</v>
          </cell>
          <cell r="C1945" t="str">
            <v>Award</v>
          </cell>
          <cell r="D1945" t="str">
            <v>NPS-EBA / Award VIC</v>
          </cell>
          <cell r="E1945">
            <v>1027.58</v>
          </cell>
        </row>
        <row r="1946">
          <cell r="A1946" t="str">
            <v>00013820</v>
          </cell>
          <cell r="B1946" t="str">
            <v>Rodolfo Gruezo</v>
          </cell>
          <cell r="C1946" t="str">
            <v>Award</v>
          </cell>
          <cell r="D1946" t="str">
            <v>NPS-EBA / Award VIC</v>
          </cell>
          <cell r="E1946">
            <v>1226.05</v>
          </cell>
        </row>
        <row r="1947">
          <cell r="A1947" t="str">
            <v>00013821</v>
          </cell>
          <cell r="B1947" t="str">
            <v>Eddie Rubico</v>
          </cell>
          <cell r="C1947" t="str">
            <v>Award</v>
          </cell>
          <cell r="D1947" t="str">
            <v>NPS-EBA / Award VIC</v>
          </cell>
          <cell r="E1947">
            <v>1226.05</v>
          </cell>
        </row>
        <row r="1948">
          <cell r="A1948" t="str">
            <v>00013856</v>
          </cell>
          <cell r="B1948" t="str">
            <v>Worid Barletta</v>
          </cell>
          <cell r="C1948" t="str">
            <v>Award</v>
          </cell>
          <cell r="D1948" t="str">
            <v>NPS-EBA / Award VIC</v>
          </cell>
          <cell r="E1948">
            <v>1111.3</v>
          </cell>
        </row>
        <row r="1949">
          <cell r="A1949" t="str">
            <v>00013857</v>
          </cell>
          <cell r="B1949" t="str">
            <v>Noel Esguerra</v>
          </cell>
          <cell r="C1949" t="str">
            <v>Award</v>
          </cell>
          <cell r="D1949" t="str">
            <v>NPS-EBA / Award VIC</v>
          </cell>
          <cell r="E1949">
            <v>1111.3</v>
          </cell>
        </row>
        <row r="1950">
          <cell r="A1950" t="str">
            <v>00014217</v>
          </cell>
          <cell r="B1950" t="str">
            <v>Peter John Smith</v>
          </cell>
          <cell r="C1950" t="str">
            <v>Award</v>
          </cell>
          <cell r="D1950" t="str">
            <v>NPS-EBA / Award VIC</v>
          </cell>
          <cell r="E1950">
            <v>903.8</v>
          </cell>
        </row>
        <row r="1951">
          <cell r="A1951" t="str">
            <v>00014218</v>
          </cell>
          <cell r="B1951" t="str">
            <v>Christopher Fitzgerald</v>
          </cell>
          <cell r="C1951" t="str">
            <v>Award</v>
          </cell>
          <cell r="D1951" t="str">
            <v>NPS-EBA / Award VIC</v>
          </cell>
          <cell r="E1951">
            <v>866.97</v>
          </cell>
        </row>
        <row r="1952">
          <cell r="A1952" t="str">
            <v>00014275</v>
          </cell>
          <cell r="B1952" t="str">
            <v>John Charville</v>
          </cell>
          <cell r="C1952" t="str">
            <v>Award</v>
          </cell>
          <cell r="D1952" t="str">
            <v>NPS-EBA / Award VIC</v>
          </cell>
          <cell r="E1952">
            <v>866.97</v>
          </cell>
        </row>
        <row r="1953">
          <cell r="A1953" t="str">
            <v>00014607</v>
          </cell>
          <cell r="B1953" t="str">
            <v>Andrew Kampl</v>
          </cell>
          <cell r="C1953" t="str">
            <v>Award</v>
          </cell>
          <cell r="D1953" t="str">
            <v>NPS-EBA / Award VIC</v>
          </cell>
          <cell r="E1953">
            <v>1111.3</v>
          </cell>
        </row>
        <row r="1954">
          <cell r="A1954" t="str">
            <v>00014642</v>
          </cell>
          <cell r="B1954" t="str">
            <v>Mitchell Elford</v>
          </cell>
          <cell r="C1954" t="str">
            <v>Award</v>
          </cell>
          <cell r="D1954" t="str">
            <v>NPS-EBA / Award VIC</v>
          </cell>
          <cell r="E1954">
            <v>415.44</v>
          </cell>
        </row>
        <row r="1955">
          <cell r="A1955" t="str">
            <v>00014656</v>
          </cell>
          <cell r="B1955" t="str">
            <v>Cameron Banfield</v>
          </cell>
          <cell r="C1955" t="str">
            <v>Award</v>
          </cell>
          <cell r="D1955" t="str">
            <v>NPS-EBA / Award VIC</v>
          </cell>
          <cell r="E1955">
            <v>517.15</v>
          </cell>
        </row>
        <row r="1956">
          <cell r="A1956" t="str">
            <v>00014670</v>
          </cell>
          <cell r="B1956" t="str">
            <v>Brad Hibbert</v>
          </cell>
          <cell r="C1956" t="str">
            <v>Award</v>
          </cell>
          <cell r="D1956" t="str">
            <v>NPS-EBA / Award VIC</v>
          </cell>
          <cell r="E1956">
            <v>564.83000000000004</v>
          </cell>
        </row>
        <row r="1957">
          <cell r="A1957" t="str">
            <v>00014672</v>
          </cell>
          <cell r="B1957" t="str">
            <v>John Cripps</v>
          </cell>
          <cell r="C1957" t="str">
            <v>Award</v>
          </cell>
          <cell r="D1957" t="str">
            <v>NPS-EBA / Award VIC</v>
          </cell>
          <cell r="E1957">
            <v>415.44</v>
          </cell>
        </row>
        <row r="1958">
          <cell r="A1958" t="str">
            <v>00014673</v>
          </cell>
          <cell r="B1958" t="str">
            <v>Trent Harvey</v>
          </cell>
          <cell r="C1958" t="str">
            <v>Award</v>
          </cell>
          <cell r="D1958" t="str">
            <v>NPS-EBA / Award VIC</v>
          </cell>
          <cell r="E1958">
            <v>415.44</v>
          </cell>
        </row>
        <row r="1959">
          <cell r="A1959" t="str">
            <v>00014701</v>
          </cell>
          <cell r="B1959" t="str">
            <v>Jeffery Atwell</v>
          </cell>
          <cell r="C1959" t="str">
            <v>Award</v>
          </cell>
          <cell r="D1959" t="str">
            <v>NPS-EBA / Award VIC</v>
          </cell>
          <cell r="E1959">
            <v>415.44</v>
          </cell>
        </row>
        <row r="1960">
          <cell r="A1960" t="str">
            <v>00014713</v>
          </cell>
          <cell r="B1960" t="str">
            <v>Stephen Cornford</v>
          </cell>
          <cell r="C1960" t="str">
            <v>Award</v>
          </cell>
          <cell r="D1960" t="str">
            <v>NPS-EBA / Award VIC</v>
          </cell>
          <cell r="E1960">
            <v>1111.3</v>
          </cell>
        </row>
        <row r="1961">
          <cell r="A1961" t="str">
            <v>00015267</v>
          </cell>
          <cell r="B1961" t="str">
            <v>Andrew Pascoe</v>
          </cell>
          <cell r="C1961" t="str">
            <v>Award</v>
          </cell>
          <cell r="D1961" t="str">
            <v>NPS-EBA / Award VIC</v>
          </cell>
          <cell r="E1961">
            <v>1111.3</v>
          </cell>
        </row>
        <row r="1962">
          <cell r="A1962" t="str">
            <v>00010660</v>
          </cell>
          <cell r="B1962" t="str">
            <v>Craig Wilson</v>
          </cell>
          <cell r="C1962" t="str">
            <v>07</v>
          </cell>
          <cell r="D1962" t="str">
            <v>NPSWA-VIC(Cont)</v>
          </cell>
          <cell r="E1962">
            <v>145750</v>
          </cell>
        </row>
        <row r="1963">
          <cell r="A1963" t="str">
            <v>00010661</v>
          </cell>
          <cell r="B1963" t="str">
            <v>Kenneth Clark</v>
          </cell>
          <cell r="C1963" t="str">
            <v>05</v>
          </cell>
          <cell r="D1963" t="str">
            <v>NPSWA-VIC(Cont)</v>
          </cell>
          <cell r="E1963">
            <v>98349</v>
          </cell>
        </row>
        <row r="1964">
          <cell r="A1964" t="str">
            <v>00010696</v>
          </cell>
          <cell r="B1964" t="str">
            <v>Deborah Bevens</v>
          </cell>
          <cell r="C1964" t="str">
            <v>03</v>
          </cell>
          <cell r="D1964" t="str">
            <v>NPSWA-VIC(Cont)</v>
          </cell>
          <cell r="E1964">
            <v>50581</v>
          </cell>
        </row>
        <row r="1965">
          <cell r="A1965" t="str">
            <v>00010709</v>
          </cell>
          <cell r="B1965" t="str">
            <v>Jim Riali</v>
          </cell>
          <cell r="C1965" t="str">
            <v>05</v>
          </cell>
          <cell r="D1965" t="str">
            <v>NPSWA-VIC(Cont)</v>
          </cell>
          <cell r="E1965">
            <v>70641</v>
          </cell>
        </row>
        <row r="1966">
          <cell r="A1966" t="str">
            <v>00010735</v>
          </cell>
          <cell r="B1966" t="str">
            <v>Constantino Ruscitti</v>
          </cell>
          <cell r="C1966" t="str">
            <v>04</v>
          </cell>
          <cell r="D1966" t="str">
            <v>NPSWA-VIC(Cont)</v>
          </cell>
          <cell r="E1966">
            <v>55125</v>
          </cell>
        </row>
        <row r="1967">
          <cell r="A1967" t="str">
            <v>00010761</v>
          </cell>
          <cell r="B1967" t="str">
            <v>Brent Nielsen</v>
          </cell>
          <cell r="C1967" t="str">
            <v>03</v>
          </cell>
          <cell r="D1967" t="str">
            <v>NPSWA-VIC(Cont)</v>
          </cell>
          <cell r="E1967">
            <v>54297</v>
          </cell>
        </row>
        <row r="1968">
          <cell r="A1968" t="str">
            <v>00010764</v>
          </cell>
          <cell r="B1968" t="str">
            <v>Gabriella Mantini</v>
          </cell>
          <cell r="C1968" t="str">
            <v>02</v>
          </cell>
          <cell r="D1968" t="str">
            <v>NPSWA-VIC(Cont)</v>
          </cell>
          <cell r="E1968">
            <v>40268</v>
          </cell>
        </row>
        <row r="1969">
          <cell r="A1969" t="str">
            <v>00010765</v>
          </cell>
          <cell r="B1969" t="str">
            <v>Lisa Grant</v>
          </cell>
          <cell r="C1969" t="str">
            <v>02</v>
          </cell>
          <cell r="D1969" t="str">
            <v>NPSWA-VIC(Cont)</v>
          </cell>
          <cell r="E1969">
            <v>46225</v>
          </cell>
        </row>
        <row r="1970">
          <cell r="A1970" t="str">
            <v>00010766</v>
          </cell>
          <cell r="B1970" t="str">
            <v>Chris Hamilton</v>
          </cell>
          <cell r="C1970" t="str">
            <v>05</v>
          </cell>
          <cell r="D1970" t="str">
            <v>NPSWA-VIC(Cont)</v>
          </cell>
          <cell r="E1970">
            <v>75321</v>
          </cell>
        </row>
        <row r="1971">
          <cell r="A1971" t="str">
            <v>00010767</v>
          </cell>
          <cell r="B1971" t="str">
            <v>Glenn Ellis</v>
          </cell>
          <cell r="C1971" t="str">
            <v>04</v>
          </cell>
          <cell r="D1971" t="str">
            <v>NPSWA-VIC(Cont)</v>
          </cell>
          <cell r="E1971">
            <v>65253</v>
          </cell>
        </row>
        <row r="1972">
          <cell r="A1972" t="str">
            <v>00010768</v>
          </cell>
          <cell r="B1972" t="str">
            <v>Michael Paolilli-Treonze</v>
          </cell>
          <cell r="C1972" t="str">
            <v>05</v>
          </cell>
          <cell r="D1972" t="str">
            <v>NPSWA-VIC(Cont)</v>
          </cell>
          <cell r="E1972">
            <v>68994</v>
          </cell>
        </row>
        <row r="1973">
          <cell r="A1973" t="str">
            <v>00010769</v>
          </cell>
          <cell r="B1973" t="str">
            <v>Anthony Roy</v>
          </cell>
          <cell r="C1973" t="str">
            <v>04</v>
          </cell>
          <cell r="D1973" t="str">
            <v>NPSWA-VIC(Cont)</v>
          </cell>
          <cell r="E1973">
            <v>60385</v>
          </cell>
        </row>
        <row r="1974">
          <cell r="A1974" t="str">
            <v>00010770</v>
          </cell>
          <cell r="B1974" t="str">
            <v>Wayne Miles</v>
          </cell>
          <cell r="C1974" t="str">
            <v>04</v>
          </cell>
          <cell r="D1974" t="str">
            <v>NPSWA-VIC(Cont)</v>
          </cell>
          <cell r="E1974">
            <v>65919</v>
          </cell>
        </row>
        <row r="1975">
          <cell r="A1975" t="str">
            <v>00010772</v>
          </cell>
          <cell r="B1975" t="str">
            <v>Luciano Ioan</v>
          </cell>
          <cell r="C1975" t="str">
            <v>04</v>
          </cell>
          <cell r="D1975" t="str">
            <v>NPSWA-VIC(Cont)</v>
          </cell>
          <cell r="E1975">
            <v>71572</v>
          </cell>
        </row>
        <row r="1976">
          <cell r="A1976" t="str">
            <v>00010773</v>
          </cell>
          <cell r="B1976" t="str">
            <v>Kenneth Wernicke</v>
          </cell>
          <cell r="C1976" t="str">
            <v>05</v>
          </cell>
          <cell r="D1976" t="str">
            <v>NPSWA-VIC(Cont)</v>
          </cell>
          <cell r="E1976">
            <v>80363</v>
          </cell>
        </row>
        <row r="1977">
          <cell r="A1977" t="str">
            <v>00010775</v>
          </cell>
          <cell r="B1977" t="str">
            <v>Dennis Selman</v>
          </cell>
          <cell r="C1977" t="str">
            <v>04</v>
          </cell>
          <cell r="D1977" t="str">
            <v>NPSWA-VIC(Cont)</v>
          </cell>
          <cell r="E1977">
            <v>54432</v>
          </cell>
        </row>
        <row r="1978">
          <cell r="A1978" t="str">
            <v>00010776</v>
          </cell>
          <cell r="B1978" t="str">
            <v>Robert Mallison</v>
          </cell>
          <cell r="C1978" t="str">
            <v>03</v>
          </cell>
          <cell r="D1978" t="str">
            <v>NPSWA-VIC(Cont)</v>
          </cell>
          <cell r="E1978">
            <v>46228</v>
          </cell>
        </row>
        <row r="1979">
          <cell r="A1979" t="str">
            <v>00010795</v>
          </cell>
          <cell r="B1979" t="str">
            <v>Carlo Urpis</v>
          </cell>
          <cell r="C1979" t="str">
            <v>04</v>
          </cell>
          <cell r="D1979" t="str">
            <v>NPSWA-VIC(Cont)</v>
          </cell>
          <cell r="E1979">
            <v>57997</v>
          </cell>
        </row>
        <row r="1980">
          <cell r="A1980" t="str">
            <v>00010891</v>
          </cell>
          <cell r="B1980" t="str">
            <v>Alison Hallett</v>
          </cell>
          <cell r="C1980" t="str">
            <v>02</v>
          </cell>
          <cell r="D1980" t="str">
            <v>NPSWA-VIC(Cont)</v>
          </cell>
          <cell r="E1980">
            <v>38260</v>
          </cell>
        </row>
        <row r="1981">
          <cell r="A1981" t="str">
            <v>00011925</v>
          </cell>
          <cell r="B1981" t="str">
            <v>Jennifer Shedden</v>
          </cell>
          <cell r="C1981" t="str">
            <v>02</v>
          </cell>
          <cell r="D1981" t="str">
            <v>NPSWA-VIC(Cont)</v>
          </cell>
          <cell r="E1981">
            <v>40072</v>
          </cell>
        </row>
        <row r="1982">
          <cell r="A1982" t="str">
            <v>00012086</v>
          </cell>
          <cell r="B1982" t="str">
            <v>Pasquale Chiaravalloti</v>
          </cell>
          <cell r="C1982" t="str">
            <v>03</v>
          </cell>
          <cell r="D1982" t="str">
            <v>NPSWA-VIC(Cont)</v>
          </cell>
          <cell r="E1982">
            <v>49111</v>
          </cell>
        </row>
        <row r="1983">
          <cell r="A1983" t="str">
            <v>00012414</v>
          </cell>
          <cell r="B1983" t="str">
            <v>Lucas Edwards</v>
          </cell>
          <cell r="C1983" t="str">
            <v>03</v>
          </cell>
          <cell r="D1983" t="str">
            <v>NPSWA-VIC(Cont)</v>
          </cell>
          <cell r="E1983">
            <v>58502</v>
          </cell>
        </row>
        <row r="1984">
          <cell r="A1984" t="str">
            <v>00012781</v>
          </cell>
          <cell r="B1984" t="str">
            <v>Shayne Beauchamp</v>
          </cell>
          <cell r="C1984" t="str">
            <v>03</v>
          </cell>
          <cell r="D1984" t="str">
            <v>NPSWA-VIC(Cont)</v>
          </cell>
          <cell r="E1984">
            <v>50955</v>
          </cell>
        </row>
        <row r="1985">
          <cell r="A1985" t="str">
            <v>00012802</v>
          </cell>
          <cell r="B1985" t="str">
            <v>Brian Newman</v>
          </cell>
          <cell r="C1985" t="str">
            <v>02</v>
          </cell>
          <cell r="D1985" t="str">
            <v>NPSWA-VIC(Cont)</v>
          </cell>
          <cell r="E1985">
            <v>45360</v>
          </cell>
        </row>
        <row r="1986">
          <cell r="A1986" t="str">
            <v>00012803</v>
          </cell>
          <cell r="B1986" t="str">
            <v>Gordon Prest</v>
          </cell>
          <cell r="C1986" t="str">
            <v>03</v>
          </cell>
          <cell r="D1986" t="str">
            <v>NPSWA-VIC(Cont)</v>
          </cell>
          <cell r="E1986">
            <v>58152</v>
          </cell>
        </row>
        <row r="1987">
          <cell r="A1987" t="str">
            <v>00012804</v>
          </cell>
          <cell r="B1987" t="str">
            <v>Christopher McDonald</v>
          </cell>
          <cell r="C1987" t="str">
            <v>03</v>
          </cell>
          <cell r="D1987" t="str">
            <v>NPSWA-VIC(Cont)</v>
          </cell>
          <cell r="E1987">
            <v>52668</v>
          </cell>
        </row>
        <row r="1988">
          <cell r="A1988" t="str">
            <v>00012922</v>
          </cell>
          <cell r="B1988" t="str">
            <v>Brent Ockwell</v>
          </cell>
          <cell r="C1988" t="str">
            <v>03</v>
          </cell>
          <cell r="D1988" t="str">
            <v>NPSWA-VIC(Cont)</v>
          </cell>
          <cell r="E1988">
            <v>44914</v>
          </cell>
        </row>
        <row r="1989">
          <cell r="A1989" t="str">
            <v>00010731</v>
          </cell>
          <cell r="B1989" t="str">
            <v>Raymond Styles</v>
          </cell>
          <cell r="C1989" t="str">
            <v>Award</v>
          </cell>
          <cell r="D1989" t="str">
            <v>NPSWA-VIC(RDO)</v>
          </cell>
          <cell r="E1989">
            <v>54123.68</v>
          </cell>
        </row>
        <row r="1990">
          <cell r="A1990" t="str">
            <v>00010732</v>
          </cell>
          <cell r="B1990" t="str">
            <v>Domenico Cannalonga</v>
          </cell>
          <cell r="C1990" t="str">
            <v>Award</v>
          </cell>
          <cell r="D1990" t="str">
            <v>NPSWA-VIC(RDO)</v>
          </cell>
          <cell r="E1990">
            <v>54123.68</v>
          </cell>
        </row>
        <row r="1991">
          <cell r="A1991" t="str">
            <v>00010733</v>
          </cell>
          <cell r="B1991" t="str">
            <v>Vince Lando</v>
          </cell>
          <cell r="C1991" t="str">
            <v>Award</v>
          </cell>
          <cell r="D1991" t="str">
            <v>NPSWA-VIC(RDO)</v>
          </cell>
          <cell r="E1991">
            <v>54123.68</v>
          </cell>
        </row>
        <row r="1992">
          <cell r="A1992" t="str">
            <v>00010737</v>
          </cell>
          <cell r="B1992" t="str">
            <v>Stephen Dobney</v>
          </cell>
          <cell r="C1992" t="str">
            <v>Award</v>
          </cell>
          <cell r="D1992" t="str">
            <v>NPSWA-VIC(RDO)</v>
          </cell>
          <cell r="E1992">
            <v>54123.68</v>
          </cell>
        </row>
        <row r="1993">
          <cell r="A1993" t="str">
            <v>00010738</v>
          </cell>
          <cell r="B1993" t="str">
            <v>Gregory Burns</v>
          </cell>
          <cell r="C1993" t="str">
            <v>Award</v>
          </cell>
          <cell r="D1993" t="str">
            <v>NPSWA-VIC(RDO)</v>
          </cell>
          <cell r="E1993">
            <v>54123.68</v>
          </cell>
        </row>
        <row r="1994">
          <cell r="A1994" t="str">
            <v>00010739</v>
          </cell>
          <cell r="B1994" t="str">
            <v>Stuart Thomson</v>
          </cell>
          <cell r="C1994" t="str">
            <v>Award</v>
          </cell>
          <cell r="D1994" t="str">
            <v>NPSWA-VIC(RDO)</v>
          </cell>
          <cell r="E1994">
            <v>54123.68</v>
          </cell>
        </row>
        <row r="1995">
          <cell r="A1995" t="str">
            <v>00010740</v>
          </cell>
          <cell r="B1995" t="str">
            <v>Max Sanders</v>
          </cell>
          <cell r="C1995" t="str">
            <v>Award</v>
          </cell>
          <cell r="D1995" t="str">
            <v>NPSWA-VIC(RDO)</v>
          </cell>
          <cell r="E1995">
            <v>54123.68</v>
          </cell>
        </row>
        <row r="1996">
          <cell r="A1996" t="str">
            <v>00010743</v>
          </cell>
          <cell r="B1996" t="str">
            <v>Fernando Di Giacomo</v>
          </cell>
          <cell r="C1996" t="str">
            <v>Award</v>
          </cell>
          <cell r="D1996" t="str">
            <v>NPSWA-VIC(RDO)</v>
          </cell>
          <cell r="E1996">
            <v>54123.68</v>
          </cell>
        </row>
        <row r="1997">
          <cell r="A1997" t="str">
            <v>00010745</v>
          </cell>
          <cell r="B1997" t="str">
            <v>Robert Day</v>
          </cell>
          <cell r="C1997" t="str">
            <v>Award</v>
          </cell>
          <cell r="D1997" t="str">
            <v>NPSWA-VIC(RDO)</v>
          </cell>
          <cell r="E1997">
            <v>43876.56</v>
          </cell>
        </row>
        <row r="1998">
          <cell r="A1998" t="str">
            <v>00010747</v>
          </cell>
          <cell r="B1998" t="str">
            <v>David Barrington</v>
          </cell>
          <cell r="C1998" t="str">
            <v>Award</v>
          </cell>
          <cell r="D1998" t="str">
            <v>NPSWA-VIC(RDO)</v>
          </cell>
          <cell r="E1998">
            <v>50167</v>
          </cell>
        </row>
        <row r="1999">
          <cell r="A1999" t="str">
            <v>00010749</v>
          </cell>
          <cell r="B1999" t="str">
            <v>Donato Guardiani</v>
          </cell>
          <cell r="C1999" t="str">
            <v>Award</v>
          </cell>
          <cell r="D1999" t="str">
            <v>NPSWA-VIC(RDO)</v>
          </cell>
          <cell r="E1999">
            <v>50167</v>
          </cell>
        </row>
        <row r="2000">
          <cell r="A2000" t="str">
            <v>00010751</v>
          </cell>
          <cell r="B2000" t="str">
            <v>Steven Savage</v>
          </cell>
          <cell r="C2000" t="str">
            <v>Award</v>
          </cell>
          <cell r="D2000" t="str">
            <v>NPSWA-VIC(RDO)</v>
          </cell>
          <cell r="E2000">
            <v>50167</v>
          </cell>
        </row>
        <row r="2001">
          <cell r="A2001" t="str">
            <v>00010752</v>
          </cell>
          <cell r="B2001" t="str">
            <v>Gavin Brand</v>
          </cell>
          <cell r="C2001" t="str">
            <v>Award</v>
          </cell>
          <cell r="D2001" t="str">
            <v>NPSWA-VIC(RDO)</v>
          </cell>
          <cell r="E2001">
            <v>50167</v>
          </cell>
        </row>
        <row r="2002">
          <cell r="A2002" t="str">
            <v>00010754</v>
          </cell>
          <cell r="B2002" t="str">
            <v>Michael Chisholm</v>
          </cell>
          <cell r="C2002" t="str">
            <v>Award</v>
          </cell>
          <cell r="D2002" t="str">
            <v>NPSWA-VIC(RDO)</v>
          </cell>
          <cell r="E2002">
            <v>50167</v>
          </cell>
        </row>
        <row r="2003">
          <cell r="A2003" t="str">
            <v>00010756</v>
          </cell>
          <cell r="B2003" t="str">
            <v>Alan Cowdery</v>
          </cell>
          <cell r="C2003" t="str">
            <v>Award</v>
          </cell>
          <cell r="D2003" t="str">
            <v>NPSWA-VIC(RDO)</v>
          </cell>
          <cell r="E2003">
            <v>50167</v>
          </cell>
        </row>
        <row r="2004">
          <cell r="A2004" t="str">
            <v>00010757</v>
          </cell>
          <cell r="B2004" t="str">
            <v>Tony Cowdery</v>
          </cell>
          <cell r="C2004" t="str">
            <v>Award</v>
          </cell>
          <cell r="D2004" t="str">
            <v>NPSWA-VIC(RDO)</v>
          </cell>
          <cell r="E2004">
            <v>50167</v>
          </cell>
        </row>
        <row r="2005">
          <cell r="A2005" t="str">
            <v>00010759</v>
          </cell>
          <cell r="B2005" t="str">
            <v>Gary Baldock</v>
          </cell>
          <cell r="C2005" t="str">
            <v>Award</v>
          </cell>
          <cell r="D2005" t="str">
            <v>NPSWA-VIC(RDO)</v>
          </cell>
          <cell r="E2005">
            <v>50167</v>
          </cell>
        </row>
        <row r="2006">
          <cell r="A2006" t="str">
            <v>00010779</v>
          </cell>
          <cell r="B2006" t="str">
            <v>Ronald Trevillian</v>
          </cell>
          <cell r="C2006" t="str">
            <v>Award</v>
          </cell>
          <cell r="D2006" t="str">
            <v>NPSWA-VIC(RDO)</v>
          </cell>
          <cell r="E2006">
            <v>54123.68</v>
          </cell>
        </row>
        <row r="2007">
          <cell r="A2007" t="str">
            <v>00010780</v>
          </cell>
          <cell r="B2007" t="str">
            <v>Vladimir Vucinic</v>
          </cell>
          <cell r="C2007" t="str">
            <v>Award</v>
          </cell>
          <cell r="D2007" t="str">
            <v>NPSWA-VIC(RDO)</v>
          </cell>
          <cell r="E2007">
            <v>50167</v>
          </cell>
        </row>
        <row r="2008">
          <cell r="A2008" t="str">
            <v>00011068</v>
          </cell>
          <cell r="B2008" t="str">
            <v>Brett Trevillian</v>
          </cell>
          <cell r="C2008" t="str">
            <v>Award</v>
          </cell>
          <cell r="D2008" t="str">
            <v>NPSWA-VIC(RDO)</v>
          </cell>
          <cell r="E2008">
            <v>50167</v>
          </cell>
        </row>
        <row r="2009">
          <cell r="A2009" t="str">
            <v>00011071</v>
          </cell>
          <cell r="B2009" t="str">
            <v>Craig Smart</v>
          </cell>
          <cell r="C2009" t="str">
            <v>Award</v>
          </cell>
          <cell r="D2009" t="str">
            <v>NPSWA-VIC(RDO)</v>
          </cell>
          <cell r="E2009">
            <v>60528</v>
          </cell>
        </row>
        <row r="2010">
          <cell r="A2010" t="str">
            <v>00011108</v>
          </cell>
          <cell r="B2010" t="str">
            <v>Taura Utakea</v>
          </cell>
          <cell r="C2010" t="str">
            <v>Award</v>
          </cell>
          <cell r="D2010" t="str">
            <v>NPSWA-VIC(RDO)</v>
          </cell>
          <cell r="E2010">
            <v>43876.56</v>
          </cell>
        </row>
        <row r="2011">
          <cell r="A2011" t="str">
            <v>00011109</v>
          </cell>
          <cell r="B2011" t="str">
            <v>William La Morticella</v>
          </cell>
          <cell r="C2011" t="str">
            <v>Award</v>
          </cell>
          <cell r="D2011" t="str">
            <v>NPSWA-VIC(RDO)</v>
          </cell>
          <cell r="E2011">
            <v>43876.56</v>
          </cell>
        </row>
        <row r="2012">
          <cell r="A2012" t="str">
            <v>00011111</v>
          </cell>
          <cell r="B2012" t="str">
            <v>Peter Lawrence</v>
          </cell>
          <cell r="C2012" t="str">
            <v>Award</v>
          </cell>
          <cell r="D2012" t="str">
            <v>NPSWA-VIC(RDO)</v>
          </cell>
          <cell r="E2012">
            <v>43876.56</v>
          </cell>
        </row>
        <row r="2013">
          <cell r="A2013" t="str">
            <v>00011126</v>
          </cell>
          <cell r="B2013" t="str">
            <v>Christopher Fenech</v>
          </cell>
          <cell r="C2013" t="str">
            <v>Award</v>
          </cell>
          <cell r="D2013" t="str">
            <v>NPSWA-VIC(RDO)</v>
          </cell>
          <cell r="E2013">
            <v>43876.56</v>
          </cell>
        </row>
        <row r="2014">
          <cell r="A2014" t="str">
            <v>00011127</v>
          </cell>
          <cell r="B2014" t="str">
            <v>Richard Atkinson</v>
          </cell>
          <cell r="C2014" t="str">
            <v>Award</v>
          </cell>
          <cell r="D2014" t="str">
            <v>NPSWA-VIC(RDO)</v>
          </cell>
          <cell r="E2014">
            <v>50167</v>
          </cell>
        </row>
        <row r="2015">
          <cell r="A2015" t="str">
            <v>00011128</v>
          </cell>
          <cell r="B2015" t="str">
            <v>Garth Sabo</v>
          </cell>
          <cell r="C2015" t="str">
            <v>Award</v>
          </cell>
          <cell r="D2015" t="str">
            <v>NPSWA-VIC(RDO)</v>
          </cell>
          <cell r="E2015">
            <v>43876.56</v>
          </cell>
        </row>
        <row r="2016">
          <cell r="A2016" t="str">
            <v>00011131</v>
          </cell>
          <cell r="B2016" t="str">
            <v>David Charles</v>
          </cell>
          <cell r="C2016" t="str">
            <v>Award</v>
          </cell>
          <cell r="D2016" t="str">
            <v>NPSWA-VIC(RDO)</v>
          </cell>
          <cell r="E2016">
            <v>39498.160000000003</v>
          </cell>
        </row>
        <row r="2017">
          <cell r="A2017" t="str">
            <v>00011133</v>
          </cell>
          <cell r="B2017" t="str">
            <v>Nathan Dobney</v>
          </cell>
          <cell r="C2017" t="str">
            <v>Award</v>
          </cell>
          <cell r="D2017" t="str">
            <v>NPSWA-VIC(RDO)</v>
          </cell>
          <cell r="E2017">
            <v>43876.56</v>
          </cell>
        </row>
        <row r="2018">
          <cell r="A2018" t="str">
            <v>00011134</v>
          </cell>
          <cell r="B2018" t="str">
            <v>Peter Trevillian</v>
          </cell>
          <cell r="C2018" t="str">
            <v>Award</v>
          </cell>
          <cell r="D2018" t="str">
            <v>NPSWA-VIC(RDO)</v>
          </cell>
          <cell r="E2018">
            <v>43876.56</v>
          </cell>
        </row>
        <row r="2019">
          <cell r="A2019" t="str">
            <v>00011345</v>
          </cell>
          <cell r="B2019" t="str">
            <v>Alan Wernicke</v>
          </cell>
          <cell r="C2019" t="str">
            <v>Award</v>
          </cell>
          <cell r="D2019" t="str">
            <v>NPSWA-VIC(RDO)</v>
          </cell>
          <cell r="E2019">
            <v>43876.56</v>
          </cell>
        </row>
        <row r="2020">
          <cell r="A2020" t="str">
            <v>00011357</v>
          </cell>
          <cell r="B2020" t="str">
            <v>John Wilmore</v>
          </cell>
          <cell r="C2020" t="str">
            <v>Award</v>
          </cell>
          <cell r="D2020" t="str">
            <v>NPSWA-VIC(RDO)</v>
          </cell>
          <cell r="E2020">
            <v>43876.56</v>
          </cell>
        </row>
        <row r="2021">
          <cell r="A2021" t="str">
            <v>00011825</v>
          </cell>
          <cell r="B2021" t="str">
            <v>Gavin Ithier</v>
          </cell>
          <cell r="C2021" t="str">
            <v>Award</v>
          </cell>
          <cell r="D2021" t="str">
            <v>NPSWA-VIC(RDO)</v>
          </cell>
          <cell r="E2021">
            <v>39498.160000000003</v>
          </cell>
        </row>
        <row r="2022">
          <cell r="A2022" t="str">
            <v>00011826</v>
          </cell>
          <cell r="B2022" t="str">
            <v>Dean Dyson</v>
          </cell>
          <cell r="C2022" t="str">
            <v>Award</v>
          </cell>
          <cell r="D2022" t="str">
            <v>NPSWA-VIC(RDO)</v>
          </cell>
          <cell r="E2022">
            <v>43876.56</v>
          </cell>
        </row>
        <row r="2023">
          <cell r="A2023" t="str">
            <v>00011827</v>
          </cell>
          <cell r="B2023" t="str">
            <v>Mykel Weber</v>
          </cell>
          <cell r="C2023" t="str">
            <v>Award</v>
          </cell>
          <cell r="D2023" t="str">
            <v>NPSWA-VIC(RDO)</v>
          </cell>
          <cell r="E2023">
            <v>39498.160000000003</v>
          </cell>
        </row>
        <row r="2024">
          <cell r="A2024" t="str">
            <v>00011832</v>
          </cell>
          <cell r="B2024" t="str">
            <v>Christopher Wright</v>
          </cell>
          <cell r="C2024" t="str">
            <v>Award</v>
          </cell>
          <cell r="D2024" t="str">
            <v>NPSWA-VIC(RDO)</v>
          </cell>
          <cell r="E2024">
            <v>43876.56</v>
          </cell>
        </row>
        <row r="2025">
          <cell r="A2025" t="str">
            <v>00011834</v>
          </cell>
          <cell r="B2025" t="str">
            <v>Nicholas Ruscitti</v>
          </cell>
          <cell r="C2025" t="str">
            <v>Award</v>
          </cell>
          <cell r="D2025" t="str">
            <v>NPSWA-VIC(RDO)</v>
          </cell>
          <cell r="E2025">
            <v>39498.160000000003</v>
          </cell>
        </row>
        <row r="2026">
          <cell r="A2026" t="str">
            <v>00011835</v>
          </cell>
          <cell r="B2026" t="str">
            <v>James Prouse</v>
          </cell>
          <cell r="C2026" t="str">
            <v>Award</v>
          </cell>
          <cell r="D2026" t="str">
            <v>NPSWA-VIC(RDO)</v>
          </cell>
          <cell r="E2026">
            <v>39498.160000000003</v>
          </cell>
        </row>
        <row r="2027">
          <cell r="A2027" t="str">
            <v>00012538</v>
          </cell>
          <cell r="B2027" t="str">
            <v>Aaron Mantini</v>
          </cell>
          <cell r="C2027" t="str">
            <v>Award</v>
          </cell>
          <cell r="D2027" t="str">
            <v>NPSWA-VIC(RDO)</v>
          </cell>
          <cell r="E2027">
            <v>39498.160000000003</v>
          </cell>
        </row>
        <row r="2028">
          <cell r="A2028" t="str">
            <v>00012542</v>
          </cell>
          <cell r="B2028" t="str">
            <v>Christopher Willan</v>
          </cell>
          <cell r="C2028" t="str">
            <v>Award</v>
          </cell>
          <cell r="D2028" t="str">
            <v>NPSWA-VIC(RDO)</v>
          </cell>
          <cell r="E2028">
            <v>39498.160000000003</v>
          </cell>
        </row>
        <row r="2029">
          <cell r="A2029" t="str">
            <v>00012785</v>
          </cell>
          <cell r="B2029" t="str">
            <v>Jason Bird</v>
          </cell>
          <cell r="C2029" t="str">
            <v>Award</v>
          </cell>
          <cell r="D2029" t="str">
            <v>NPSWA-VIC(RDO)</v>
          </cell>
          <cell r="E2029">
            <v>43876.56</v>
          </cell>
        </row>
        <row r="2030">
          <cell r="A2030" t="str">
            <v>00012786</v>
          </cell>
          <cell r="B2030" t="str">
            <v>Peter Wilson</v>
          </cell>
          <cell r="C2030" t="str">
            <v>Award</v>
          </cell>
          <cell r="D2030" t="str">
            <v>NPSWA-VIC(RDO)</v>
          </cell>
          <cell r="E2030">
            <v>43876.56</v>
          </cell>
        </row>
        <row r="2031">
          <cell r="A2031" t="str">
            <v>00012805</v>
          </cell>
          <cell r="B2031" t="str">
            <v>Matthew Sargent</v>
          </cell>
          <cell r="C2031" t="str">
            <v>Award</v>
          </cell>
          <cell r="D2031" t="str">
            <v>NPSWA-VIC(RDO)</v>
          </cell>
          <cell r="E2031">
            <v>39498.160000000003</v>
          </cell>
        </row>
        <row r="2032">
          <cell r="A2032" t="str">
            <v>00012806</v>
          </cell>
          <cell r="B2032" t="str">
            <v>Ronald Decker</v>
          </cell>
          <cell r="C2032" t="str">
            <v>Award</v>
          </cell>
          <cell r="D2032" t="str">
            <v>NPSWA-VIC(RDO)</v>
          </cell>
          <cell r="E2032">
            <v>39498.160000000003</v>
          </cell>
        </row>
        <row r="2033">
          <cell r="A2033" t="str">
            <v>00012807</v>
          </cell>
          <cell r="B2033" t="str">
            <v>Andrew Hinton</v>
          </cell>
          <cell r="C2033" t="str">
            <v>Award</v>
          </cell>
          <cell r="D2033" t="str">
            <v>NPSWA-VIC(RDO)</v>
          </cell>
          <cell r="E2033">
            <v>43876.56</v>
          </cell>
        </row>
        <row r="2034">
          <cell r="A2034" t="str">
            <v>00012809</v>
          </cell>
          <cell r="B2034" t="str">
            <v>Peter Rebholz</v>
          </cell>
          <cell r="C2034" t="str">
            <v>Award</v>
          </cell>
          <cell r="D2034" t="str">
            <v>NPSWA-VIC(RDO)</v>
          </cell>
          <cell r="E2034">
            <v>39498.160000000003</v>
          </cell>
        </row>
        <row r="2035">
          <cell r="A2035" t="str">
            <v>00012810</v>
          </cell>
          <cell r="B2035" t="str">
            <v>Lee Glass</v>
          </cell>
          <cell r="C2035" t="str">
            <v>Award</v>
          </cell>
          <cell r="D2035" t="str">
            <v>NPSWA-VIC(RDO)</v>
          </cell>
          <cell r="E2035">
            <v>39498.160000000003</v>
          </cell>
        </row>
        <row r="2036">
          <cell r="A2036" t="str">
            <v>00012835</v>
          </cell>
          <cell r="B2036" t="str">
            <v>Christopher Maini</v>
          </cell>
          <cell r="C2036" t="str">
            <v>Award</v>
          </cell>
          <cell r="D2036" t="str">
            <v>NPSWA-VIC(RDO)</v>
          </cell>
          <cell r="E2036">
            <v>39498.160000000003</v>
          </cell>
        </row>
        <row r="2037">
          <cell r="A2037" t="str">
            <v>00012836</v>
          </cell>
          <cell r="B2037" t="str">
            <v>Anthony Thomas</v>
          </cell>
          <cell r="C2037" t="str">
            <v>Award</v>
          </cell>
          <cell r="D2037" t="str">
            <v>NPSWA-VIC(RDO)</v>
          </cell>
          <cell r="E2037">
            <v>39498.160000000003</v>
          </cell>
        </row>
        <row r="2038">
          <cell r="A2038" t="str">
            <v>00012837</v>
          </cell>
          <cell r="B2038" t="str">
            <v>Brent Simester</v>
          </cell>
          <cell r="C2038" t="str">
            <v>Award</v>
          </cell>
          <cell r="D2038" t="str">
            <v>NPSWA-VIC(RDO)</v>
          </cell>
          <cell r="E2038">
            <v>39498.160000000003</v>
          </cell>
        </row>
        <row r="2039">
          <cell r="A2039" t="str">
            <v>00012885</v>
          </cell>
          <cell r="B2039" t="str">
            <v>Roger Mazzolini</v>
          </cell>
          <cell r="C2039" t="str">
            <v>Award</v>
          </cell>
          <cell r="D2039" t="str">
            <v>NPSWA-VIC(RDO)</v>
          </cell>
          <cell r="E2039">
            <v>39498.160000000003</v>
          </cell>
        </row>
        <row r="2040">
          <cell r="A2040" t="str">
            <v>00012921</v>
          </cell>
          <cell r="B2040" t="str">
            <v>Rocco Mammi</v>
          </cell>
          <cell r="C2040" t="str">
            <v>Award</v>
          </cell>
          <cell r="D2040" t="str">
            <v>NPSWA-VIC(RDO)</v>
          </cell>
          <cell r="E2040">
            <v>39498.160000000003</v>
          </cell>
        </row>
        <row r="2041">
          <cell r="A2041" t="str">
            <v>00013004</v>
          </cell>
          <cell r="B2041" t="str">
            <v>Steve McKinnon</v>
          </cell>
          <cell r="C2041" t="str">
            <v>Award</v>
          </cell>
          <cell r="D2041" t="str">
            <v>NPSWA-VIC(RDO)</v>
          </cell>
          <cell r="E2041">
            <v>39498.160000000003</v>
          </cell>
        </row>
        <row r="2042">
          <cell r="A2042" t="str">
            <v>00013824</v>
          </cell>
          <cell r="B2042" t="str">
            <v>Alistair Andrew</v>
          </cell>
          <cell r="C2042" t="str">
            <v>03</v>
          </cell>
          <cell r="D2042" t="str">
            <v>NZ Base Salary</v>
          </cell>
          <cell r="E2042">
            <v>0</v>
          </cell>
        </row>
        <row r="2043">
          <cell r="A2043" t="str">
            <v>00013825</v>
          </cell>
          <cell r="B2043" t="str">
            <v>Kevin Austin</v>
          </cell>
          <cell r="C2043" t="str">
            <v>05</v>
          </cell>
          <cell r="D2043" t="str">
            <v>NZ Base Salary</v>
          </cell>
          <cell r="E2043">
            <v>0</v>
          </cell>
        </row>
        <row r="2044">
          <cell r="A2044" t="str">
            <v>00013826</v>
          </cell>
          <cell r="B2044" t="str">
            <v>Allen Cassidy</v>
          </cell>
          <cell r="C2044" t="str">
            <v>05</v>
          </cell>
          <cell r="D2044" t="str">
            <v>NZ Base Salary</v>
          </cell>
          <cell r="E2044">
            <v>0</v>
          </cell>
        </row>
        <row r="2045">
          <cell r="A2045" t="str">
            <v>00013827</v>
          </cell>
          <cell r="B2045" t="str">
            <v>Kevin William Coles</v>
          </cell>
          <cell r="C2045" t="str">
            <v>04</v>
          </cell>
          <cell r="D2045" t="str">
            <v>NZ Base Salary</v>
          </cell>
          <cell r="E2045">
            <v>0</v>
          </cell>
        </row>
        <row r="2046">
          <cell r="A2046" t="str">
            <v>00013828</v>
          </cell>
          <cell r="B2046" t="str">
            <v>Raymond Sonny Cranson</v>
          </cell>
          <cell r="C2046" t="str">
            <v>04</v>
          </cell>
          <cell r="D2046" t="str">
            <v>NZ Base Salary</v>
          </cell>
          <cell r="E2046">
            <v>0</v>
          </cell>
        </row>
        <row r="2047">
          <cell r="A2047" t="str">
            <v>00013829</v>
          </cell>
          <cell r="B2047" t="str">
            <v>Daniel Jury</v>
          </cell>
          <cell r="C2047" t="str">
            <v>06</v>
          </cell>
          <cell r="D2047" t="str">
            <v>NZ Base Salary</v>
          </cell>
          <cell r="E2047">
            <v>0</v>
          </cell>
        </row>
        <row r="2048">
          <cell r="A2048" t="str">
            <v>00013830</v>
          </cell>
          <cell r="B2048" t="str">
            <v>John Karena</v>
          </cell>
          <cell r="C2048" t="str">
            <v>05</v>
          </cell>
          <cell r="D2048" t="str">
            <v>NZ Base Salary</v>
          </cell>
          <cell r="E2048">
            <v>0</v>
          </cell>
        </row>
        <row r="2049">
          <cell r="A2049" t="str">
            <v>00013831</v>
          </cell>
          <cell r="B2049" t="str">
            <v>Paul Leslie Mair</v>
          </cell>
          <cell r="C2049" t="str">
            <v>04</v>
          </cell>
          <cell r="D2049" t="str">
            <v>NZ Base Salary</v>
          </cell>
          <cell r="E2049">
            <v>0</v>
          </cell>
        </row>
        <row r="2050">
          <cell r="A2050" t="str">
            <v>00013832</v>
          </cell>
          <cell r="B2050" t="str">
            <v>Thomas Alexander Rennie</v>
          </cell>
          <cell r="C2050" t="str">
            <v>03</v>
          </cell>
          <cell r="D2050" t="str">
            <v>NZ Base Salary</v>
          </cell>
          <cell r="E2050">
            <v>0</v>
          </cell>
        </row>
        <row r="2051">
          <cell r="A2051" t="str">
            <v>00013833</v>
          </cell>
          <cell r="B2051" t="str">
            <v>Aaron Richardson</v>
          </cell>
          <cell r="C2051" t="str">
            <v>05</v>
          </cell>
          <cell r="D2051" t="str">
            <v>NZ Base Salary</v>
          </cell>
          <cell r="E2051">
            <v>0</v>
          </cell>
        </row>
        <row r="2052">
          <cell r="A2052" t="str">
            <v>00013834</v>
          </cell>
          <cell r="B2052" t="str">
            <v>Errol Ross</v>
          </cell>
          <cell r="C2052" t="str">
            <v>05</v>
          </cell>
          <cell r="D2052" t="str">
            <v>NZ Base Salary</v>
          </cell>
          <cell r="E2052">
            <v>0</v>
          </cell>
        </row>
        <row r="2053">
          <cell r="A2053" t="str">
            <v>00013835</v>
          </cell>
          <cell r="B2053" t="str">
            <v>Stephen John Spring</v>
          </cell>
          <cell r="C2053" t="str">
            <v>05</v>
          </cell>
          <cell r="D2053" t="str">
            <v>NZ Base Salary</v>
          </cell>
          <cell r="E2053">
            <v>0</v>
          </cell>
        </row>
        <row r="2054">
          <cell r="A2054" t="str">
            <v>00013836</v>
          </cell>
          <cell r="B2054" t="str">
            <v>Ian WIlliam Thomas</v>
          </cell>
          <cell r="C2054" t="str">
            <v>05</v>
          </cell>
          <cell r="D2054" t="str">
            <v>NZ Base Salary</v>
          </cell>
          <cell r="E2054">
            <v>0</v>
          </cell>
        </row>
        <row r="2055">
          <cell r="A2055" t="str">
            <v>00013837</v>
          </cell>
          <cell r="B2055" t="str">
            <v>Stephen John Taylor</v>
          </cell>
          <cell r="C2055" t="str">
            <v>05</v>
          </cell>
          <cell r="D2055" t="str">
            <v>NZ Base Salary</v>
          </cell>
          <cell r="E2055">
            <v>0</v>
          </cell>
        </row>
        <row r="2056">
          <cell r="A2056" t="str">
            <v>00013838</v>
          </cell>
          <cell r="B2056" t="str">
            <v>Robin Breddy</v>
          </cell>
          <cell r="C2056" t="str">
            <v>05</v>
          </cell>
          <cell r="D2056" t="str">
            <v>NZ Base Salary</v>
          </cell>
          <cell r="E2056">
            <v>0</v>
          </cell>
        </row>
        <row r="2057">
          <cell r="A2057" t="str">
            <v>00013840</v>
          </cell>
          <cell r="B2057" t="str">
            <v>Sharon Tiffany</v>
          </cell>
          <cell r="C2057" t="str">
            <v>03</v>
          </cell>
          <cell r="D2057" t="str">
            <v>NZ Base Salary</v>
          </cell>
          <cell r="E2057">
            <v>0</v>
          </cell>
        </row>
        <row r="2058">
          <cell r="A2058" t="str">
            <v>00013841</v>
          </cell>
          <cell r="B2058" t="str">
            <v>John Michael Simmons</v>
          </cell>
          <cell r="C2058" t="str">
            <v>07</v>
          </cell>
          <cell r="D2058" t="str">
            <v>NZ Base Salary</v>
          </cell>
          <cell r="E2058">
            <v>0</v>
          </cell>
        </row>
        <row r="2059">
          <cell r="A2059" t="str">
            <v>00013842</v>
          </cell>
          <cell r="B2059" t="str">
            <v>Mark Derrick Barclay</v>
          </cell>
          <cell r="C2059" t="str">
            <v>05</v>
          </cell>
          <cell r="D2059" t="str">
            <v>NZ Base Salary</v>
          </cell>
          <cell r="E2059">
            <v>0</v>
          </cell>
        </row>
        <row r="2060">
          <cell r="A2060" t="str">
            <v>00013843</v>
          </cell>
          <cell r="B2060" t="str">
            <v>Neil Crookes</v>
          </cell>
          <cell r="C2060" t="str">
            <v>05</v>
          </cell>
          <cell r="D2060" t="str">
            <v>NZ Base Salary</v>
          </cell>
          <cell r="E2060">
            <v>0</v>
          </cell>
        </row>
        <row r="2061">
          <cell r="A2061" t="str">
            <v>00013845</v>
          </cell>
          <cell r="B2061" t="str">
            <v>Ivan Porter</v>
          </cell>
          <cell r="C2061" t="str">
            <v>04</v>
          </cell>
          <cell r="D2061" t="str">
            <v>NZ Base Salary</v>
          </cell>
          <cell r="E2061">
            <v>0</v>
          </cell>
        </row>
        <row r="2062">
          <cell r="A2062" t="str">
            <v>00013847</v>
          </cell>
          <cell r="B2062" t="str">
            <v>Chris Hargreaves</v>
          </cell>
          <cell r="C2062" t="str">
            <v>03</v>
          </cell>
          <cell r="D2062" t="str">
            <v>NZ Base Salary</v>
          </cell>
          <cell r="E2062">
            <v>0</v>
          </cell>
        </row>
        <row r="2063">
          <cell r="A2063" t="str">
            <v>00014259</v>
          </cell>
          <cell r="B2063" t="str">
            <v>Phillip Armstrong</v>
          </cell>
          <cell r="C2063" t="str">
            <v>05</v>
          </cell>
          <cell r="D2063" t="str">
            <v>NZ Base Salary</v>
          </cell>
          <cell r="E2063">
            <v>0</v>
          </cell>
        </row>
        <row r="2064">
          <cell r="A2064" t="str">
            <v>00011153</v>
          </cell>
          <cell r="B2064" t="str">
            <v>Adrian Donovan</v>
          </cell>
          <cell r="C2064" t="str">
            <v>03</v>
          </cell>
          <cell r="D2064" t="str">
            <v>Spec Contract 150hrs</v>
          </cell>
          <cell r="E2064">
            <v>2134</v>
          </cell>
        </row>
        <row r="2065">
          <cell r="A2065" t="str">
            <v>00011314</v>
          </cell>
          <cell r="B2065" t="str">
            <v>George Waites</v>
          </cell>
          <cell r="C2065" t="str">
            <v>03</v>
          </cell>
          <cell r="D2065" t="str">
            <v>Spec Contract 150hrs</v>
          </cell>
          <cell r="E2065">
            <v>2560</v>
          </cell>
        </row>
        <row r="2066">
          <cell r="A2066" t="str">
            <v>00011445</v>
          </cell>
          <cell r="B2066" t="str">
            <v>Alan Whitham</v>
          </cell>
          <cell r="C2066" t="str">
            <v>05</v>
          </cell>
          <cell r="D2066" t="str">
            <v>Spec Contract 150hrs</v>
          </cell>
          <cell r="E2066">
            <v>3320</v>
          </cell>
        </row>
        <row r="2067">
          <cell r="A2067" t="str">
            <v>00011528</v>
          </cell>
          <cell r="B2067" t="str">
            <v>Donovan Bunce</v>
          </cell>
          <cell r="C2067" t="str">
            <v>05</v>
          </cell>
          <cell r="D2067" t="str">
            <v>Spec Contract 150hrs</v>
          </cell>
          <cell r="E2067">
            <v>3102</v>
          </cell>
        </row>
        <row r="2068">
          <cell r="A2068" t="str">
            <v>00011567</v>
          </cell>
          <cell r="B2068" t="str">
            <v>David Crisp</v>
          </cell>
          <cell r="C2068" t="str">
            <v>05</v>
          </cell>
          <cell r="D2068" t="str">
            <v>Spec Contract 150hrs</v>
          </cell>
          <cell r="E2068">
            <v>2770</v>
          </cell>
        </row>
        <row r="2069">
          <cell r="A2069" t="str">
            <v>00012185</v>
          </cell>
          <cell r="B2069" t="str">
            <v>Charles Rock</v>
          </cell>
          <cell r="C2069" t="str">
            <v>03</v>
          </cell>
          <cell r="D2069" t="str">
            <v>Spec Contract 150hrs</v>
          </cell>
          <cell r="E2069">
            <v>2438</v>
          </cell>
        </row>
        <row r="2070">
          <cell r="A2070" t="str">
            <v>00012270</v>
          </cell>
          <cell r="B2070" t="str">
            <v>Paul Brown</v>
          </cell>
          <cell r="C2070" t="str">
            <v>05</v>
          </cell>
          <cell r="D2070" t="str">
            <v>Spec Contract 150hrs</v>
          </cell>
          <cell r="E2070">
            <v>3069</v>
          </cell>
        </row>
        <row r="2071">
          <cell r="A2071" t="str">
            <v>00012410</v>
          </cell>
          <cell r="B2071" t="str">
            <v>Timothy Fletcher</v>
          </cell>
          <cell r="C2071" t="str">
            <v>05</v>
          </cell>
          <cell r="D2071" t="str">
            <v>Spec Contract 150hrs</v>
          </cell>
          <cell r="E2071">
            <v>3165</v>
          </cell>
        </row>
        <row r="2072">
          <cell r="A2072" t="str">
            <v>00012464</v>
          </cell>
          <cell r="B2072" t="str">
            <v>Amy Savage</v>
          </cell>
          <cell r="C2072" t="str">
            <v>02</v>
          </cell>
          <cell r="D2072" t="str">
            <v>Spec Contract 150hrs</v>
          </cell>
          <cell r="E2072">
            <v>1451</v>
          </cell>
        </row>
        <row r="2073">
          <cell r="A2073" t="str">
            <v>00018207</v>
          </cell>
          <cell r="B2073" t="str">
            <v>Matthew Marshall</v>
          </cell>
          <cell r="C2073" t="str">
            <v>06</v>
          </cell>
          <cell r="D2073" t="str">
            <v>Spec Contract 150hrs</v>
          </cell>
          <cell r="E2073">
            <v>3500</v>
          </cell>
        </row>
        <row r="2074">
          <cell r="A2074" t="str">
            <v>00018208</v>
          </cell>
          <cell r="B2074" t="str">
            <v>Alan Whittle</v>
          </cell>
          <cell r="C2074" t="str">
            <v>03</v>
          </cell>
          <cell r="D2074" t="str">
            <v>Spec Contract 150hrs</v>
          </cell>
          <cell r="E2074">
            <v>2010</v>
          </cell>
        </row>
        <row r="2075">
          <cell r="A2075" t="str">
            <v>00018212</v>
          </cell>
          <cell r="B2075" t="str">
            <v>Stephen Casey</v>
          </cell>
          <cell r="C2075" t="str">
            <v>05</v>
          </cell>
          <cell r="D2075" t="str">
            <v>Spec Contract 150hrs</v>
          </cell>
          <cell r="E2075">
            <v>3301</v>
          </cell>
        </row>
        <row r="2076">
          <cell r="A2076" t="str">
            <v>00018216</v>
          </cell>
          <cell r="B2076" t="str">
            <v>Christine Gilligan</v>
          </cell>
          <cell r="C2076" t="str">
            <v>03</v>
          </cell>
          <cell r="D2076" t="str">
            <v>Spec Contract 150hrs</v>
          </cell>
          <cell r="E2076">
            <v>2340</v>
          </cell>
        </row>
        <row r="2077">
          <cell r="A2077" t="str">
            <v>00018217</v>
          </cell>
          <cell r="B2077" t="str">
            <v>Bernard Frayne</v>
          </cell>
          <cell r="C2077" t="str">
            <v>05</v>
          </cell>
          <cell r="D2077" t="str">
            <v>Spec Contract 150hrs</v>
          </cell>
          <cell r="E2077">
            <v>2769</v>
          </cell>
        </row>
        <row r="2078">
          <cell r="A2078" t="str">
            <v>00018220</v>
          </cell>
          <cell r="B2078" t="str">
            <v>Gordon Davies</v>
          </cell>
          <cell r="C2078" t="str">
            <v>05</v>
          </cell>
          <cell r="D2078" t="str">
            <v>Spec Contract 150hrs</v>
          </cell>
          <cell r="E2078">
            <v>3040</v>
          </cell>
        </row>
        <row r="2079">
          <cell r="A2079" t="str">
            <v>00018223</v>
          </cell>
          <cell r="B2079" t="str">
            <v>Jonathan Nordmann</v>
          </cell>
          <cell r="C2079" t="str">
            <v>05</v>
          </cell>
          <cell r="D2079" t="str">
            <v>Spec Contract 150hrs</v>
          </cell>
          <cell r="E2079">
            <v>3069</v>
          </cell>
        </row>
        <row r="2080">
          <cell r="A2080" t="str">
            <v>00018234</v>
          </cell>
          <cell r="B2080" t="str">
            <v>Gary Deeble</v>
          </cell>
          <cell r="C2080" t="str">
            <v>05</v>
          </cell>
          <cell r="D2080" t="str">
            <v>Spec Contract 150hrs</v>
          </cell>
          <cell r="E2080">
            <v>3560</v>
          </cell>
        </row>
        <row r="2081">
          <cell r="A2081" t="str">
            <v>00018236</v>
          </cell>
          <cell r="B2081" t="str">
            <v>Darryl Powell</v>
          </cell>
          <cell r="C2081" t="str">
            <v>05</v>
          </cell>
          <cell r="D2081" t="str">
            <v>Spec Contract 150hrs</v>
          </cell>
          <cell r="E2081">
            <v>3329</v>
          </cell>
        </row>
        <row r="2082">
          <cell r="A2082" t="str">
            <v>00018237</v>
          </cell>
          <cell r="B2082" t="str">
            <v>Ian Shaw</v>
          </cell>
          <cell r="C2082" t="str">
            <v>03</v>
          </cell>
          <cell r="D2082" t="str">
            <v>Spec Contract 150hrs</v>
          </cell>
          <cell r="E2082">
            <v>2520.1799999999998</v>
          </cell>
        </row>
        <row r="2083">
          <cell r="A2083" t="str">
            <v>00018238</v>
          </cell>
          <cell r="B2083" t="str">
            <v>Michael McCarthy</v>
          </cell>
          <cell r="C2083" t="str">
            <v>06</v>
          </cell>
          <cell r="D2083" t="str">
            <v>Spec Contract 150hrs</v>
          </cell>
          <cell r="E2083">
            <v>3614</v>
          </cell>
        </row>
        <row r="2084">
          <cell r="A2084" t="str">
            <v>00018241</v>
          </cell>
          <cell r="B2084" t="str">
            <v>Richard Webb</v>
          </cell>
          <cell r="C2084" t="str">
            <v>03</v>
          </cell>
          <cell r="D2084" t="str">
            <v>Spec Contract 150hrs</v>
          </cell>
          <cell r="E2084">
            <v>2842</v>
          </cell>
        </row>
        <row r="2085">
          <cell r="A2085" t="str">
            <v>00018243</v>
          </cell>
          <cell r="B2085" t="str">
            <v>Geoffrey Law</v>
          </cell>
          <cell r="C2085" t="str">
            <v>03</v>
          </cell>
          <cell r="D2085" t="str">
            <v>Spec Contract 150hrs</v>
          </cell>
          <cell r="E2085">
            <v>2954</v>
          </cell>
        </row>
        <row r="2086">
          <cell r="A2086" t="str">
            <v>00018244</v>
          </cell>
          <cell r="B2086" t="str">
            <v>Graham Horwood</v>
          </cell>
          <cell r="C2086" t="str">
            <v>05</v>
          </cell>
          <cell r="D2086" t="str">
            <v>Spec Contract 150hrs</v>
          </cell>
          <cell r="E2086">
            <v>3460</v>
          </cell>
        </row>
        <row r="2087">
          <cell r="A2087" t="str">
            <v>00018256</v>
          </cell>
          <cell r="B2087" t="str">
            <v>Darren Brand</v>
          </cell>
          <cell r="C2087" t="str">
            <v>03</v>
          </cell>
          <cell r="D2087" t="str">
            <v>Spec Contract 150hrs</v>
          </cell>
          <cell r="E2087">
            <v>2842</v>
          </cell>
        </row>
        <row r="2088">
          <cell r="A2088" t="str">
            <v>00018258</v>
          </cell>
          <cell r="B2088" t="str">
            <v>Vasilios Zaekis</v>
          </cell>
          <cell r="C2088" t="str">
            <v>05</v>
          </cell>
          <cell r="D2088" t="str">
            <v>Spec Contract 150hrs</v>
          </cell>
          <cell r="E2088">
            <v>3040</v>
          </cell>
        </row>
        <row r="2089">
          <cell r="A2089" t="str">
            <v>00018259</v>
          </cell>
          <cell r="B2089" t="str">
            <v>Andrew White</v>
          </cell>
          <cell r="C2089" t="str">
            <v>05</v>
          </cell>
          <cell r="D2089" t="str">
            <v>Spec Contract 150hrs</v>
          </cell>
          <cell r="E2089">
            <v>3548</v>
          </cell>
        </row>
        <row r="2090">
          <cell r="A2090" t="str">
            <v>00018266</v>
          </cell>
          <cell r="B2090" t="str">
            <v>Alan Gaffney</v>
          </cell>
          <cell r="C2090" t="str">
            <v>03</v>
          </cell>
          <cell r="D2090" t="str">
            <v>Spec Contract 150hrs</v>
          </cell>
          <cell r="E2090">
            <v>2842</v>
          </cell>
        </row>
        <row r="2091">
          <cell r="A2091" t="str">
            <v>00018275</v>
          </cell>
          <cell r="B2091" t="str">
            <v>Pierre Najar</v>
          </cell>
          <cell r="C2091" t="str">
            <v>03</v>
          </cell>
          <cell r="D2091" t="str">
            <v>Spec Contract 150hrs</v>
          </cell>
          <cell r="E2091">
            <v>2842</v>
          </cell>
        </row>
        <row r="2092">
          <cell r="A2092" t="str">
            <v>00018292</v>
          </cell>
          <cell r="B2092" t="str">
            <v>Patrick Greene</v>
          </cell>
          <cell r="C2092" t="str">
            <v>03</v>
          </cell>
          <cell r="D2092" t="str">
            <v>Spec Contract 150hrs</v>
          </cell>
          <cell r="E2092">
            <v>2148</v>
          </cell>
        </row>
        <row r="2093">
          <cell r="A2093" t="str">
            <v>00018301</v>
          </cell>
          <cell r="B2093" t="str">
            <v>Sandra Lukis</v>
          </cell>
          <cell r="C2093" t="str">
            <v>03</v>
          </cell>
          <cell r="D2093" t="str">
            <v>Spec Contract 150hrs</v>
          </cell>
          <cell r="E2093">
            <v>2452</v>
          </cell>
        </row>
        <row r="2094">
          <cell r="A2094" t="str">
            <v>00006486</v>
          </cell>
          <cell r="B2094" t="str">
            <v>Mark Beech</v>
          </cell>
          <cell r="C2094" t="str">
            <v>08</v>
          </cell>
          <cell r="D2094" t="str">
            <v>TCR Accum Super</v>
          </cell>
          <cell r="E2094">
            <v>173526</v>
          </cell>
        </row>
        <row r="2095">
          <cell r="A2095" t="str">
            <v>00006778</v>
          </cell>
          <cell r="B2095" t="str">
            <v>Peter Whelan</v>
          </cell>
          <cell r="C2095" t="str">
            <v>07</v>
          </cell>
          <cell r="D2095" t="str">
            <v>TCR Accum Super</v>
          </cell>
          <cell r="E2095">
            <v>143539</v>
          </cell>
        </row>
        <row r="2096">
          <cell r="A2096" t="str">
            <v>00006820</v>
          </cell>
          <cell r="B2096" t="str">
            <v>Peter Wong</v>
          </cell>
          <cell r="C2096" t="str">
            <v>08</v>
          </cell>
          <cell r="D2096" t="str">
            <v>TCR Accum Super</v>
          </cell>
          <cell r="E2096">
            <v>169274</v>
          </cell>
        </row>
        <row r="2097">
          <cell r="A2097" t="str">
            <v>00007309</v>
          </cell>
          <cell r="B2097" t="str">
            <v>Deborah Senior</v>
          </cell>
          <cell r="C2097" t="str">
            <v>04</v>
          </cell>
          <cell r="D2097" t="str">
            <v>TCR Accum Super</v>
          </cell>
          <cell r="E2097">
            <v>87974</v>
          </cell>
        </row>
        <row r="2098">
          <cell r="A2098" t="str">
            <v>00007830</v>
          </cell>
          <cell r="B2098" t="str">
            <v>Robert Schwarz</v>
          </cell>
          <cell r="C2098" t="str">
            <v>05</v>
          </cell>
          <cell r="D2098" t="str">
            <v>TCR Accum Super</v>
          </cell>
          <cell r="E2098">
            <v>97569</v>
          </cell>
        </row>
        <row r="2099">
          <cell r="A2099" t="str">
            <v>00007918</v>
          </cell>
          <cell r="B2099" t="str">
            <v>Shaun Glasson</v>
          </cell>
          <cell r="C2099" t="str">
            <v>05</v>
          </cell>
          <cell r="D2099" t="str">
            <v>TCR Accum Super</v>
          </cell>
          <cell r="E2099">
            <v>88400</v>
          </cell>
        </row>
        <row r="2100">
          <cell r="A2100" t="str">
            <v>00007925</v>
          </cell>
          <cell r="B2100" t="str">
            <v>Christopher Sokolowski</v>
          </cell>
          <cell r="C2100" t="str">
            <v>06</v>
          </cell>
          <cell r="D2100" t="str">
            <v>TCR Accum Super</v>
          </cell>
          <cell r="E2100">
            <v>101506</v>
          </cell>
        </row>
        <row r="2101">
          <cell r="A2101" t="str">
            <v>00007961</v>
          </cell>
          <cell r="B2101" t="str">
            <v>Verity Watson</v>
          </cell>
          <cell r="C2101" t="str">
            <v>07</v>
          </cell>
          <cell r="D2101" t="str">
            <v>TCR Accum Super</v>
          </cell>
          <cell r="E2101">
            <v>153099</v>
          </cell>
        </row>
        <row r="2102">
          <cell r="A2102" t="str">
            <v>00007992</v>
          </cell>
          <cell r="B2102" t="str">
            <v>Siva Moorthy</v>
          </cell>
          <cell r="C2102" t="str">
            <v>06</v>
          </cell>
          <cell r="D2102" t="str">
            <v>TCR Accum Super</v>
          </cell>
          <cell r="E2102">
            <v>123224</v>
          </cell>
        </row>
        <row r="2103">
          <cell r="A2103" t="str">
            <v>00008013</v>
          </cell>
          <cell r="B2103" t="str">
            <v>Siham Ghantous</v>
          </cell>
          <cell r="C2103" t="str">
            <v>08</v>
          </cell>
          <cell r="D2103" t="str">
            <v>TCR Accum Super</v>
          </cell>
          <cell r="E2103">
            <v>142406</v>
          </cell>
        </row>
        <row r="2104">
          <cell r="A2104" t="str">
            <v>00008106</v>
          </cell>
          <cell r="B2104" t="str">
            <v>John Bell</v>
          </cell>
          <cell r="C2104" t="str">
            <v>07</v>
          </cell>
          <cell r="D2104" t="str">
            <v>TCR Accum Super</v>
          </cell>
          <cell r="E2104">
            <v>126000</v>
          </cell>
        </row>
        <row r="2105">
          <cell r="A2105" t="str">
            <v>00008645</v>
          </cell>
          <cell r="B2105" t="str">
            <v>David Wilkinson</v>
          </cell>
          <cell r="C2105" t="str">
            <v>06</v>
          </cell>
          <cell r="D2105" t="str">
            <v>TCR Accum Super</v>
          </cell>
          <cell r="E2105">
            <v>96062</v>
          </cell>
        </row>
        <row r="2106">
          <cell r="A2106" t="str">
            <v>00008658</v>
          </cell>
          <cell r="B2106" t="str">
            <v>Peter Ajani</v>
          </cell>
          <cell r="C2106" t="str">
            <v>07</v>
          </cell>
          <cell r="D2106" t="str">
            <v>TCR Accum Super</v>
          </cell>
          <cell r="E2106">
            <v>143100</v>
          </cell>
        </row>
        <row r="2107">
          <cell r="A2107" t="str">
            <v>00008660</v>
          </cell>
          <cell r="B2107" t="str">
            <v>Erin Chain</v>
          </cell>
          <cell r="C2107" t="str">
            <v>08</v>
          </cell>
          <cell r="D2107" t="str">
            <v>TCR Accum Super</v>
          </cell>
          <cell r="E2107">
            <v>142444</v>
          </cell>
        </row>
        <row r="2108">
          <cell r="A2108" t="str">
            <v>00008924</v>
          </cell>
          <cell r="B2108" t="str">
            <v>Neil Fraser</v>
          </cell>
          <cell r="C2108" t="str">
            <v>04</v>
          </cell>
          <cell r="D2108" t="str">
            <v>TCR Accum Super</v>
          </cell>
          <cell r="E2108">
            <v>76256</v>
          </cell>
        </row>
        <row r="2109">
          <cell r="A2109" t="str">
            <v>00008928</v>
          </cell>
          <cell r="B2109" t="str">
            <v>Brad Turton</v>
          </cell>
          <cell r="C2109" t="str">
            <v>04</v>
          </cell>
          <cell r="D2109" t="str">
            <v>TCR Accum Super</v>
          </cell>
          <cell r="E2109">
            <v>83184</v>
          </cell>
        </row>
        <row r="2110">
          <cell r="A2110" t="str">
            <v>00008929</v>
          </cell>
          <cell r="B2110" t="str">
            <v>Graham Lovelock</v>
          </cell>
          <cell r="C2110" t="str">
            <v>04</v>
          </cell>
          <cell r="D2110" t="str">
            <v>TCR Accum Super</v>
          </cell>
          <cell r="E2110">
            <v>79044</v>
          </cell>
        </row>
        <row r="2111">
          <cell r="A2111" t="str">
            <v>00009332</v>
          </cell>
          <cell r="B2111" t="str">
            <v>Steven Taig</v>
          </cell>
          <cell r="C2111" t="str">
            <v>04</v>
          </cell>
          <cell r="D2111" t="str">
            <v>TCR Accum Super</v>
          </cell>
          <cell r="E2111">
            <v>71858</v>
          </cell>
        </row>
        <row r="2112">
          <cell r="A2112" t="str">
            <v>00009360</v>
          </cell>
          <cell r="B2112" t="str">
            <v>Mark Van Holsteyn</v>
          </cell>
          <cell r="C2112" t="str">
            <v>06</v>
          </cell>
          <cell r="D2112" t="str">
            <v>TCR Accum Super</v>
          </cell>
          <cell r="E2112">
            <v>126860</v>
          </cell>
        </row>
        <row r="2113">
          <cell r="A2113" t="str">
            <v>00010015</v>
          </cell>
          <cell r="B2113" t="str">
            <v>Victor Mechkaroff</v>
          </cell>
          <cell r="C2113" t="str">
            <v>04</v>
          </cell>
          <cell r="D2113" t="str">
            <v>TCR Accum Super</v>
          </cell>
          <cell r="E2113">
            <v>79062</v>
          </cell>
        </row>
        <row r="2114">
          <cell r="A2114" t="str">
            <v>00010117</v>
          </cell>
          <cell r="B2114" t="str">
            <v>James Wong</v>
          </cell>
          <cell r="C2114" t="str">
            <v>06</v>
          </cell>
          <cell r="D2114" t="str">
            <v>TCR Accum Super</v>
          </cell>
          <cell r="E2114">
            <v>126236</v>
          </cell>
        </row>
        <row r="2115">
          <cell r="A2115" t="str">
            <v>00010160</v>
          </cell>
          <cell r="B2115" t="str">
            <v>Colin Reeves</v>
          </cell>
          <cell r="C2115" t="str">
            <v>06</v>
          </cell>
          <cell r="D2115" t="str">
            <v>TCR Accum Super</v>
          </cell>
          <cell r="E2115">
            <v>102792</v>
          </cell>
        </row>
        <row r="2116">
          <cell r="A2116" t="str">
            <v>00010179</v>
          </cell>
          <cell r="B2116" t="str">
            <v>Nichole Chaplin</v>
          </cell>
          <cell r="C2116" t="str">
            <v>04</v>
          </cell>
          <cell r="D2116" t="str">
            <v>TCR Accum Super</v>
          </cell>
          <cell r="E2116">
            <v>72202</v>
          </cell>
        </row>
        <row r="2117">
          <cell r="A2117" t="str">
            <v>00010205</v>
          </cell>
          <cell r="B2117" t="str">
            <v>Adam Beel</v>
          </cell>
          <cell r="C2117" t="str">
            <v>07</v>
          </cell>
          <cell r="D2117" t="str">
            <v>TCR Accum Super</v>
          </cell>
          <cell r="E2117">
            <v>120345</v>
          </cell>
        </row>
        <row r="2118">
          <cell r="A2118" t="str">
            <v>00010249</v>
          </cell>
          <cell r="B2118" t="str">
            <v>Bruce Kellett</v>
          </cell>
          <cell r="C2118" t="str">
            <v>07</v>
          </cell>
          <cell r="D2118" t="str">
            <v>TCR Accum Super</v>
          </cell>
          <cell r="E2118">
            <v>82444</v>
          </cell>
        </row>
        <row r="2119">
          <cell r="A2119" t="str">
            <v>00010296</v>
          </cell>
          <cell r="B2119" t="str">
            <v>Michael MacFarlane</v>
          </cell>
          <cell r="C2119" t="str">
            <v>06</v>
          </cell>
          <cell r="D2119" t="str">
            <v>TCR Accum Super</v>
          </cell>
          <cell r="E2119">
            <v>112571</v>
          </cell>
        </row>
        <row r="2120">
          <cell r="A2120" t="str">
            <v>00010642</v>
          </cell>
          <cell r="B2120" t="str">
            <v>Karl Edwards</v>
          </cell>
          <cell r="C2120" t="str">
            <v>05</v>
          </cell>
          <cell r="D2120" t="str">
            <v>TCR Accum Super</v>
          </cell>
          <cell r="E2120">
            <v>80732</v>
          </cell>
        </row>
        <row r="2121">
          <cell r="A2121" t="str">
            <v>00010644</v>
          </cell>
          <cell r="B2121" t="str">
            <v>Michael Meraklis</v>
          </cell>
          <cell r="C2121" t="str">
            <v>05</v>
          </cell>
          <cell r="D2121" t="str">
            <v>TCR Accum Super</v>
          </cell>
          <cell r="E2121">
            <v>79992</v>
          </cell>
        </row>
        <row r="2122">
          <cell r="A2122" t="str">
            <v>00010875</v>
          </cell>
          <cell r="B2122" t="str">
            <v>Eddie Szmalko</v>
          </cell>
          <cell r="C2122" t="str">
            <v>07</v>
          </cell>
          <cell r="D2122" t="str">
            <v>TCR Accum Super</v>
          </cell>
          <cell r="E2122">
            <v>111170</v>
          </cell>
        </row>
        <row r="2123">
          <cell r="A2123" t="str">
            <v>00011015</v>
          </cell>
          <cell r="B2123" t="str">
            <v>Mark Rathbone</v>
          </cell>
          <cell r="C2123" t="str">
            <v>04</v>
          </cell>
          <cell r="D2123" t="str">
            <v>TCR Accum Super</v>
          </cell>
          <cell r="E2123">
            <v>74087</v>
          </cell>
        </row>
        <row r="2124">
          <cell r="A2124" t="str">
            <v>00011021</v>
          </cell>
          <cell r="B2124" t="str">
            <v>Steve Kralevski</v>
          </cell>
          <cell r="C2124" t="str">
            <v>04</v>
          </cell>
          <cell r="D2124" t="str">
            <v>TCR Accum Super</v>
          </cell>
          <cell r="E2124">
            <v>74087</v>
          </cell>
        </row>
        <row r="2125">
          <cell r="A2125" t="str">
            <v>00011042</v>
          </cell>
          <cell r="B2125" t="str">
            <v>Nathan Biggins</v>
          </cell>
          <cell r="C2125" t="str">
            <v>05</v>
          </cell>
          <cell r="D2125" t="str">
            <v>TCR Accum Super</v>
          </cell>
          <cell r="E2125">
            <v>74438</v>
          </cell>
        </row>
        <row r="2126">
          <cell r="A2126" t="str">
            <v>00011084</v>
          </cell>
          <cell r="B2126" t="str">
            <v>Paul Haber</v>
          </cell>
          <cell r="C2126" t="str">
            <v>04</v>
          </cell>
          <cell r="D2126" t="str">
            <v>TCR Accum Super</v>
          </cell>
          <cell r="E2126">
            <v>63786</v>
          </cell>
        </row>
        <row r="2127">
          <cell r="A2127" t="str">
            <v>00011099</v>
          </cell>
          <cell r="B2127" t="str">
            <v>Julie-Anne O'Brien</v>
          </cell>
          <cell r="C2127" t="str">
            <v>03</v>
          </cell>
          <cell r="D2127" t="str">
            <v>TCR Accum Super</v>
          </cell>
          <cell r="E2127">
            <v>59005</v>
          </cell>
        </row>
        <row r="2128">
          <cell r="A2128" t="str">
            <v>00011114</v>
          </cell>
          <cell r="B2128" t="str">
            <v>Carlo Di Carlo</v>
          </cell>
          <cell r="C2128" t="str">
            <v>05</v>
          </cell>
          <cell r="D2128" t="str">
            <v>TCR Accum Super</v>
          </cell>
          <cell r="E2128">
            <v>94111</v>
          </cell>
        </row>
        <row r="2129">
          <cell r="A2129" t="str">
            <v>00011125</v>
          </cell>
          <cell r="B2129" t="str">
            <v>Allan Kynaston</v>
          </cell>
          <cell r="C2129" t="str">
            <v>03</v>
          </cell>
          <cell r="D2129" t="str">
            <v>TCR Accum Super</v>
          </cell>
          <cell r="E2129">
            <v>57200</v>
          </cell>
        </row>
        <row r="2130">
          <cell r="A2130" t="str">
            <v>00011137</v>
          </cell>
          <cell r="B2130" t="str">
            <v>Paul Talbot</v>
          </cell>
          <cell r="C2130" t="str">
            <v>04</v>
          </cell>
          <cell r="D2130" t="str">
            <v>TCR Accum Super</v>
          </cell>
          <cell r="E2130">
            <v>81633</v>
          </cell>
        </row>
        <row r="2131">
          <cell r="A2131" t="str">
            <v>00011143</v>
          </cell>
          <cell r="B2131" t="str">
            <v>Rebekah Campbell</v>
          </cell>
          <cell r="C2131" t="str">
            <v>04</v>
          </cell>
          <cell r="D2131" t="str">
            <v>TCR Accum Super</v>
          </cell>
          <cell r="E2131">
            <v>69511</v>
          </cell>
        </row>
        <row r="2132">
          <cell r="A2132" t="str">
            <v>00011149</v>
          </cell>
          <cell r="B2132" t="str">
            <v>John D'Souza</v>
          </cell>
          <cell r="C2132" t="str">
            <v>07</v>
          </cell>
          <cell r="D2132" t="str">
            <v>TCR Accum Super</v>
          </cell>
          <cell r="E2132">
            <v>131049</v>
          </cell>
        </row>
        <row r="2133">
          <cell r="A2133" t="str">
            <v>00011318</v>
          </cell>
          <cell r="B2133" t="str">
            <v>Kristen Van Tilburg</v>
          </cell>
          <cell r="C2133" t="str">
            <v>03</v>
          </cell>
          <cell r="D2133" t="str">
            <v>TCR Accum Super</v>
          </cell>
          <cell r="E2133">
            <v>46200</v>
          </cell>
        </row>
        <row r="2134">
          <cell r="A2134" t="str">
            <v>00011325</v>
          </cell>
          <cell r="B2134" t="str">
            <v>Tina Tran</v>
          </cell>
          <cell r="C2134" t="str">
            <v>05</v>
          </cell>
          <cell r="D2134" t="str">
            <v>TCR Accum Super</v>
          </cell>
          <cell r="E2134">
            <v>74635</v>
          </cell>
        </row>
        <row r="2135">
          <cell r="A2135" t="str">
            <v>00011444</v>
          </cell>
          <cell r="B2135" t="str">
            <v>David Strang</v>
          </cell>
          <cell r="C2135" t="str">
            <v>09</v>
          </cell>
          <cell r="D2135" t="str">
            <v>TCR Accum Super</v>
          </cell>
          <cell r="E2135">
            <v>220000</v>
          </cell>
        </row>
        <row r="2136">
          <cell r="A2136" t="str">
            <v>00011495</v>
          </cell>
          <cell r="B2136" t="str">
            <v>Laura Peirano</v>
          </cell>
          <cell r="C2136" t="str">
            <v>04</v>
          </cell>
          <cell r="D2136" t="str">
            <v>TCR Accum Super</v>
          </cell>
          <cell r="E2136">
            <v>72202</v>
          </cell>
        </row>
        <row r="2137">
          <cell r="A2137" t="str">
            <v>00011519</v>
          </cell>
          <cell r="B2137" t="str">
            <v>David Rooney</v>
          </cell>
          <cell r="C2137" t="str">
            <v>04</v>
          </cell>
          <cell r="D2137" t="str">
            <v>TCR Accum Super</v>
          </cell>
          <cell r="E2137">
            <v>60726</v>
          </cell>
        </row>
        <row r="2138">
          <cell r="A2138" t="str">
            <v>00011553</v>
          </cell>
          <cell r="B2138" t="str">
            <v>Paul Garnish</v>
          </cell>
          <cell r="C2138" t="str">
            <v>07</v>
          </cell>
          <cell r="D2138" t="str">
            <v>TCR Accum Super</v>
          </cell>
          <cell r="E2138">
            <v>116995</v>
          </cell>
        </row>
        <row r="2139">
          <cell r="A2139" t="str">
            <v>00011556</v>
          </cell>
          <cell r="B2139" t="str">
            <v>Mandy Spiteri</v>
          </cell>
          <cell r="C2139" t="str">
            <v>03</v>
          </cell>
          <cell r="D2139" t="str">
            <v>TCR Accum Super</v>
          </cell>
          <cell r="E2139">
            <v>52668</v>
          </cell>
        </row>
        <row r="2140">
          <cell r="A2140" t="str">
            <v>00011557</v>
          </cell>
          <cell r="B2140" t="str">
            <v>Lynda Tran</v>
          </cell>
          <cell r="C2140" t="str">
            <v>03</v>
          </cell>
          <cell r="D2140" t="str">
            <v>TCR Accum Super</v>
          </cell>
          <cell r="E2140">
            <v>54628</v>
          </cell>
        </row>
        <row r="2141">
          <cell r="A2141" t="str">
            <v>00011566</v>
          </cell>
          <cell r="B2141" t="str">
            <v>Andrea Corrigan</v>
          </cell>
          <cell r="C2141" t="str">
            <v>03</v>
          </cell>
          <cell r="D2141" t="str">
            <v>TCR Accum Super</v>
          </cell>
          <cell r="E2141">
            <v>55650</v>
          </cell>
        </row>
        <row r="2142">
          <cell r="A2142" t="str">
            <v>00011638</v>
          </cell>
          <cell r="B2142" t="str">
            <v>Nicole Richards</v>
          </cell>
          <cell r="C2142" t="str">
            <v>03</v>
          </cell>
          <cell r="D2142" t="str">
            <v>TCR Accum Super</v>
          </cell>
          <cell r="E2142">
            <v>71355</v>
          </cell>
        </row>
        <row r="2143">
          <cell r="A2143" t="str">
            <v>00011659</v>
          </cell>
          <cell r="B2143" t="str">
            <v>Connie Burnell</v>
          </cell>
          <cell r="C2143" t="str">
            <v>03</v>
          </cell>
          <cell r="D2143" t="str">
            <v>TCR Accum Super</v>
          </cell>
          <cell r="E2143">
            <v>61193</v>
          </cell>
        </row>
        <row r="2144">
          <cell r="A2144" t="str">
            <v>00011676</v>
          </cell>
          <cell r="B2144" t="str">
            <v>Semra Bakici</v>
          </cell>
          <cell r="C2144" t="str">
            <v>03</v>
          </cell>
          <cell r="D2144" t="str">
            <v>TCR Accum Super</v>
          </cell>
          <cell r="E2144">
            <v>45170</v>
          </cell>
        </row>
        <row r="2145">
          <cell r="A2145" t="str">
            <v>00011694</v>
          </cell>
          <cell r="B2145" t="str">
            <v>David Clerk</v>
          </cell>
          <cell r="C2145" t="str">
            <v>10</v>
          </cell>
          <cell r="D2145" t="str">
            <v>TCR Accum Super</v>
          </cell>
          <cell r="E2145">
            <v>350000</v>
          </cell>
        </row>
        <row r="2146">
          <cell r="A2146" t="str">
            <v>00011879</v>
          </cell>
          <cell r="B2146" t="str">
            <v>Joanne Faggian</v>
          </cell>
          <cell r="C2146" t="str">
            <v>03</v>
          </cell>
          <cell r="D2146" t="str">
            <v>TCR Accum Super</v>
          </cell>
          <cell r="E2146">
            <v>54692</v>
          </cell>
        </row>
        <row r="2147">
          <cell r="A2147" t="str">
            <v>00011891</v>
          </cell>
          <cell r="B2147" t="str">
            <v>Gregory Donald</v>
          </cell>
          <cell r="C2147" t="str">
            <v>05</v>
          </cell>
          <cell r="D2147" t="str">
            <v>TCR Accum Super</v>
          </cell>
          <cell r="E2147">
            <v>98168</v>
          </cell>
        </row>
        <row r="2148">
          <cell r="A2148" t="str">
            <v>00011895</v>
          </cell>
          <cell r="B2148" t="str">
            <v>Marek Czech</v>
          </cell>
          <cell r="C2148" t="str">
            <v>06</v>
          </cell>
          <cell r="D2148" t="str">
            <v>TCR Accum Super</v>
          </cell>
          <cell r="E2148">
            <v>126605</v>
          </cell>
        </row>
        <row r="2149">
          <cell r="A2149" t="str">
            <v>00011896</v>
          </cell>
          <cell r="B2149" t="str">
            <v>Christopher Hamilton</v>
          </cell>
          <cell r="C2149" t="str">
            <v>07</v>
          </cell>
          <cell r="D2149" t="str">
            <v>TCR Accum Super</v>
          </cell>
          <cell r="E2149">
            <v>115180</v>
          </cell>
        </row>
        <row r="2150">
          <cell r="A2150" t="str">
            <v>00011905</v>
          </cell>
          <cell r="B2150" t="str">
            <v>Barry Milliken</v>
          </cell>
          <cell r="C2150" t="str">
            <v>05</v>
          </cell>
          <cell r="D2150" t="str">
            <v>TCR Accum Super</v>
          </cell>
          <cell r="E2150">
            <v>91708</v>
          </cell>
        </row>
        <row r="2151">
          <cell r="A2151" t="str">
            <v>00011918</v>
          </cell>
          <cell r="B2151" t="str">
            <v>Fellenxa Muke</v>
          </cell>
          <cell r="C2151" t="str">
            <v>04</v>
          </cell>
          <cell r="D2151" t="str">
            <v>TCR Accum Super</v>
          </cell>
          <cell r="E2151">
            <v>66924</v>
          </cell>
        </row>
        <row r="2152">
          <cell r="A2152" t="str">
            <v>00011934</v>
          </cell>
          <cell r="B2152" t="str">
            <v>Ranjan Vaidya</v>
          </cell>
          <cell r="C2152" t="str">
            <v>05</v>
          </cell>
          <cell r="D2152" t="str">
            <v>TCR Accum Super</v>
          </cell>
          <cell r="E2152">
            <v>83460</v>
          </cell>
        </row>
        <row r="2153">
          <cell r="A2153" t="str">
            <v>00011937</v>
          </cell>
          <cell r="B2153" t="str">
            <v>Donald Plowman</v>
          </cell>
          <cell r="C2153" t="str">
            <v>11</v>
          </cell>
          <cell r="D2153" t="str">
            <v>TCR Accum Super</v>
          </cell>
          <cell r="E2153">
            <v>403200</v>
          </cell>
        </row>
        <row r="2154">
          <cell r="A2154" t="str">
            <v>00011941</v>
          </cell>
          <cell r="B2154" t="str">
            <v>Paul Johnson</v>
          </cell>
          <cell r="C2154" t="str">
            <v>05</v>
          </cell>
          <cell r="D2154" t="str">
            <v>TCR Accum Super</v>
          </cell>
          <cell r="E2154">
            <v>68343</v>
          </cell>
        </row>
        <row r="2155">
          <cell r="A2155" t="str">
            <v>00011981</v>
          </cell>
          <cell r="B2155" t="str">
            <v>Sandra Colomb</v>
          </cell>
          <cell r="C2155" t="str">
            <v>03</v>
          </cell>
          <cell r="D2155" t="str">
            <v>TCR Accum Super</v>
          </cell>
          <cell r="E2155">
            <v>55776</v>
          </cell>
        </row>
        <row r="2156">
          <cell r="A2156" t="str">
            <v>00011983</v>
          </cell>
          <cell r="B2156" t="str">
            <v>Bert Moen</v>
          </cell>
          <cell r="C2156" t="str">
            <v>04</v>
          </cell>
          <cell r="D2156" t="str">
            <v>TCR Accum Super</v>
          </cell>
          <cell r="E2156">
            <v>97727</v>
          </cell>
        </row>
        <row r="2157">
          <cell r="A2157" t="str">
            <v>00011987</v>
          </cell>
          <cell r="B2157" t="str">
            <v>Nathan Oliver</v>
          </cell>
          <cell r="C2157" t="str">
            <v>04</v>
          </cell>
          <cell r="D2157" t="str">
            <v>TCR Accum Super</v>
          </cell>
          <cell r="E2157">
            <v>90454.46</v>
          </cell>
        </row>
        <row r="2158">
          <cell r="A2158" t="str">
            <v>00011989</v>
          </cell>
          <cell r="B2158" t="str">
            <v>Gene Wells</v>
          </cell>
          <cell r="C2158" t="str">
            <v>05</v>
          </cell>
          <cell r="D2158" t="str">
            <v>TCR Accum Super</v>
          </cell>
          <cell r="E2158">
            <v>94872</v>
          </cell>
        </row>
        <row r="2159">
          <cell r="A2159" t="str">
            <v>00011993</v>
          </cell>
          <cell r="B2159" t="str">
            <v>Michael Beament</v>
          </cell>
          <cell r="C2159" t="str">
            <v>05</v>
          </cell>
          <cell r="D2159" t="str">
            <v>TCR Accum Super</v>
          </cell>
          <cell r="E2159">
            <v>85067</v>
          </cell>
        </row>
        <row r="2160">
          <cell r="A2160" t="str">
            <v>00011994</v>
          </cell>
          <cell r="B2160" t="str">
            <v>Desmond Tyson</v>
          </cell>
          <cell r="C2160" t="str">
            <v>05</v>
          </cell>
          <cell r="D2160" t="str">
            <v>TCR Accum Super</v>
          </cell>
          <cell r="E2160">
            <v>85067</v>
          </cell>
        </row>
        <row r="2161">
          <cell r="A2161" t="str">
            <v>00011996</v>
          </cell>
          <cell r="B2161" t="str">
            <v>Marc Davey</v>
          </cell>
          <cell r="C2161" t="str">
            <v>04</v>
          </cell>
          <cell r="D2161" t="str">
            <v>TCR Accum Super</v>
          </cell>
          <cell r="E2161">
            <v>90886.34</v>
          </cell>
        </row>
        <row r="2162">
          <cell r="A2162" t="str">
            <v>00011998</v>
          </cell>
          <cell r="B2162" t="str">
            <v>Paul Floyd</v>
          </cell>
          <cell r="C2162" t="str">
            <v>07</v>
          </cell>
          <cell r="D2162" t="str">
            <v>TCR Accum Super</v>
          </cell>
          <cell r="E2162">
            <v>142367</v>
          </cell>
        </row>
        <row r="2163">
          <cell r="A2163" t="str">
            <v>00012002</v>
          </cell>
          <cell r="B2163" t="str">
            <v>Andrew Primer</v>
          </cell>
          <cell r="C2163" t="str">
            <v>04</v>
          </cell>
          <cell r="D2163" t="str">
            <v>TCR Accum Super</v>
          </cell>
          <cell r="E2163">
            <v>113002</v>
          </cell>
        </row>
        <row r="2164">
          <cell r="A2164" t="str">
            <v>00012004</v>
          </cell>
          <cell r="B2164" t="str">
            <v>Gary Cordery</v>
          </cell>
          <cell r="C2164" t="str">
            <v>04</v>
          </cell>
          <cell r="D2164" t="str">
            <v>TCR Accum Super</v>
          </cell>
          <cell r="E2164">
            <v>110081</v>
          </cell>
        </row>
        <row r="2165">
          <cell r="A2165" t="str">
            <v>00012005</v>
          </cell>
          <cell r="B2165" t="str">
            <v>Kelvin Blair</v>
          </cell>
          <cell r="C2165" t="str">
            <v>07</v>
          </cell>
          <cell r="D2165" t="str">
            <v>TCR Accum Super</v>
          </cell>
          <cell r="E2165">
            <v>164565</v>
          </cell>
        </row>
        <row r="2166">
          <cell r="A2166" t="str">
            <v>00012006</v>
          </cell>
          <cell r="B2166" t="str">
            <v>Paul Guest</v>
          </cell>
          <cell r="C2166" t="str">
            <v>07</v>
          </cell>
          <cell r="D2166" t="str">
            <v>TCR Accum Super</v>
          </cell>
          <cell r="E2166">
            <v>123799</v>
          </cell>
        </row>
        <row r="2167">
          <cell r="A2167" t="str">
            <v>00012007</v>
          </cell>
          <cell r="B2167" t="str">
            <v>Bruno Lanciano</v>
          </cell>
          <cell r="C2167" t="str">
            <v>05</v>
          </cell>
          <cell r="D2167" t="str">
            <v>TCR Accum Super</v>
          </cell>
          <cell r="E2167">
            <v>107568</v>
          </cell>
        </row>
        <row r="2168">
          <cell r="A2168" t="str">
            <v>00012010</v>
          </cell>
          <cell r="B2168" t="str">
            <v>Brian Tingey</v>
          </cell>
          <cell r="C2168" t="str">
            <v>05</v>
          </cell>
          <cell r="D2168" t="str">
            <v>TCR Accum Super</v>
          </cell>
          <cell r="E2168">
            <v>118296</v>
          </cell>
        </row>
        <row r="2169">
          <cell r="A2169" t="str">
            <v>00012012</v>
          </cell>
          <cell r="B2169" t="str">
            <v>Helen Wilson</v>
          </cell>
          <cell r="C2169" t="str">
            <v>03</v>
          </cell>
          <cell r="D2169" t="str">
            <v>TCR Accum Super</v>
          </cell>
          <cell r="E2169">
            <v>55640</v>
          </cell>
        </row>
        <row r="2170">
          <cell r="A2170" t="str">
            <v>00012013</v>
          </cell>
          <cell r="B2170" t="str">
            <v>Jeff Foster</v>
          </cell>
          <cell r="C2170" t="str">
            <v>05</v>
          </cell>
          <cell r="D2170" t="str">
            <v>TCR Accum Super</v>
          </cell>
          <cell r="E2170">
            <v>119017.08</v>
          </cell>
        </row>
        <row r="2171">
          <cell r="A2171" t="str">
            <v>00012014</v>
          </cell>
          <cell r="B2171" t="str">
            <v>Robert Pooley</v>
          </cell>
          <cell r="C2171" t="str">
            <v>04</v>
          </cell>
          <cell r="D2171" t="str">
            <v>TCR Accum Super</v>
          </cell>
          <cell r="E2171">
            <v>94520.72</v>
          </cell>
        </row>
        <row r="2172">
          <cell r="A2172" t="str">
            <v>00012016</v>
          </cell>
          <cell r="B2172" t="str">
            <v>Debra Quinton</v>
          </cell>
          <cell r="C2172" t="str">
            <v>03</v>
          </cell>
          <cell r="D2172" t="str">
            <v>TCR Accum Super</v>
          </cell>
          <cell r="E2172">
            <v>58642</v>
          </cell>
        </row>
        <row r="2173">
          <cell r="A2173" t="str">
            <v>00012017</v>
          </cell>
          <cell r="B2173" t="str">
            <v>Auntonio Szabo</v>
          </cell>
          <cell r="C2173" t="str">
            <v>05</v>
          </cell>
          <cell r="D2173" t="str">
            <v>TCR Accum Super</v>
          </cell>
          <cell r="E2173">
            <v>99934</v>
          </cell>
        </row>
        <row r="2174">
          <cell r="A2174" t="str">
            <v>00012019</v>
          </cell>
          <cell r="B2174" t="str">
            <v>Christopher Ashley</v>
          </cell>
          <cell r="C2174" t="str">
            <v>06</v>
          </cell>
          <cell r="D2174" t="str">
            <v>TCR Accum Super</v>
          </cell>
          <cell r="E2174">
            <v>113955</v>
          </cell>
        </row>
        <row r="2175">
          <cell r="A2175" t="str">
            <v>00012020</v>
          </cell>
          <cell r="B2175" t="str">
            <v>Antonio Ciffo</v>
          </cell>
          <cell r="C2175" t="str">
            <v>07</v>
          </cell>
          <cell r="D2175" t="str">
            <v>TCR Accum Super</v>
          </cell>
          <cell r="E2175">
            <v>160045</v>
          </cell>
        </row>
        <row r="2176">
          <cell r="A2176" t="str">
            <v>00012021</v>
          </cell>
          <cell r="B2176" t="str">
            <v>Hans Siebert</v>
          </cell>
          <cell r="C2176" t="str">
            <v>05</v>
          </cell>
          <cell r="D2176" t="str">
            <v>TCR Accum Super</v>
          </cell>
          <cell r="E2176">
            <v>112243</v>
          </cell>
        </row>
        <row r="2177">
          <cell r="A2177" t="str">
            <v>00012023</v>
          </cell>
          <cell r="B2177" t="str">
            <v>Ueteri Tiaon</v>
          </cell>
          <cell r="C2177" t="str">
            <v>04</v>
          </cell>
          <cell r="D2177" t="str">
            <v>TCR Accum Super</v>
          </cell>
          <cell r="E2177">
            <v>94520.72</v>
          </cell>
        </row>
        <row r="2178">
          <cell r="A2178" t="str">
            <v>00012024</v>
          </cell>
          <cell r="B2178" t="str">
            <v>Peter Crack</v>
          </cell>
          <cell r="C2178" t="str">
            <v>05</v>
          </cell>
          <cell r="D2178" t="str">
            <v>TCR Accum Super</v>
          </cell>
          <cell r="E2178">
            <v>116557.58</v>
          </cell>
        </row>
        <row r="2179">
          <cell r="A2179" t="str">
            <v>00012029</v>
          </cell>
          <cell r="B2179" t="str">
            <v>David Rust</v>
          </cell>
          <cell r="C2179" t="str">
            <v>05</v>
          </cell>
          <cell r="D2179" t="str">
            <v>TCR Accum Super</v>
          </cell>
          <cell r="E2179">
            <v>107979.76</v>
          </cell>
        </row>
        <row r="2180">
          <cell r="A2180" t="str">
            <v>00012030</v>
          </cell>
          <cell r="B2180" t="str">
            <v>David Bitney</v>
          </cell>
          <cell r="C2180" t="str">
            <v>08</v>
          </cell>
          <cell r="D2180" t="str">
            <v>TCR Accum Super</v>
          </cell>
          <cell r="E2180">
            <v>197089</v>
          </cell>
        </row>
        <row r="2181">
          <cell r="A2181" t="str">
            <v>00012039</v>
          </cell>
          <cell r="B2181" t="str">
            <v>Robert Eastwood</v>
          </cell>
          <cell r="C2181" t="str">
            <v>09</v>
          </cell>
          <cell r="D2181" t="str">
            <v>TCR Accum Super</v>
          </cell>
          <cell r="E2181">
            <v>179300</v>
          </cell>
        </row>
        <row r="2182">
          <cell r="A2182" t="str">
            <v>00012043</v>
          </cell>
          <cell r="B2182" t="str">
            <v>Nicole James</v>
          </cell>
          <cell r="C2182" t="str">
            <v>07</v>
          </cell>
          <cell r="D2182" t="str">
            <v>TCR Accum Super</v>
          </cell>
          <cell r="E2182">
            <v>137500</v>
          </cell>
        </row>
        <row r="2183">
          <cell r="A2183" t="str">
            <v>00012045</v>
          </cell>
          <cell r="B2183" t="str">
            <v>Sarah Bell</v>
          </cell>
          <cell r="C2183" t="str">
            <v>05</v>
          </cell>
          <cell r="D2183" t="str">
            <v>TCR Accum Super</v>
          </cell>
          <cell r="E2183">
            <v>79073</v>
          </cell>
        </row>
        <row r="2184">
          <cell r="A2184" t="str">
            <v>00012055</v>
          </cell>
          <cell r="B2184" t="str">
            <v>Rosanne Cooley</v>
          </cell>
          <cell r="C2184" t="str">
            <v>03</v>
          </cell>
          <cell r="D2184" t="str">
            <v>TCR Accum Super</v>
          </cell>
          <cell r="E2184">
            <v>58575</v>
          </cell>
        </row>
        <row r="2185">
          <cell r="A2185" t="str">
            <v>00012057</v>
          </cell>
          <cell r="B2185" t="str">
            <v>Allon Tran</v>
          </cell>
          <cell r="C2185" t="str">
            <v>05</v>
          </cell>
          <cell r="D2185" t="str">
            <v>TCR Accum Super</v>
          </cell>
          <cell r="E2185">
            <v>101083</v>
          </cell>
        </row>
        <row r="2186">
          <cell r="A2186" t="str">
            <v>00012059</v>
          </cell>
          <cell r="B2186" t="str">
            <v>Ralph Griffiths</v>
          </cell>
          <cell r="C2186" t="str">
            <v>08</v>
          </cell>
          <cell r="D2186" t="str">
            <v>TCR Accum Super</v>
          </cell>
          <cell r="E2186">
            <v>160500</v>
          </cell>
        </row>
        <row r="2187">
          <cell r="A2187" t="str">
            <v>00012060</v>
          </cell>
          <cell r="B2187" t="str">
            <v>Elizabeth Allan</v>
          </cell>
          <cell r="C2187" t="str">
            <v>04</v>
          </cell>
          <cell r="D2187" t="str">
            <v>TCR Accum Super</v>
          </cell>
          <cell r="E2187">
            <v>76125</v>
          </cell>
        </row>
        <row r="2188">
          <cell r="A2188" t="str">
            <v>00012061</v>
          </cell>
          <cell r="B2188" t="str">
            <v>Lucy Gentile</v>
          </cell>
          <cell r="C2188" t="str">
            <v>06</v>
          </cell>
          <cell r="D2188" t="str">
            <v>TCR Accum Super</v>
          </cell>
          <cell r="E2188">
            <v>106000</v>
          </cell>
        </row>
        <row r="2189">
          <cell r="A2189" t="str">
            <v>00012063</v>
          </cell>
          <cell r="B2189" t="str">
            <v>Mark Ireland</v>
          </cell>
          <cell r="C2189" t="str">
            <v>08</v>
          </cell>
          <cell r="D2189" t="str">
            <v>TCR Accum Super</v>
          </cell>
          <cell r="E2189">
            <v>145107</v>
          </cell>
        </row>
        <row r="2190">
          <cell r="A2190" t="str">
            <v>00012064</v>
          </cell>
          <cell r="B2190" t="str">
            <v>Saj Ganegoda</v>
          </cell>
          <cell r="C2190" t="str">
            <v>04</v>
          </cell>
          <cell r="D2190" t="str">
            <v>TCR Accum Super</v>
          </cell>
          <cell r="E2190">
            <v>66924</v>
          </cell>
        </row>
        <row r="2191">
          <cell r="A2191" t="str">
            <v>00012157</v>
          </cell>
          <cell r="B2191" t="str">
            <v>Ashfaq Munshey</v>
          </cell>
          <cell r="C2191" t="str">
            <v>05</v>
          </cell>
          <cell r="D2191" t="str">
            <v>TCR Accum Super</v>
          </cell>
          <cell r="E2191">
            <v>93711</v>
          </cell>
        </row>
        <row r="2192">
          <cell r="A2192" t="str">
            <v>00012162</v>
          </cell>
          <cell r="B2192" t="str">
            <v>Alain Tamara</v>
          </cell>
          <cell r="C2192" t="str">
            <v>06</v>
          </cell>
          <cell r="D2192" t="str">
            <v>TCR Accum Super</v>
          </cell>
          <cell r="E2192">
            <v>117700</v>
          </cell>
        </row>
        <row r="2193">
          <cell r="A2193" t="str">
            <v>00012171</v>
          </cell>
          <cell r="B2193" t="str">
            <v>Dominic Smith</v>
          </cell>
          <cell r="C2193" t="str">
            <v>08</v>
          </cell>
          <cell r="D2193" t="str">
            <v>TCR Accum Super</v>
          </cell>
          <cell r="E2193">
            <v>188098</v>
          </cell>
        </row>
        <row r="2194">
          <cell r="A2194" t="str">
            <v>00012183</v>
          </cell>
          <cell r="B2194" t="str">
            <v>Craig Bergin</v>
          </cell>
          <cell r="C2194" t="str">
            <v>08</v>
          </cell>
          <cell r="D2194" t="str">
            <v>TCR Accum Super</v>
          </cell>
          <cell r="E2194">
            <v>154425</v>
          </cell>
        </row>
        <row r="2195">
          <cell r="A2195" t="str">
            <v>00012189</v>
          </cell>
          <cell r="B2195" t="str">
            <v>Jennifer Douglas</v>
          </cell>
          <cell r="C2195" t="str">
            <v>03</v>
          </cell>
          <cell r="D2195" t="str">
            <v>TCR Accum Super</v>
          </cell>
          <cell r="E2195">
            <v>58300</v>
          </cell>
        </row>
        <row r="2196">
          <cell r="A2196" t="str">
            <v>00012190</v>
          </cell>
          <cell r="B2196" t="str">
            <v>Fiona Nelson</v>
          </cell>
          <cell r="C2196" t="str">
            <v>06</v>
          </cell>
          <cell r="D2196" t="str">
            <v>TCR Accum Super</v>
          </cell>
          <cell r="E2196">
            <v>105055</v>
          </cell>
        </row>
        <row r="2197">
          <cell r="A2197" t="str">
            <v>00012191</v>
          </cell>
          <cell r="B2197" t="str">
            <v>Meagan Reymers</v>
          </cell>
          <cell r="C2197" t="str">
            <v>04</v>
          </cell>
          <cell r="D2197" t="str">
            <v>TCR Accum Super</v>
          </cell>
          <cell r="E2197">
            <v>57225</v>
          </cell>
        </row>
        <row r="2198">
          <cell r="A2198" t="str">
            <v>00012192</v>
          </cell>
          <cell r="B2198" t="str">
            <v>Fabian Perez</v>
          </cell>
          <cell r="C2198" t="str">
            <v>05</v>
          </cell>
          <cell r="D2198" t="str">
            <v>TCR Accum Super</v>
          </cell>
          <cell r="E2198">
            <v>75600</v>
          </cell>
        </row>
        <row r="2199">
          <cell r="A2199" t="str">
            <v>00012193</v>
          </cell>
          <cell r="B2199" t="str">
            <v>Peter Hooi</v>
          </cell>
          <cell r="C2199" t="str">
            <v>04</v>
          </cell>
          <cell r="D2199" t="str">
            <v>TCR Accum Super</v>
          </cell>
          <cell r="E2199">
            <v>66924</v>
          </cell>
        </row>
        <row r="2200">
          <cell r="A2200" t="str">
            <v>00012195</v>
          </cell>
          <cell r="B2200" t="str">
            <v>Pieng Truong</v>
          </cell>
          <cell r="C2200" t="str">
            <v>05</v>
          </cell>
          <cell r="D2200" t="str">
            <v>TCR Accum Super</v>
          </cell>
          <cell r="E2200">
            <v>66924</v>
          </cell>
        </row>
        <row r="2201">
          <cell r="A2201" t="str">
            <v>00012196</v>
          </cell>
          <cell r="B2201" t="str">
            <v>Jonathan Spink</v>
          </cell>
          <cell r="C2201" t="str">
            <v>04</v>
          </cell>
          <cell r="D2201" t="str">
            <v>TCR Accum Super</v>
          </cell>
          <cell r="E2201">
            <v>62640</v>
          </cell>
        </row>
        <row r="2202">
          <cell r="A2202" t="str">
            <v>00012206</v>
          </cell>
          <cell r="B2202" t="str">
            <v>Travis Beasley</v>
          </cell>
          <cell r="C2202" t="str">
            <v>07</v>
          </cell>
          <cell r="D2202" t="str">
            <v>TCR Accum Super</v>
          </cell>
          <cell r="E2202">
            <v>135000</v>
          </cell>
        </row>
        <row r="2203">
          <cell r="A2203" t="str">
            <v>00012215</v>
          </cell>
          <cell r="B2203" t="str">
            <v>Ian Hickinbotham</v>
          </cell>
          <cell r="C2203" t="str">
            <v>06</v>
          </cell>
          <cell r="D2203" t="str">
            <v>TCR Accum Super</v>
          </cell>
          <cell r="E2203">
            <v>106711</v>
          </cell>
        </row>
        <row r="2204">
          <cell r="A2204" t="str">
            <v>00012238</v>
          </cell>
          <cell r="B2204" t="str">
            <v>Chang Ming Ng</v>
          </cell>
          <cell r="C2204" t="str">
            <v>04</v>
          </cell>
          <cell r="D2204" t="str">
            <v>TCR Accum Super</v>
          </cell>
          <cell r="E2204">
            <v>65192</v>
          </cell>
        </row>
        <row r="2205">
          <cell r="A2205" t="str">
            <v>00012299</v>
          </cell>
          <cell r="B2205" t="str">
            <v>Miriam Berenstein</v>
          </cell>
          <cell r="C2205" t="str">
            <v>06</v>
          </cell>
          <cell r="D2205" t="str">
            <v>TCR Accum Super</v>
          </cell>
          <cell r="E2205">
            <v>111300</v>
          </cell>
        </row>
        <row r="2206">
          <cell r="A2206" t="str">
            <v>00012302</v>
          </cell>
          <cell r="B2206" t="str">
            <v>Tawake Rakai</v>
          </cell>
          <cell r="C2206" t="str">
            <v>9A</v>
          </cell>
          <cell r="D2206" t="str">
            <v>TCR Accum Super</v>
          </cell>
          <cell r="E2206">
            <v>266910</v>
          </cell>
        </row>
        <row r="2207">
          <cell r="A2207" t="str">
            <v>00012326</v>
          </cell>
          <cell r="B2207" t="str">
            <v>Deborah Pollock</v>
          </cell>
          <cell r="C2207" t="str">
            <v>06</v>
          </cell>
          <cell r="D2207" t="str">
            <v>TCR Accum Super</v>
          </cell>
          <cell r="E2207">
            <v>103120</v>
          </cell>
        </row>
        <row r="2208">
          <cell r="A2208" t="str">
            <v>00012335</v>
          </cell>
          <cell r="B2208" t="str">
            <v>Sudha Sharma</v>
          </cell>
          <cell r="C2208" t="str">
            <v>04</v>
          </cell>
          <cell r="D2208" t="str">
            <v>TCR Accum Super</v>
          </cell>
          <cell r="E2208">
            <v>64680</v>
          </cell>
        </row>
        <row r="2209">
          <cell r="A2209" t="str">
            <v>00012337</v>
          </cell>
          <cell r="B2209" t="str">
            <v>Robert Cubitt</v>
          </cell>
          <cell r="C2209" t="str">
            <v>06</v>
          </cell>
          <cell r="D2209" t="str">
            <v>TCR Accum Super</v>
          </cell>
          <cell r="E2209">
            <v>105821</v>
          </cell>
        </row>
        <row r="2210">
          <cell r="A2210" t="str">
            <v>00012339</v>
          </cell>
          <cell r="B2210" t="str">
            <v>Robert Bauer</v>
          </cell>
          <cell r="C2210" t="str">
            <v>06</v>
          </cell>
          <cell r="D2210" t="str">
            <v>TCR Accum Super</v>
          </cell>
          <cell r="E2210">
            <v>110076</v>
          </cell>
        </row>
        <row r="2211">
          <cell r="A2211" t="str">
            <v>00012340</v>
          </cell>
          <cell r="B2211" t="str">
            <v>Don Bower</v>
          </cell>
          <cell r="C2211" t="str">
            <v>06</v>
          </cell>
          <cell r="D2211" t="str">
            <v>TCR Accum Super</v>
          </cell>
          <cell r="E2211">
            <v>101430</v>
          </cell>
        </row>
        <row r="2212">
          <cell r="A2212" t="str">
            <v>00012341</v>
          </cell>
          <cell r="B2212" t="str">
            <v>Allan Butler</v>
          </cell>
          <cell r="C2212" t="str">
            <v>05</v>
          </cell>
          <cell r="D2212" t="str">
            <v>TCR Accum Super</v>
          </cell>
          <cell r="E2212">
            <v>94089</v>
          </cell>
        </row>
        <row r="2213">
          <cell r="A2213" t="str">
            <v>00012342</v>
          </cell>
          <cell r="B2213" t="str">
            <v>Todd Clark</v>
          </cell>
          <cell r="C2213" t="str">
            <v>05</v>
          </cell>
          <cell r="D2213" t="str">
            <v>TCR Accum Super</v>
          </cell>
          <cell r="E2213">
            <v>111621</v>
          </cell>
        </row>
        <row r="2214">
          <cell r="A2214" t="str">
            <v>00012343</v>
          </cell>
          <cell r="B2214" t="str">
            <v>Murray Cook</v>
          </cell>
          <cell r="C2214" t="str">
            <v>08</v>
          </cell>
          <cell r="D2214" t="str">
            <v>TCR Accum Super</v>
          </cell>
          <cell r="E2214">
            <v>178292</v>
          </cell>
        </row>
        <row r="2215">
          <cell r="A2215" t="str">
            <v>00012344</v>
          </cell>
          <cell r="B2215" t="str">
            <v>Mike Dunn</v>
          </cell>
          <cell r="C2215" t="str">
            <v>09</v>
          </cell>
          <cell r="D2215" t="str">
            <v>TCR Accum Super</v>
          </cell>
          <cell r="E2215">
            <v>212783</v>
          </cell>
        </row>
        <row r="2216">
          <cell r="A2216" t="str">
            <v>00012345</v>
          </cell>
          <cell r="B2216" t="str">
            <v>Vaughan Dunning</v>
          </cell>
          <cell r="C2216" t="str">
            <v>07</v>
          </cell>
          <cell r="D2216" t="str">
            <v>TCR Accum Super</v>
          </cell>
          <cell r="E2216">
            <v>148688</v>
          </cell>
        </row>
        <row r="2217">
          <cell r="A2217" t="str">
            <v>00012346</v>
          </cell>
          <cell r="B2217" t="str">
            <v>John Eliasz</v>
          </cell>
          <cell r="C2217" t="str">
            <v>06</v>
          </cell>
          <cell r="D2217" t="str">
            <v>TCR Accum Super</v>
          </cell>
          <cell r="E2217">
            <v>106456</v>
          </cell>
        </row>
        <row r="2218">
          <cell r="A2218" t="str">
            <v>00012347</v>
          </cell>
          <cell r="B2218" t="str">
            <v>Sara Inglis-Dawson</v>
          </cell>
          <cell r="C2218" t="str">
            <v>08</v>
          </cell>
          <cell r="D2218" t="str">
            <v>TCR Accum Super</v>
          </cell>
          <cell r="E2218">
            <v>146016</v>
          </cell>
        </row>
        <row r="2219">
          <cell r="A2219" t="str">
            <v>00012350</v>
          </cell>
          <cell r="B2219" t="str">
            <v>Hassan Nabi-Zadeh</v>
          </cell>
          <cell r="C2219" t="str">
            <v>06</v>
          </cell>
          <cell r="D2219" t="str">
            <v>TCR Accum Super</v>
          </cell>
          <cell r="E2219">
            <v>131968</v>
          </cell>
        </row>
        <row r="2220">
          <cell r="A2220" t="str">
            <v>00012351</v>
          </cell>
          <cell r="B2220" t="str">
            <v>Gary Nicholls</v>
          </cell>
          <cell r="C2220" t="str">
            <v>05</v>
          </cell>
          <cell r="D2220" t="str">
            <v>TCR Accum Super</v>
          </cell>
          <cell r="E2220">
            <v>107525</v>
          </cell>
        </row>
        <row r="2221">
          <cell r="A2221" t="str">
            <v>00012352</v>
          </cell>
          <cell r="B2221" t="str">
            <v>Bill Pedrick</v>
          </cell>
          <cell r="C2221" t="str">
            <v>06</v>
          </cell>
          <cell r="D2221" t="str">
            <v>TCR Accum Super</v>
          </cell>
          <cell r="E2221">
            <v>180498</v>
          </cell>
        </row>
        <row r="2222">
          <cell r="A2222" t="str">
            <v>00012353</v>
          </cell>
          <cell r="B2222" t="str">
            <v>Janusz Podgorski</v>
          </cell>
          <cell r="C2222" t="str">
            <v>06</v>
          </cell>
          <cell r="D2222" t="str">
            <v>TCR Accum Super</v>
          </cell>
          <cell r="E2222">
            <v>134584</v>
          </cell>
        </row>
        <row r="2223">
          <cell r="A2223" t="str">
            <v>00012356</v>
          </cell>
          <cell r="B2223" t="str">
            <v>Peter Spratt</v>
          </cell>
          <cell r="C2223" t="str">
            <v>05</v>
          </cell>
          <cell r="D2223" t="str">
            <v>TCR Accum Super</v>
          </cell>
          <cell r="E2223">
            <v>170688</v>
          </cell>
        </row>
        <row r="2224">
          <cell r="A2224" t="str">
            <v>00012357</v>
          </cell>
          <cell r="B2224" t="str">
            <v>Trevor Suggate</v>
          </cell>
          <cell r="C2224" t="str">
            <v>05</v>
          </cell>
          <cell r="D2224" t="str">
            <v>TCR Accum Super</v>
          </cell>
          <cell r="E2224">
            <v>111756</v>
          </cell>
        </row>
        <row r="2225">
          <cell r="A2225" t="str">
            <v>00012358</v>
          </cell>
          <cell r="B2225" t="str">
            <v>Eric Thomson</v>
          </cell>
          <cell r="C2225" t="str">
            <v>05</v>
          </cell>
          <cell r="D2225" t="str">
            <v>TCR Accum Super</v>
          </cell>
          <cell r="E2225">
            <v>111621</v>
          </cell>
        </row>
        <row r="2226">
          <cell r="A2226" t="str">
            <v>00012359</v>
          </cell>
          <cell r="B2226" t="str">
            <v>Nghia Truong</v>
          </cell>
          <cell r="C2226" t="str">
            <v>07</v>
          </cell>
          <cell r="D2226" t="str">
            <v>TCR Accum Super</v>
          </cell>
          <cell r="E2226">
            <v>147993</v>
          </cell>
        </row>
        <row r="2227">
          <cell r="A2227" t="str">
            <v>00012360</v>
          </cell>
          <cell r="B2227" t="str">
            <v>Michael Crevola</v>
          </cell>
          <cell r="C2227" t="str">
            <v>08</v>
          </cell>
          <cell r="D2227" t="str">
            <v>TCR Accum Super</v>
          </cell>
          <cell r="E2227">
            <v>143640</v>
          </cell>
        </row>
        <row r="2228">
          <cell r="A2228" t="str">
            <v>00012362</v>
          </cell>
          <cell r="B2228" t="str">
            <v>Megan Grant</v>
          </cell>
          <cell r="C2228" t="str">
            <v>05</v>
          </cell>
          <cell r="D2228" t="str">
            <v>TCR Accum Super</v>
          </cell>
          <cell r="E2228">
            <v>75000</v>
          </cell>
        </row>
        <row r="2229">
          <cell r="A2229" t="str">
            <v>00012364</v>
          </cell>
          <cell r="B2229" t="str">
            <v>Louise McMullan</v>
          </cell>
          <cell r="C2229" t="str">
            <v>02</v>
          </cell>
          <cell r="D2229" t="str">
            <v>TCR Accum Super</v>
          </cell>
          <cell r="E2229">
            <v>53092</v>
          </cell>
        </row>
        <row r="2230">
          <cell r="A2230" t="str">
            <v>00012365</v>
          </cell>
          <cell r="B2230" t="str">
            <v>Stephanie McDougall</v>
          </cell>
          <cell r="C2230" t="str">
            <v>04</v>
          </cell>
          <cell r="D2230" t="str">
            <v>TCR Accum Super</v>
          </cell>
          <cell r="E2230">
            <v>70000</v>
          </cell>
        </row>
        <row r="2231">
          <cell r="A2231" t="str">
            <v>00012366</v>
          </cell>
          <cell r="B2231" t="str">
            <v>Lisanne McGinley</v>
          </cell>
          <cell r="C2231" t="str">
            <v>06</v>
          </cell>
          <cell r="D2231" t="str">
            <v>TCR Accum Super</v>
          </cell>
          <cell r="E2231">
            <v>123159</v>
          </cell>
        </row>
        <row r="2232">
          <cell r="A2232" t="str">
            <v>00012367</v>
          </cell>
          <cell r="B2232" t="str">
            <v>David Trapnell</v>
          </cell>
          <cell r="C2232" t="str">
            <v>10</v>
          </cell>
          <cell r="D2232" t="str">
            <v>TCR Accum Super</v>
          </cell>
          <cell r="E2232">
            <v>266965</v>
          </cell>
        </row>
        <row r="2233">
          <cell r="A2233" t="str">
            <v>00012368</v>
          </cell>
          <cell r="B2233" t="str">
            <v>Verity Travers</v>
          </cell>
          <cell r="C2233" t="str">
            <v>06</v>
          </cell>
          <cell r="D2233" t="str">
            <v>TCR Accum Super</v>
          </cell>
          <cell r="E2233">
            <v>94160</v>
          </cell>
        </row>
        <row r="2234">
          <cell r="A2234" t="str">
            <v>00012369</v>
          </cell>
          <cell r="B2234" t="str">
            <v>Shari Turner</v>
          </cell>
          <cell r="C2234" t="str">
            <v>03</v>
          </cell>
          <cell r="D2234" t="str">
            <v>TCR Accum Super</v>
          </cell>
          <cell r="E2234">
            <v>57750</v>
          </cell>
        </row>
        <row r="2235">
          <cell r="A2235" t="str">
            <v>00012381</v>
          </cell>
          <cell r="B2235" t="str">
            <v>Michelle Hunt</v>
          </cell>
          <cell r="C2235" t="str">
            <v>03</v>
          </cell>
          <cell r="D2235" t="str">
            <v>TCR Accum Super</v>
          </cell>
          <cell r="E2235">
            <v>61000</v>
          </cell>
        </row>
        <row r="2236">
          <cell r="A2236" t="str">
            <v>00012413</v>
          </cell>
          <cell r="B2236" t="str">
            <v>Andrew Perry</v>
          </cell>
          <cell r="C2236" t="str">
            <v>05</v>
          </cell>
          <cell r="D2236" t="str">
            <v>TCR Accum Super</v>
          </cell>
          <cell r="E2236">
            <v>112715</v>
          </cell>
        </row>
        <row r="2237">
          <cell r="A2237" t="str">
            <v>00012424</v>
          </cell>
          <cell r="B2237" t="str">
            <v>Jack Kotlyar</v>
          </cell>
          <cell r="C2237" t="str">
            <v>08</v>
          </cell>
          <cell r="D2237" t="str">
            <v>TCR Accum Super</v>
          </cell>
          <cell r="E2237">
            <v>155000</v>
          </cell>
        </row>
        <row r="2238">
          <cell r="A2238" t="str">
            <v>00012433</v>
          </cell>
          <cell r="B2238" t="str">
            <v>Neil Permain</v>
          </cell>
          <cell r="C2238" t="str">
            <v>06</v>
          </cell>
          <cell r="D2238" t="str">
            <v>TCR Accum Super</v>
          </cell>
          <cell r="E2238">
            <v>116600</v>
          </cell>
        </row>
        <row r="2239">
          <cell r="A2239" t="str">
            <v>00012459</v>
          </cell>
          <cell r="B2239" t="str">
            <v>Elizabeth McKenzie</v>
          </cell>
          <cell r="C2239" t="str">
            <v>04</v>
          </cell>
          <cell r="D2239" t="str">
            <v>TCR Accum Super</v>
          </cell>
          <cell r="E2239">
            <v>76808</v>
          </cell>
        </row>
        <row r="2240">
          <cell r="A2240" t="str">
            <v>00012463</v>
          </cell>
          <cell r="B2240" t="str">
            <v>Hugh Gleeson</v>
          </cell>
          <cell r="C2240" t="str">
            <v>10</v>
          </cell>
          <cell r="D2240" t="str">
            <v>TCR Accum Super</v>
          </cell>
          <cell r="E2240">
            <v>300300</v>
          </cell>
        </row>
        <row r="2241">
          <cell r="A2241" t="str">
            <v>00012465</v>
          </cell>
          <cell r="B2241" t="str">
            <v>Albina Melnikova</v>
          </cell>
          <cell r="C2241" t="str">
            <v>04</v>
          </cell>
          <cell r="D2241" t="str">
            <v>TCR Accum Super</v>
          </cell>
          <cell r="E2241">
            <v>70192</v>
          </cell>
        </row>
        <row r="2242">
          <cell r="A2242" t="str">
            <v>00012466</v>
          </cell>
          <cell r="B2242" t="str">
            <v>Carol Chin</v>
          </cell>
          <cell r="C2242" t="str">
            <v>05</v>
          </cell>
          <cell r="D2242" t="str">
            <v>TCR Accum Super</v>
          </cell>
          <cell r="E2242">
            <v>81726</v>
          </cell>
        </row>
        <row r="2243">
          <cell r="A2243" t="str">
            <v>00012467</v>
          </cell>
          <cell r="B2243" t="str">
            <v>David Gillespie</v>
          </cell>
          <cell r="C2243" t="str">
            <v>06</v>
          </cell>
          <cell r="D2243" t="str">
            <v>TCR Accum Super</v>
          </cell>
          <cell r="E2243">
            <v>118250</v>
          </cell>
        </row>
        <row r="2244">
          <cell r="A2244" t="str">
            <v>00012521</v>
          </cell>
          <cell r="B2244" t="str">
            <v>Stephanie Fast</v>
          </cell>
          <cell r="C2244" t="str">
            <v>05</v>
          </cell>
          <cell r="D2244" t="str">
            <v>TCR Accum Super</v>
          </cell>
          <cell r="E2244">
            <v>108656</v>
          </cell>
        </row>
        <row r="2245">
          <cell r="A2245" t="str">
            <v>00012523</v>
          </cell>
          <cell r="B2245" t="str">
            <v>Rodney Lambert</v>
          </cell>
          <cell r="C2245" t="str">
            <v>06</v>
          </cell>
          <cell r="D2245" t="str">
            <v>TCR Accum Super</v>
          </cell>
          <cell r="E2245">
            <v>128222</v>
          </cell>
        </row>
        <row r="2246">
          <cell r="A2246" t="str">
            <v>00012529</v>
          </cell>
          <cell r="B2246" t="str">
            <v>Anthony Rundle</v>
          </cell>
          <cell r="C2246" t="str">
            <v>04</v>
          </cell>
          <cell r="D2246" t="str">
            <v>TCR Accum Super</v>
          </cell>
          <cell r="E2246">
            <v>56232</v>
          </cell>
        </row>
        <row r="2247">
          <cell r="A2247" t="str">
            <v>00012530</v>
          </cell>
          <cell r="B2247" t="str">
            <v>Scott Mitchell</v>
          </cell>
          <cell r="C2247" t="str">
            <v>07</v>
          </cell>
          <cell r="D2247" t="str">
            <v>TCR Accum Super</v>
          </cell>
          <cell r="E2247">
            <v>119840</v>
          </cell>
        </row>
        <row r="2248">
          <cell r="A2248" t="str">
            <v>00012544</v>
          </cell>
          <cell r="B2248" t="str">
            <v>Paul Vescovi</v>
          </cell>
          <cell r="C2248" t="str">
            <v>10</v>
          </cell>
          <cell r="D2248" t="str">
            <v>TCR Accum Super</v>
          </cell>
          <cell r="E2248">
            <v>245000</v>
          </cell>
        </row>
        <row r="2249">
          <cell r="A2249" t="str">
            <v>00012554</v>
          </cell>
          <cell r="B2249" t="str">
            <v>Loredana Babenko</v>
          </cell>
          <cell r="C2249" t="str">
            <v>02</v>
          </cell>
          <cell r="D2249" t="str">
            <v>TCR Accum Super</v>
          </cell>
          <cell r="E2249">
            <v>59961</v>
          </cell>
        </row>
        <row r="2250">
          <cell r="A2250" t="str">
            <v>00012555</v>
          </cell>
          <cell r="B2250" t="str">
            <v>Lewis Searle</v>
          </cell>
          <cell r="C2250" t="str">
            <v>03</v>
          </cell>
          <cell r="D2250" t="str">
            <v>TCR Accum Super</v>
          </cell>
          <cell r="E2250">
            <v>64733</v>
          </cell>
        </row>
        <row r="2251">
          <cell r="A2251" t="str">
            <v>00012560</v>
          </cell>
          <cell r="B2251" t="str">
            <v>Murray King</v>
          </cell>
          <cell r="C2251" t="str">
            <v>10</v>
          </cell>
          <cell r="D2251" t="str">
            <v>TCR Accum Super</v>
          </cell>
          <cell r="E2251">
            <v>388080</v>
          </cell>
        </row>
        <row r="2252">
          <cell r="A2252" t="str">
            <v>00012561</v>
          </cell>
          <cell r="B2252" t="str">
            <v>Paul Reilly</v>
          </cell>
          <cell r="C2252" t="str">
            <v>06</v>
          </cell>
          <cell r="D2252" t="str">
            <v>TCR Accum Super</v>
          </cell>
          <cell r="E2252">
            <v>117233</v>
          </cell>
        </row>
        <row r="2253">
          <cell r="A2253" t="str">
            <v>00012573</v>
          </cell>
          <cell r="B2253" t="str">
            <v>Peter Magarry</v>
          </cell>
          <cell r="C2253" t="str">
            <v>12</v>
          </cell>
          <cell r="D2253" t="str">
            <v>TCR Accum Super</v>
          </cell>
          <cell r="E2253">
            <v>1008000</v>
          </cell>
        </row>
        <row r="2254">
          <cell r="A2254" t="str">
            <v>00012574</v>
          </cell>
          <cell r="B2254" t="str">
            <v>Cathryn Bibby</v>
          </cell>
          <cell r="C2254" t="str">
            <v>10</v>
          </cell>
          <cell r="D2254" t="str">
            <v>TCR Accum Super</v>
          </cell>
          <cell r="E2254">
            <v>378000</v>
          </cell>
        </row>
        <row r="2255">
          <cell r="A2255" t="str">
            <v>00012575</v>
          </cell>
          <cell r="B2255" t="str">
            <v>Renee Dineen</v>
          </cell>
          <cell r="C2255" t="str">
            <v>02</v>
          </cell>
          <cell r="D2255" t="str">
            <v>TCR Accum Super</v>
          </cell>
          <cell r="E2255">
            <v>54006</v>
          </cell>
        </row>
        <row r="2256">
          <cell r="A2256" t="str">
            <v>00012579</v>
          </cell>
          <cell r="B2256" t="str">
            <v>Janine Gebert</v>
          </cell>
          <cell r="C2256" t="str">
            <v>03</v>
          </cell>
          <cell r="D2256" t="str">
            <v>TCR Accum Super</v>
          </cell>
          <cell r="E2256">
            <v>66340</v>
          </cell>
        </row>
        <row r="2257">
          <cell r="A2257" t="str">
            <v>00012581</v>
          </cell>
          <cell r="B2257" t="str">
            <v>Josephine O'Brien</v>
          </cell>
          <cell r="C2257" t="str">
            <v>04</v>
          </cell>
          <cell r="D2257" t="str">
            <v>TCR Accum Super</v>
          </cell>
          <cell r="E2257">
            <v>62170</v>
          </cell>
        </row>
        <row r="2258">
          <cell r="A2258" t="str">
            <v>00012586</v>
          </cell>
          <cell r="B2258" t="str">
            <v>Christopher Indermaur</v>
          </cell>
          <cell r="C2258" t="str">
            <v>11</v>
          </cell>
          <cell r="D2258" t="str">
            <v>TCR Accum Super</v>
          </cell>
          <cell r="E2258">
            <v>485279</v>
          </cell>
        </row>
        <row r="2259">
          <cell r="A2259" t="str">
            <v>00012589</v>
          </cell>
          <cell r="B2259" t="str">
            <v>Jeanne Walczak</v>
          </cell>
          <cell r="C2259" t="str">
            <v>04</v>
          </cell>
          <cell r="D2259" t="str">
            <v>TCR Accum Super</v>
          </cell>
          <cell r="E2259">
            <v>82154</v>
          </cell>
        </row>
        <row r="2260">
          <cell r="A2260" t="str">
            <v>00012592</v>
          </cell>
          <cell r="B2260" t="str">
            <v>Robert Browning</v>
          </cell>
          <cell r="C2260" t="str">
            <v>12</v>
          </cell>
          <cell r="D2260" t="str">
            <v>TCR Accum Super</v>
          </cell>
          <cell r="E2260">
            <v>1375000</v>
          </cell>
        </row>
        <row r="2261">
          <cell r="A2261" t="str">
            <v>00012595</v>
          </cell>
          <cell r="B2261" t="str">
            <v>James Hennessy</v>
          </cell>
          <cell r="C2261" t="str">
            <v>11</v>
          </cell>
          <cell r="D2261" t="str">
            <v>TCR Accum Super</v>
          </cell>
          <cell r="E2261">
            <v>378000</v>
          </cell>
        </row>
        <row r="2262">
          <cell r="A2262" t="str">
            <v>00012599</v>
          </cell>
          <cell r="B2262" t="str">
            <v>Maswadi Marsuki</v>
          </cell>
          <cell r="C2262" t="str">
            <v>07</v>
          </cell>
          <cell r="D2262" t="str">
            <v>TCR Accum Super</v>
          </cell>
          <cell r="E2262">
            <v>136369</v>
          </cell>
        </row>
        <row r="2263">
          <cell r="A2263" t="str">
            <v>00012601</v>
          </cell>
          <cell r="B2263" t="str">
            <v>Marc Stubbs</v>
          </cell>
          <cell r="C2263" t="str">
            <v>06</v>
          </cell>
          <cell r="D2263" t="str">
            <v>TCR Accum Super</v>
          </cell>
          <cell r="E2263">
            <v>107175</v>
          </cell>
        </row>
        <row r="2264">
          <cell r="A2264" t="str">
            <v>00012603</v>
          </cell>
          <cell r="B2264" t="str">
            <v>Leslie Jarvis</v>
          </cell>
          <cell r="C2264" t="str">
            <v>04</v>
          </cell>
          <cell r="D2264" t="str">
            <v>TCR Accum Super</v>
          </cell>
          <cell r="E2264">
            <v>89089</v>
          </cell>
        </row>
        <row r="2265">
          <cell r="A2265" t="str">
            <v>00012604</v>
          </cell>
          <cell r="B2265" t="str">
            <v>Lee Deacon</v>
          </cell>
          <cell r="C2265" t="str">
            <v>03</v>
          </cell>
          <cell r="D2265" t="str">
            <v>TCR Accum Super</v>
          </cell>
          <cell r="E2265">
            <v>65403</v>
          </cell>
        </row>
        <row r="2266">
          <cell r="A2266" t="str">
            <v>00012606</v>
          </cell>
          <cell r="B2266" t="str">
            <v>Marie Van Wyk</v>
          </cell>
          <cell r="C2266" t="str">
            <v>05</v>
          </cell>
          <cell r="D2266" t="str">
            <v>TCR Accum Super</v>
          </cell>
          <cell r="E2266">
            <v>91936</v>
          </cell>
        </row>
        <row r="2267">
          <cell r="A2267" t="str">
            <v>00012607</v>
          </cell>
          <cell r="B2267" t="str">
            <v>Adrian Denning</v>
          </cell>
          <cell r="C2267" t="str">
            <v>05</v>
          </cell>
          <cell r="D2267" t="str">
            <v>TCR Accum Super</v>
          </cell>
          <cell r="E2267">
            <v>79116</v>
          </cell>
        </row>
        <row r="2268">
          <cell r="A2268" t="str">
            <v>00012608</v>
          </cell>
          <cell r="B2268" t="str">
            <v>Bernard McGinley</v>
          </cell>
          <cell r="C2268" t="str">
            <v>06</v>
          </cell>
          <cell r="D2268" t="str">
            <v>TCR Accum Super</v>
          </cell>
          <cell r="E2268">
            <v>99440</v>
          </cell>
        </row>
        <row r="2269">
          <cell r="A2269" t="str">
            <v>00012612</v>
          </cell>
          <cell r="B2269" t="str">
            <v>Dean Solmundson</v>
          </cell>
          <cell r="C2269" t="str">
            <v>07</v>
          </cell>
          <cell r="D2269" t="str">
            <v>TCR Accum Super</v>
          </cell>
          <cell r="E2269">
            <v>125034</v>
          </cell>
        </row>
        <row r="2270">
          <cell r="A2270" t="str">
            <v>00012616</v>
          </cell>
          <cell r="B2270" t="str">
            <v>Norman Mitsopoulos</v>
          </cell>
          <cell r="C2270" t="str">
            <v>10</v>
          </cell>
          <cell r="D2270" t="str">
            <v>TCR Accum Super</v>
          </cell>
          <cell r="E2270">
            <v>233000</v>
          </cell>
        </row>
        <row r="2271">
          <cell r="A2271" t="str">
            <v>00012617</v>
          </cell>
          <cell r="B2271" t="str">
            <v>Peter Comer</v>
          </cell>
          <cell r="C2271" t="str">
            <v>05</v>
          </cell>
          <cell r="D2271" t="str">
            <v>TCR Accum Super</v>
          </cell>
          <cell r="E2271">
            <v>81171</v>
          </cell>
        </row>
        <row r="2272">
          <cell r="A2272" t="str">
            <v>00012618</v>
          </cell>
          <cell r="B2272" t="str">
            <v>Deborah Evans</v>
          </cell>
          <cell r="C2272" t="str">
            <v>7A</v>
          </cell>
          <cell r="D2272" t="str">
            <v>TCR Accum Super</v>
          </cell>
          <cell r="E2272">
            <v>163386</v>
          </cell>
        </row>
        <row r="2273">
          <cell r="A2273" t="str">
            <v>00012620</v>
          </cell>
          <cell r="B2273" t="str">
            <v>Andre Ferraz</v>
          </cell>
          <cell r="C2273" t="str">
            <v>05</v>
          </cell>
          <cell r="D2273" t="str">
            <v>TCR Accum Super</v>
          </cell>
          <cell r="E2273">
            <v>83265</v>
          </cell>
        </row>
        <row r="2274">
          <cell r="A2274" t="str">
            <v>00012629</v>
          </cell>
          <cell r="B2274" t="str">
            <v>Gianfranco Rizzi</v>
          </cell>
          <cell r="C2274" t="str">
            <v>03</v>
          </cell>
          <cell r="D2274" t="str">
            <v>TCR Accum Super</v>
          </cell>
          <cell r="E2274">
            <v>65403</v>
          </cell>
        </row>
        <row r="2275">
          <cell r="A2275" t="str">
            <v>00012630</v>
          </cell>
          <cell r="B2275" t="str">
            <v>Ian Devenish</v>
          </cell>
          <cell r="C2275" t="str">
            <v>10</v>
          </cell>
          <cell r="D2275" t="str">
            <v>TCR Accum Super</v>
          </cell>
          <cell r="E2275">
            <v>432000</v>
          </cell>
        </row>
        <row r="2276">
          <cell r="A2276" t="str">
            <v>00012633</v>
          </cell>
          <cell r="B2276" t="str">
            <v>Aart Ter Kuile</v>
          </cell>
          <cell r="C2276" t="str">
            <v>08</v>
          </cell>
          <cell r="D2276" t="str">
            <v>TCR Accum Super</v>
          </cell>
          <cell r="E2276">
            <v>175000</v>
          </cell>
        </row>
        <row r="2277">
          <cell r="A2277" t="str">
            <v>00012636</v>
          </cell>
          <cell r="B2277" t="str">
            <v>Ian Gill</v>
          </cell>
          <cell r="C2277" t="str">
            <v>06</v>
          </cell>
          <cell r="D2277" t="str">
            <v>TCR Accum Super</v>
          </cell>
          <cell r="E2277">
            <v>114261</v>
          </cell>
        </row>
        <row r="2278">
          <cell r="A2278" t="str">
            <v>00012637</v>
          </cell>
          <cell r="B2278" t="str">
            <v>David Ramsey</v>
          </cell>
          <cell r="C2278" t="str">
            <v>03</v>
          </cell>
          <cell r="D2278" t="str">
            <v>TCR Accum Super</v>
          </cell>
          <cell r="E2278">
            <v>67197</v>
          </cell>
        </row>
        <row r="2279">
          <cell r="A2279" t="str">
            <v>00012642</v>
          </cell>
          <cell r="B2279" t="str">
            <v>David Whitehead</v>
          </cell>
          <cell r="C2279" t="str">
            <v>04</v>
          </cell>
          <cell r="D2279" t="str">
            <v>TCR Accum Super</v>
          </cell>
          <cell r="E2279">
            <v>76928</v>
          </cell>
        </row>
        <row r="2280">
          <cell r="A2280" t="str">
            <v>00012644</v>
          </cell>
          <cell r="B2280" t="str">
            <v>John Paolino</v>
          </cell>
          <cell r="C2280" t="str">
            <v>08</v>
          </cell>
          <cell r="D2280" t="str">
            <v>TCR Accum Super</v>
          </cell>
          <cell r="E2280">
            <v>186844</v>
          </cell>
        </row>
        <row r="2281">
          <cell r="A2281" t="str">
            <v>00012646</v>
          </cell>
          <cell r="B2281" t="str">
            <v>Karen Snowball</v>
          </cell>
          <cell r="C2281" t="str">
            <v>08</v>
          </cell>
          <cell r="D2281" t="str">
            <v>TCR Accum Super</v>
          </cell>
          <cell r="E2281">
            <v>164328</v>
          </cell>
        </row>
        <row r="2282">
          <cell r="A2282" t="str">
            <v>00012654</v>
          </cell>
          <cell r="B2282" t="str">
            <v>Yau Tan</v>
          </cell>
          <cell r="C2282" t="str">
            <v>04</v>
          </cell>
          <cell r="D2282" t="str">
            <v>TCR Accum Super</v>
          </cell>
          <cell r="E2282">
            <v>91903</v>
          </cell>
        </row>
        <row r="2283">
          <cell r="A2283" t="str">
            <v>00012661</v>
          </cell>
          <cell r="B2283" t="str">
            <v>Tara Walsh</v>
          </cell>
          <cell r="C2283" t="str">
            <v>03</v>
          </cell>
          <cell r="D2283" t="str">
            <v>TCR Accum Super</v>
          </cell>
          <cell r="E2283">
            <v>54795</v>
          </cell>
        </row>
        <row r="2284">
          <cell r="A2284" t="str">
            <v>00012662</v>
          </cell>
          <cell r="B2284" t="str">
            <v>Christopher Bound</v>
          </cell>
          <cell r="C2284" t="str">
            <v>03</v>
          </cell>
          <cell r="D2284" t="str">
            <v>TCR Accum Super</v>
          </cell>
          <cell r="E2284">
            <v>61504</v>
          </cell>
        </row>
        <row r="2285">
          <cell r="A2285" t="str">
            <v>00012663</v>
          </cell>
          <cell r="B2285" t="str">
            <v>Anthony Robertson</v>
          </cell>
          <cell r="C2285" t="str">
            <v>09</v>
          </cell>
          <cell r="D2285" t="str">
            <v>TCR Accum Super</v>
          </cell>
          <cell r="E2285">
            <v>172800</v>
          </cell>
        </row>
        <row r="2286">
          <cell r="A2286" t="str">
            <v>00012664</v>
          </cell>
          <cell r="B2286" t="str">
            <v>Linda Dawson</v>
          </cell>
          <cell r="C2286" t="str">
            <v>10</v>
          </cell>
          <cell r="D2286" t="str">
            <v>TCR Accum Super</v>
          </cell>
          <cell r="E2286">
            <v>388080</v>
          </cell>
        </row>
        <row r="2287">
          <cell r="A2287" t="str">
            <v>00012665</v>
          </cell>
          <cell r="B2287" t="str">
            <v>Rodney Evans</v>
          </cell>
          <cell r="C2287" t="str">
            <v>10</v>
          </cell>
          <cell r="D2287" t="str">
            <v>TCR Accum Super</v>
          </cell>
          <cell r="E2287">
            <v>253000</v>
          </cell>
        </row>
        <row r="2288">
          <cell r="A2288" t="str">
            <v>00012666</v>
          </cell>
          <cell r="B2288" t="str">
            <v>Nyomi Horgan</v>
          </cell>
          <cell r="C2288" t="str">
            <v>07</v>
          </cell>
          <cell r="D2288" t="str">
            <v>TCR Accum Super</v>
          </cell>
          <cell r="E2288">
            <v>130000</v>
          </cell>
        </row>
        <row r="2289">
          <cell r="A2289" t="str">
            <v>00012668</v>
          </cell>
          <cell r="B2289" t="str">
            <v>Susanne Kessell</v>
          </cell>
          <cell r="C2289" t="str">
            <v>03</v>
          </cell>
          <cell r="D2289" t="str">
            <v>TCR Accum Super</v>
          </cell>
          <cell r="E2289">
            <v>54795</v>
          </cell>
        </row>
        <row r="2290">
          <cell r="A2290" t="str">
            <v>00012669</v>
          </cell>
          <cell r="B2290" t="str">
            <v>Johannes Ferreira</v>
          </cell>
          <cell r="C2290" t="str">
            <v>07</v>
          </cell>
          <cell r="D2290" t="str">
            <v>TCR Accum Super</v>
          </cell>
          <cell r="E2290">
            <v>137800</v>
          </cell>
        </row>
        <row r="2291">
          <cell r="A2291" t="str">
            <v>00012672</v>
          </cell>
          <cell r="B2291" t="str">
            <v>Yasmin Broughton</v>
          </cell>
          <cell r="C2291" t="str">
            <v>10</v>
          </cell>
          <cell r="D2291" t="str">
            <v>TCR Accum Super</v>
          </cell>
          <cell r="E2291">
            <v>388080</v>
          </cell>
        </row>
        <row r="2292">
          <cell r="A2292" t="str">
            <v>00012673</v>
          </cell>
          <cell r="B2292" t="str">
            <v>Wendy-Lee Rattenbury</v>
          </cell>
          <cell r="C2292" t="str">
            <v>04</v>
          </cell>
          <cell r="D2292" t="str">
            <v>TCR Accum Super</v>
          </cell>
          <cell r="E2292">
            <v>51803</v>
          </cell>
        </row>
        <row r="2293">
          <cell r="A2293" t="str">
            <v>00012674</v>
          </cell>
          <cell r="B2293" t="str">
            <v>Shaun Duffy</v>
          </cell>
          <cell r="C2293" t="str">
            <v>09</v>
          </cell>
          <cell r="D2293" t="str">
            <v>TCR Accum Super</v>
          </cell>
          <cell r="E2293">
            <v>216000</v>
          </cell>
        </row>
        <row r="2294">
          <cell r="A2294" t="str">
            <v>00012675</v>
          </cell>
          <cell r="B2294" t="str">
            <v>Connie Schell</v>
          </cell>
          <cell r="C2294" t="str">
            <v>03</v>
          </cell>
          <cell r="D2294" t="str">
            <v>TCR Accum Super</v>
          </cell>
          <cell r="E2294">
            <v>77000</v>
          </cell>
        </row>
        <row r="2295">
          <cell r="A2295" t="str">
            <v>00012676</v>
          </cell>
          <cell r="B2295" t="str">
            <v>Ian Wells</v>
          </cell>
          <cell r="C2295" t="str">
            <v>11</v>
          </cell>
          <cell r="D2295" t="str">
            <v>TCR Accum Super</v>
          </cell>
          <cell r="E2295">
            <v>472000</v>
          </cell>
        </row>
        <row r="2296">
          <cell r="A2296" t="str">
            <v>00012678</v>
          </cell>
          <cell r="B2296" t="str">
            <v>Sanjay Patel</v>
          </cell>
          <cell r="C2296" t="str">
            <v>10</v>
          </cell>
          <cell r="D2296" t="str">
            <v>TCR Accum Super</v>
          </cell>
          <cell r="E2296">
            <v>266500</v>
          </cell>
        </row>
        <row r="2297">
          <cell r="A2297" t="str">
            <v>00012683</v>
          </cell>
          <cell r="B2297" t="str">
            <v>Elaine Bilotta</v>
          </cell>
          <cell r="C2297" t="str">
            <v>05</v>
          </cell>
          <cell r="D2297" t="str">
            <v>TCR Accum Super</v>
          </cell>
          <cell r="E2297">
            <v>82191</v>
          </cell>
        </row>
        <row r="2298">
          <cell r="A2298" t="str">
            <v>00012715</v>
          </cell>
          <cell r="B2298" t="str">
            <v>Catherine Stevenson</v>
          </cell>
          <cell r="C2298" t="str">
            <v>05</v>
          </cell>
          <cell r="D2298" t="str">
            <v>TCR Accum Super</v>
          </cell>
          <cell r="E2298">
            <v>117150</v>
          </cell>
        </row>
        <row r="2299">
          <cell r="A2299" t="str">
            <v>00012717</v>
          </cell>
          <cell r="B2299" t="str">
            <v>Jeffrey Kong</v>
          </cell>
          <cell r="C2299" t="str">
            <v>7A</v>
          </cell>
          <cell r="D2299" t="str">
            <v>TCR Accum Super</v>
          </cell>
          <cell r="E2299">
            <v>125000</v>
          </cell>
        </row>
        <row r="2300">
          <cell r="A2300" t="str">
            <v>00012719</v>
          </cell>
          <cell r="B2300" t="str">
            <v>Tania Spinella</v>
          </cell>
          <cell r="C2300" t="str">
            <v>03</v>
          </cell>
          <cell r="D2300" t="str">
            <v>TCR Accum Super</v>
          </cell>
          <cell r="E2300">
            <v>75781</v>
          </cell>
        </row>
        <row r="2301">
          <cell r="A2301" t="str">
            <v>00012725</v>
          </cell>
          <cell r="B2301" t="str">
            <v>Lisa Thompson</v>
          </cell>
          <cell r="C2301" t="str">
            <v>02</v>
          </cell>
          <cell r="D2301" t="str">
            <v>TCR Accum Super</v>
          </cell>
          <cell r="E2301">
            <v>60212</v>
          </cell>
        </row>
        <row r="2302">
          <cell r="A2302" t="str">
            <v>00012727</v>
          </cell>
          <cell r="B2302" t="str">
            <v>David De Loub</v>
          </cell>
          <cell r="C2302" t="str">
            <v>10</v>
          </cell>
          <cell r="D2302" t="str">
            <v>TCR Accum Super</v>
          </cell>
          <cell r="E2302">
            <v>266500</v>
          </cell>
        </row>
        <row r="2303">
          <cell r="A2303" t="str">
            <v>00012729</v>
          </cell>
          <cell r="B2303" t="str">
            <v>Huy Do</v>
          </cell>
          <cell r="C2303" t="str">
            <v>04</v>
          </cell>
          <cell r="D2303" t="str">
            <v>TCR Accum Super</v>
          </cell>
          <cell r="E2303">
            <v>66924</v>
          </cell>
        </row>
        <row r="2304">
          <cell r="A2304" t="str">
            <v>00012730</v>
          </cell>
          <cell r="B2304" t="str">
            <v>Chui See</v>
          </cell>
          <cell r="C2304" t="str">
            <v>04</v>
          </cell>
          <cell r="D2304" t="str">
            <v>TCR Accum Super</v>
          </cell>
          <cell r="E2304">
            <v>61718</v>
          </cell>
        </row>
        <row r="2305">
          <cell r="A2305" t="str">
            <v>00012744</v>
          </cell>
          <cell r="B2305" t="str">
            <v>Gabrielle Sycamore</v>
          </cell>
          <cell r="C2305" t="str">
            <v>05</v>
          </cell>
          <cell r="D2305" t="str">
            <v>TCR Accum Super</v>
          </cell>
          <cell r="E2305">
            <v>93500</v>
          </cell>
        </row>
        <row r="2306">
          <cell r="A2306" t="str">
            <v>00012747</v>
          </cell>
          <cell r="B2306" t="str">
            <v>Diana Dudek</v>
          </cell>
          <cell r="C2306" t="str">
            <v>04</v>
          </cell>
          <cell r="D2306" t="str">
            <v>TCR Accum Super</v>
          </cell>
          <cell r="E2306">
            <v>62000</v>
          </cell>
        </row>
        <row r="2307">
          <cell r="A2307" t="str">
            <v>00012750</v>
          </cell>
          <cell r="B2307" t="str">
            <v>Katrina Magee</v>
          </cell>
          <cell r="C2307" t="str">
            <v>02</v>
          </cell>
          <cell r="D2307" t="str">
            <v>TCR Accum Super</v>
          </cell>
          <cell r="E2307">
            <v>52750</v>
          </cell>
        </row>
        <row r="2308">
          <cell r="A2308" t="str">
            <v>00012771</v>
          </cell>
          <cell r="B2308" t="str">
            <v>Philip Young</v>
          </cell>
          <cell r="C2308" t="str">
            <v>04</v>
          </cell>
          <cell r="D2308" t="str">
            <v>TCR Accum Super</v>
          </cell>
          <cell r="E2308">
            <v>59490</v>
          </cell>
        </row>
        <row r="2309">
          <cell r="A2309" t="str">
            <v>00012773</v>
          </cell>
          <cell r="B2309" t="str">
            <v>Joost De Beurs</v>
          </cell>
          <cell r="C2309" t="str">
            <v>06</v>
          </cell>
          <cell r="D2309" t="str">
            <v>TCR Accum Super</v>
          </cell>
          <cell r="E2309">
            <v>144144</v>
          </cell>
        </row>
        <row r="2310">
          <cell r="A2310" t="str">
            <v>00012774</v>
          </cell>
          <cell r="B2310" t="str">
            <v>Wayne Aird</v>
          </cell>
          <cell r="C2310" t="str">
            <v>04</v>
          </cell>
          <cell r="D2310" t="str">
            <v>TCR Accum Super</v>
          </cell>
          <cell r="E2310">
            <v>96096</v>
          </cell>
        </row>
        <row r="2311">
          <cell r="A2311" t="str">
            <v>00012780</v>
          </cell>
          <cell r="B2311" t="str">
            <v>Natarajan Srinivasan</v>
          </cell>
          <cell r="C2311" t="str">
            <v>06</v>
          </cell>
          <cell r="D2311" t="str">
            <v>TCR Accum Super</v>
          </cell>
          <cell r="E2311">
            <v>115516</v>
          </cell>
        </row>
        <row r="2312">
          <cell r="A2312" t="str">
            <v>00012800</v>
          </cell>
          <cell r="B2312" t="str">
            <v>Christopher Taylor</v>
          </cell>
          <cell r="C2312" t="str">
            <v>04</v>
          </cell>
          <cell r="D2312" t="str">
            <v>TCR Accum Super</v>
          </cell>
          <cell r="E2312">
            <v>77847</v>
          </cell>
        </row>
        <row r="2313">
          <cell r="A2313" t="str">
            <v>00012811</v>
          </cell>
          <cell r="B2313" t="str">
            <v>John Brassil</v>
          </cell>
          <cell r="C2313" t="str">
            <v>04</v>
          </cell>
          <cell r="D2313" t="str">
            <v>TCR Accum Super</v>
          </cell>
          <cell r="E2313">
            <v>69664</v>
          </cell>
        </row>
        <row r="2314">
          <cell r="A2314" t="str">
            <v>00012812</v>
          </cell>
          <cell r="B2314" t="str">
            <v>Ian Israelsohn</v>
          </cell>
          <cell r="C2314" t="str">
            <v>09</v>
          </cell>
          <cell r="D2314" t="str">
            <v>TCR Accum Super</v>
          </cell>
          <cell r="E2314">
            <v>239295</v>
          </cell>
        </row>
        <row r="2315">
          <cell r="A2315" t="str">
            <v>00012813</v>
          </cell>
          <cell r="B2315" t="str">
            <v>Eugene Whittaker</v>
          </cell>
          <cell r="C2315" t="str">
            <v>07</v>
          </cell>
          <cell r="D2315" t="str">
            <v>TCR Accum Super</v>
          </cell>
          <cell r="E2315">
            <v>129600</v>
          </cell>
        </row>
        <row r="2316">
          <cell r="A2316" t="str">
            <v>00012814</v>
          </cell>
          <cell r="B2316" t="str">
            <v>Winnie Kong</v>
          </cell>
          <cell r="C2316" t="str">
            <v>06</v>
          </cell>
          <cell r="D2316" t="str">
            <v>TCR Accum Super</v>
          </cell>
          <cell r="E2316">
            <v>135000</v>
          </cell>
        </row>
        <row r="2317">
          <cell r="A2317" t="str">
            <v>00012824</v>
          </cell>
          <cell r="B2317" t="str">
            <v>Vanessa Richardson</v>
          </cell>
          <cell r="C2317" t="str">
            <v>03</v>
          </cell>
          <cell r="D2317" t="str">
            <v>TCR Accum Super</v>
          </cell>
          <cell r="E2317">
            <v>64863</v>
          </cell>
        </row>
        <row r="2318">
          <cell r="A2318" t="str">
            <v>00012826</v>
          </cell>
          <cell r="B2318" t="str">
            <v>Rosalie Olding</v>
          </cell>
          <cell r="C2318" t="str">
            <v>03</v>
          </cell>
          <cell r="D2318" t="str">
            <v>TCR Accum Super</v>
          </cell>
          <cell r="E2318">
            <v>62739</v>
          </cell>
        </row>
        <row r="2319">
          <cell r="A2319" t="str">
            <v>00012829</v>
          </cell>
          <cell r="B2319" t="str">
            <v>Yama Azizi</v>
          </cell>
          <cell r="C2319" t="str">
            <v>05</v>
          </cell>
          <cell r="D2319" t="str">
            <v>TCR Accum Super</v>
          </cell>
          <cell r="E2319">
            <v>67098</v>
          </cell>
        </row>
        <row r="2320">
          <cell r="A2320" t="str">
            <v>00012839</v>
          </cell>
          <cell r="B2320" t="str">
            <v>Stephen Klyen</v>
          </cell>
          <cell r="C2320" t="str">
            <v>06</v>
          </cell>
          <cell r="D2320" t="str">
            <v>TCR Accum Super</v>
          </cell>
          <cell r="E2320">
            <v>129752</v>
          </cell>
        </row>
        <row r="2321">
          <cell r="A2321" t="str">
            <v>00012872</v>
          </cell>
          <cell r="B2321" t="str">
            <v>Benjamin Young</v>
          </cell>
          <cell r="C2321" t="str">
            <v>08</v>
          </cell>
          <cell r="D2321" t="str">
            <v>TCR Accum Super</v>
          </cell>
          <cell r="E2321">
            <v>154440</v>
          </cell>
        </row>
        <row r="2322">
          <cell r="A2322" t="str">
            <v>00012874</v>
          </cell>
          <cell r="B2322" t="str">
            <v>Peter Iancov</v>
          </cell>
          <cell r="C2322" t="str">
            <v>10</v>
          </cell>
          <cell r="D2322" t="str">
            <v>TCR Accum Super</v>
          </cell>
          <cell r="E2322">
            <v>275000</v>
          </cell>
        </row>
        <row r="2323">
          <cell r="A2323" t="str">
            <v>00012875</v>
          </cell>
          <cell r="B2323" t="str">
            <v>Margaret Butler</v>
          </cell>
          <cell r="C2323" t="str">
            <v>03</v>
          </cell>
          <cell r="D2323" t="str">
            <v>TCR Accum Super</v>
          </cell>
          <cell r="E2323">
            <v>66980</v>
          </cell>
        </row>
        <row r="2324">
          <cell r="A2324" t="str">
            <v>00012876</v>
          </cell>
          <cell r="B2324" t="str">
            <v>Clinton Ellison</v>
          </cell>
          <cell r="C2324" t="str">
            <v>05</v>
          </cell>
          <cell r="D2324" t="str">
            <v>TCR Accum Super</v>
          </cell>
          <cell r="E2324">
            <v>97200</v>
          </cell>
        </row>
        <row r="2325">
          <cell r="A2325" t="str">
            <v>00012883</v>
          </cell>
          <cell r="B2325" t="str">
            <v>Stephen Haynes</v>
          </cell>
          <cell r="C2325" t="str">
            <v>05</v>
          </cell>
          <cell r="D2325" t="str">
            <v>TCR Accum Super</v>
          </cell>
          <cell r="E2325">
            <v>107420</v>
          </cell>
        </row>
        <row r="2326">
          <cell r="A2326" t="str">
            <v>00012889</v>
          </cell>
          <cell r="B2326" t="str">
            <v>John Soper</v>
          </cell>
          <cell r="C2326" t="str">
            <v>05</v>
          </cell>
          <cell r="D2326" t="str">
            <v>TCR Accum Super</v>
          </cell>
          <cell r="E2326">
            <v>93333</v>
          </cell>
        </row>
        <row r="2327">
          <cell r="A2327" t="str">
            <v>00012893</v>
          </cell>
          <cell r="B2327" t="str">
            <v>Julie Muhar</v>
          </cell>
          <cell r="C2327" t="str">
            <v>06</v>
          </cell>
          <cell r="D2327" t="str">
            <v>TCR Accum Super</v>
          </cell>
          <cell r="E2327">
            <v>124982</v>
          </cell>
        </row>
        <row r="2328">
          <cell r="A2328" t="str">
            <v>00012894</v>
          </cell>
          <cell r="B2328" t="str">
            <v>Sarah Lloyd</v>
          </cell>
          <cell r="C2328" t="str">
            <v>04</v>
          </cell>
          <cell r="D2328" t="str">
            <v>TCR Accum Super</v>
          </cell>
          <cell r="E2328">
            <v>85200</v>
          </cell>
        </row>
        <row r="2329">
          <cell r="A2329" t="str">
            <v>00012895</v>
          </cell>
          <cell r="B2329" t="str">
            <v>Mark Yeak</v>
          </cell>
          <cell r="C2329" t="str">
            <v>06</v>
          </cell>
          <cell r="D2329" t="str">
            <v>TCR Accum Super</v>
          </cell>
          <cell r="E2329">
            <v>104325</v>
          </cell>
        </row>
        <row r="2330">
          <cell r="A2330" t="str">
            <v>00012900</v>
          </cell>
          <cell r="B2330" t="str">
            <v>Tamara Brooker</v>
          </cell>
          <cell r="C2330" t="str">
            <v>07</v>
          </cell>
          <cell r="D2330" t="str">
            <v>TCR Accum Super</v>
          </cell>
          <cell r="E2330">
            <v>213200</v>
          </cell>
        </row>
        <row r="2331">
          <cell r="A2331" t="str">
            <v>00012902</v>
          </cell>
          <cell r="B2331" t="str">
            <v>Gavin Harrington</v>
          </cell>
          <cell r="C2331" t="str">
            <v>07</v>
          </cell>
          <cell r="D2331" t="str">
            <v>TCR Accum Super</v>
          </cell>
          <cell r="E2331">
            <v>152402</v>
          </cell>
        </row>
        <row r="2332">
          <cell r="A2332" t="str">
            <v>00012907</v>
          </cell>
          <cell r="B2332" t="str">
            <v>Syed Rafi</v>
          </cell>
          <cell r="C2332" t="str">
            <v>03</v>
          </cell>
          <cell r="D2332" t="str">
            <v>TCR Accum Super</v>
          </cell>
          <cell r="E2332">
            <v>58043</v>
          </cell>
        </row>
        <row r="2333">
          <cell r="A2333" t="str">
            <v>00012914</v>
          </cell>
          <cell r="B2333" t="str">
            <v>Sheena Saigal</v>
          </cell>
          <cell r="C2333" t="str">
            <v>05</v>
          </cell>
          <cell r="D2333" t="str">
            <v>TCR Accum Super</v>
          </cell>
          <cell r="E2333">
            <v>96063</v>
          </cell>
        </row>
        <row r="2334">
          <cell r="A2334" t="str">
            <v>00012917</v>
          </cell>
          <cell r="B2334" t="str">
            <v>Toni Lockyer</v>
          </cell>
          <cell r="C2334" t="str">
            <v>05</v>
          </cell>
          <cell r="D2334" t="str">
            <v>TCR Accum Super</v>
          </cell>
          <cell r="E2334">
            <v>85800</v>
          </cell>
        </row>
        <row r="2335">
          <cell r="A2335" t="str">
            <v>00012918</v>
          </cell>
          <cell r="B2335" t="str">
            <v>Holly Kyte</v>
          </cell>
          <cell r="C2335" t="str">
            <v>04</v>
          </cell>
          <cell r="D2335" t="str">
            <v>TCR Accum Super</v>
          </cell>
          <cell r="E2335">
            <v>76300</v>
          </cell>
        </row>
        <row r="2336">
          <cell r="A2336" t="str">
            <v>00012919</v>
          </cell>
          <cell r="B2336" t="str">
            <v>Hannelore Swoboda</v>
          </cell>
          <cell r="C2336" t="str">
            <v>03</v>
          </cell>
          <cell r="D2336" t="str">
            <v>TCR Accum Super</v>
          </cell>
          <cell r="E2336">
            <v>51975</v>
          </cell>
        </row>
        <row r="2337">
          <cell r="A2337" t="str">
            <v>00012920</v>
          </cell>
          <cell r="B2337" t="str">
            <v>Teresa Siebert</v>
          </cell>
          <cell r="C2337" t="str">
            <v>02</v>
          </cell>
          <cell r="D2337" t="str">
            <v>TCR Accum Super</v>
          </cell>
          <cell r="E2337">
            <v>47925</v>
          </cell>
        </row>
        <row r="2338">
          <cell r="A2338" t="str">
            <v>00012925</v>
          </cell>
          <cell r="B2338" t="str">
            <v>Craig Mitchell</v>
          </cell>
          <cell r="C2338" t="str">
            <v>04</v>
          </cell>
          <cell r="D2338" t="str">
            <v>TCR Accum Super</v>
          </cell>
          <cell r="E2338">
            <v>80497</v>
          </cell>
        </row>
        <row r="2339">
          <cell r="A2339" t="str">
            <v>00012926</v>
          </cell>
          <cell r="B2339" t="str">
            <v>Mark Bastick</v>
          </cell>
          <cell r="C2339" t="str">
            <v>09</v>
          </cell>
          <cell r="D2339" t="str">
            <v>TCR Accum Super</v>
          </cell>
          <cell r="E2339">
            <v>217253</v>
          </cell>
        </row>
        <row r="2340">
          <cell r="A2340" t="str">
            <v>00012941</v>
          </cell>
          <cell r="B2340" t="str">
            <v>Angeline Hargrave</v>
          </cell>
          <cell r="C2340" t="str">
            <v>03</v>
          </cell>
          <cell r="D2340" t="str">
            <v>TCR Accum Super</v>
          </cell>
          <cell r="E2340">
            <v>53400</v>
          </cell>
        </row>
        <row r="2341">
          <cell r="A2341" t="str">
            <v>00012942</v>
          </cell>
          <cell r="B2341" t="str">
            <v>Brian McCann</v>
          </cell>
          <cell r="C2341" t="str">
            <v>04</v>
          </cell>
          <cell r="D2341" t="str">
            <v>TCR Accum Super</v>
          </cell>
          <cell r="E2341">
            <v>85394</v>
          </cell>
        </row>
        <row r="2342">
          <cell r="A2342" t="str">
            <v>00012946</v>
          </cell>
          <cell r="B2342" t="str">
            <v>Debbie Kaplan</v>
          </cell>
          <cell r="C2342" t="str">
            <v>05</v>
          </cell>
          <cell r="D2342" t="str">
            <v>TCR Accum Super</v>
          </cell>
          <cell r="E2342">
            <v>93713</v>
          </cell>
        </row>
        <row r="2343">
          <cell r="A2343" t="str">
            <v>00012947</v>
          </cell>
          <cell r="B2343" t="str">
            <v>Andrew Crichton</v>
          </cell>
          <cell r="C2343" t="str">
            <v>07</v>
          </cell>
          <cell r="D2343" t="str">
            <v>TCR Accum Super</v>
          </cell>
          <cell r="E2343">
            <v>137800</v>
          </cell>
        </row>
        <row r="2344">
          <cell r="A2344" t="str">
            <v>00012948</v>
          </cell>
          <cell r="B2344" t="str">
            <v>Kim Rawlings</v>
          </cell>
          <cell r="C2344" t="str">
            <v>07</v>
          </cell>
          <cell r="D2344" t="str">
            <v>TCR Accum Super</v>
          </cell>
          <cell r="E2344">
            <v>135000</v>
          </cell>
        </row>
        <row r="2345">
          <cell r="A2345" t="str">
            <v>00012949</v>
          </cell>
          <cell r="B2345" t="str">
            <v>Marnie Morton</v>
          </cell>
          <cell r="C2345" t="str">
            <v>07</v>
          </cell>
          <cell r="D2345" t="str">
            <v>TCR Accum Super</v>
          </cell>
          <cell r="E2345">
            <v>110336</v>
          </cell>
        </row>
        <row r="2346">
          <cell r="A2346" t="str">
            <v>00012950</v>
          </cell>
          <cell r="B2346" t="str">
            <v>Duanne Salins</v>
          </cell>
          <cell r="C2346" t="str">
            <v>06</v>
          </cell>
          <cell r="D2346" t="str">
            <v>TCR Accum Super</v>
          </cell>
          <cell r="E2346">
            <v>92325</v>
          </cell>
        </row>
        <row r="2347">
          <cell r="A2347" t="str">
            <v>00012963</v>
          </cell>
          <cell r="B2347" t="str">
            <v>Hugo Kuhn</v>
          </cell>
          <cell r="C2347" t="str">
            <v>08</v>
          </cell>
          <cell r="D2347" t="str">
            <v>TCR Accum Super</v>
          </cell>
          <cell r="E2347">
            <v>178460</v>
          </cell>
        </row>
        <row r="2348">
          <cell r="A2348" t="str">
            <v>00012967</v>
          </cell>
          <cell r="B2348" t="str">
            <v>Kim Brackman</v>
          </cell>
          <cell r="C2348" t="str">
            <v>06</v>
          </cell>
          <cell r="D2348" t="str">
            <v>TCR Accum Super</v>
          </cell>
          <cell r="E2348">
            <v>90292</v>
          </cell>
        </row>
        <row r="2349">
          <cell r="A2349" t="str">
            <v>00012976</v>
          </cell>
          <cell r="B2349" t="str">
            <v>Stuart Smith</v>
          </cell>
          <cell r="C2349" t="str">
            <v>08</v>
          </cell>
          <cell r="D2349" t="str">
            <v>TCR Accum Super</v>
          </cell>
          <cell r="E2349">
            <v>155820</v>
          </cell>
        </row>
        <row r="2350">
          <cell r="A2350" t="str">
            <v>00012977</v>
          </cell>
          <cell r="B2350" t="str">
            <v>Narelle Graham</v>
          </cell>
          <cell r="C2350" t="str">
            <v>07</v>
          </cell>
          <cell r="D2350" t="str">
            <v>TCR Accum Super</v>
          </cell>
          <cell r="E2350">
            <v>125000</v>
          </cell>
        </row>
        <row r="2351">
          <cell r="A2351" t="str">
            <v>00012978</v>
          </cell>
          <cell r="B2351" t="str">
            <v>Arunesh Choubey</v>
          </cell>
          <cell r="C2351" t="str">
            <v>08</v>
          </cell>
          <cell r="D2351" t="str">
            <v>TCR Accum Super</v>
          </cell>
          <cell r="E2351">
            <v>110250</v>
          </cell>
        </row>
        <row r="2352">
          <cell r="A2352" t="str">
            <v>00012984</v>
          </cell>
          <cell r="B2352" t="str">
            <v>Clarissa Chew</v>
          </cell>
          <cell r="C2352" t="str">
            <v>06</v>
          </cell>
          <cell r="D2352" t="str">
            <v>TCR Accum Super</v>
          </cell>
          <cell r="E2352">
            <v>100419</v>
          </cell>
        </row>
        <row r="2353">
          <cell r="A2353" t="str">
            <v>00012994</v>
          </cell>
          <cell r="B2353" t="str">
            <v>Gerard Donaldson</v>
          </cell>
          <cell r="C2353" t="str">
            <v>06</v>
          </cell>
          <cell r="D2353" t="str">
            <v>TCR Accum Super</v>
          </cell>
          <cell r="E2353">
            <v>122897</v>
          </cell>
        </row>
        <row r="2354">
          <cell r="A2354" t="str">
            <v>00012997</v>
          </cell>
          <cell r="B2354" t="str">
            <v>James Tranter</v>
          </cell>
          <cell r="C2354" t="str">
            <v>07</v>
          </cell>
          <cell r="D2354" t="str">
            <v>TCR Accum Super</v>
          </cell>
          <cell r="E2354">
            <v>149985</v>
          </cell>
        </row>
        <row r="2355">
          <cell r="A2355" t="str">
            <v>00013009</v>
          </cell>
          <cell r="B2355" t="str">
            <v>Lara Duffy</v>
          </cell>
          <cell r="C2355" t="str">
            <v>05</v>
          </cell>
          <cell r="D2355" t="str">
            <v>TCR Accum Super</v>
          </cell>
          <cell r="E2355">
            <v>97512</v>
          </cell>
        </row>
        <row r="2356">
          <cell r="A2356" t="str">
            <v>00013010</v>
          </cell>
          <cell r="B2356" t="str">
            <v>Michelle Smith</v>
          </cell>
          <cell r="C2356" t="str">
            <v>05</v>
          </cell>
          <cell r="D2356" t="str">
            <v>TCR Accum Super</v>
          </cell>
          <cell r="E2356">
            <v>81750</v>
          </cell>
        </row>
        <row r="2357">
          <cell r="A2357" t="str">
            <v>00013018</v>
          </cell>
          <cell r="B2357" t="str">
            <v>Jacqueline Goatcher</v>
          </cell>
          <cell r="C2357" t="str">
            <v>07</v>
          </cell>
          <cell r="D2357" t="str">
            <v>TCR Accum Super</v>
          </cell>
          <cell r="E2357">
            <v>148058</v>
          </cell>
        </row>
        <row r="2358">
          <cell r="A2358" t="str">
            <v>00013019</v>
          </cell>
          <cell r="B2358" t="str">
            <v>Fiona Haymes</v>
          </cell>
          <cell r="C2358" t="str">
            <v>08</v>
          </cell>
          <cell r="D2358" t="str">
            <v>TCR Accum Super</v>
          </cell>
          <cell r="E2358">
            <v>176000</v>
          </cell>
        </row>
        <row r="2359">
          <cell r="A2359" t="str">
            <v>00013020</v>
          </cell>
          <cell r="B2359" t="str">
            <v>Andrew Anderson</v>
          </cell>
          <cell r="C2359" t="str">
            <v>06</v>
          </cell>
          <cell r="D2359" t="str">
            <v>TCR Accum Super</v>
          </cell>
          <cell r="E2359">
            <v>105726</v>
          </cell>
        </row>
        <row r="2360">
          <cell r="A2360" t="str">
            <v>00013022</v>
          </cell>
          <cell r="B2360" t="str">
            <v>Amber Meates</v>
          </cell>
          <cell r="C2360" t="str">
            <v>03</v>
          </cell>
          <cell r="D2360" t="str">
            <v>TCR Accum Super</v>
          </cell>
          <cell r="E2360">
            <v>70200</v>
          </cell>
        </row>
        <row r="2361">
          <cell r="A2361" t="str">
            <v>00013023</v>
          </cell>
          <cell r="B2361" t="str">
            <v>Christopher Handasyde</v>
          </cell>
          <cell r="C2361" t="str">
            <v>05</v>
          </cell>
          <cell r="D2361" t="str">
            <v>TCR Accum Super</v>
          </cell>
          <cell r="E2361">
            <v>95961</v>
          </cell>
        </row>
        <row r="2362">
          <cell r="A2362" t="str">
            <v>00013024</v>
          </cell>
          <cell r="B2362" t="str">
            <v>Darren Ward</v>
          </cell>
          <cell r="C2362" t="str">
            <v>04</v>
          </cell>
          <cell r="D2362" t="str">
            <v>TCR Accum Super</v>
          </cell>
          <cell r="E2362">
            <v>77420</v>
          </cell>
        </row>
        <row r="2363">
          <cell r="A2363" t="str">
            <v>00013025</v>
          </cell>
          <cell r="B2363" t="str">
            <v>Sue Edwards</v>
          </cell>
          <cell r="C2363" t="str">
            <v>05</v>
          </cell>
          <cell r="D2363" t="str">
            <v>TCR Accum Super</v>
          </cell>
          <cell r="E2363">
            <v>98224</v>
          </cell>
        </row>
        <row r="2364">
          <cell r="A2364" t="str">
            <v>00013026</v>
          </cell>
          <cell r="B2364" t="str">
            <v>Neil Walker</v>
          </cell>
          <cell r="C2364" t="str">
            <v>07</v>
          </cell>
          <cell r="D2364" t="str">
            <v>TCR Accum Super</v>
          </cell>
          <cell r="E2364">
            <v>153420</v>
          </cell>
        </row>
        <row r="2365">
          <cell r="A2365" t="str">
            <v>00013027</v>
          </cell>
          <cell r="B2365" t="str">
            <v>Tina Ooi</v>
          </cell>
          <cell r="C2365" t="str">
            <v>09</v>
          </cell>
          <cell r="D2365" t="str">
            <v>TCR Accum Super</v>
          </cell>
          <cell r="E2365">
            <v>215775</v>
          </cell>
        </row>
        <row r="2366">
          <cell r="A2366" t="str">
            <v>00013028</v>
          </cell>
          <cell r="B2366" t="str">
            <v>Marion Beaman</v>
          </cell>
          <cell r="C2366" t="str">
            <v>03</v>
          </cell>
          <cell r="D2366" t="str">
            <v>TCR Accum Super</v>
          </cell>
          <cell r="E2366">
            <v>68804</v>
          </cell>
        </row>
        <row r="2367">
          <cell r="A2367" t="str">
            <v>00013029</v>
          </cell>
          <cell r="B2367" t="str">
            <v>Kylie Handasyde</v>
          </cell>
          <cell r="C2367" t="str">
            <v>06</v>
          </cell>
          <cell r="D2367" t="str">
            <v>TCR Accum Super</v>
          </cell>
          <cell r="E2367">
            <v>95052</v>
          </cell>
        </row>
        <row r="2368">
          <cell r="A2368" t="str">
            <v>00013031</v>
          </cell>
          <cell r="B2368" t="str">
            <v>Louise Pretty</v>
          </cell>
          <cell r="C2368" t="str">
            <v>09</v>
          </cell>
          <cell r="D2368" t="str">
            <v>TCR Accum Super</v>
          </cell>
          <cell r="E2368">
            <v>203841</v>
          </cell>
        </row>
        <row r="2369">
          <cell r="A2369" t="str">
            <v>00013032</v>
          </cell>
          <cell r="B2369" t="str">
            <v>Hong Tsang</v>
          </cell>
          <cell r="C2369" t="str">
            <v>06</v>
          </cell>
          <cell r="D2369" t="str">
            <v>TCR Accum Super</v>
          </cell>
          <cell r="E2369">
            <v>105192</v>
          </cell>
        </row>
        <row r="2370">
          <cell r="A2370" t="str">
            <v>00013034</v>
          </cell>
          <cell r="B2370" t="str">
            <v>Marcel La Bouchardiere</v>
          </cell>
          <cell r="C2370" t="str">
            <v>07</v>
          </cell>
          <cell r="D2370" t="str">
            <v>TCR Accum Super</v>
          </cell>
          <cell r="E2370">
            <v>132924</v>
          </cell>
        </row>
        <row r="2371">
          <cell r="A2371" t="str">
            <v>00013035</v>
          </cell>
          <cell r="B2371" t="str">
            <v>Byron Mitra</v>
          </cell>
          <cell r="C2371" t="str">
            <v>08</v>
          </cell>
          <cell r="D2371" t="str">
            <v>TCR Accum Super</v>
          </cell>
          <cell r="E2371">
            <v>145373</v>
          </cell>
        </row>
        <row r="2372">
          <cell r="A2372" t="str">
            <v>00013036</v>
          </cell>
          <cell r="B2372" t="str">
            <v>James Lord</v>
          </cell>
          <cell r="C2372" t="str">
            <v>09</v>
          </cell>
          <cell r="D2372" t="str">
            <v>TCR Accum Super</v>
          </cell>
          <cell r="E2372">
            <v>175956</v>
          </cell>
        </row>
        <row r="2373">
          <cell r="A2373" t="str">
            <v>00013037</v>
          </cell>
          <cell r="B2373" t="str">
            <v>Robert Davies</v>
          </cell>
          <cell r="C2373" t="str">
            <v>07</v>
          </cell>
          <cell r="D2373" t="str">
            <v>TCR Accum Super</v>
          </cell>
          <cell r="E2373">
            <v>166329</v>
          </cell>
        </row>
        <row r="2374">
          <cell r="A2374" t="str">
            <v>00013038</v>
          </cell>
          <cell r="B2374" t="str">
            <v>Neil Bedingfield</v>
          </cell>
          <cell r="C2374" t="str">
            <v>06</v>
          </cell>
          <cell r="D2374" t="str">
            <v>TCR Accum Super</v>
          </cell>
          <cell r="E2374">
            <v>130028</v>
          </cell>
        </row>
        <row r="2375">
          <cell r="A2375" t="str">
            <v>00013039</v>
          </cell>
          <cell r="B2375" t="str">
            <v>Melainie Reddy</v>
          </cell>
          <cell r="C2375" t="str">
            <v>06</v>
          </cell>
          <cell r="D2375" t="str">
            <v>TCR Accum Super</v>
          </cell>
          <cell r="E2375">
            <v>99009</v>
          </cell>
        </row>
        <row r="2376">
          <cell r="A2376" t="str">
            <v>00013040</v>
          </cell>
          <cell r="B2376" t="str">
            <v>Shannon Henwood</v>
          </cell>
          <cell r="C2376" t="str">
            <v>07</v>
          </cell>
          <cell r="D2376" t="str">
            <v>TCR Accum Super</v>
          </cell>
          <cell r="E2376">
            <v>100980</v>
          </cell>
        </row>
        <row r="2377">
          <cell r="A2377" t="str">
            <v>00013041</v>
          </cell>
          <cell r="B2377" t="str">
            <v>Craig Hipwell</v>
          </cell>
          <cell r="C2377" t="str">
            <v>08</v>
          </cell>
          <cell r="D2377" t="str">
            <v>TCR Accum Super</v>
          </cell>
          <cell r="E2377">
            <v>141105</v>
          </cell>
        </row>
        <row r="2378">
          <cell r="A2378" t="str">
            <v>00013042</v>
          </cell>
          <cell r="B2378" t="str">
            <v>Andrew Green</v>
          </cell>
          <cell r="C2378" t="str">
            <v>04</v>
          </cell>
          <cell r="D2378" t="str">
            <v>TCR Accum Super</v>
          </cell>
          <cell r="E2378">
            <v>72441</v>
          </cell>
        </row>
        <row r="2379">
          <cell r="A2379" t="str">
            <v>00013044</v>
          </cell>
          <cell r="B2379" t="str">
            <v>Caroline Kelly</v>
          </cell>
          <cell r="C2379" t="str">
            <v>08</v>
          </cell>
          <cell r="D2379" t="str">
            <v>TCR Accum Super</v>
          </cell>
          <cell r="E2379">
            <v>184496</v>
          </cell>
        </row>
        <row r="2380">
          <cell r="A2380" t="str">
            <v>00013045</v>
          </cell>
          <cell r="B2380" t="str">
            <v>Olive Hurley</v>
          </cell>
          <cell r="C2380" t="str">
            <v>05</v>
          </cell>
          <cell r="D2380" t="str">
            <v>TCR Accum Super</v>
          </cell>
          <cell r="E2380">
            <v>107625</v>
          </cell>
        </row>
        <row r="2381">
          <cell r="A2381" t="str">
            <v>00013046</v>
          </cell>
          <cell r="B2381" t="str">
            <v>Leilarni Thompson</v>
          </cell>
          <cell r="C2381" t="str">
            <v>03</v>
          </cell>
          <cell r="D2381" t="str">
            <v>TCR Accum Super</v>
          </cell>
          <cell r="E2381">
            <v>57866</v>
          </cell>
        </row>
        <row r="2382">
          <cell r="A2382" t="str">
            <v>00013049</v>
          </cell>
          <cell r="B2382" t="str">
            <v>Mahathevan Sharabinth</v>
          </cell>
          <cell r="C2382" t="str">
            <v>06</v>
          </cell>
          <cell r="D2382" t="str">
            <v>TCR Accum Super</v>
          </cell>
          <cell r="E2382">
            <v>116056</v>
          </cell>
        </row>
        <row r="2383">
          <cell r="A2383" t="str">
            <v>00013050</v>
          </cell>
          <cell r="B2383" t="str">
            <v>Clifford Chia</v>
          </cell>
          <cell r="C2383" t="str">
            <v>05</v>
          </cell>
          <cell r="D2383" t="str">
            <v>TCR Accum Super</v>
          </cell>
          <cell r="E2383">
            <v>102450</v>
          </cell>
        </row>
        <row r="2384">
          <cell r="A2384" t="str">
            <v>00013051</v>
          </cell>
          <cell r="B2384" t="str">
            <v>Jodie Blake</v>
          </cell>
          <cell r="C2384" t="str">
            <v>09</v>
          </cell>
          <cell r="D2384" t="str">
            <v>TCR Accum Super</v>
          </cell>
          <cell r="E2384">
            <v>181765</v>
          </cell>
        </row>
        <row r="2385">
          <cell r="A2385" t="str">
            <v>00013052</v>
          </cell>
          <cell r="B2385" t="str">
            <v>Chris Naylor</v>
          </cell>
          <cell r="C2385" t="str">
            <v>08</v>
          </cell>
          <cell r="D2385" t="str">
            <v>TCR Accum Super</v>
          </cell>
          <cell r="E2385">
            <v>178625</v>
          </cell>
        </row>
        <row r="2386">
          <cell r="A2386" t="str">
            <v>00013054</v>
          </cell>
          <cell r="B2386" t="str">
            <v>Stewart Ballard</v>
          </cell>
          <cell r="C2386" t="str">
            <v>08</v>
          </cell>
          <cell r="D2386" t="str">
            <v>TCR Accum Super</v>
          </cell>
          <cell r="E2386">
            <v>170500</v>
          </cell>
        </row>
        <row r="2387">
          <cell r="A2387" t="str">
            <v>00013055</v>
          </cell>
          <cell r="B2387" t="str">
            <v>Andrew Westerman</v>
          </cell>
          <cell r="C2387" t="str">
            <v>06</v>
          </cell>
          <cell r="D2387" t="str">
            <v>TCR Accum Super</v>
          </cell>
          <cell r="E2387">
            <v>96460</v>
          </cell>
        </row>
        <row r="2388">
          <cell r="A2388" t="str">
            <v>00013056</v>
          </cell>
          <cell r="B2388" t="str">
            <v>Michael Klaassen</v>
          </cell>
          <cell r="C2388" t="str">
            <v>06</v>
          </cell>
          <cell r="D2388" t="str">
            <v>TCR Accum Super</v>
          </cell>
          <cell r="E2388">
            <v>102000</v>
          </cell>
        </row>
        <row r="2389">
          <cell r="A2389" t="str">
            <v>00013057</v>
          </cell>
          <cell r="B2389" t="str">
            <v>Anna Lebrasse</v>
          </cell>
          <cell r="C2389" t="str">
            <v>03</v>
          </cell>
          <cell r="D2389" t="str">
            <v>TCR Accum Super</v>
          </cell>
          <cell r="E2389">
            <v>55191</v>
          </cell>
        </row>
        <row r="2390">
          <cell r="A2390" t="str">
            <v>00013058</v>
          </cell>
          <cell r="B2390" t="str">
            <v>Shirley Brown</v>
          </cell>
          <cell r="C2390" t="str">
            <v>05</v>
          </cell>
          <cell r="D2390" t="str">
            <v>TCR Accum Super</v>
          </cell>
          <cell r="E2390">
            <v>87473</v>
          </cell>
        </row>
        <row r="2391">
          <cell r="A2391" t="str">
            <v>00013061</v>
          </cell>
          <cell r="B2391" t="str">
            <v>Lenine Jeganathan</v>
          </cell>
          <cell r="C2391" t="str">
            <v>06</v>
          </cell>
          <cell r="D2391" t="str">
            <v>TCR Accum Super</v>
          </cell>
          <cell r="E2391">
            <v>110827</v>
          </cell>
        </row>
        <row r="2392">
          <cell r="A2392" t="str">
            <v>00013063</v>
          </cell>
          <cell r="B2392" t="str">
            <v>Bruce Burton</v>
          </cell>
          <cell r="C2392" t="str">
            <v>05</v>
          </cell>
          <cell r="D2392" t="str">
            <v>TCR Accum Super</v>
          </cell>
          <cell r="E2392">
            <v>85394</v>
          </cell>
        </row>
        <row r="2393">
          <cell r="A2393" t="str">
            <v>00013064</v>
          </cell>
          <cell r="B2393" t="str">
            <v>John Pomeroy</v>
          </cell>
          <cell r="C2393" t="str">
            <v>06</v>
          </cell>
          <cell r="D2393" t="str">
            <v>TCR Accum Super</v>
          </cell>
          <cell r="E2393">
            <v>98751</v>
          </cell>
        </row>
        <row r="2394">
          <cell r="A2394" t="str">
            <v>00013066</v>
          </cell>
          <cell r="B2394" t="str">
            <v>Christopher Pope</v>
          </cell>
          <cell r="C2394" t="str">
            <v>05</v>
          </cell>
          <cell r="D2394" t="str">
            <v>TCR Accum Super</v>
          </cell>
          <cell r="E2394">
            <v>105735</v>
          </cell>
        </row>
        <row r="2395">
          <cell r="A2395" t="str">
            <v>00013067</v>
          </cell>
          <cell r="B2395" t="str">
            <v>Scott English</v>
          </cell>
          <cell r="C2395" t="str">
            <v>05</v>
          </cell>
          <cell r="D2395" t="str">
            <v>TCR Accum Super</v>
          </cell>
          <cell r="E2395">
            <v>105735</v>
          </cell>
        </row>
        <row r="2396">
          <cell r="A2396" t="str">
            <v>00013068</v>
          </cell>
          <cell r="B2396" t="str">
            <v>Matthew Barben</v>
          </cell>
          <cell r="C2396" t="str">
            <v>05</v>
          </cell>
          <cell r="D2396" t="str">
            <v>TCR Accum Super</v>
          </cell>
          <cell r="E2396">
            <v>72325</v>
          </cell>
        </row>
        <row r="2397">
          <cell r="A2397" t="str">
            <v>00013069</v>
          </cell>
          <cell r="B2397" t="str">
            <v>Evelyn Pilbeam</v>
          </cell>
          <cell r="C2397" t="str">
            <v>08</v>
          </cell>
          <cell r="D2397" t="str">
            <v>TCR Accum Super</v>
          </cell>
          <cell r="E2397">
            <v>130000</v>
          </cell>
        </row>
        <row r="2398">
          <cell r="A2398" t="str">
            <v>00013070</v>
          </cell>
          <cell r="B2398" t="str">
            <v>Betty Evans</v>
          </cell>
          <cell r="C2398" t="str">
            <v>02</v>
          </cell>
          <cell r="D2398" t="str">
            <v>TCR Accum Super</v>
          </cell>
          <cell r="E2398">
            <v>56053</v>
          </cell>
        </row>
        <row r="2399">
          <cell r="A2399" t="str">
            <v>00013072</v>
          </cell>
          <cell r="B2399" t="str">
            <v>Pauline Nairn</v>
          </cell>
          <cell r="C2399" t="str">
            <v>07</v>
          </cell>
          <cell r="D2399" t="str">
            <v>TCR Accum Super</v>
          </cell>
          <cell r="E2399">
            <v>149800</v>
          </cell>
        </row>
        <row r="2400">
          <cell r="A2400" t="str">
            <v>00013074</v>
          </cell>
          <cell r="B2400" t="str">
            <v>Kenneth Barnett</v>
          </cell>
          <cell r="C2400" t="str">
            <v>05</v>
          </cell>
          <cell r="D2400" t="str">
            <v>TCR Accum Super</v>
          </cell>
          <cell r="E2400">
            <v>80000</v>
          </cell>
        </row>
        <row r="2401">
          <cell r="A2401" t="str">
            <v>00013076</v>
          </cell>
          <cell r="B2401" t="str">
            <v>Garry Ballard</v>
          </cell>
          <cell r="C2401" t="str">
            <v>03</v>
          </cell>
          <cell r="D2401" t="str">
            <v>TCR Accum Super</v>
          </cell>
          <cell r="E2401">
            <v>73458</v>
          </cell>
        </row>
        <row r="2402">
          <cell r="A2402" t="str">
            <v>00013078</v>
          </cell>
          <cell r="B2402" t="str">
            <v>Mark Steele</v>
          </cell>
          <cell r="C2402" t="str">
            <v>04</v>
          </cell>
          <cell r="D2402" t="str">
            <v>TCR Accum Super</v>
          </cell>
          <cell r="E2402">
            <v>76121</v>
          </cell>
        </row>
        <row r="2403">
          <cell r="A2403" t="str">
            <v>00013079</v>
          </cell>
          <cell r="B2403" t="str">
            <v>Kirsty Hooper</v>
          </cell>
          <cell r="C2403" t="str">
            <v>06</v>
          </cell>
          <cell r="D2403" t="str">
            <v>TCR Accum Super</v>
          </cell>
          <cell r="E2403">
            <v>96302</v>
          </cell>
        </row>
        <row r="2404">
          <cell r="A2404" t="str">
            <v>00013080</v>
          </cell>
          <cell r="B2404" t="str">
            <v>John Chomiak</v>
          </cell>
          <cell r="C2404" t="str">
            <v>08</v>
          </cell>
          <cell r="D2404" t="str">
            <v>TCR Accum Super</v>
          </cell>
          <cell r="E2404">
            <v>147000</v>
          </cell>
        </row>
        <row r="2405">
          <cell r="A2405" t="str">
            <v>00013083</v>
          </cell>
          <cell r="B2405" t="str">
            <v>Renee Rushton</v>
          </cell>
          <cell r="C2405" t="str">
            <v>05</v>
          </cell>
          <cell r="D2405" t="str">
            <v>TCR Accum Super</v>
          </cell>
          <cell r="E2405">
            <v>97746</v>
          </cell>
        </row>
        <row r="2406">
          <cell r="A2406" t="str">
            <v>00013084</v>
          </cell>
          <cell r="B2406" t="str">
            <v>James Sunnucks</v>
          </cell>
          <cell r="C2406" t="str">
            <v>07</v>
          </cell>
          <cell r="D2406" t="str">
            <v>TCR Accum Super</v>
          </cell>
          <cell r="E2406">
            <v>129168</v>
          </cell>
        </row>
        <row r="2407">
          <cell r="A2407" t="str">
            <v>00013085</v>
          </cell>
          <cell r="B2407" t="str">
            <v>Norman Millias</v>
          </cell>
          <cell r="C2407" t="str">
            <v>05</v>
          </cell>
          <cell r="D2407" t="str">
            <v>TCR Accum Super</v>
          </cell>
          <cell r="E2407">
            <v>89559</v>
          </cell>
        </row>
        <row r="2408">
          <cell r="A2408" t="str">
            <v>00013087</v>
          </cell>
          <cell r="B2408" t="str">
            <v>Joaquim Sanches</v>
          </cell>
          <cell r="C2408" t="str">
            <v>06</v>
          </cell>
          <cell r="D2408" t="str">
            <v>TCR Accum Super</v>
          </cell>
          <cell r="E2408">
            <v>123046</v>
          </cell>
        </row>
        <row r="2409">
          <cell r="A2409" t="str">
            <v>00013088</v>
          </cell>
          <cell r="B2409" t="str">
            <v>Patrick McCole</v>
          </cell>
          <cell r="C2409" t="str">
            <v>08</v>
          </cell>
          <cell r="D2409" t="str">
            <v>TCR Accum Super</v>
          </cell>
          <cell r="E2409">
            <v>200000</v>
          </cell>
        </row>
        <row r="2410">
          <cell r="A2410" t="str">
            <v>00013089</v>
          </cell>
          <cell r="B2410" t="str">
            <v>Stephen Pearce</v>
          </cell>
          <cell r="C2410" t="str">
            <v>11</v>
          </cell>
          <cell r="D2410" t="str">
            <v>TCR Accum Super</v>
          </cell>
          <cell r="E2410">
            <v>590000</v>
          </cell>
        </row>
        <row r="2411">
          <cell r="A2411" t="str">
            <v>00013092</v>
          </cell>
          <cell r="B2411" t="str">
            <v>Sonya Short</v>
          </cell>
          <cell r="C2411" t="str">
            <v>05</v>
          </cell>
          <cell r="D2411" t="str">
            <v>TCR Accum Super</v>
          </cell>
          <cell r="E2411">
            <v>92313</v>
          </cell>
        </row>
        <row r="2412">
          <cell r="A2412" t="str">
            <v>00013093</v>
          </cell>
          <cell r="B2412" t="str">
            <v>Michael Entwisle</v>
          </cell>
          <cell r="C2412" t="str">
            <v>09</v>
          </cell>
          <cell r="D2412" t="str">
            <v>TCR Accum Super</v>
          </cell>
          <cell r="E2412">
            <v>199784</v>
          </cell>
        </row>
        <row r="2413">
          <cell r="A2413" t="str">
            <v>00013094</v>
          </cell>
          <cell r="B2413" t="str">
            <v>Mark Fairweather</v>
          </cell>
          <cell r="C2413" t="str">
            <v>07</v>
          </cell>
          <cell r="D2413" t="str">
            <v>TCR Accum Super</v>
          </cell>
          <cell r="E2413">
            <v>133690</v>
          </cell>
        </row>
        <row r="2414">
          <cell r="A2414" t="str">
            <v>00013095</v>
          </cell>
          <cell r="B2414" t="str">
            <v>Manmohan Saigal</v>
          </cell>
          <cell r="C2414" t="str">
            <v>05</v>
          </cell>
          <cell r="D2414" t="str">
            <v>TCR Accum Super</v>
          </cell>
          <cell r="E2414">
            <v>74375</v>
          </cell>
        </row>
        <row r="2415">
          <cell r="A2415" t="str">
            <v>00013096</v>
          </cell>
          <cell r="B2415" t="str">
            <v>Ian Hamilton</v>
          </cell>
          <cell r="C2415" t="str">
            <v>07</v>
          </cell>
          <cell r="D2415" t="str">
            <v>TCR Accum Super</v>
          </cell>
          <cell r="E2415">
            <v>149031</v>
          </cell>
        </row>
        <row r="2416">
          <cell r="A2416" t="str">
            <v>00013107</v>
          </cell>
          <cell r="B2416" t="str">
            <v>Ricky Nelson</v>
          </cell>
          <cell r="C2416" t="str">
            <v>07</v>
          </cell>
          <cell r="D2416" t="str">
            <v>TCR Accum Super</v>
          </cell>
          <cell r="E2416">
            <v>122430</v>
          </cell>
        </row>
        <row r="2417">
          <cell r="A2417" t="str">
            <v>00013113</v>
          </cell>
          <cell r="B2417" t="str">
            <v>Brian Bateman</v>
          </cell>
          <cell r="C2417" t="str">
            <v>06</v>
          </cell>
          <cell r="D2417" t="str">
            <v>TCR Accum Super</v>
          </cell>
          <cell r="E2417">
            <v>132595</v>
          </cell>
        </row>
        <row r="2418">
          <cell r="A2418" t="str">
            <v>00013118</v>
          </cell>
          <cell r="B2418" t="str">
            <v>Laurence Perriman</v>
          </cell>
          <cell r="C2418" t="str">
            <v>05</v>
          </cell>
          <cell r="D2418" t="str">
            <v>TCR Accum Super</v>
          </cell>
          <cell r="E2418">
            <v>90020</v>
          </cell>
        </row>
        <row r="2419">
          <cell r="A2419" t="str">
            <v>00013121</v>
          </cell>
          <cell r="B2419" t="str">
            <v>Anthony Haning</v>
          </cell>
          <cell r="C2419" t="str">
            <v>05</v>
          </cell>
          <cell r="D2419" t="str">
            <v>TCR Accum Super</v>
          </cell>
          <cell r="E2419">
            <v>92655</v>
          </cell>
        </row>
        <row r="2420">
          <cell r="A2420" t="str">
            <v>00013130</v>
          </cell>
          <cell r="B2420" t="str">
            <v>Nigel Penfold</v>
          </cell>
          <cell r="C2420" t="str">
            <v>05</v>
          </cell>
          <cell r="D2420" t="str">
            <v>TCR Accum Super</v>
          </cell>
          <cell r="E2420">
            <v>92750</v>
          </cell>
        </row>
        <row r="2421">
          <cell r="A2421" t="str">
            <v>00013152</v>
          </cell>
          <cell r="B2421" t="str">
            <v>Jacoba van Tonder</v>
          </cell>
          <cell r="C2421" t="str">
            <v>03</v>
          </cell>
          <cell r="D2421" t="str">
            <v>TCR Accum Super</v>
          </cell>
          <cell r="E2421">
            <v>68670</v>
          </cell>
        </row>
        <row r="2422">
          <cell r="A2422" t="str">
            <v>00013155</v>
          </cell>
          <cell r="B2422" t="str">
            <v>Elizabeth Perrone</v>
          </cell>
          <cell r="C2422" t="str">
            <v>06</v>
          </cell>
          <cell r="D2422" t="str">
            <v>TCR Accum Super</v>
          </cell>
          <cell r="E2422">
            <v>123625</v>
          </cell>
        </row>
        <row r="2423">
          <cell r="A2423" t="str">
            <v>00013167</v>
          </cell>
          <cell r="B2423" t="str">
            <v>Fiona Laing</v>
          </cell>
          <cell r="C2423" t="str">
            <v>05</v>
          </cell>
          <cell r="D2423" t="str">
            <v>TCR Accum Super</v>
          </cell>
          <cell r="E2423">
            <v>101908</v>
          </cell>
        </row>
        <row r="2424">
          <cell r="A2424" t="str">
            <v>00013168</v>
          </cell>
          <cell r="B2424" t="str">
            <v>Peter Benham</v>
          </cell>
          <cell r="C2424" t="str">
            <v>06</v>
          </cell>
          <cell r="D2424" t="str">
            <v>TCR Accum Super</v>
          </cell>
          <cell r="E2424">
            <v>142258</v>
          </cell>
        </row>
        <row r="2425">
          <cell r="A2425" t="str">
            <v>00013172</v>
          </cell>
          <cell r="B2425" t="str">
            <v>Maurice Amor</v>
          </cell>
          <cell r="C2425" t="str">
            <v>06</v>
          </cell>
          <cell r="D2425" t="str">
            <v>TCR Accum Super</v>
          </cell>
          <cell r="E2425">
            <v>113400</v>
          </cell>
        </row>
        <row r="2426">
          <cell r="A2426" t="str">
            <v>00013180</v>
          </cell>
          <cell r="B2426" t="str">
            <v>Wolfgang Steffens</v>
          </cell>
          <cell r="C2426" t="str">
            <v>10</v>
          </cell>
          <cell r="D2426" t="str">
            <v>TCR Accum Super</v>
          </cell>
          <cell r="E2426">
            <v>280000</v>
          </cell>
        </row>
        <row r="2427">
          <cell r="A2427" t="str">
            <v>00013183</v>
          </cell>
          <cell r="B2427" t="str">
            <v>Robert Johnston</v>
          </cell>
          <cell r="C2427" t="str">
            <v>04</v>
          </cell>
          <cell r="D2427" t="str">
            <v>TCR Accum Super</v>
          </cell>
          <cell r="E2427">
            <v>110000</v>
          </cell>
        </row>
        <row r="2428">
          <cell r="A2428" t="str">
            <v>00013199</v>
          </cell>
          <cell r="B2428" t="str">
            <v>Cuc Nguyen</v>
          </cell>
          <cell r="C2428" t="str">
            <v>04</v>
          </cell>
          <cell r="D2428" t="str">
            <v>TCR Accum Super</v>
          </cell>
          <cell r="E2428">
            <v>78750</v>
          </cell>
        </row>
        <row r="2429">
          <cell r="A2429" t="str">
            <v>00013200</v>
          </cell>
          <cell r="B2429" t="str">
            <v>Caroline Smith</v>
          </cell>
          <cell r="C2429" t="str">
            <v>06</v>
          </cell>
          <cell r="D2429" t="str">
            <v>TCR Accum Super</v>
          </cell>
          <cell r="E2429">
            <v>123050</v>
          </cell>
        </row>
        <row r="2430">
          <cell r="A2430" t="str">
            <v>00013204</v>
          </cell>
          <cell r="B2430" t="str">
            <v>Lee Hardess</v>
          </cell>
          <cell r="C2430" t="str">
            <v>04</v>
          </cell>
          <cell r="D2430" t="str">
            <v>TCR Accum Super</v>
          </cell>
          <cell r="E2430">
            <v>94710</v>
          </cell>
        </row>
        <row r="2431">
          <cell r="A2431" t="str">
            <v>00013205</v>
          </cell>
          <cell r="B2431" t="str">
            <v>Ananth Ganesan</v>
          </cell>
          <cell r="C2431" t="str">
            <v>04</v>
          </cell>
          <cell r="D2431" t="str">
            <v>TCR Accum Super</v>
          </cell>
          <cell r="E2431">
            <v>59490</v>
          </cell>
        </row>
        <row r="2432">
          <cell r="A2432" t="str">
            <v>00013212</v>
          </cell>
          <cell r="B2432" t="str">
            <v>Simone Burger</v>
          </cell>
          <cell r="C2432" t="str">
            <v>06</v>
          </cell>
          <cell r="D2432" t="str">
            <v>TCR Accum Super</v>
          </cell>
          <cell r="E2432">
            <v>114392</v>
          </cell>
        </row>
        <row r="2433">
          <cell r="A2433" t="str">
            <v>00013214</v>
          </cell>
          <cell r="B2433" t="str">
            <v>David Egan</v>
          </cell>
          <cell r="C2433" t="str">
            <v>05</v>
          </cell>
          <cell r="D2433" t="str">
            <v>TCR Accum Super</v>
          </cell>
          <cell r="E2433">
            <v>92750</v>
          </cell>
        </row>
        <row r="2434">
          <cell r="A2434" t="str">
            <v>00013215</v>
          </cell>
          <cell r="B2434" t="str">
            <v>Stephen Stockwell</v>
          </cell>
          <cell r="C2434" t="str">
            <v>08</v>
          </cell>
          <cell r="D2434" t="str">
            <v>TCR Accum Super</v>
          </cell>
          <cell r="E2434">
            <v>165000</v>
          </cell>
        </row>
        <row r="2435">
          <cell r="A2435" t="str">
            <v>00013272</v>
          </cell>
          <cell r="B2435" t="str">
            <v>John McCallum</v>
          </cell>
          <cell r="C2435" t="str">
            <v>07</v>
          </cell>
          <cell r="D2435" t="str">
            <v>TCR Accum Super</v>
          </cell>
          <cell r="E2435">
            <v>140000</v>
          </cell>
        </row>
        <row r="2436">
          <cell r="A2436" t="str">
            <v>00013278</v>
          </cell>
          <cell r="B2436" t="str">
            <v>Brooke Kelly</v>
          </cell>
          <cell r="C2436" t="str">
            <v>06</v>
          </cell>
          <cell r="D2436" t="str">
            <v>TCR Accum Super</v>
          </cell>
          <cell r="E2436">
            <v>116600</v>
          </cell>
        </row>
        <row r="2437">
          <cell r="A2437" t="str">
            <v>00013280</v>
          </cell>
          <cell r="B2437" t="str">
            <v>Marc Hamilton</v>
          </cell>
          <cell r="C2437" t="str">
            <v>06</v>
          </cell>
          <cell r="D2437" t="str">
            <v>TCR Accum Super</v>
          </cell>
          <cell r="E2437">
            <v>117805</v>
          </cell>
        </row>
        <row r="2438">
          <cell r="A2438" t="str">
            <v>00013285</v>
          </cell>
          <cell r="B2438" t="str">
            <v>Anna D'Souza</v>
          </cell>
          <cell r="C2438" t="str">
            <v>06</v>
          </cell>
          <cell r="D2438" t="str">
            <v>TCR Accum Super</v>
          </cell>
          <cell r="E2438">
            <v>95126</v>
          </cell>
        </row>
        <row r="2439">
          <cell r="A2439" t="str">
            <v>00013286</v>
          </cell>
          <cell r="B2439" t="str">
            <v>Milena Ercegovic</v>
          </cell>
          <cell r="C2439" t="str">
            <v>03</v>
          </cell>
          <cell r="D2439" t="str">
            <v>TCR Accum Super</v>
          </cell>
          <cell r="E2439">
            <v>59798</v>
          </cell>
        </row>
        <row r="2440">
          <cell r="A2440" t="str">
            <v>00013299</v>
          </cell>
          <cell r="B2440" t="str">
            <v>John Koutsoukos</v>
          </cell>
          <cell r="C2440" t="str">
            <v>05</v>
          </cell>
          <cell r="D2440" t="str">
            <v>TCR Accum Super</v>
          </cell>
          <cell r="E2440">
            <v>93817</v>
          </cell>
        </row>
        <row r="2441">
          <cell r="A2441" t="str">
            <v>00013312</v>
          </cell>
          <cell r="B2441" t="str">
            <v>Soultana Riali</v>
          </cell>
          <cell r="C2441" t="str">
            <v>06</v>
          </cell>
          <cell r="D2441" t="str">
            <v>TCR Accum Super</v>
          </cell>
          <cell r="E2441">
            <v>101386</v>
          </cell>
        </row>
        <row r="2442">
          <cell r="A2442" t="str">
            <v>00013364</v>
          </cell>
          <cell r="B2442" t="str">
            <v>Andrew Demosthenous</v>
          </cell>
          <cell r="C2442" t="str">
            <v>04</v>
          </cell>
          <cell r="D2442" t="str">
            <v>TCR Accum Super</v>
          </cell>
          <cell r="E2442">
            <v>85588</v>
          </cell>
        </row>
        <row r="2443">
          <cell r="A2443" t="str">
            <v>00013365</v>
          </cell>
          <cell r="B2443" t="str">
            <v>Philip Colgrave</v>
          </cell>
          <cell r="C2443" t="str">
            <v>04</v>
          </cell>
          <cell r="D2443" t="str">
            <v>TCR Accum Super</v>
          </cell>
          <cell r="E2443">
            <v>85693</v>
          </cell>
        </row>
        <row r="2444">
          <cell r="A2444" t="str">
            <v>00013367</v>
          </cell>
          <cell r="B2444" t="str">
            <v>Richard Hong</v>
          </cell>
          <cell r="C2444" t="str">
            <v>07</v>
          </cell>
          <cell r="D2444" t="str">
            <v>TCR Accum Super</v>
          </cell>
          <cell r="E2444">
            <v>121472</v>
          </cell>
        </row>
        <row r="2445">
          <cell r="A2445" t="str">
            <v>00013375</v>
          </cell>
          <cell r="B2445" t="str">
            <v>Michael O'Connor</v>
          </cell>
          <cell r="C2445" t="str">
            <v>06</v>
          </cell>
          <cell r="D2445" t="str">
            <v>TCR Accum Super</v>
          </cell>
          <cell r="E2445">
            <v>118640</v>
          </cell>
        </row>
        <row r="2446">
          <cell r="A2446" t="str">
            <v>00013376</v>
          </cell>
          <cell r="B2446" t="str">
            <v>Kevin Ruck</v>
          </cell>
          <cell r="C2446" t="str">
            <v>04</v>
          </cell>
          <cell r="D2446" t="str">
            <v>TCR Accum Super</v>
          </cell>
          <cell r="E2446">
            <v>67672</v>
          </cell>
        </row>
        <row r="2447">
          <cell r="A2447" t="str">
            <v>00013377</v>
          </cell>
          <cell r="B2447" t="str">
            <v>Ben Nelson</v>
          </cell>
          <cell r="C2447" t="str">
            <v>03</v>
          </cell>
          <cell r="D2447" t="str">
            <v>TCR Accum Super</v>
          </cell>
          <cell r="E2447">
            <v>67057</v>
          </cell>
        </row>
        <row r="2448">
          <cell r="A2448" t="str">
            <v>00013381</v>
          </cell>
          <cell r="B2448" t="str">
            <v>Benjamin Fitch</v>
          </cell>
          <cell r="C2448" t="str">
            <v>04</v>
          </cell>
          <cell r="D2448" t="str">
            <v>TCR Accum Super</v>
          </cell>
          <cell r="E2448">
            <v>66924</v>
          </cell>
        </row>
        <row r="2449">
          <cell r="A2449" t="str">
            <v>00013386</v>
          </cell>
          <cell r="B2449" t="str">
            <v>Helen Divitcos</v>
          </cell>
          <cell r="C2449" t="str">
            <v>06</v>
          </cell>
          <cell r="D2449" t="str">
            <v>TCR Accum Super</v>
          </cell>
          <cell r="E2449">
            <v>124663</v>
          </cell>
        </row>
        <row r="2450">
          <cell r="A2450" t="str">
            <v>00013393</v>
          </cell>
          <cell r="B2450" t="str">
            <v>Cameron Mableson</v>
          </cell>
          <cell r="C2450" t="str">
            <v>04</v>
          </cell>
          <cell r="D2450" t="str">
            <v>TCR Accum Super</v>
          </cell>
          <cell r="E2450">
            <v>64200</v>
          </cell>
        </row>
        <row r="2451">
          <cell r="A2451" t="str">
            <v>00013394</v>
          </cell>
          <cell r="B2451" t="str">
            <v>Renata Zilberg</v>
          </cell>
          <cell r="C2451" t="str">
            <v>06</v>
          </cell>
          <cell r="D2451" t="str">
            <v>TCR Accum Super</v>
          </cell>
          <cell r="E2451">
            <v>108000</v>
          </cell>
        </row>
        <row r="2452">
          <cell r="A2452" t="str">
            <v>00013397</v>
          </cell>
          <cell r="B2452" t="str">
            <v>Rosanne De Silva</v>
          </cell>
          <cell r="C2452" t="str">
            <v>04</v>
          </cell>
          <cell r="D2452" t="str">
            <v>TCR Accum Super</v>
          </cell>
          <cell r="E2452">
            <v>59490</v>
          </cell>
        </row>
        <row r="2453">
          <cell r="A2453" t="str">
            <v>00013398</v>
          </cell>
          <cell r="B2453" t="str">
            <v>Ho Ming Lai</v>
          </cell>
          <cell r="C2453" t="str">
            <v>04</v>
          </cell>
          <cell r="D2453" t="str">
            <v>TCR Accum Super</v>
          </cell>
          <cell r="E2453">
            <v>59490</v>
          </cell>
        </row>
        <row r="2454">
          <cell r="A2454" t="str">
            <v>00013399</v>
          </cell>
          <cell r="B2454" t="str">
            <v>Alex Bragilevsky</v>
          </cell>
          <cell r="C2454" t="str">
            <v>04</v>
          </cell>
          <cell r="D2454" t="str">
            <v>TCR Accum Super</v>
          </cell>
          <cell r="E2454">
            <v>59490</v>
          </cell>
        </row>
        <row r="2455">
          <cell r="A2455" t="str">
            <v>00013402</v>
          </cell>
          <cell r="B2455" t="str">
            <v>Carlos Vizcay</v>
          </cell>
          <cell r="C2455" t="str">
            <v>04</v>
          </cell>
          <cell r="D2455" t="str">
            <v>TCR Accum Super</v>
          </cell>
          <cell r="E2455">
            <v>82173</v>
          </cell>
        </row>
        <row r="2456">
          <cell r="A2456" t="str">
            <v>00013409</v>
          </cell>
          <cell r="B2456" t="str">
            <v>Kevin Coleman</v>
          </cell>
          <cell r="C2456" t="str">
            <v>08</v>
          </cell>
          <cell r="D2456" t="str">
            <v>TCR Accum Super</v>
          </cell>
          <cell r="E2456">
            <v>187000</v>
          </cell>
        </row>
        <row r="2457">
          <cell r="A2457" t="str">
            <v>00013410</v>
          </cell>
          <cell r="B2457" t="str">
            <v>Adam Maloney</v>
          </cell>
          <cell r="C2457" t="str">
            <v>04</v>
          </cell>
          <cell r="D2457" t="str">
            <v>TCR Accum Super</v>
          </cell>
          <cell r="E2457">
            <v>68414</v>
          </cell>
        </row>
        <row r="2458">
          <cell r="A2458" t="str">
            <v>00013415</v>
          </cell>
          <cell r="B2458" t="str">
            <v>Rachael Saw</v>
          </cell>
          <cell r="C2458" t="str">
            <v>04</v>
          </cell>
          <cell r="D2458" t="str">
            <v>TCR Accum Super</v>
          </cell>
          <cell r="E2458">
            <v>59490</v>
          </cell>
        </row>
        <row r="2459">
          <cell r="A2459" t="str">
            <v>00013416</v>
          </cell>
          <cell r="B2459" t="str">
            <v>Dimitrios Papageorgiou</v>
          </cell>
          <cell r="C2459" t="str">
            <v>08</v>
          </cell>
          <cell r="D2459" t="str">
            <v>TCR Accum Super</v>
          </cell>
          <cell r="E2459">
            <v>176550</v>
          </cell>
        </row>
        <row r="2460">
          <cell r="A2460" t="str">
            <v>00013420</v>
          </cell>
          <cell r="B2460" t="str">
            <v>Justin Scotchbrook</v>
          </cell>
          <cell r="C2460" t="str">
            <v>08</v>
          </cell>
          <cell r="D2460" t="str">
            <v>TCR Accum Super</v>
          </cell>
          <cell r="E2460">
            <v>133750</v>
          </cell>
        </row>
        <row r="2461">
          <cell r="A2461" t="str">
            <v>00013422</v>
          </cell>
          <cell r="B2461" t="str">
            <v>Wayne Tandy</v>
          </cell>
          <cell r="C2461" t="str">
            <v>06</v>
          </cell>
          <cell r="D2461" t="str">
            <v>TCR Accum Super</v>
          </cell>
          <cell r="E2461">
            <v>129292</v>
          </cell>
        </row>
        <row r="2462">
          <cell r="A2462" t="str">
            <v>00013423</v>
          </cell>
          <cell r="B2462" t="str">
            <v>Kim Penman</v>
          </cell>
          <cell r="C2462" t="str">
            <v>05</v>
          </cell>
          <cell r="D2462" t="str">
            <v>TCR Accum Super</v>
          </cell>
          <cell r="E2462">
            <v>93985</v>
          </cell>
        </row>
        <row r="2463">
          <cell r="A2463" t="str">
            <v>00013424</v>
          </cell>
          <cell r="B2463" t="str">
            <v>Hao-Ying Feng</v>
          </cell>
          <cell r="C2463" t="str">
            <v>03</v>
          </cell>
          <cell r="D2463" t="str">
            <v>TCR Accum Super</v>
          </cell>
          <cell r="E2463">
            <v>57750</v>
          </cell>
        </row>
        <row r="2464">
          <cell r="A2464" t="str">
            <v>00013431</v>
          </cell>
          <cell r="B2464" t="str">
            <v>Albert Mutch</v>
          </cell>
          <cell r="C2464" t="str">
            <v>05</v>
          </cell>
          <cell r="D2464" t="str">
            <v>TCR Accum Super</v>
          </cell>
          <cell r="E2464">
            <v>130050</v>
          </cell>
        </row>
        <row r="2465">
          <cell r="A2465" t="str">
            <v>00013432</v>
          </cell>
          <cell r="B2465" t="str">
            <v>Joey To</v>
          </cell>
          <cell r="C2465" t="str">
            <v>04</v>
          </cell>
          <cell r="D2465" t="str">
            <v>TCR Accum Super</v>
          </cell>
          <cell r="E2465">
            <v>59490</v>
          </cell>
        </row>
        <row r="2466">
          <cell r="A2466" t="str">
            <v>00013433</v>
          </cell>
          <cell r="B2466" t="str">
            <v>Son Nguyen</v>
          </cell>
          <cell r="C2466" t="str">
            <v>04</v>
          </cell>
          <cell r="D2466" t="str">
            <v>TCR Accum Super</v>
          </cell>
          <cell r="E2466">
            <v>59490</v>
          </cell>
        </row>
        <row r="2467">
          <cell r="A2467" t="str">
            <v>00013435</v>
          </cell>
          <cell r="B2467" t="str">
            <v>David Drummond</v>
          </cell>
          <cell r="C2467" t="str">
            <v>09</v>
          </cell>
          <cell r="D2467" t="str">
            <v>TCR Accum Super</v>
          </cell>
          <cell r="E2467">
            <v>177375</v>
          </cell>
        </row>
        <row r="2468">
          <cell r="A2468" t="str">
            <v>00013437</v>
          </cell>
          <cell r="B2468" t="str">
            <v>Nirooshan Sachchithananthan</v>
          </cell>
          <cell r="C2468" t="str">
            <v>04</v>
          </cell>
          <cell r="D2468" t="str">
            <v>TCR Accum Super</v>
          </cell>
          <cell r="E2468">
            <v>59490</v>
          </cell>
        </row>
        <row r="2469">
          <cell r="A2469" t="str">
            <v>00013439</v>
          </cell>
          <cell r="B2469" t="str">
            <v>Andrew Kenny</v>
          </cell>
          <cell r="C2469" t="str">
            <v>04</v>
          </cell>
          <cell r="D2469" t="str">
            <v>TCR Accum Super</v>
          </cell>
          <cell r="E2469">
            <v>59490</v>
          </cell>
        </row>
        <row r="2470">
          <cell r="A2470" t="str">
            <v>00013440</v>
          </cell>
          <cell r="B2470" t="str">
            <v>Christopher Beckett</v>
          </cell>
          <cell r="C2470" t="str">
            <v>04</v>
          </cell>
          <cell r="D2470" t="str">
            <v>TCR Accum Super</v>
          </cell>
          <cell r="E2470">
            <v>59490</v>
          </cell>
        </row>
        <row r="2471">
          <cell r="A2471" t="str">
            <v>00013463</v>
          </cell>
          <cell r="B2471" t="str">
            <v>Peter McPherson</v>
          </cell>
          <cell r="C2471" t="str">
            <v>07</v>
          </cell>
          <cell r="D2471" t="str">
            <v>TCR Accum Super</v>
          </cell>
          <cell r="E2471">
            <v>134400</v>
          </cell>
        </row>
        <row r="2472">
          <cell r="A2472" t="str">
            <v>00013475</v>
          </cell>
          <cell r="B2472" t="str">
            <v>Brett McLean</v>
          </cell>
          <cell r="C2472" t="str">
            <v>07</v>
          </cell>
          <cell r="D2472" t="str">
            <v>TCR Accum Super</v>
          </cell>
          <cell r="E2472">
            <v>160500</v>
          </cell>
        </row>
        <row r="2473">
          <cell r="A2473" t="str">
            <v>00013479</v>
          </cell>
          <cell r="B2473" t="str">
            <v>Jeanette Appleby</v>
          </cell>
          <cell r="C2473" t="str">
            <v>05</v>
          </cell>
          <cell r="D2473" t="str">
            <v>TCR Accum Super</v>
          </cell>
          <cell r="E2473">
            <v>73640</v>
          </cell>
        </row>
        <row r="2474">
          <cell r="A2474" t="str">
            <v>00013487</v>
          </cell>
          <cell r="B2474" t="str">
            <v>Neil Dunford</v>
          </cell>
          <cell r="C2474" t="str">
            <v>04</v>
          </cell>
          <cell r="D2474" t="str">
            <v>TCR Accum Super</v>
          </cell>
          <cell r="E2474">
            <v>73140</v>
          </cell>
        </row>
        <row r="2475">
          <cell r="A2475" t="str">
            <v>00013504</v>
          </cell>
          <cell r="B2475" t="str">
            <v>Sharney Innes</v>
          </cell>
          <cell r="C2475" t="str">
            <v>07</v>
          </cell>
          <cell r="D2475" t="str">
            <v>TCR Accum Super</v>
          </cell>
          <cell r="E2475">
            <v>147150</v>
          </cell>
        </row>
        <row r="2476">
          <cell r="A2476" t="str">
            <v>00013508</v>
          </cell>
          <cell r="B2476" t="str">
            <v>Laurence Mott</v>
          </cell>
          <cell r="C2476" t="str">
            <v>08</v>
          </cell>
          <cell r="D2476" t="str">
            <v>TCR Accum Super</v>
          </cell>
          <cell r="E2476">
            <v>176000</v>
          </cell>
        </row>
        <row r="2477">
          <cell r="A2477" t="str">
            <v>00013509</v>
          </cell>
          <cell r="B2477" t="str">
            <v>Rolf Steinmann</v>
          </cell>
          <cell r="C2477" t="str">
            <v>08</v>
          </cell>
          <cell r="D2477" t="str">
            <v>TCR Accum Super</v>
          </cell>
          <cell r="E2477">
            <v>164800</v>
          </cell>
        </row>
        <row r="2478">
          <cell r="A2478" t="str">
            <v>00013510</v>
          </cell>
          <cell r="B2478" t="str">
            <v>Ali Swaid</v>
          </cell>
          <cell r="C2478" t="str">
            <v>04</v>
          </cell>
          <cell r="D2478" t="str">
            <v>TCR Accum Super</v>
          </cell>
          <cell r="E2478">
            <v>68414</v>
          </cell>
        </row>
        <row r="2479">
          <cell r="A2479" t="str">
            <v>00013511</v>
          </cell>
          <cell r="B2479" t="str">
            <v>David Wrigley</v>
          </cell>
          <cell r="C2479" t="str">
            <v>08</v>
          </cell>
          <cell r="D2479" t="str">
            <v>TCR Accum Super</v>
          </cell>
          <cell r="E2479">
            <v>171200</v>
          </cell>
        </row>
        <row r="2480">
          <cell r="A2480" t="str">
            <v>00013514</v>
          </cell>
          <cell r="B2480" t="str">
            <v>Sarah Clark</v>
          </cell>
          <cell r="C2480" t="str">
            <v>05</v>
          </cell>
          <cell r="D2480" t="str">
            <v>TCR Accum Super</v>
          </cell>
          <cell r="E2480">
            <v>115500</v>
          </cell>
        </row>
        <row r="2481">
          <cell r="A2481" t="str">
            <v>00013515</v>
          </cell>
          <cell r="B2481" t="str">
            <v>Annie Billstein</v>
          </cell>
          <cell r="C2481" t="str">
            <v>05</v>
          </cell>
          <cell r="D2481" t="str">
            <v>TCR Accum Super</v>
          </cell>
          <cell r="E2481">
            <v>101919</v>
          </cell>
        </row>
        <row r="2482">
          <cell r="A2482" t="str">
            <v>00013536</v>
          </cell>
          <cell r="B2482" t="str">
            <v>Rebecca Johnson</v>
          </cell>
          <cell r="C2482" t="str">
            <v>03</v>
          </cell>
          <cell r="D2482" t="str">
            <v>TCR Accum Super</v>
          </cell>
          <cell r="E2482">
            <v>60900</v>
          </cell>
        </row>
        <row r="2483">
          <cell r="A2483" t="str">
            <v>00013537</v>
          </cell>
          <cell r="B2483" t="str">
            <v>Mark Cooper</v>
          </cell>
          <cell r="C2483" t="str">
            <v>09</v>
          </cell>
          <cell r="D2483" t="str">
            <v>TCR Accum Super</v>
          </cell>
          <cell r="E2483">
            <v>219996</v>
          </cell>
        </row>
        <row r="2484">
          <cell r="A2484" t="str">
            <v>00013539</v>
          </cell>
          <cell r="B2484" t="str">
            <v>Anthony Cribb</v>
          </cell>
          <cell r="C2484" t="str">
            <v>09</v>
          </cell>
          <cell r="D2484" t="str">
            <v>TCR Accum Super</v>
          </cell>
          <cell r="E2484">
            <v>214791</v>
          </cell>
        </row>
        <row r="2485">
          <cell r="A2485" t="str">
            <v>00013551</v>
          </cell>
          <cell r="B2485" t="str">
            <v>Lisa Lightfoot</v>
          </cell>
          <cell r="C2485" t="str">
            <v>06</v>
          </cell>
          <cell r="D2485" t="str">
            <v>TCR Accum Super</v>
          </cell>
          <cell r="E2485">
            <v>99360</v>
          </cell>
        </row>
        <row r="2486">
          <cell r="A2486" t="str">
            <v>00013555</v>
          </cell>
          <cell r="B2486" t="str">
            <v>Katrina Mulligan</v>
          </cell>
          <cell r="C2486" t="str">
            <v>05</v>
          </cell>
          <cell r="D2486" t="str">
            <v>TCR Accum Super</v>
          </cell>
          <cell r="E2486">
            <v>72150</v>
          </cell>
        </row>
        <row r="2487">
          <cell r="A2487" t="str">
            <v>00013567</v>
          </cell>
          <cell r="B2487" t="str">
            <v>Thomas Barker</v>
          </cell>
          <cell r="C2487" t="str">
            <v>08</v>
          </cell>
          <cell r="D2487" t="str">
            <v>TCR Accum Super</v>
          </cell>
          <cell r="E2487">
            <v>174900</v>
          </cell>
        </row>
        <row r="2488">
          <cell r="A2488" t="str">
            <v>00013573</v>
          </cell>
          <cell r="B2488" t="str">
            <v>Dimitrios Stavridis</v>
          </cell>
          <cell r="C2488" t="str">
            <v>05</v>
          </cell>
          <cell r="D2488" t="str">
            <v>TCR Accum Super</v>
          </cell>
          <cell r="E2488">
            <v>64703</v>
          </cell>
        </row>
        <row r="2489">
          <cell r="A2489" t="str">
            <v>00013574</v>
          </cell>
          <cell r="B2489" t="str">
            <v>Maria Pavlidis</v>
          </cell>
          <cell r="C2489" t="str">
            <v>04</v>
          </cell>
          <cell r="D2489" t="str">
            <v>TCR Accum Super</v>
          </cell>
          <cell r="E2489">
            <v>80660</v>
          </cell>
        </row>
        <row r="2490">
          <cell r="A2490" t="str">
            <v>00013577</v>
          </cell>
          <cell r="B2490" t="str">
            <v>Bradley Bowles</v>
          </cell>
          <cell r="C2490" t="str">
            <v>06</v>
          </cell>
          <cell r="D2490" t="str">
            <v>TCR Accum Super</v>
          </cell>
          <cell r="E2490">
            <v>104325</v>
          </cell>
        </row>
        <row r="2491">
          <cell r="A2491" t="str">
            <v>00013578</v>
          </cell>
          <cell r="B2491" t="str">
            <v>Anthony McDonald</v>
          </cell>
          <cell r="C2491" t="str">
            <v>06</v>
          </cell>
          <cell r="D2491" t="str">
            <v>TCR Accum Super</v>
          </cell>
          <cell r="E2491">
            <v>105902</v>
          </cell>
        </row>
        <row r="2492">
          <cell r="A2492" t="str">
            <v>00013579</v>
          </cell>
          <cell r="B2492" t="str">
            <v>Mary Buckingham</v>
          </cell>
          <cell r="C2492" t="str">
            <v>03</v>
          </cell>
          <cell r="D2492" t="str">
            <v>TCR Accum Super</v>
          </cell>
          <cell r="E2492">
            <v>68250</v>
          </cell>
        </row>
        <row r="2493">
          <cell r="A2493" t="str">
            <v>00013585</v>
          </cell>
          <cell r="B2493" t="str">
            <v>Colin Stonehouse</v>
          </cell>
          <cell r="C2493" t="str">
            <v>09</v>
          </cell>
          <cell r="D2493" t="str">
            <v>TCR Accum Super</v>
          </cell>
          <cell r="E2493">
            <v>214947</v>
          </cell>
        </row>
        <row r="2494">
          <cell r="A2494" t="str">
            <v>00013586</v>
          </cell>
          <cell r="B2494" t="str">
            <v>Paul Gower</v>
          </cell>
          <cell r="C2494" t="str">
            <v>08</v>
          </cell>
          <cell r="D2494" t="str">
            <v>TCR Accum Super</v>
          </cell>
          <cell r="E2494">
            <v>188691</v>
          </cell>
        </row>
        <row r="2495">
          <cell r="A2495" t="str">
            <v>00013587</v>
          </cell>
          <cell r="B2495" t="str">
            <v>David Randle</v>
          </cell>
          <cell r="C2495" t="str">
            <v>08</v>
          </cell>
          <cell r="D2495" t="str">
            <v>TCR Accum Super</v>
          </cell>
          <cell r="E2495">
            <v>164698</v>
          </cell>
        </row>
        <row r="2496">
          <cell r="A2496" t="str">
            <v>00013591</v>
          </cell>
          <cell r="B2496" t="str">
            <v>George Tziokas</v>
          </cell>
          <cell r="C2496" t="str">
            <v>07</v>
          </cell>
          <cell r="D2496" t="str">
            <v>TCR Accum Super</v>
          </cell>
          <cell r="E2496">
            <v>118867</v>
          </cell>
        </row>
        <row r="2497">
          <cell r="A2497" t="str">
            <v>00013598</v>
          </cell>
          <cell r="B2497" t="str">
            <v>Robert Doyle</v>
          </cell>
          <cell r="C2497" t="str">
            <v>05</v>
          </cell>
          <cell r="D2497" t="str">
            <v>TCR Accum Super</v>
          </cell>
          <cell r="E2497">
            <v>93860</v>
          </cell>
        </row>
        <row r="2498">
          <cell r="A2498" t="str">
            <v>00013599</v>
          </cell>
          <cell r="B2498" t="str">
            <v>John Dean</v>
          </cell>
          <cell r="C2498" t="str">
            <v>05</v>
          </cell>
          <cell r="D2498" t="str">
            <v>TCR Accum Super</v>
          </cell>
          <cell r="E2498">
            <v>87308</v>
          </cell>
        </row>
        <row r="2499">
          <cell r="A2499" t="str">
            <v>00013600</v>
          </cell>
          <cell r="B2499" t="str">
            <v>Mark Berenato</v>
          </cell>
          <cell r="C2499" t="str">
            <v>04</v>
          </cell>
          <cell r="D2499" t="str">
            <v>TCR Accum Super</v>
          </cell>
          <cell r="E2499">
            <v>82358</v>
          </cell>
        </row>
        <row r="2500">
          <cell r="A2500" t="str">
            <v>00013602</v>
          </cell>
          <cell r="B2500" t="str">
            <v>Colin Frost</v>
          </cell>
          <cell r="C2500" t="str">
            <v>07</v>
          </cell>
          <cell r="D2500" t="str">
            <v>TCR Accum Super</v>
          </cell>
          <cell r="E2500">
            <v>134602</v>
          </cell>
        </row>
        <row r="2501">
          <cell r="A2501" t="str">
            <v>00013607</v>
          </cell>
          <cell r="B2501" t="str">
            <v>Colin Van Leeuwen</v>
          </cell>
          <cell r="C2501" t="str">
            <v>06</v>
          </cell>
          <cell r="D2501" t="str">
            <v>TCR Accum Super</v>
          </cell>
          <cell r="E2501">
            <v>89102</v>
          </cell>
        </row>
        <row r="2502">
          <cell r="A2502" t="str">
            <v>00013619</v>
          </cell>
          <cell r="B2502" t="str">
            <v>Bernardus Van den Elst</v>
          </cell>
          <cell r="C2502" t="str">
            <v>06</v>
          </cell>
          <cell r="D2502" t="str">
            <v>TCR Accum Super</v>
          </cell>
          <cell r="E2502">
            <v>102802</v>
          </cell>
        </row>
        <row r="2503">
          <cell r="A2503" t="str">
            <v>00013624</v>
          </cell>
          <cell r="B2503" t="str">
            <v>Joy Pearson</v>
          </cell>
          <cell r="C2503" t="str">
            <v>04</v>
          </cell>
          <cell r="D2503" t="str">
            <v>TCR Accum Super</v>
          </cell>
          <cell r="E2503">
            <v>73484</v>
          </cell>
        </row>
        <row r="2504">
          <cell r="A2504" t="str">
            <v>00013629</v>
          </cell>
          <cell r="B2504" t="str">
            <v>Christopher Connell</v>
          </cell>
          <cell r="C2504" t="str">
            <v>08</v>
          </cell>
          <cell r="D2504" t="str">
            <v>TCR Accum Super</v>
          </cell>
          <cell r="E2504">
            <v>146923</v>
          </cell>
        </row>
        <row r="2505">
          <cell r="A2505" t="str">
            <v>00013630</v>
          </cell>
          <cell r="B2505" t="str">
            <v>Maria Zombos</v>
          </cell>
          <cell r="C2505" t="str">
            <v>05</v>
          </cell>
          <cell r="D2505" t="str">
            <v>TCR Accum Super</v>
          </cell>
          <cell r="E2505">
            <v>73000</v>
          </cell>
        </row>
        <row r="2506">
          <cell r="A2506" t="str">
            <v>00013631</v>
          </cell>
          <cell r="B2506" t="str">
            <v>Alison Baird</v>
          </cell>
          <cell r="C2506" t="str">
            <v>05</v>
          </cell>
          <cell r="D2506" t="str">
            <v>TCR Accum Super</v>
          </cell>
          <cell r="E2506">
            <v>84151</v>
          </cell>
        </row>
        <row r="2507">
          <cell r="A2507" t="str">
            <v>00013633</v>
          </cell>
          <cell r="B2507" t="str">
            <v>James Morton</v>
          </cell>
          <cell r="C2507" t="str">
            <v>06</v>
          </cell>
          <cell r="D2507" t="str">
            <v>TCR Accum Super</v>
          </cell>
          <cell r="E2507">
            <v>95190</v>
          </cell>
        </row>
        <row r="2508">
          <cell r="A2508" t="str">
            <v>00013636</v>
          </cell>
          <cell r="B2508" t="str">
            <v>Elizabeth Teesdale</v>
          </cell>
          <cell r="C2508" t="str">
            <v>03</v>
          </cell>
          <cell r="D2508" t="str">
            <v>TCR Accum Super</v>
          </cell>
          <cell r="E2508">
            <v>53755</v>
          </cell>
        </row>
        <row r="2509">
          <cell r="A2509" t="str">
            <v>00013637</v>
          </cell>
          <cell r="B2509" t="str">
            <v>Louise Bishop</v>
          </cell>
          <cell r="C2509" t="str">
            <v>03</v>
          </cell>
          <cell r="D2509" t="str">
            <v>TCR Accum Super</v>
          </cell>
          <cell r="E2509">
            <v>63580</v>
          </cell>
        </row>
        <row r="2510">
          <cell r="A2510" t="str">
            <v>00013638</v>
          </cell>
          <cell r="B2510" t="str">
            <v>Terrence Hammond</v>
          </cell>
          <cell r="C2510" t="str">
            <v>04</v>
          </cell>
          <cell r="D2510" t="str">
            <v>TCR Accum Super</v>
          </cell>
          <cell r="E2510">
            <v>75815</v>
          </cell>
        </row>
        <row r="2511">
          <cell r="A2511" t="str">
            <v>00013639</v>
          </cell>
          <cell r="B2511" t="str">
            <v>Richard Lamin</v>
          </cell>
          <cell r="C2511" t="str">
            <v>05</v>
          </cell>
          <cell r="D2511" t="str">
            <v>TCR Accum Super</v>
          </cell>
          <cell r="E2511">
            <v>96344</v>
          </cell>
        </row>
        <row r="2512">
          <cell r="A2512" t="str">
            <v>00013640</v>
          </cell>
          <cell r="B2512" t="str">
            <v>Sara Allen</v>
          </cell>
          <cell r="C2512" t="str">
            <v>03</v>
          </cell>
          <cell r="D2512" t="str">
            <v>TCR Accum Super</v>
          </cell>
          <cell r="E2512">
            <v>59863</v>
          </cell>
        </row>
        <row r="2513">
          <cell r="A2513" t="str">
            <v>00013641</v>
          </cell>
          <cell r="B2513" t="str">
            <v>Brett Stone</v>
          </cell>
          <cell r="C2513" t="str">
            <v>04</v>
          </cell>
          <cell r="D2513" t="str">
            <v>TCR Accum Super</v>
          </cell>
          <cell r="E2513">
            <v>109727</v>
          </cell>
        </row>
        <row r="2514">
          <cell r="A2514" t="str">
            <v>00013642</v>
          </cell>
          <cell r="B2514" t="str">
            <v>David Murphy</v>
          </cell>
          <cell r="C2514" t="str">
            <v>04</v>
          </cell>
          <cell r="D2514" t="str">
            <v>TCR Accum Super</v>
          </cell>
          <cell r="E2514">
            <v>67600</v>
          </cell>
        </row>
        <row r="2515">
          <cell r="A2515" t="str">
            <v>00013643</v>
          </cell>
          <cell r="B2515" t="str">
            <v>Robert Williams</v>
          </cell>
          <cell r="C2515" t="str">
            <v>05</v>
          </cell>
          <cell r="D2515" t="str">
            <v>TCR Accum Super</v>
          </cell>
          <cell r="E2515">
            <v>90305</v>
          </cell>
        </row>
        <row r="2516">
          <cell r="A2516" t="str">
            <v>00013644</v>
          </cell>
          <cell r="B2516" t="str">
            <v>Paul Taylor</v>
          </cell>
          <cell r="C2516" t="str">
            <v>04</v>
          </cell>
          <cell r="D2516" t="str">
            <v>TCR Accum Super</v>
          </cell>
          <cell r="E2516">
            <v>84200</v>
          </cell>
        </row>
        <row r="2517">
          <cell r="A2517" t="str">
            <v>00013645</v>
          </cell>
          <cell r="B2517" t="str">
            <v>Gregory Whitaker</v>
          </cell>
          <cell r="C2517" t="str">
            <v>05</v>
          </cell>
          <cell r="D2517" t="str">
            <v>TCR Accum Super</v>
          </cell>
          <cell r="E2517">
            <v>91658</v>
          </cell>
        </row>
        <row r="2518">
          <cell r="A2518" t="str">
            <v>00013646</v>
          </cell>
          <cell r="B2518" t="str">
            <v>Garry Norris</v>
          </cell>
          <cell r="C2518" t="str">
            <v>05</v>
          </cell>
          <cell r="D2518" t="str">
            <v>TCR Accum Super</v>
          </cell>
          <cell r="E2518">
            <v>90083</v>
          </cell>
        </row>
        <row r="2519">
          <cell r="A2519" t="str">
            <v>00013647</v>
          </cell>
          <cell r="B2519" t="str">
            <v>Michael Jensen</v>
          </cell>
          <cell r="C2519" t="str">
            <v>04</v>
          </cell>
          <cell r="D2519" t="str">
            <v>TCR Accum Super</v>
          </cell>
          <cell r="E2519">
            <v>82648</v>
          </cell>
        </row>
        <row r="2520">
          <cell r="A2520" t="str">
            <v>00013648</v>
          </cell>
          <cell r="B2520" t="str">
            <v>Simon Bryzenski</v>
          </cell>
          <cell r="C2520" t="str">
            <v>04</v>
          </cell>
          <cell r="D2520" t="str">
            <v>TCR Accum Super</v>
          </cell>
          <cell r="E2520">
            <v>75183</v>
          </cell>
        </row>
        <row r="2521">
          <cell r="A2521" t="str">
            <v>00013650</v>
          </cell>
          <cell r="B2521" t="str">
            <v>Brett Gale</v>
          </cell>
          <cell r="C2521" t="str">
            <v>04</v>
          </cell>
          <cell r="D2521" t="str">
            <v>TCR Accum Super</v>
          </cell>
          <cell r="E2521">
            <v>71275</v>
          </cell>
        </row>
        <row r="2522">
          <cell r="A2522" t="str">
            <v>00013651</v>
          </cell>
          <cell r="B2522" t="str">
            <v>Mark Barnfield</v>
          </cell>
          <cell r="C2522" t="str">
            <v>04</v>
          </cell>
          <cell r="D2522" t="str">
            <v>TCR Accum Super</v>
          </cell>
          <cell r="E2522">
            <v>89266</v>
          </cell>
        </row>
        <row r="2523">
          <cell r="A2523" t="str">
            <v>00013652</v>
          </cell>
          <cell r="B2523" t="str">
            <v>John Puljak</v>
          </cell>
          <cell r="C2523" t="str">
            <v>04</v>
          </cell>
          <cell r="D2523" t="str">
            <v>TCR Accum Super</v>
          </cell>
          <cell r="E2523">
            <v>65755</v>
          </cell>
        </row>
        <row r="2524">
          <cell r="A2524" t="str">
            <v>00013653</v>
          </cell>
          <cell r="B2524" t="str">
            <v>Michael Gander</v>
          </cell>
          <cell r="C2524" t="str">
            <v>06</v>
          </cell>
          <cell r="D2524" t="str">
            <v>TCR Accum Super</v>
          </cell>
          <cell r="E2524">
            <v>101882</v>
          </cell>
        </row>
        <row r="2525">
          <cell r="A2525" t="str">
            <v>00013654</v>
          </cell>
          <cell r="B2525" t="str">
            <v>Dean Stapleton</v>
          </cell>
          <cell r="C2525" t="str">
            <v>04</v>
          </cell>
          <cell r="D2525" t="str">
            <v>TCR Accum Super</v>
          </cell>
          <cell r="E2525">
            <v>88714</v>
          </cell>
        </row>
        <row r="2526">
          <cell r="A2526" t="str">
            <v>00013655</v>
          </cell>
          <cell r="B2526" t="str">
            <v>Besim Geusher</v>
          </cell>
          <cell r="C2526" t="str">
            <v>04</v>
          </cell>
          <cell r="D2526" t="str">
            <v>TCR Accum Super</v>
          </cell>
          <cell r="E2526">
            <v>93796</v>
          </cell>
        </row>
        <row r="2527">
          <cell r="A2527" t="str">
            <v>00013656</v>
          </cell>
          <cell r="B2527" t="str">
            <v>Darren Haagensen</v>
          </cell>
          <cell r="C2527" t="str">
            <v>04</v>
          </cell>
          <cell r="D2527" t="str">
            <v>TCR Accum Super</v>
          </cell>
          <cell r="E2527">
            <v>88829</v>
          </cell>
        </row>
        <row r="2528">
          <cell r="A2528" t="str">
            <v>00013657</v>
          </cell>
          <cell r="B2528" t="str">
            <v>Steven Bonnici</v>
          </cell>
          <cell r="C2528" t="str">
            <v>04</v>
          </cell>
          <cell r="D2528" t="str">
            <v>TCR Accum Super</v>
          </cell>
          <cell r="E2528">
            <v>92958</v>
          </cell>
        </row>
        <row r="2529">
          <cell r="A2529" t="str">
            <v>00013658</v>
          </cell>
          <cell r="B2529" t="str">
            <v>Jason Harriss</v>
          </cell>
          <cell r="C2529" t="str">
            <v>04</v>
          </cell>
          <cell r="D2529" t="str">
            <v>TCR Accum Super</v>
          </cell>
          <cell r="E2529">
            <v>80799</v>
          </cell>
        </row>
        <row r="2530">
          <cell r="A2530" t="str">
            <v>00013659</v>
          </cell>
          <cell r="B2530" t="str">
            <v>Gregory Lovell</v>
          </cell>
          <cell r="C2530" t="str">
            <v>04</v>
          </cell>
          <cell r="D2530" t="str">
            <v>TCR Accum Super</v>
          </cell>
          <cell r="E2530">
            <v>82269</v>
          </cell>
        </row>
        <row r="2531">
          <cell r="A2531" t="str">
            <v>00013660</v>
          </cell>
          <cell r="B2531" t="str">
            <v>Brendan Procter</v>
          </cell>
          <cell r="C2531" t="str">
            <v>06</v>
          </cell>
          <cell r="D2531" t="str">
            <v>TCR Accum Super</v>
          </cell>
          <cell r="E2531">
            <v>107497</v>
          </cell>
        </row>
        <row r="2532">
          <cell r="A2532" t="str">
            <v>00013661</v>
          </cell>
          <cell r="B2532" t="str">
            <v>Gregory Coleborn</v>
          </cell>
          <cell r="C2532" t="str">
            <v>04</v>
          </cell>
          <cell r="D2532" t="str">
            <v>TCR Accum Super</v>
          </cell>
          <cell r="E2532">
            <v>83833</v>
          </cell>
        </row>
        <row r="2533">
          <cell r="A2533" t="str">
            <v>00013662</v>
          </cell>
          <cell r="B2533" t="str">
            <v>Wayne Taylor</v>
          </cell>
          <cell r="C2533" t="str">
            <v>04</v>
          </cell>
          <cell r="D2533" t="str">
            <v>TCR Accum Super</v>
          </cell>
          <cell r="E2533">
            <v>80246</v>
          </cell>
        </row>
        <row r="2534">
          <cell r="A2534" t="str">
            <v>00013663</v>
          </cell>
          <cell r="B2534" t="str">
            <v>Julie Armstrong</v>
          </cell>
          <cell r="C2534" t="str">
            <v>03</v>
          </cell>
          <cell r="D2534" t="str">
            <v>TCR Accum Super</v>
          </cell>
          <cell r="E2534">
            <v>59429</v>
          </cell>
        </row>
        <row r="2535">
          <cell r="A2535" t="str">
            <v>00013664</v>
          </cell>
          <cell r="B2535" t="str">
            <v>Angela Casteller</v>
          </cell>
          <cell r="C2535" t="str">
            <v>03</v>
          </cell>
          <cell r="D2535" t="str">
            <v>TCR Accum Super</v>
          </cell>
          <cell r="E2535">
            <v>54250</v>
          </cell>
        </row>
        <row r="2536">
          <cell r="A2536" t="str">
            <v>00013665</v>
          </cell>
          <cell r="B2536" t="str">
            <v>Hans Borek</v>
          </cell>
          <cell r="C2536" t="str">
            <v>06</v>
          </cell>
          <cell r="D2536" t="str">
            <v>TCR Accum Super</v>
          </cell>
          <cell r="E2536">
            <v>123860</v>
          </cell>
        </row>
        <row r="2537">
          <cell r="A2537" t="str">
            <v>00013666</v>
          </cell>
          <cell r="B2537" t="str">
            <v>Rohit Kumar</v>
          </cell>
          <cell r="C2537" t="str">
            <v>05</v>
          </cell>
          <cell r="D2537" t="str">
            <v>TCR Accum Super</v>
          </cell>
          <cell r="E2537">
            <v>86260</v>
          </cell>
        </row>
        <row r="2538">
          <cell r="A2538" t="str">
            <v>00013667</v>
          </cell>
          <cell r="B2538" t="str">
            <v>Johnathan Ibell</v>
          </cell>
          <cell r="C2538" t="str">
            <v>06</v>
          </cell>
          <cell r="D2538" t="str">
            <v>TCR Accum Super</v>
          </cell>
          <cell r="E2538">
            <v>103305</v>
          </cell>
        </row>
        <row r="2539">
          <cell r="A2539" t="str">
            <v>00013668</v>
          </cell>
          <cell r="B2539" t="str">
            <v>Kenneth Nelson</v>
          </cell>
          <cell r="C2539" t="str">
            <v>05</v>
          </cell>
          <cell r="D2539" t="str">
            <v>TCR Accum Super</v>
          </cell>
          <cell r="E2539">
            <v>98503</v>
          </cell>
        </row>
        <row r="2540">
          <cell r="A2540" t="str">
            <v>00013669</v>
          </cell>
          <cell r="B2540" t="str">
            <v>John Lamprecht</v>
          </cell>
          <cell r="C2540" t="str">
            <v>05</v>
          </cell>
          <cell r="D2540" t="str">
            <v>TCR Accum Super</v>
          </cell>
          <cell r="E2540">
            <v>89013</v>
          </cell>
        </row>
        <row r="2541">
          <cell r="A2541" t="str">
            <v>00013671</v>
          </cell>
          <cell r="B2541" t="str">
            <v>Nick Vulic</v>
          </cell>
          <cell r="C2541" t="str">
            <v>04</v>
          </cell>
          <cell r="D2541" t="str">
            <v>TCR Accum Super</v>
          </cell>
          <cell r="E2541">
            <v>82711</v>
          </cell>
        </row>
        <row r="2542">
          <cell r="A2542" t="str">
            <v>00013672</v>
          </cell>
          <cell r="B2542" t="str">
            <v>John Polatsidis</v>
          </cell>
          <cell r="C2542" t="str">
            <v>04</v>
          </cell>
          <cell r="D2542" t="str">
            <v>TCR Accum Super</v>
          </cell>
          <cell r="E2542">
            <v>77000</v>
          </cell>
        </row>
        <row r="2543">
          <cell r="A2543" t="str">
            <v>00013673</v>
          </cell>
          <cell r="B2543" t="str">
            <v>Paul Arnaud</v>
          </cell>
          <cell r="C2543" t="str">
            <v>04</v>
          </cell>
          <cell r="D2543" t="str">
            <v>TCR Accum Super</v>
          </cell>
          <cell r="E2543">
            <v>80366</v>
          </cell>
        </row>
        <row r="2544">
          <cell r="A2544" t="str">
            <v>00013674</v>
          </cell>
          <cell r="B2544" t="str">
            <v>Luke Maher</v>
          </cell>
          <cell r="C2544" t="str">
            <v>03</v>
          </cell>
          <cell r="D2544" t="str">
            <v>TCR Accum Super</v>
          </cell>
          <cell r="E2544">
            <v>46847</v>
          </cell>
        </row>
        <row r="2545">
          <cell r="A2545" t="str">
            <v>00013675</v>
          </cell>
          <cell r="B2545" t="str">
            <v>Hans Krammer</v>
          </cell>
          <cell r="C2545" t="str">
            <v>05</v>
          </cell>
          <cell r="D2545" t="str">
            <v>TCR Accum Super</v>
          </cell>
          <cell r="E2545">
            <v>89716</v>
          </cell>
        </row>
        <row r="2546">
          <cell r="A2546" t="str">
            <v>00013676</v>
          </cell>
          <cell r="B2546" t="str">
            <v>Timothy MacTaggart</v>
          </cell>
          <cell r="C2546" t="str">
            <v>07</v>
          </cell>
          <cell r="D2546" t="str">
            <v>TCR Accum Super</v>
          </cell>
          <cell r="E2546">
            <v>135000</v>
          </cell>
        </row>
        <row r="2547">
          <cell r="A2547" t="str">
            <v>00013677</v>
          </cell>
          <cell r="B2547" t="str">
            <v>Dinesh Kandasamy</v>
          </cell>
          <cell r="C2547" t="str">
            <v>04</v>
          </cell>
          <cell r="D2547" t="str">
            <v>TCR Accum Super</v>
          </cell>
          <cell r="E2547">
            <v>66924</v>
          </cell>
        </row>
        <row r="2548">
          <cell r="A2548" t="str">
            <v>00013678</v>
          </cell>
          <cell r="B2548" t="str">
            <v>James Smith</v>
          </cell>
          <cell r="C2548" t="str">
            <v>07</v>
          </cell>
          <cell r="D2548" t="str">
            <v>TCR Accum Super</v>
          </cell>
          <cell r="E2548">
            <v>163133</v>
          </cell>
        </row>
        <row r="2549">
          <cell r="A2549" t="str">
            <v>00013679</v>
          </cell>
          <cell r="B2549" t="str">
            <v>Terrance Halfweeg</v>
          </cell>
          <cell r="C2549" t="str">
            <v>05</v>
          </cell>
          <cell r="D2549" t="str">
            <v>TCR Accum Super</v>
          </cell>
          <cell r="E2549">
            <v>156318</v>
          </cell>
        </row>
        <row r="2550">
          <cell r="A2550" t="str">
            <v>00013680</v>
          </cell>
          <cell r="B2550" t="str">
            <v>William Saunders</v>
          </cell>
          <cell r="C2550" t="str">
            <v>04</v>
          </cell>
          <cell r="D2550" t="str">
            <v>TCR Accum Super</v>
          </cell>
          <cell r="E2550">
            <v>110949</v>
          </cell>
        </row>
        <row r="2551">
          <cell r="A2551" t="str">
            <v>00013681</v>
          </cell>
          <cell r="B2551" t="str">
            <v>Rodney Drust</v>
          </cell>
          <cell r="C2551" t="str">
            <v>04</v>
          </cell>
          <cell r="D2551" t="str">
            <v>TCR Accum Super</v>
          </cell>
          <cell r="E2551">
            <v>102988</v>
          </cell>
        </row>
        <row r="2552">
          <cell r="A2552" t="str">
            <v>00013682</v>
          </cell>
          <cell r="B2552" t="str">
            <v>Mark Foster</v>
          </cell>
          <cell r="C2552" t="str">
            <v>04</v>
          </cell>
          <cell r="D2552" t="str">
            <v>TCR Accum Super</v>
          </cell>
          <cell r="E2552">
            <v>66465</v>
          </cell>
        </row>
        <row r="2553">
          <cell r="A2553" t="str">
            <v>00013683</v>
          </cell>
          <cell r="B2553" t="str">
            <v>Peter Drabble</v>
          </cell>
          <cell r="C2553" t="str">
            <v>04</v>
          </cell>
          <cell r="D2553" t="str">
            <v>TCR Accum Super</v>
          </cell>
          <cell r="E2553">
            <v>119941</v>
          </cell>
        </row>
        <row r="2554">
          <cell r="A2554" t="str">
            <v>00013684</v>
          </cell>
          <cell r="B2554" t="str">
            <v>David Coppen</v>
          </cell>
          <cell r="C2554" t="str">
            <v>04</v>
          </cell>
          <cell r="D2554" t="str">
            <v>TCR Accum Super</v>
          </cell>
          <cell r="E2554">
            <v>110949</v>
          </cell>
        </row>
        <row r="2555">
          <cell r="A2555" t="str">
            <v>00013685</v>
          </cell>
          <cell r="B2555" t="str">
            <v>Linton Lancaster</v>
          </cell>
          <cell r="C2555" t="str">
            <v>03</v>
          </cell>
          <cell r="D2555" t="str">
            <v>TCR Accum Super</v>
          </cell>
          <cell r="E2555">
            <v>35446</v>
          </cell>
        </row>
        <row r="2556">
          <cell r="A2556" t="str">
            <v>00013687</v>
          </cell>
          <cell r="B2556" t="str">
            <v>Cyril Brown</v>
          </cell>
          <cell r="C2556" t="str">
            <v>04</v>
          </cell>
          <cell r="D2556" t="str">
            <v>TCR Accum Super</v>
          </cell>
          <cell r="E2556">
            <v>111205</v>
          </cell>
        </row>
        <row r="2557">
          <cell r="A2557" t="str">
            <v>00013688</v>
          </cell>
          <cell r="B2557" t="str">
            <v>Michael Cocker</v>
          </cell>
          <cell r="C2557" t="str">
            <v>04</v>
          </cell>
          <cell r="D2557" t="str">
            <v>TCR Accum Super</v>
          </cell>
          <cell r="E2557">
            <v>94438</v>
          </cell>
        </row>
        <row r="2558">
          <cell r="A2558" t="str">
            <v>00013689</v>
          </cell>
          <cell r="B2558" t="str">
            <v>Philip Boujos</v>
          </cell>
          <cell r="C2558" t="str">
            <v>06</v>
          </cell>
          <cell r="D2558" t="str">
            <v>TCR Accum Super</v>
          </cell>
          <cell r="E2558">
            <v>130787</v>
          </cell>
        </row>
        <row r="2559">
          <cell r="A2559" t="str">
            <v>00013690</v>
          </cell>
          <cell r="B2559" t="str">
            <v>Robert Bennett</v>
          </cell>
          <cell r="C2559" t="str">
            <v>04</v>
          </cell>
          <cell r="D2559" t="str">
            <v>TCR Accum Super</v>
          </cell>
          <cell r="E2559">
            <v>96850</v>
          </cell>
        </row>
        <row r="2560">
          <cell r="A2560" t="str">
            <v>00013691</v>
          </cell>
          <cell r="B2560" t="str">
            <v>Donna Larkins</v>
          </cell>
          <cell r="C2560" t="str">
            <v>04</v>
          </cell>
          <cell r="D2560" t="str">
            <v>TCR Accum Super</v>
          </cell>
          <cell r="E2560">
            <v>61302</v>
          </cell>
        </row>
        <row r="2561">
          <cell r="A2561" t="str">
            <v>00013692</v>
          </cell>
          <cell r="B2561" t="str">
            <v>David Vuletic</v>
          </cell>
          <cell r="C2561" t="str">
            <v>04</v>
          </cell>
          <cell r="D2561" t="str">
            <v>TCR Accum Super</v>
          </cell>
          <cell r="E2561">
            <v>121470</v>
          </cell>
        </row>
        <row r="2562">
          <cell r="A2562" t="str">
            <v>00013693</v>
          </cell>
          <cell r="B2562" t="str">
            <v>David Watt</v>
          </cell>
          <cell r="C2562" t="str">
            <v>04</v>
          </cell>
          <cell r="D2562" t="str">
            <v>TCR Accum Super</v>
          </cell>
          <cell r="E2562">
            <v>99335</v>
          </cell>
        </row>
        <row r="2563">
          <cell r="A2563" t="str">
            <v>00013694</v>
          </cell>
          <cell r="B2563" t="str">
            <v>Terry Woods</v>
          </cell>
          <cell r="C2563" t="str">
            <v>06</v>
          </cell>
          <cell r="D2563" t="str">
            <v>TCR Accum Super</v>
          </cell>
          <cell r="E2563">
            <v>161966</v>
          </cell>
        </row>
        <row r="2564">
          <cell r="A2564" t="str">
            <v>00013695</v>
          </cell>
          <cell r="B2564" t="str">
            <v>Robert Edwards</v>
          </cell>
          <cell r="C2564" t="str">
            <v>05</v>
          </cell>
          <cell r="D2564" t="str">
            <v>TCR Accum Super</v>
          </cell>
          <cell r="E2564">
            <v>130388</v>
          </cell>
        </row>
        <row r="2565">
          <cell r="A2565" t="str">
            <v>00013696</v>
          </cell>
          <cell r="B2565" t="str">
            <v>Huburt Baetsen</v>
          </cell>
          <cell r="C2565" t="str">
            <v>04</v>
          </cell>
          <cell r="D2565" t="str">
            <v>TCR Accum Super</v>
          </cell>
          <cell r="E2565">
            <v>102314</v>
          </cell>
        </row>
        <row r="2566">
          <cell r="A2566" t="str">
            <v>00013698</v>
          </cell>
          <cell r="B2566" t="str">
            <v>Warren Medcraft</v>
          </cell>
          <cell r="C2566" t="str">
            <v>04</v>
          </cell>
          <cell r="D2566" t="str">
            <v>TCR Accum Super</v>
          </cell>
          <cell r="E2566">
            <v>121040</v>
          </cell>
        </row>
        <row r="2567">
          <cell r="A2567" t="str">
            <v>00013699</v>
          </cell>
          <cell r="B2567" t="str">
            <v>Michael Sandes</v>
          </cell>
          <cell r="C2567" t="str">
            <v>04</v>
          </cell>
          <cell r="D2567" t="str">
            <v>TCR Accum Super</v>
          </cell>
          <cell r="E2567">
            <v>107643</v>
          </cell>
        </row>
        <row r="2568">
          <cell r="A2568" t="str">
            <v>00013701</v>
          </cell>
          <cell r="B2568" t="str">
            <v>Frederick Macfeate</v>
          </cell>
          <cell r="C2568" t="str">
            <v>05</v>
          </cell>
          <cell r="D2568" t="str">
            <v>TCR Accum Super</v>
          </cell>
          <cell r="E2568">
            <v>135476</v>
          </cell>
        </row>
        <row r="2569">
          <cell r="A2569" t="str">
            <v>00013702</v>
          </cell>
          <cell r="B2569" t="str">
            <v>Garry McWilliams</v>
          </cell>
          <cell r="C2569" t="str">
            <v>05</v>
          </cell>
          <cell r="D2569" t="str">
            <v>TCR Accum Super</v>
          </cell>
          <cell r="E2569">
            <v>136884</v>
          </cell>
        </row>
        <row r="2570">
          <cell r="A2570" t="str">
            <v>00013703</v>
          </cell>
          <cell r="B2570" t="str">
            <v>David Saville</v>
          </cell>
          <cell r="C2570" t="str">
            <v>06</v>
          </cell>
          <cell r="D2570" t="str">
            <v>TCR Accum Super</v>
          </cell>
          <cell r="E2570">
            <v>137951</v>
          </cell>
        </row>
        <row r="2571">
          <cell r="A2571" t="str">
            <v>00013704</v>
          </cell>
          <cell r="B2571" t="str">
            <v>Richard Scott</v>
          </cell>
          <cell r="C2571" t="str">
            <v>04</v>
          </cell>
          <cell r="D2571" t="str">
            <v>TCR Accum Super</v>
          </cell>
          <cell r="E2571">
            <v>100366</v>
          </cell>
        </row>
        <row r="2572">
          <cell r="A2572" t="str">
            <v>00013705</v>
          </cell>
          <cell r="B2572" t="str">
            <v>Gary Jackson</v>
          </cell>
          <cell r="C2572" t="str">
            <v>04</v>
          </cell>
          <cell r="D2572" t="str">
            <v>TCR Accum Super</v>
          </cell>
          <cell r="E2572">
            <v>114070</v>
          </cell>
        </row>
        <row r="2573">
          <cell r="A2573" t="str">
            <v>00013706</v>
          </cell>
          <cell r="B2573" t="str">
            <v>Brendon Kaehler</v>
          </cell>
          <cell r="C2573" t="str">
            <v>04</v>
          </cell>
          <cell r="D2573" t="str">
            <v>TCR Accum Super</v>
          </cell>
          <cell r="E2573">
            <v>121470</v>
          </cell>
        </row>
        <row r="2574">
          <cell r="A2574" t="str">
            <v>00013707</v>
          </cell>
          <cell r="B2574" t="str">
            <v>Gavin Kerrison</v>
          </cell>
          <cell r="C2574" t="str">
            <v>04</v>
          </cell>
          <cell r="D2574" t="str">
            <v>TCR Accum Super</v>
          </cell>
          <cell r="E2574">
            <v>126940</v>
          </cell>
        </row>
        <row r="2575">
          <cell r="A2575" t="str">
            <v>00013708</v>
          </cell>
          <cell r="B2575" t="str">
            <v>Brett Lapham</v>
          </cell>
          <cell r="C2575" t="str">
            <v>05</v>
          </cell>
          <cell r="D2575" t="str">
            <v>TCR Accum Super</v>
          </cell>
          <cell r="E2575">
            <v>131794</v>
          </cell>
        </row>
        <row r="2576">
          <cell r="A2576" t="str">
            <v>00013709</v>
          </cell>
          <cell r="B2576" t="str">
            <v>Percival Hill</v>
          </cell>
          <cell r="C2576" t="str">
            <v>04</v>
          </cell>
          <cell r="D2576" t="str">
            <v>TCR Accum Super</v>
          </cell>
          <cell r="E2576">
            <v>108677</v>
          </cell>
        </row>
        <row r="2577">
          <cell r="A2577" t="str">
            <v>00013710</v>
          </cell>
          <cell r="B2577" t="str">
            <v>Andrew Hynes</v>
          </cell>
          <cell r="C2577" t="str">
            <v>06</v>
          </cell>
          <cell r="D2577" t="str">
            <v>TCR Accum Super</v>
          </cell>
          <cell r="E2577">
            <v>114167</v>
          </cell>
        </row>
        <row r="2578">
          <cell r="A2578" t="str">
            <v>00013711</v>
          </cell>
          <cell r="B2578" t="str">
            <v>Kenneth Widdison</v>
          </cell>
          <cell r="C2578" t="str">
            <v>04</v>
          </cell>
          <cell r="D2578" t="str">
            <v>TCR Accum Super</v>
          </cell>
          <cell r="E2578">
            <v>108430</v>
          </cell>
        </row>
        <row r="2579">
          <cell r="A2579" t="str">
            <v>00013712</v>
          </cell>
          <cell r="B2579" t="str">
            <v>Paul Curran</v>
          </cell>
          <cell r="C2579" t="str">
            <v>05</v>
          </cell>
          <cell r="D2579" t="str">
            <v>TCR Accum Super</v>
          </cell>
          <cell r="E2579">
            <v>135476</v>
          </cell>
        </row>
        <row r="2580">
          <cell r="A2580" t="str">
            <v>00013713</v>
          </cell>
          <cell r="B2580" t="str">
            <v>Jeffrey Holt</v>
          </cell>
          <cell r="C2580" t="str">
            <v>04</v>
          </cell>
          <cell r="D2580" t="str">
            <v>TCR Accum Super</v>
          </cell>
          <cell r="E2580">
            <v>119941</v>
          </cell>
        </row>
        <row r="2581">
          <cell r="A2581" t="str">
            <v>00013714</v>
          </cell>
          <cell r="B2581" t="str">
            <v>Robert Wasley</v>
          </cell>
          <cell r="C2581" t="str">
            <v>05</v>
          </cell>
          <cell r="D2581" t="str">
            <v>TCR Accum Super</v>
          </cell>
          <cell r="E2581">
            <v>126193</v>
          </cell>
        </row>
        <row r="2582">
          <cell r="A2582" t="str">
            <v>00013715</v>
          </cell>
          <cell r="B2582" t="str">
            <v>Brian Lundgren</v>
          </cell>
          <cell r="C2582" t="str">
            <v>04</v>
          </cell>
          <cell r="D2582" t="str">
            <v>TCR Accum Super</v>
          </cell>
          <cell r="E2582">
            <v>91293</v>
          </cell>
        </row>
        <row r="2583">
          <cell r="A2583" t="str">
            <v>00013716</v>
          </cell>
          <cell r="B2583" t="str">
            <v>Stanley Bartley</v>
          </cell>
          <cell r="C2583" t="str">
            <v>05</v>
          </cell>
          <cell r="D2583" t="str">
            <v>TCR Accum Super</v>
          </cell>
          <cell r="E2583">
            <v>140228.79999999999</v>
          </cell>
        </row>
        <row r="2584">
          <cell r="A2584" t="str">
            <v>00013717</v>
          </cell>
          <cell r="B2584" t="str">
            <v>Jason Crombie</v>
          </cell>
          <cell r="C2584" t="str">
            <v>04</v>
          </cell>
          <cell r="D2584" t="str">
            <v>TCR Accum Super</v>
          </cell>
          <cell r="E2584">
            <v>57225</v>
          </cell>
        </row>
        <row r="2585">
          <cell r="A2585" t="str">
            <v>00013718</v>
          </cell>
          <cell r="B2585" t="str">
            <v>Phillip Birch</v>
          </cell>
          <cell r="C2585" t="str">
            <v>03</v>
          </cell>
          <cell r="D2585" t="str">
            <v>TCR Accum Super</v>
          </cell>
          <cell r="E2585">
            <v>46847</v>
          </cell>
        </row>
        <row r="2586">
          <cell r="A2586" t="str">
            <v>00013719</v>
          </cell>
          <cell r="B2586" t="str">
            <v>Devan Corker</v>
          </cell>
          <cell r="C2586" t="str">
            <v>04</v>
          </cell>
          <cell r="D2586" t="str">
            <v>TCR Accum Super</v>
          </cell>
          <cell r="E2586">
            <v>113529</v>
          </cell>
        </row>
        <row r="2587">
          <cell r="A2587" t="str">
            <v>00013720</v>
          </cell>
          <cell r="B2587" t="str">
            <v>Lyle Bennet</v>
          </cell>
          <cell r="C2587" t="str">
            <v>03</v>
          </cell>
          <cell r="D2587" t="str">
            <v>TCR Accum Super</v>
          </cell>
          <cell r="E2587">
            <v>72018</v>
          </cell>
        </row>
        <row r="2588">
          <cell r="A2588" t="str">
            <v>00013721</v>
          </cell>
          <cell r="B2588" t="str">
            <v>Gary Fanderlinden</v>
          </cell>
          <cell r="C2588" t="str">
            <v>03</v>
          </cell>
          <cell r="D2588" t="str">
            <v>TCR Accum Super</v>
          </cell>
          <cell r="E2588">
            <v>68725</v>
          </cell>
        </row>
        <row r="2589">
          <cell r="A2589" t="str">
            <v>00013722</v>
          </cell>
          <cell r="B2589" t="str">
            <v>Gordon Hughes</v>
          </cell>
          <cell r="C2589" t="str">
            <v>06</v>
          </cell>
          <cell r="D2589" t="str">
            <v>TCR Accum Super</v>
          </cell>
          <cell r="E2589">
            <v>98384</v>
          </cell>
        </row>
        <row r="2590">
          <cell r="A2590" t="str">
            <v>00013723</v>
          </cell>
          <cell r="B2590" t="str">
            <v>Anthony David Jones</v>
          </cell>
          <cell r="C2590" t="str">
            <v>04</v>
          </cell>
          <cell r="D2590" t="str">
            <v>TCR Accum Super</v>
          </cell>
          <cell r="E2590">
            <v>88179</v>
          </cell>
        </row>
        <row r="2591">
          <cell r="A2591" t="str">
            <v>00013724</v>
          </cell>
          <cell r="B2591" t="str">
            <v>Sara McDonald</v>
          </cell>
          <cell r="C2591" t="str">
            <v>04</v>
          </cell>
          <cell r="D2591" t="str">
            <v>TCR Accum Super</v>
          </cell>
          <cell r="E2591">
            <v>73813</v>
          </cell>
        </row>
        <row r="2592">
          <cell r="A2592" t="str">
            <v>00013725</v>
          </cell>
          <cell r="B2592" t="str">
            <v>Husein Muharemovic</v>
          </cell>
          <cell r="C2592" t="str">
            <v>06</v>
          </cell>
          <cell r="D2592" t="str">
            <v>TCR Accum Super</v>
          </cell>
          <cell r="E2592">
            <v>115000</v>
          </cell>
        </row>
        <row r="2593">
          <cell r="A2593" t="str">
            <v>00013727</v>
          </cell>
          <cell r="B2593" t="str">
            <v>Mark Williams</v>
          </cell>
          <cell r="C2593" t="str">
            <v>06</v>
          </cell>
          <cell r="D2593" t="str">
            <v>TCR Accum Super</v>
          </cell>
          <cell r="E2593">
            <v>113313</v>
          </cell>
        </row>
        <row r="2594">
          <cell r="A2594" t="str">
            <v>00013729</v>
          </cell>
          <cell r="B2594" t="str">
            <v>James Burke</v>
          </cell>
          <cell r="C2594" t="str">
            <v>04</v>
          </cell>
          <cell r="D2594" t="str">
            <v>TCR Accum Super</v>
          </cell>
          <cell r="E2594">
            <v>76625</v>
          </cell>
        </row>
        <row r="2595">
          <cell r="A2595" t="str">
            <v>00013731</v>
          </cell>
          <cell r="B2595" t="str">
            <v>Russell Deane</v>
          </cell>
          <cell r="C2595" t="str">
            <v>04</v>
          </cell>
          <cell r="D2595" t="str">
            <v>TCR Accum Super</v>
          </cell>
          <cell r="E2595">
            <v>108995</v>
          </cell>
        </row>
        <row r="2596">
          <cell r="A2596" t="str">
            <v>00013732</v>
          </cell>
          <cell r="B2596" t="str">
            <v>Ernie Devries</v>
          </cell>
          <cell r="C2596" t="str">
            <v>05</v>
          </cell>
          <cell r="D2596" t="str">
            <v>TCR Accum Super</v>
          </cell>
          <cell r="E2596">
            <v>134419</v>
          </cell>
        </row>
        <row r="2597">
          <cell r="A2597" t="str">
            <v>00013733</v>
          </cell>
          <cell r="B2597" t="str">
            <v>Graeme Ward</v>
          </cell>
          <cell r="C2597" t="str">
            <v>04</v>
          </cell>
          <cell r="D2597" t="str">
            <v>TCR Accum Super</v>
          </cell>
          <cell r="E2597">
            <v>80366</v>
          </cell>
        </row>
        <row r="2598">
          <cell r="A2598" t="str">
            <v>00013736</v>
          </cell>
          <cell r="B2598" t="str">
            <v>Mark Whiteaker</v>
          </cell>
          <cell r="C2598" t="str">
            <v>04</v>
          </cell>
          <cell r="D2598" t="str">
            <v>TCR Accum Super</v>
          </cell>
          <cell r="E2598">
            <v>108995</v>
          </cell>
        </row>
        <row r="2599">
          <cell r="A2599" t="str">
            <v>00013737</v>
          </cell>
          <cell r="B2599" t="str">
            <v>Ide Kennedy</v>
          </cell>
          <cell r="C2599" t="str">
            <v>03</v>
          </cell>
          <cell r="D2599" t="str">
            <v>TCR Accum Super</v>
          </cell>
          <cell r="E2599">
            <v>60659</v>
          </cell>
        </row>
        <row r="2600">
          <cell r="A2600" t="str">
            <v>00013738</v>
          </cell>
          <cell r="B2600" t="str">
            <v>Tuong Tran</v>
          </cell>
          <cell r="C2600" t="str">
            <v>05</v>
          </cell>
          <cell r="D2600" t="str">
            <v>TCR Accum Super</v>
          </cell>
          <cell r="E2600">
            <v>68308</v>
          </cell>
        </row>
        <row r="2601">
          <cell r="A2601" t="str">
            <v>00013739</v>
          </cell>
          <cell r="B2601" t="str">
            <v>Santo Leotta</v>
          </cell>
          <cell r="C2601" t="str">
            <v>04</v>
          </cell>
          <cell r="D2601" t="str">
            <v>TCR Accum Super</v>
          </cell>
          <cell r="E2601">
            <v>101469</v>
          </cell>
        </row>
        <row r="2602">
          <cell r="A2602" t="str">
            <v>00013740</v>
          </cell>
          <cell r="B2602" t="str">
            <v>Jian Zhong Zhou</v>
          </cell>
          <cell r="C2602" t="str">
            <v>04</v>
          </cell>
          <cell r="D2602" t="str">
            <v>TCR Accum Super</v>
          </cell>
          <cell r="E2602">
            <v>84510</v>
          </cell>
        </row>
        <row r="2603">
          <cell r="A2603" t="str">
            <v>00013741</v>
          </cell>
          <cell r="B2603" t="str">
            <v>Mark D'Olimpio</v>
          </cell>
          <cell r="C2603" t="str">
            <v>04</v>
          </cell>
          <cell r="D2603" t="str">
            <v>TCR Accum Super</v>
          </cell>
          <cell r="E2603">
            <v>106439</v>
          </cell>
        </row>
        <row r="2604">
          <cell r="A2604" t="str">
            <v>00013742</v>
          </cell>
          <cell r="B2604" t="str">
            <v>Timothy Winnell</v>
          </cell>
          <cell r="C2604" t="str">
            <v>05</v>
          </cell>
          <cell r="D2604" t="str">
            <v>TCR Accum Super</v>
          </cell>
          <cell r="E2604">
            <v>91847</v>
          </cell>
        </row>
        <row r="2605">
          <cell r="A2605" t="str">
            <v>00013743</v>
          </cell>
          <cell r="B2605" t="str">
            <v>David Kemmerer</v>
          </cell>
          <cell r="C2605" t="str">
            <v>04</v>
          </cell>
          <cell r="D2605" t="str">
            <v>TCR Accum Super</v>
          </cell>
          <cell r="E2605">
            <v>106439</v>
          </cell>
        </row>
        <row r="2606">
          <cell r="A2606" t="str">
            <v>00013744</v>
          </cell>
          <cell r="B2606" t="str">
            <v>Brian Williams</v>
          </cell>
          <cell r="C2606" t="str">
            <v>04</v>
          </cell>
          <cell r="D2606" t="str">
            <v>TCR Accum Super</v>
          </cell>
          <cell r="E2606">
            <v>63085</v>
          </cell>
        </row>
        <row r="2607">
          <cell r="A2607" t="str">
            <v>00013747</v>
          </cell>
          <cell r="B2607" t="str">
            <v>Kim-Sung Jie</v>
          </cell>
          <cell r="C2607" t="str">
            <v>04</v>
          </cell>
          <cell r="D2607" t="str">
            <v>TCR Accum Super</v>
          </cell>
          <cell r="E2607">
            <v>60803</v>
          </cell>
        </row>
        <row r="2608">
          <cell r="A2608" t="str">
            <v>00013748</v>
          </cell>
          <cell r="B2608" t="str">
            <v>Tom Kotsopulos</v>
          </cell>
          <cell r="C2608" t="str">
            <v>03</v>
          </cell>
          <cell r="D2608" t="str">
            <v>TCR Accum Super</v>
          </cell>
          <cell r="E2608">
            <v>53371</v>
          </cell>
        </row>
        <row r="2609">
          <cell r="A2609" t="str">
            <v>00013749</v>
          </cell>
          <cell r="B2609" t="str">
            <v>Matthew Stewart</v>
          </cell>
          <cell r="C2609" t="str">
            <v>04</v>
          </cell>
          <cell r="D2609" t="str">
            <v>TCR Accum Super</v>
          </cell>
          <cell r="E2609">
            <v>48600</v>
          </cell>
        </row>
        <row r="2610">
          <cell r="A2610" t="str">
            <v>00013750</v>
          </cell>
          <cell r="B2610" t="str">
            <v>Michael Bender</v>
          </cell>
          <cell r="C2610" t="str">
            <v>04</v>
          </cell>
          <cell r="D2610" t="str">
            <v>TCR Accum Super</v>
          </cell>
          <cell r="E2610">
            <v>106607</v>
          </cell>
        </row>
        <row r="2611">
          <cell r="A2611" t="str">
            <v>00013751</v>
          </cell>
          <cell r="B2611" t="str">
            <v>Michael Jackson</v>
          </cell>
          <cell r="C2611" t="str">
            <v>03</v>
          </cell>
          <cell r="D2611" t="str">
            <v>TCR Accum Super</v>
          </cell>
          <cell r="E2611">
            <v>61787</v>
          </cell>
        </row>
        <row r="2612">
          <cell r="A2612" t="str">
            <v>00013752</v>
          </cell>
          <cell r="B2612" t="str">
            <v>Chad Northan</v>
          </cell>
          <cell r="C2612" t="str">
            <v>04</v>
          </cell>
          <cell r="D2612" t="str">
            <v>TCR Accum Super</v>
          </cell>
          <cell r="E2612">
            <v>105416</v>
          </cell>
        </row>
        <row r="2613">
          <cell r="A2613" t="str">
            <v>00013753</v>
          </cell>
          <cell r="B2613" t="str">
            <v>Mark James</v>
          </cell>
          <cell r="C2613" t="str">
            <v>06</v>
          </cell>
          <cell r="D2613" t="str">
            <v>TCR Accum Super</v>
          </cell>
          <cell r="E2613">
            <v>129672</v>
          </cell>
        </row>
        <row r="2614">
          <cell r="A2614" t="str">
            <v>00013754</v>
          </cell>
          <cell r="B2614" t="str">
            <v>Paul Hutchinson</v>
          </cell>
          <cell r="C2614" t="str">
            <v>04</v>
          </cell>
          <cell r="D2614" t="str">
            <v>TCR Accum Super</v>
          </cell>
          <cell r="E2614">
            <v>89880</v>
          </cell>
        </row>
        <row r="2615">
          <cell r="A2615" t="str">
            <v>00013755</v>
          </cell>
          <cell r="B2615" t="str">
            <v>Damien Quabba</v>
          </cell>
          <cell r="C2615" t="str">
            <v>04</v>
          </cell>
          <cell r="D2615" t="str">
            <v>TCR Accum Super</v>
          </cell>
          <cell r="E2615">
            <v>106607</v>
          </cell>
        </row>
        <row r="2616">
          <cell r="A2616" t="str">
            <v>00013756</v>
          </cell>
          <cell r="B2616" t="str">
            <v>John Larson</v>
          </cell>
          <cell r="C2616" t="str">
            <v>04</v>
          </cell>
          <cell r="D2616" t="str">
            <v>TCR Accum Super</v>
          </cell>
          <cell r="E2616">
            <v>102261</v>
          </cell>
        </row>
        <row r="2617">
          <cell r="A2617" t="str">
            <v>00013757</v>
          </cell>
          <cell r="B2617" t="str">
            <v>Kevin Dusting</v>
          </cell>
          <cell r="C2617" t="str">
            <v>04</v>
          </cell>
          <cell r="D2617" t="str">
            <v>TCR Accum Super</v>
          </cell>
          <cell r="E2617">
            <v>110500</v>
          </cell>
        </row>
        <row r="2618">
          <cell r="A2618" t="str">
            <v>00013758</v>
          </cell>
          <cell r="B2618" t="str">
            <v>Craig Philpott</v>
          </cell>
          <cell r="C2618" t="str">
            <v>05</v>
          </cell>
          <cell r="D2618" t="str">
            <v>TCR Accum Super</v>
          </cell>
          <cell r="E2618">
            <v>131297</v>
          </cell>
        </row>
        <row r="2619">
          <cell r="A2619" t="str">
            <v>00013761</v>
          </cell>
          <cell r="B2619" t="str">
            <v>Steven Halikias</v>
          </cell>
          <cell r="C2619" t="str">
            <v>06</v>
          </cell>
          <cell r="D2619" t="str">
            <v>TCR Accum Super</v>
          </cell>
          <cell r="E2619">
            <v>125904</v>
          </cell>
        </row>
        <row r="2620">
          <cell r="A2620" t="str">
            <v>00013763</v>
          </cell>
          <cell r="B2620" t="str">
            <v>Graham Clapton</v>
          </cell>
          <cell r="C2620" t="str">
            <v>05</v>
          </cell>
          <cell r="D2620" t="str">
            <v>TCR Accum Super</v>
          </cell>
          <cell r="E2620">
            <v>81641</v>
          </cell>
        </row>
        <row r="2621">
          <cell r="A2621" t="str">
            <v>00013765</v>
          </cell>
          <cell r="B2621" t="str">
            <v>Allanah Read</v>
          </cell>
          <cell r="C2621" t="str">
            <v>02</v>
          </cell>
          <cell r="D2621" t="str">
            <v>TCR Accum Super</v>
          </cell>
          <cell r="E2621">
            <v>47925</v>
          </cell>
        </row>
        <row r="2622">
          <cell r="A2622" t="str">
            <v>00013768</v>
          </cell>
          <cell r="B2622" t="str">
            <v>Xuemei Dai</v>
          </cell>
          <cell r="C2622" t="str">
            <v>05</v>
          </cell>
          <cell r="D2622" t="str">
            <v>TCR Accum Super</v>
          </cell>
          <cell r="E2622">
            <v>80878</v>
          </cell>
        </row>
        <row r="2623">
          <cell r="A2623" t="str">
            <v>00013769</v>
          </cell>
          <cell r="B2623" t="str">
            <v>Brian Hughan</v>
          </cell>
          <cell r="C2623" t="str">
            <v>04</v>
          </cell>
          <cell r="D2623" t="str">
            <v>TCR Accum Super</v>
          </cell>
          <cell r="E2623">
            <v>69651</v>
          </cell>
        </row>
        <row r="2624">
          <cell r="A2624" t="str">
            <v>00013770</v>
          </cell>
          <cell r="B2624" t="str">
            <v>Antony Bryce</v>
          </cell>
          <cell r="C2624" t="str">
            <v>04</v>
          </cell>
          <cell r="D2624" t="str">
            <v>TCR Accum Super</v>
          </cell>
          <cell r="E2624">
            <v>72420</v>
          </cell>
        </row>
        <row r="2625">
          <cell r="A2625" t="str">
            <v>00013771</v>
          </cell>
          <cell r="B2625" t="str">
            <v>Brendon Chambers</v>
          </cell>
          <cell r="C2625" t="str">
            <v>05</v>
          </cell>
          <cell r="D2625" t="str">
            <v>TCR Accum Super</v>
          </cell>
          <cell r="E2625">
            <v>98209</v>
          </cell>
        </row>
        <row r="2626">
          <cell r="A2626" t="str">
            <v>00013772</v>
          </cell>
          <cell r="B2626" t="str">
            <v>Ian Swyer</v>
          </cell>
          <cell r="C2626" t="str">
            <v>04</v>
          </cell>
          <cell r="D2626" t="str">
            <v>TCR Accum Super</v>
          </cell>
          <cell r="E2626">
            <v>63547</v>
          </cell>
        </row>
        <row r="2627">
          <cell r="A2627" t="str">
            <v>00013773</v>
          </cell>
          <cell r="B2627" t="str">
            <v>Maree Villella</v>
          </cell>
          <cell r="C2627" t="str">
            <v>02</v>
          </cell>
          <cell r="D2627" t="str">
            <v>TCR Accum Super</v>
          </cell>
          <cell r="E2627">
            <v>51450</v>
          </cell>
        </row>
        <row r="2628">
          <cell r="A2628" t="str">
            <v>00013774</v>
          </cell>
          <cell r="B2628" t="str">
            <v>Penelope McKenzie</v>
          </cell>
          <cell r="C2628" t="str">
            <v>04</v>
          </cell>
          <cell r="D2628" t="str">
            <v>TCR Accum Super</v>
          </cell>
          <cell r="E2628">
            <v>89180</v>
          </cell>
        </row>
        <row r="2629">
          <cell r="A2629" t="str">
            <v>00013776</v>
          </cell>
          <cell r="B2629" t="str">
            <v>John Price</v>
          </cell>
          <cell r="C2629" t="str">
            <v>04</v>
          </cell>
          <cell r="D2629" t="str">
            <v>TCR Accum Super</v>
          </cell>
          <cell r="E2629">
            <v>102934</v>
          </cell>
        </row>
        <row r="2630">
          <cell r="A2630" t="str">
            <v>00013777</v>
          </cell>
          <cell r="B2630" t="str">
            <v>Alan Thompson</v>
          </cell>
          <cell r="C2630" t="str">
            <v>04</v>
          </cell>
          <cell r="D2630" t="str">
            <v>TCR Accum Super</v>
          </cell>
          <cell r="E2630">
            <v>105554</v>
          </cell>
        </row>
        <row r="2631">
          <cell r="A2631" t="str">
            <v>00013778</v>
          </cell>
          <cell r="B2631" t="str">
            <v>Ian Walters</v>
          </cell>
          <cell r="C2631" t="str">
            <v>06</v>
          </cell>
          <cell r="D2631" t="str">
            <v>TCR Accum Super</v>
          </cell>
          <cell r="E2631">
            <v>95048</v>
          </cell>
        </row>
        <row r="2632">
          <cell r="A2632" t="str">
            <v>00013779</v>
          </cell>
          <cell r="B2632" t="str">
            <v>Ken Colbert</v>
          </cell>
          <cell r="C2632" t="str">
            <v>06</v>
          </cell>
          <cell r="D2632" t="str">
            <v>TCR Accum Super</v>
          </cell>
          <cell r="E2632">
            <v>92389</v>
          </cell>
        </row>
        <row r="2633">
          <cell r="A2633" t="str">
            <v>00013780</v>
          </cell>
          <cell r="B2633" t="str">
            <v>Nunzio Mantini</v>
          </cell>
          <cell r="C2633" t="str">
            <v>05</v>
          </cell>
          <cell r="D2633" t="str">
            <v>TCR Accum Super</v>
          </cell>
          <cell r="E2633">
            <v>108216</v>
          </cell>
        </row>
        <row r="2634">
          <cell r="A2634" t="str">
            <v>00013781</v>
          </cell>
          <cell r="B2634" t="str">
            <v>Royce Clarke</v>
          </cell>
          <cell r="C2634" t="str">
            <v>04</v>
          </cell>
          <cell r="D2634" t="str">
            <v>TCR Accum Super</v>
          </cell>
          <cell r="E2634">
            <v>69630</v>
          </cell>
        </row>
        <row r="2635">
          <cell r="A2635" t="str">
            <v>00013782</v>
          </cell>
          <cell r="B2635" t="str">
            <v>Frank Osredkar</v>
          </cell>
          <cell r="C2635" t="str">
            <v>04</v>
          </cell>
          <cell r="D2635" t="str">
            <v>TCR Accum Super</v>
          </cell>
          <cell r="E2635">
            <v>64200</v>
          </cell>
        </row>
        <row r="2636">
          <cell r="A2636" t="str">
            <v>00013783</v>
          </cell>
          <cell r="B2636" t="str">
            <v>Jason Cooper</v>
          </cell>
          <cell r="C2636" t="str">
            <v>04</v>
          </cell>
          <cell r="D2636" t="str">
            <v>TCR Accum Super</v>
          </cell>
          <cell r="E2636">
            <v>69960</v>
          </cell>
        </row>
        <row r="2637">
          <cell r="A2637" t="str">
            <v>00013784</v>
          </cell>
          <cell r="B2637" t="str">
            <v>Robert Stevens</v>
          </cell>
          <cell r="C2637" t="str">
            <v>06</v>
          </cell>
          <cell r="D2637" t="str">
            <v>TCR Accum Super</v>
          </cell>
          <cell r="E2637">
            <v>96300</v>
          </cell>
        </row>
        <row r="2638">
          <cell r="A2638" t="str">
            <v>00013785</v>
          </cell>
          <cell r="B2638" t="str">
            <v>Damien Fowler</v>
          </cell>
          <cell r="C2638" t="str">
            <v>04</v>
          </cell>
          <cell r="D2638" t="str">
            <v>TCR Accum Super</v>
          </cell>
          <cell r="E2638">
            <v>67310</v>
          </cell>
        </row>
        <row r="2639">
          <cell r="A2639" t="str">
            <v>00013787</v>
          </cell>
          <cell r="B2639" t="str">
            <v>Adam Flower</v>
          </cell>
          <cell r="C2639" t="str">
            <v>03</v>
          </cell>
          <cell r="D2639" t="str">
            <v>TCR Accum Super</v>
          </cell>
          <cell r="E2639">
            <v>36809</v>
          </cell>
        </row>
        <row r="2640">
          <cell r="A2640" t="str">
            <v>00013788</v>
          </cell>
          <cell r="B2640" t="str">
            <v>Karen Franklin</v>
          </cell>
          <cell r="C2640" t="str">
            <v>03</v>
          </cell>
          <cell r="D2640" t="str">
            <v>TCR Accum Super</v>
          </cell>
          <cell r="E2640">
            <v>59265</v>
          </cell>
        </row>
        <row r="2641">
          <cell r="A2641" t="str">
            <v>00013800</v>
          </cell>
          <cell r="B2641" t="str">
            <v>Tracey Luhrs</v>
          </cell>
          <cell r="C2641" t="str">
            <v>02</v>
          </cell>
          <cell r="D2641" t="str">
            <v>TCR Accum Super</v>
          </cell>
          <cell r="E2641">
            <v>45814</v>
          </cell>
        </row>
        <row r="2642">
          <cell r="A2642" t="str">
            <v>00013803</v>
          </cell>
          <cell r="B2642" t="str">
            <v>Graham Dore</v>
          </cell>
          <cell r="C2642" t="str">
            <v>04</v>
          </cell>
          <cell r="D2642" t="str">
            <v>TCR Accum Super</v>
          </cell>
          <cell r="E2642">
            <v>72791</v>
          </cell>
        </row>
        <row r="2643">
          <cell r="A2643" t="str">
            <v>00013808</v>
          </cell>
          <cell r="B2643" t="str">
            <v>Shaun Reardon</v>
          </cell>
          <cell r="C2643" t="str">
            <v>10</v>
          </cell>
          <cell r="D2643" t="str">
            <v>TCR Accum Super</v>
          </cell>
          <cell r="E2643">
            <v>218000</v>
          </cell>
        </row>
        <row r="2644">
          <cell r="A2644" t="str">
            <v>00013812</v>
          </cell>
          <cell r="B2644" t="str">
            <v>Justin Moon</v>
          </cell>
          <cell r="C2644" t="str">
            <v>04</v>
          </cell>
          <cell r="D2644" t="str">
            <v>TCR Accum Super</v>
          </cell>
          <cell r="E2644">
            <v>83856</v>
          </cell>
        </row>
        <row r="2645">
          <cell r="A2645" t="str">
            <v>00013854</v>
          </cell>
          <cell r="B2645" t="str">
            <v>Mark Dabal</v>
          </cell>
          <cell r="C2645" t="str">
            <v>06</v>
          </cell>
          <cell r="D2645" t="str">
            <v>TCR Accum Super</v>
          </cell>
          <cell r="E2645">
            <v>116600</v>
          </cell>
        </row>
        <row r="2646">
          <cell r="A2646" t="str">
            <v>00013864</v>
          </cell>
          <cell r="B2646" t="str">
            <v>Kimberley Lamden</v>
          </cell>
          <cell r="C2646" t="str">
            <v>05</v>
          </cell>
          <cell r="D2646" t="str">
            <v>TCR Accum Super</v>
          </cell>
          <cell r="E2646">
            <v>86000</v>
          </cell>
        </row>
        <row r="2647">
          <cell r="A2647" t="str">
            <v>00013866</v>
          </cell>
          <cell r="B2647" t="str">
            <v>Paul Thompson</v>
          </cell>
          <cell r="C2647" t="str">
            <v>04</v>
          </cell>
          <cell r="D2647" t="str">
            <v>TCR Accum Super</v>
          </cell>
          <cell r="E2647">
            <v>103501</v>
          </cell>
        </row>
        <row r="2648">
          <cell r="A2648" t="str">
            <v>00013867</v>
          </cell>
          <cell r="B2648" t="str">
            <v>Mark Fazio</v>
          </cell>
          <cell r="C2648" t="str">
            <v>04</v>
          </cell>
          <cell r="D2648" t="str">
            <v>TCR Accum Super</v>
          </cell>
          <cell r="E2648">
            <v>103501</v>
          </cell>
        </row>
        <row r="2649">
          <cell r="A2649" t="str">
            <v>00013878</v>
          </cell>
          <cell r="B2649" t="str">
            <v>Voula Sikalias</v>
          </cell>
          <cell r="C2649" t="str">
            <v>02</v>
          </cell>
          <cell r="D2649" t="str">
            <v>TCR Accum Super</v>
          </cell>
          <cell r="E2649">
            <v>48760</v>
          </cell>
        </row>
        <row r="2650">
          <cell r="A2650" t="str">
            <v>00013879</v>
          </cell>
          <cell r="B2650" t="str">
            <v>Richard O'Brien</v>
          </cell>
          <cell r="C2650" t="str">
            <v>06</v>
          </cell>
          <cell r="D2650" t="str">
            <v>TCR Accum Super</v>
          </cell>
          <cell r="E2650">
            <v>110250</v>
          </cell>
        </row>
        <row r="2651">
          <cell r="A2651" t="str">
            <v>00013880</v>
          </cell>
          <cell r="B2651" t="str">
            <v>Garry Dack</v>
          </cell>
          <cell r="C2651" t="str">
            <v>06</v>
          </cell>
          <cell r="D2651" t="str">
            <v>TCR Accum Super</v>
          </cell>
          <cell r="E2651">
            <v>104325</v>
          </cell>
        </row>
        <row r="2652">
          <cell r="A2652" t="str">
            <v>00013881</v>
          </cell>
          <cell r="B2652" t="str">
            <v>Fiona Dennis</v>
          </cell>
          <cell r="C2652" t="str">
            <v>04</v>
          </cell>
          <cell r="D2652" t="str">
            <v>TCR Accum Super</v>
          </cell>
          <cell r="E2652">
            <v>64461</v>
          </cell>
        </row>
        <row r="2653">
          <cell r="A2653" t="str">
            <v>00013883</v>
          </cell>
          <cell r="B2653" t="str">
            <v>Margaret Jones</v>
          </cell>
          <cell r="C2653" t="str">
            <v>08</v>
          </cell>
          <cell r="D2653" t="str">
            <v>TCR Accum Super</v>
          </cell>
          <cell r="E2653">
            <v>139100</v>
          </cell>
        </row>
        <row r="2654">
          <cell r="A2654" t="str">
            <v>00013885</v>
          </cell>
          <cell r="B2654" t="str">
            <v>Andrew Greene</v>
          </cell>
          <cell r="C2654" t="str">
            <v>04</v>
          </cell>
          <cell r="D2654" t="str">
            <v>TCR Accum Super</v>
          </cell>
          <cell r="E2654">
            <v>59400</v>
          </cell>
        </row>
        <row r="2655">
          <cell r="A2655" t="str">
            <v>00013886</v>
          </cell>
          <cell r="B2655" t="str">
            <v>Aaron Sheffield</v>
          </cell>
          <cell r="C2655" t="str">
            <v>05</v>
          </cell>
          <cell r="D2655" t="str">
            <v>TCR Accum Super</v>
          </cell>
          <cell r="E2655">
            <v>112464</v>
          </cell>
        </row>
        <row r="2656">
          <cell r="A2656" t="str">
            <v>00013889</v>
          </cell>
          <cell r="B2656" t="str">
            <v>Nathan Howie</v>
          </cell>
          <cell r="C2656" t="str">
            <v>04</v>
          </cell>
          <cell r="D2656" t="str">
            <v>TCR Accum Super</v>
          </cell>
          <cell r="E2656">
            <v>65740</v>
          </cell>
        </row>
        <row r="2657">
          <cell r="A2657" t="str">
            <v>00013890</v>
          </cell>
          <cell r="B2657" t="str">
            <v>Alexander Fookstov</v>
          </cell>
          <cell r="C2657" t="str">
            <v>06</v>
          </cell>
          <cell r="D2657" t="str">
            <v>TCR Accum Super</v>
          </cell>
          <cell r="E2657">
            <v>110775</v>
          </cell>
        </row>
        <row r="2658">
          <cell r="A2658" t="str">
            <v>00013891</v>
          </cell>
          <cell r="B2658" t="str">
            <v>Melissa Morfea</v>
          </cell>
          <cell r="C2658" t="str">
            <v>06</v>
          </cell>
          <cell r="D2658" t="str">
            <v>TCR Accum Super</v>
          </cell>
          <cell r="E2658">
            <v>88200</v>
          </cell>
        </row>
        <row r="2659">
          <cell r="A2659" t="str">
            <v>00013901</v>
          </cell>
          <cell r="B2659" t="str">
            <v>Phillip Miller</v>
          </cell>
          <cell r="C2659" t="str">
            <v>05</v>
          </cell>
          <cell r="D2659" t="str">
            <v>TCR Accum Super</v>
          </cell>
          <cell r="E2659">
            <v>86655</v>
          </cell>
        </row>
        <row r="2660">
          <cell r="A2660" t="str">
            <v>00013903</v>
          </cell>
          <cell r="B2660" t="str">
            <v>Sarah Roberts</v>
          </cell>
          <cell r="C2660" t="str">
            <v>07</v>
          </cell>
          <cell r="D2660" t="str">
            <v>TCR Accum Super</v>
          </cell>
          <cell r="E2660">
            <v>120000</v>
          </cell>
        </row>
        <row r="2661">
          <cell r="A2661" t="str">
            <v>00013908</v>
          </cell>
          <cell r="B2661" t="str">
            <v>Gursharan Panesar</v>
          </cell>
          <cell r="C2661" t="str">
            <v>03</v>
          </cell>
          <cell r="D2661" t="str">
            <v>TCR Accum Super</v>
          </cell>
          <cell r="E2661">
            <v>53400</v>
          </cell>
        </row>
        <row r="2662">
          <cell r="A2662" t="str">
            <v>00013912</v>
          </cell>
          <cell r="B2662" t="str">
            <v>Vanessa Kickert</v>
          </cell>
          <cell r="C2662" t="str">
            <v>03</v>
          </cell>
          <cell r="D2662" t="str">
            <v>TCR Accum Super</v>
          </cell>
          <cell r="E2662">
            <v>55148</v>
          </cell>
        </row>
        <row r="2663">
          <cell r="A2663" t="str">
            <v>00013914</v>
          </cell>
          <cell r="B2663" t="str">
            <v>Carissa Crosbie</v>
          </cell>
          <cell r="C2663" t="str">
            <v>05</v>
          </cell>
          <cell r="D2663" t="str">
            <v>TCR Accum Super</v>
          </cell>
          <cell r="E2663">
            <v>92868</v>
          </cell>
        </row>
        <row r="2664">
          <cell r="A2664" t="str">
            <v>00013923</v>
          </cell>
          <cell r="B2664" t="str">
            <v>Emma Kirkby</v>
          </cell>
          <cell r="C2664" t="str">
            <v>08</v>
          </cell>
          <cell r="D2664" t="str">
            <v>TCR Accum Super</v>
          </cell>
          <cell r="E2664">
            <v>150000</v>
          </cell>
        </row>
        <row r="2665">
          <cell r="A2665" t="str">
            <v>00013927</v>
          </cell>
          <cell r="B2665" t="str">
            <v>Len Seet</v>
          </cell>
          <cell r="C2665" t="str">
            <v>05</v>
          </cell>
          <cell r="D2665" t="str">
            <v>TCR Accum Super</v>
          </cell>
          <cell r="E2665">
            <v>97283</v>
          </cell>
        </row>
        <row r="2666">
          <cell r="A2666" t="str">
            <v>00013928</v>
          </cell>
          <cell r="B2666" t="str">
            <v>John Struckmann</v>
          </cell>
          <cell r="C2666" t="str">
            <v>05</v>
          </cell>
          <cell r="D2666" t="str">
            <v>TCR Accum Super</v>
          </cell>
          <cell r="E2666">
            <v>91000</v>
          </cell>
        </row>
        <row r="2667">
          <cell r="A2667" t="str">
            <v>00013931</v>
          </cell>
          <cell r="B2667" t="str">
            <v>David Akers</v>
          </cell>
          <cell r="C2667" t="str">
            <v>04</v>
          </cell>
          <cell r="D2667" t="str">
            <v>TCR Accum Super</v>
          </cell>
          <cell r="E2667">
            <v>60420</v>
          </cell>
        </row>
        <row r="2668">
          <cell r="A2668" t="str">
            <v>00013934</v>
          </cell>
          <cell r="B2668" t="str">
            <v>Sarah Davis</v>
          </cell>
          <cell r="C2668" t="str">
            <v>07</v>
          </cell>
          <cell r="D2668" t="str">
            <v>TCR Accum Super</v>
          </cell>
          <cell r="E2668">
            <v>104500</v>
          </cell>
        </row>
        <row r="2669">
          <cell r="A2669" t="str">
            <v>00013943</v>
          </cell>
          <cell r="B2669" t="str">
            <v>Grant Attewell</v>
          </cell>
          <cell r="C2669" t="str">
            <v>05</v>
          </cell>
          <cell r="D2669" t="str">
            <v>TCR Accum Super</v>
          </cell>
          <cell r="E2669">
            <v>89289</v>
          </cell>
        </row>
        <row r="2670">
          <cell r="A2670" t="str">
            <v>00013949</v>
          </cell>
          <cell r="B2670" t="str">
            <v>Shane Brand</v>
          </cell>
          <cell r="C2670" t="str">
            <v>06</v>
          </cell>
          <cell r="D2670" t="str">
            <v>TCR Accum Super</v>
          </cell>
          <cell r="E2670">
            <v>114904</v>
          </cell>
        </row>
        <row r="2671">
          <cell r="A2671" t="str">
            <v>00013950</v>
          </cell>
          <cell r="B2671" t="str">
            <v>Vicki Day</v>
          </cell>
          <cell r="C2671" t="str">
            <v>03</v>
          </cell>
          <cell r="D2671" t="str">
            <v>TCR Accum Super</v>
          </cell>
          <cell r="E2671">
            <v>54268</v>
          </cell>
        </row>
        <row r="2672">
          <cell r="A2672" t="str">
            <v>00013952</v>
          </cell>
          <cell r="B2672" t="str">
            <v>Jodie Bliss</v>
          </cell>
          <cell r="C2672" t="str">
            <v>05</v>
          </cell>
          <cell r="D2672" t="str">
            <v>TCR Accum Super</v>
          </cell>
          <cell r="E2672">
            <v>96005</v>
          </cell>
        </row>
        <row r="2673">
          <cell r="A2673" t="str">
            <v>00013953</v>
          </cell>
          <cell r="B2673" t="str">
            <v>Renee Zerko</v>
          </cell>
          <cell r="C2673" t="str">
            <v>04</v>
          </cell>
          <cell r="D2673" t="str">
            <v>TCR Accum Super</v>
          </cell>
          <cell r="E2673">
            <v>60375</v>
          </cell>
        </row>
        <row r="2674">
          <cell r="A2674" t="str">
            <v>00013954</v>
          </cell>
          <cell r="B2674" t="str">
            <v>Avril Jameson</v>
          </cell>
          <cell r="C2674" t="str">
            <v>03</v>
          </cell>
          <cell r="D2674" t="str">
            <v>TCR Accum Super</v>
          </cell>
          <cell r="E2674">
            <v>69651</v>
          </cell>
        </row>
        <row r="2675">
          <cell r="A2675" t="str">
            <v>00013966</v>
          </cell>
          <cell r="B2675" t="str">
            <v>Lyndell Fox</v>
          </cell>
          <cell r="C2675" t="str">
            <v>03</v>
          </cell>
          <cell r="D2675" t="str">
            <v>TCR Accum Super</v>
          </cell>
          <cell r="E2675">
            <v>58000</v>
          </cell>
        </row>
        <row r="2676">
          <cell r="A2676" t="str">
            <v>00013968</v>
          </cell>
          <cell r="B2676" t="str">
            <v>David Volf</v>
          </cell>
          <cell r="C2676" t="str">
            <v>06</v>
          </cell>
          <cell r="D2676" t="str">
            <v>TCR Accum Super</v>
          </cell>
          <cell r="E2676">
            <v>117700</v>
          </cell>
        </row>
        <row r="2677">
          <cell r="A2677" t="str">
            <v>00013969</v>
          </cell>
          <cell r="B2677" t="str">
            <v>Jignesh Shah</v>
          </cell>
          <cell r="C2677" t="str">
            <v>06</v>
          </cell>
          <cell r="D2677" t="str">
            <v>TCR Accum Super</v>
          </cell>
          <cell r="E2677">
            <v>130201</v>
          </cell>
        </row>
        <row r="2678">
          <cell r="A2678" t="str">
            <v>00013970</v>
          </cell>
          <cell r="B2678" t="str">
            <v>Kenneth MacCormick</v>
          </cell>
          <cell r="C2678" t="str">
            <v>08</v>
          </cell>
          <cell r="D2678" t="str">
            <v>TCR Accum Super</v>
          </cell>
          <cell r="E2678">
            <v>169600</v>
          </cell>
        </row>
        <row r="2679">
          <cell r="A2679" t="str">
            <v>00013971</v>
          </cell>
          <cell r="B2679" t="str">
            <v>Jayan Menon</v>
          </cell>
          <cell r="C2679" t="str">
            <v>06</v>
          </cell>
          <cell r="D2679" t="str">
            <v>TCR Accum Super</v>
          </cell>
          <cell r="E2679">
            <v>97746</v>
          </cell>
        </row>
        <row r="2680">
          <cell r="A2680" t="str">
            <v>00013973</v>
          </cell>
          <cell r="B2680" t="str">
            <v>Mathew Gannon</v>
          </cell>
          <cell r="C2680" t="str">
            <v>04</v>
          </cell>
          <cell r="D2680" t="str">
            <v>TCR Accum Super</v>
          </cell>
          <cell r="E2680">
            <v>114950</v>
          </cell>
        </row>
        <row r="2681">
          <cell r="A2681" t="str">
            <v>00013974</v>
          </cell>
          <cell r="B2681" t="str">
            <v>Jaco Groenewald</v>
          </cell>
          <cell r="C2681" t="str">
            <v>05</v>
          </cell>
          <cell r="D2681" t="str">
            <v>TCR Accum Super</v>
          </cell>
          <cell r="E2681">
            <v>91560</v>
          </cell>
        </row>
        <row r="2682">
          <cell r="A2682" t="str">
            <v>00013975</v>
          </cell>
          <cell r="B2682" t="str">
            <v>Peter Smith</v>
          </cell>
          <cell r="C2682" t="str">
            <v>07</v>
          </cell>
          <cell r="D2682" t="str">
            <v>TCR Accum Super</v>
          </cell>
          <cell r="E2682">
            <v>130000</v>
          </cell>
        </row>
        <row r="2683">
          <cell r="A2683" t="str">
            <v>00013976</v>
          </cell>
          <cell r="B2683" t="str">
            <v>Willow Willis</v>
          </cell>
          <cell r="C2683" t="str">
            <v>04</v>
          </cell>
          <cell r="D2683" t="str">
            <v>TCR Accum Super</v>
          </cell>
          <cell r="E2683">
            <v>85250</v>
          </cell>
        </row>
        <row r="2684">
          <cell r="A2684" t="str">
            <v>00013980</v>
          </cell>
          <cell r="B2684" t="str">
            <v>Alan Gibson</v>
          </cell>
          <cell r="C2684" t="str">
            <v>08</v>
          </cell>
          <cell r="D2684" t="str">
            <v>TCR Accum Super</v>
          </cell>
          <cell r="E2684">
            <v>165000</v>
          </cell>
        </row>
        <row r="2685">
          <cell r="A2685" t="str">
            <v>00013987</v>
          </cell>
          <cell r="B2685" t="str">
            <v>Jennie Ironside</v>
          </cell>
          <cell r="C2685" t="str">
            <v>04</v>
          </cell>
          <cell r="D2685" t="str">
            <v>TCR Accum Super</v>
          </cell>
          <cell r="E2685">
            <v>77000</v>
          </cell>
        </row>
        <row r="2686">
          <cell r="A2686" t="str">
            <v>00013997</v>
          </cell>
          <cell r="B2686" t="str">
            <v>Lynette Meyer</v>
          </cell>
          <cell r="C2686" t="str">
            <v>05</v>
          </cell>
          <cell r="D2686" t="str">
            <v>TCR Accum Super</v>
          </cell>
          <cell r="E2686">
            <v>105001</v>
          </cell>
        </row>
        <row r="2687">
          <cell r="A2687" t="str">
            <v>00013998</v>
          </cell>
          <cell r="B2687" t="str">
            <v>Sumit Garg</v>
          </cell>
          <cell r="C2687" t="str">
            <v>04</v>
          </cell>
          <cell r="D2687" t="str">
            <v>TCR Accum Super</v>
          </cell>
          <cell r="E2687">
            <v>70000</v>
          </cell>
        </row>
        <row r="2688">
          <cell r="A2688" t="str">
            <v>00014001</v>
          </cell>
          <cell r="B2688" t="str">
            <v>Katrina Nelson</v>
          </cell>
          <cell r="C2688" t="str">
            <v>08</v>
          </cell>
          <cell r="D2688" t="str">
            <v>TCR Accum Super</v>
          </cell>
          <cell r="E2688">
            <v>169815</v>
          </cell>
        </row>
        <row r="2689">
          <cell r="A2689" t="str">
            <v>00014002</v>
          </cell>
          <cell r="B2689" t="str">
            <v>Tony Waryszczuk</v>
          </cell>
          <cell r="C2689" t="str">
            <v>05</v>
          </cell>
          <cell r="D2689" t="str">
            <v>TCR Accum Super</v>
          </cell>
          <cell r="E2689">
            <v>75970</v>
          </cell>
        </row>
        <row r="2690">
          <cell r="A2690" t="str">
            <v>00014003</v>
          </cell>
          <cell r="B2690" t="str">
            <v>Nicola Di Stella</v>
          </cell>
          <cell r="C2690" t="str">
            <v>05</v>
          </cell>
          <cell r="D2690" t="str">
            <v>TCR Accum Super</v>
          </cell>
          <cell r="E2690">
            <v>74550</v>
          </cell>
        </row>
        <row r="2691">
          <cell r="A2691" t="str">
            <v>00014004</v>
          </cell>
          <cell r="B2691" t="str">
            <v>Brendan Wainwright</v>
          </cell>
          <cell r="C2691" t="str">
            <v>02</v>
          </cell>
          <cell r="D2691" t="str">
            <v>TCR Accum Super</v>
          </cell>
          <cell r="E2691">
            <v>45061</v>
          </cell>
        </row>
        <row r="2692">
          <cell r="A2692" t="str">
            <v>00014005</v>
          </cell>
          <cell r="B2692" t="str">
            <v>Graeme Fairbairn-Campbell</v>
          </cell>
          <cell r="C2692" t="str">
            <v>04</v>
          </cell>
          <cell r="D2692" t="str">
            <v>TCR Accum Super</v>
          </cell>
          <cell r="E2692">
            <v>103501</v>
          </cell>
        </row>
        <row r="2693">
          <cell r="A2693" t="str">
            <v>00014007</v>
          </cell>
          <cell r="B2693" t="str">
            <v>David Somers</v>
          </cell>
          <cell r="C2693" t="str">
            <v>05</v>
          </cell>
          <cell r="D2693" t="str">
            <v>TCR Accum Super</v>
          </cell>
          <cell r="E2693">
            <v>73840</v>
          </cell>
        </row>
        <row r="2694">
          <cell r="A2694" t="str">
            <v>00014012</v>
          </cell>
          <cell r="B2694" t="str">
            <v>Rebecca O'Brien</v>
          </cell>
          <cell r="C2694" t="str">
            <v>08</v>
          </cell>
          <cell r="D2694" t="str">
            <v>TCR Accum Super</v>
          </cell>
          <cell r="E2694">
            <v>155000</v>
          </cell>
        </row>
        <row r="2695">
          <cell r="A2695" t="str">
            <v>00014013</v>
          </cell>
          <cell r="B2695" t="str">
            <v>Michael Szczesny</v>
          </cell>
          <cell r="C2695" t="str">
            <v>05</v>
          </cell>
          <cell r="D2695" t="str">
            <v>TCR Accum Super</v>
          </cell>
          <cell r="E2695">
            <v>81750</v>
          </cell>
        </row>
        <row r="2696">
          <cell r="A2696" t="str">
            <v>00014014</v>
          </cell>
          <cell r="B2696" t="str">
            <v>John Ivulich</v>
          </cell>
          <cell r="C2696" t="str">
            <v>08</v>
          </cell>
          <cell r="D2696" t="str">
            <v>TCR Accum Super</v>
          </cell>
          <cell r="E2696">
            <v>183600</v>
          </cell>
        </row>
        <row r="2697">
          <cell r="A2697" t="str">
            <v>00014015</v>
          </cell>
          <cell r="B2697" t="str">
            <v>Tanya Carver</v>
          </cell>
          <cell r="C2697" t="str">
            <v>04</v>
          </cell>
          <cell r="D2697" t="str">
            <v>TCR Accum Super</v>
          </cell>
          <cell r="E2697">
            <v>72488</v>
          </cell>
        </row>
        <row r="2698">
          <cell r="A2698" t="str">
            <v>00014026</v>
          </cell>
          <cell r="B2698" t="str">
            <v>John Poulos</v>
          </cell>
          <cell r="C2698" t="str">
            <v>02</v>
          </cell>
          <cell r="D2698" t="str">
            <v>TCR Accum Super</v>
          </cell>
          <cell r="E2698">
            <v>50151</v>
          </cell>
        </row>
        <row r="2699">
          <cell r="A2699" t="str">
            <v>00014027</v>
          </cell>
          <cell r="B2699" t="str">
            <v>Lisa Foster</v>
          </cell>
          <cell r="C2699" t="str">
            <v>05</v>
          </cell>
          <cell r="D2699" t="str">
            <v>TCR Accum Super</v>
          </cell>
          <cell r="E2699">
            <v>76320</v>
          </cell>
        </row>
        <row r="2700">
          <cell r="A2700" t="str">
            <v>00014051</v>
          </cell>
          <cell r="B2700" t="str">
            <v>Suzanne Selleck</v>
          </cell>
          <cell r="C2700" t="str">
            <v>03</v>
          </cell>
          <cell r="D2700" t="str">
            <v>TCR Accum Super</v>
          </cell>
          <cell r="E2700">
            <v>52707</v>
          </cell>
        </row>
        <row r="2701">
          <cell r="A2701" t="str">
            <v>00014056</v>
          </cell>
          <cell r="B2701" t="str">
            <v>Jodie Mori</v>
          </cell>
          <cell r="C2701" t="str">
            <v>03</v>
          </cell>
          <cell r="D2701" t="str">
            <v>TCR Accum Super</v>
          </cell>
          <cell r="E2701">
            <v>67403</v>
          </cell>
        </row>
        <row r="2702">
          <cell r="A2702" t="str">
            <v>00014063</v>
          </cell>
          <cell r="B2702" t="str">
            <v>John Gullotti</v>
          </cell>
          <cell r="C2702" t="str">
            <v>02</v>
          </cell>
          <cell r="D2702" t="str">
            <v>TCR Accum Super</v>
          </cell>
          <cell r="E2702">
            <v>29157</v>
          </cell>
        </row>
        <row r="2703">
          <cell r="A2703" t="str">
            <v>00014064</v>
          </cell>
          <cell r="B2703" t="str">
            <v>Trevor Johnston</v>
          </cell>
          <cell r="C2703" t="str">
            <v>07</v>
          </cell>
          <cell r="D2703" t="str">
            <v>TCR Accum Super</v>
          </cell>
          <cell r="E2703">
            <v>157620</v>
          </cell>
        </row>
        <row r="2704">
          <cell r="A2704" t="str">
            <v>00014066</v>
          </cell>
          <cell r="B2704" t="str">
            <v>Christopher McDonald</v>
          </cell>
          <cell r="C2704" t="str">
            <v>06</v>
          </cell>
          <cell r="D2704" t="str">
            <v>TCR Accum Super</v>
          </cell>
          <cell r="E2704">
            <v>127200</v>
          </cell>
        </row>
        <row r="2705">
          <cell r="A2705" t="str">
            <v>00014087</v>
          </cell>
          <cell r="B2705" t="str">
            <v>James Sturniolo</v>
          </cell>
          <cell r="C2705" t="str">
            <v>03</v>
          </cell>
          <cell r="D2705" t="str">
            <v>TCR Accum Super</v>
          </cell>
          <cell r="E2705">
            <v>70875</v>
          </cell>
        </row>
        <row r="2706">
          <cell r="A2706" t="str">
            <v>00014103</v>
          </cell>
          <cell r="B2706" t="str">
            <v>Anthony Benson</v>
          </cell>
          <cell r="C2706" t="str">
            <v>05</v>
          </cell>
          <cell r="D2706" t="str">
            <v>TCR Accum Super</v>
          </cell>
          <cell r="E2706">
            <v>97283</v>
          </cell>
        </row>
        <row r="2707">
          <cell r="A2707" t="str">
            <v>00014104</v>
          </cell>
          <cell r="B2707" t="str">
            <v>Alen Barakat</v>
          </cell>
          <cell r="C2707" t="str">
            <v>04</v>
          </cell>
          <cell r="D2707" t="str">
            <v>TCR Accum Super</v>
          </cell>
          <cell r="E2707">
            <v>65000</v>
          </cell>
        </row>
        <row r="2708">
          <cell r="A2708" t="str">
            <v>00014105</v>
          </cell>
          <cell r="B2708" t="str">
            <v>Judy Street</v>
          </cell>
          <cell r="C2708" t="str">
            <v>03</v>
          </cell>
          <cell r="D2708" t="str">
            <v>TCR Accum Super</v>
          </cell>
          <cell r="E2708">
            <v>57225</v>
          </cell>
        </row>
        <row r="2709">
          <cell r="A2709" t="str">
            <v>00014108</v>
          </cell>
          <cell r="B2709" t="str">
            <v>John McDonald</v>
          </cell>
          <cell r="C2709" t="str">
            <v>08</v>
          </cell>
          <cell r="D2709" t="str">
            <v>TCR Accum Super</v>
          </cell>
          <cell r="E2709">
            <v>186180</v>
          </cell>
        </row>
        <row r="2710">
          <cell r="A2710" t="str">
            <v>00014109</v>
          </cell>
          <cell r="B2710" t="str">
            <v>Peter Fennessy</v>
          </cell>
          <cell r="C2710" t="str">
            <v>08</v>
          </cell>
          <cell r="D2710" t="str">
            <v>TCR Accum Super</v>
          </cell>
          <cell r="E2710">
            <v>200358</v>
          </cell>
        </row>
        <row r="2711">
          <cell r="A2711" t="str">
            <v>00014110</v>
          </cell>
          <cell r="B2711" t="str">
            <v>Jean Ch'ng</v>
          </cell>
          <cell r="C2711" t="str">
            <v>04</v>
          </cell>
          <cell r="D2711" t="str">
            <v>TCR Accum Super</v>
          </cell>
          <cell r="E2711">
            <v>83228</v>
          </cell>
        </row>
        <row r="2712">
          <cell r="A2712" t="str">
            <v>00014113</v>
          </cell>
          <cell r="B2712" t="str">
            <v>Phillip Duncanson</v>
          </cell>
          <cell r="C2712" t="str">
            <v>08</v>
          </cell>
          <cell r="D2712" t="str">
            <v>TCR Accum Super</v>
          </cell>
          <cell r="E2712">
            <v>159000</v>
          </cell>
        </row>
        <row r="2713">
          <cell r="A2713" t="str">
            <v>00014123</v>
          </cell>
          <cell r="B2713" t="str">
            <v>Andrew Monahan</v>
          </cell>
          <cell r="C2713" t="str">
            <v>06</v>
          </cell>
          <cell r="D2713" t="str">
            <v>TCR Accum Super</v>
          </cell>
          <cell r="E2713">
            <v>116600</v>
          </cell>
        </row>
        <row r="2714">
          <cell r="A2714" t="str">
            <v>00014132</v>
          </cell>
          <cell r="B2714" t="str">
            <v>Melinda Chin</v>
          </cell>
          <cell r="C2714" t="str">
            <v>07</v>
          </cell>
          <cell r="D2714" t="str">
            <v>TCR Accum Super</v>
          </cell>
          <cell r="E2714">
            <v>96300</v>
          </cell>
        </row>
        <row r="2715">
          <cell r="A2715" t="str">
            <v>00014135</v>
          </cell>
          <cell r="B2715" t="str">
            <v>Jessica Day</v>
          </cell>
          <cell r="C2715" t="str">
            <v>03</v>
          </cell>
          <cell r="D2715" t="str">
            <v>TCR Accum Super</v>
          </cell>
          <cell r="E2715">
            <v>52647</v>
          </cell>
        </row>
        <row r="2716">
          <cell r="A2716" t="str">
            <v>00014136</v>
          </cell>
          <cell r="B2716" t="str">
            <v>Kristy Powell</v>
          </cell>
          <cell r="C2716" t="str">
            <v>03</v>
          </cell>
          <cell r="D2716" t="str">
            <v>TCR Accum Super</v>
          </cell>
          <cell r="E2716">
            <v>52647</v>
          </cell>
        </row>
        <row r="2717">
          <cell r="A2717" t="str">
            <v>00014138</v>
          </cell>
          <cell r="B2717" t="str">
            <v>Robyn Curr</v>
          </cell>
          <cell r="C2717" t="str">
            <v>07</v>
          </cell>
          <cell r="D2717" t="str">
            <v>TCR Accum Super</v>
          </cell>
          <cell r="E2717">
            <v>159750</v>
          </cell>
        </row>
        <row r="2718">
          <cell r="A2718" t="str">
            <v>00014140</v>
          </cell>
          <cell r="B2718" t="str">
            <v>Troy Wilson</v>
          </cell>
          <cell r="C2718" t="str">
            <v>04</v>
          </cell>
          <cell r="D2718" t="str">
            <v>TCR Accum Super</v>
          </cell>
          <cell r="E2718">
            <v>103501</v>
          </cell>
        </row>
        <row r="2719">
          <cell r="A2719" t="str">
            <v>00014154</v>
          </cell>
          <cell r="B2719" t="str">
            <v>Theresa Mlikota</v>
          </cell>
          <cell r="C2719" t="str">
            <v>10</v>
          </cell>
          <cell r="D2719" t="str">
            <v>TCR Accum Super</v>
          </cell>
          <cell r="E2719">
            <v>300000</v>
          </cell>
        </row>
        <row r="2720">
          <cell r="A2720" t="str">
            <v>00014158</v>
          </cell>
          <cell r="B2720" t="str">
            <v>Thomas Verjans</v>
          </cell>
          <cell r="C2720" t="str">
            <v>04</v>
          </cell>
          <cell r="D2720" t="str">
            <v>TCR Accum Super</v>
          </cell>
          <cell r="E2720">
            <v>64241</v>
          </cell>
        </row>
        <row r="2721">
          <cell r="A2721" t="str">
            <v>00014159</v>
          </cell>
          <cell r="B2721" t="str">
            <v>Levina Burger</v>
          </cell>
          <cell r="C2721" t="str">
            <v>07</v>
          </cell>
          <cell r="D2721" t="str">
            <v>TCR Accum Super</v>
          </cell>
          <cell r="E2721">
            <v>136500</v>
          </cell>
        </row>
        <row r="2722">
          <cell r="A2722" t="str">
            <v>00014168</v>
          </cell>
          <cell r="B2722" t="str">
            <v>Rohan Impey</v>
          </cell>
          <cell r="C2722" t="str">
            <v>04</v>
          </cell>
          <cell r="D2722" t="str">
            <v>TCR Accum Super</v>
          </cell>
          <cell r="E2722">
            <v>56855</v>
          </cell>
        </row>
        <row r="2723">
          <cell r="A2723" t="str">
            <v>00014174</v>
          </cell>
          <cell r="B2723" t="str">
            <v>Zane Cumming</v>
          </cell>
          <cell r="C2723" t="str">
            <v>04</v>
          </cell>
          <cell r="D2723" t="str">
            <v>TCR Accum Super</v>
          </cell>
          <cell r="E2723">
            <v>103501</v>
          </cell>
        </row>
        <row r="2724">
          <cell r="A2724" t="str">
            <v>00014175</v>
          </cell>
          <cell r="B2724" t="str">
            <v>Catherine Redmond</v>
          </cell>
          <cell r="C2724" t="str">
            <v>04</v>
          </cell>
          <cell r="D2724" t="str">
            <v>TCR Accum Super</v>
          </cell>
          <cell r="E2724">
            <v>80115</v>
          </cell>
        </row>
        <row r="2725">
          <cell r="A2725" t="str">
            <v>00014179</v>
          </cell>
          <cell r="B2725" t="str">
            <v>Shilpa Bharadwaj</v>
          </cell>
          <cell r="C2725" t="str">
            <v>04</v>
          </cell>
          <cell r="D2725" t="str">
            <v>TCR Accum Super</v>
          </cell>
          <cell r="E2725">
            <v>63000</v>
          </cell>
        </row>
        <row r="2726">
          <cell r="A2726" t="str">
            <v>00014180</v>
          </cell>
          <cell r="B2726" t="str">
            <v>Cheryl Moore</v>
          </cell>
          <cell r="C2726" t="str">
            <v>03</v>
          </cell>
          <cell r="D2726" t="str">
            <v>TCR Accum Super</v>
          </cell>
          <cell r="E2726">
            <v>58575</v>
          </cell>
        </row>
        <row r="2727">
          <cell r="A2727" t="str">
            <v>00014186</v>
          </cell>
          <cell r="B2727" t="str">
            <v>Nicholas Bantrouhas</v>
          </cell>
          <cell r="C2727" t="str">
            <v>07</v>
          </cell>
          <cell r="D2727" t="str">
            <v>TCR Accum Super</v>
          </cell>
          <cell r="E2727">
            <v>136500</v>
          </cell>
        </row>
        <row r="2728">
          <cell r="A2728" t="str">
            <v>00014190</v>
          </cell>
          <cell r="B2728" t="str">
            <v>David Symmons</v>
          </cell>
          <cell r="C2728" t="str">
            <v>05</v>
          </cell>
          <cell r="D2728" t="str">
            <v>TCR Accum Super</v>
          </cell>
          <cell r="E2728">
            <v>97065</v>
          </cell>
        </row>
        <row r="2729">
          <cell r="A2729" t="str">
            <v>00014191</v>
          </cell>
          <cell r="B2729" t="str">
            <v>Domenic Gagliardi</v>
          </cell>
          <cell r="C2729" t="str">
            <v>06</v>
          </cell>
          <cell r="D2729" t="str">
            <v>TCR Accum Super</v>
          </cell>
          <cell r="E2729">
            <v>99319</v>
          </cell>
        </row>
        <row r="2730">
          <cell r="A2730" t="str">
            <v>00014195</v>
          </cell>
          <cell r="B2730" t="str">
            <v>Adriaan Vriend</v>
          </cell>
          <cell r="C2730" t="str">
            <v>04</v>
          </cell>
          <cell r="D2730" t="str">
            <v>TCR Accum Super</v>
          </cell>
          <cell r="E2730">
            <v>66780</v>
          </cell>
        </row>
        <row r="2731">
          <cell r="A2731" t="str">
            <v>00014197</v>
          </cell>
          <cell r="B2731" t="str">
            <v>Damir Jovanovic</v>
          </cell>
          <cell r="C2731" t="str">
            <v>03</v>
          </cell>
          <cell r="D2731" t="str">
            <v>TCR Accum Super</v>
          </cell>
          <cell r="E2731">
            <v>55814</v>
          </cell>
        </row>
        <row r="2732">
          <cell r="A2732" t="str">
            <v>00014198</v>
          </cell>
          <cell r="B2732" t="str">
            <v>Patrick Donovan</v>
          </cell>
          <cell r="C2732" t="str">
            <v>08</v>
          </cell>
          <cell r="D2732" t="str">
            <v>TCR Accum Super</v>
          </cell>
          <cell r="E2732">
            <v>175000</v>
          </cell>
        </row>
        <row r="2733">
          <cell r="A2733" t="str">
            <v>00014201</v>
          </cell>
          <cell r="B2733" t="str">
            <v>Mark Richards</v>
          </cell>
          <cell r="C2733" t="str">
            <v>06</v>
          </cell>
          <cell r="D2733" t="str">
            <v>TCR Accum Super</v>
          </cell>
          <cell r="E2733">
            <v>118002</v>
          </cell>
        </row>
        <row r="2734">
          <cell r="A2734" t="str">
            <v>00014205</v>
          </cell>
          <cell r="B2734" t="str">
            <v>Craig Chamberlain</v>
          </cell>
          <cell r="C2734" t="str">
            <v>03</v>
          </cell>
          <cell r="D2734" t="str">
            <v>TCR Accum Super</v>
          </cell>
          <cell r="E2734">
            <v>0</v>
          </cell>
        </row>
        <row r="2735">
          <cell r="A2735" t="str">
            <v>00014206</v>
          </cell>
          <cell r="B2735" t="str">
            <v>Helen Parsons</v>
          </cell>
          <cell r="C2735" t="str">
            <v>04</v>
          </cell>
          <cell r="D2735" t="str">
            <v>TCR Accum Super</v>
          </cell>
          <cell r="E2735">
            <v>82000</v>
          </cell>
        </row>
        <row r="2736">
          <cell r="A2736" t="str">
            <v>00014207</v>
          </cell>
          <cell r="B2736" t="str">
            <v>Graeme Williamson</v>
          </cell>
          <cell r="C2736" t="str">
            <v>08</v>
          </cell>
          <cell r="D2736" t="str">
            <v>TCR Accum Super</v>
          </cell>
          <cell r="E2736">
            <v>220000</v>
          </cell>
        </row>
        <row r="2737">
          <cell r="A2737" t="str">
            <v>00014208</v>
          </cell>
          <cell r="B2737" t="str">
            <v>Trenton Caldwell</v>
          </cell>
          <cell r="C2737" t="str">
            <v>04</v>
          </cell>
          <cell r="D2737" t="str">
            <v>TCR Accum Super</v>
          </cell>
          <cell r="E2737">
            <v>53135</v>
          </cell>
        </row>
        <row r="2738">
          <cell r="A2738" t="str">
            <v>00014209</v>
          </cell>
          <cell r="B2738" t="str">
            <v>Angela Canterford</v>
          </cell>
          <cell r="C2738" t="str">
            <v>03</v>
          </cell>
          <cell r="D2738" t="str">
            <v>TCR Accum Super</v>
          </cell>
          <cell r="E2738">
            <v>53135</v>
          </cell>
        </row>
        <row r="2739">
          <cell r="A2739" t="str">
            <v>00014210</v>
          </cell>
          <cell r="B2739" t="str">
            <v>Annie Lay Tchung</v>
          </cell>
          <cell r="C2739" t="str">
            <v>03</v>
          </cell>
          <cell r="D2739" t="str">
            <v>TCR Accum Super</v>
          </cell>
          <cell r="E2739">
            <v>53135</v>
          </cell>
        </row>
        <row r="2740">
          <cell r="A2740" t="str">
            <v>00014222</v>
          </cell>
          <cell r="B2740" t="str">
            <v>Kenneth White</v>
          </cell>
          <cell r="C2740" t="str">
            <v>07</v>
          </cell>
          <cell r="D2740" t="str">
            <v>TCR Accum Super</v>
          </cell>
          <cell r="E2740">
            <v>150000</v>
          </cell>
        </row>
        <row r="2741">
          <cell r="A2741" t="str">
            <v>00014231</v>
          </cell>
          <cell r="B2741" t="str">
            <v>Louis Solias</v>
          </cell>
          <cell r="C2741" t="str">
            <v>06</v>
          </cell>
          <cell r="D2741" t="str">
            <v>TCR Accum Super</v>
          </cell>
          <cell r="E2741">
            <v>115500</v>
          </cell>
        </row>
        <row r="2742">
          <cell r="A2742" t="str">
            <v>00014232</v>
          </cell>
          <cell r="B2742" t="str">
            <v>Chris Mihailidis</v>
          </cell>
          <cell r="C2742" t="str">
            <v>06</v>
          </cell>
          <cell r="D2742" t="str">
            <v>TCR Accum Super</v>
          </cell>
          <cell r="E2742">
            <v>105176</v>
          </cell>
        </row>
        <row r="2743">
          <cell r="A2743" t="str">
            <v>00014241</v>
          </cell>
          <cell r="B2743" t="str">
            <v>Mary Doyle</v>
          </cell>
          <cell r="C2743" t="str">
            <v>05</v>
          </cell>
          <cell r="D2743" t="str">
            <v>TCR Accum Super</v>
          </cell>
          <cell r="E2743">
            <v>100000</v>
          </cell>
        </row>
        <row r="2744">
          <cell r="A2744" t="str">
            <v>00014249</v>
          </cell>
          <cell r="B2744" t="str">
            <v>Peter Topham</v>
          </cell>
          <cell r="C2744" t="str">
            <v>05</v>
          </cell>
          <cell r="D2744" t="str">
            <v>TCR Accum Super</v>
          </cell>
          <cell r="E2744">
            <v>95003</v>
          </cell>
        </row>
        <row r="2745">
          <cell r="A2745" t="str">
            <v>00014261</v>
          </cell>
          <cell r="B2745" t="str">
            <v>Helen Lukis</v>
          </cell>
          <cell r="C2745" t="str">
            <v>05</v>
          </cell>
          <cell r="D2745" t="str">
            <v>TCR Accum Super</v>
          </cell>
          <cell r="E2745">
            <v>85000</v>
          </cell>
        </row>
        <row r="2746">
          <cell r="A2746" t="str">
            <v>00014262</v>
          </cell>
          <cell r="B2746" t="str">
            <v>Martin McCurry</v>
          </cell>
          <cell r="C2746" t="str">
            <v>09</v>
          </cell>
          <cell r="D2746" t="str">
            <v>TCR Accum Super</v>
          </cell>
          <cell r="E2746">
            <v>215000</v>
          </cell>
        </row>
        <row r="2747">
          <cell r="A2747" t="str">
            <v>00014263</v>
          </cell>
          <cell r="B2747" t="str">
            <v>Monica Crawford</v>
          </cell>
          <cell r="C2747" t="str">
            <v>03</v>
          </cell>
          <cell r="D2747" t="str">
            <v>TCR Accum Super</v>
          </cell>
          <cell r="E2747">
            <v>75000</v>
          </cell>
        </row>
        <row r="2748">
          <cell r="A2748" t="str">
            <v>00014264</v>
          </cell>
          <cell r="B2748" t="str">
            <v>Melissa Curtis</v>
          </cell>
          <cell r="C2748" t="str">
            <v>03</v>
          </cell>
          <cell r="D2748" t="str">
            <v>TCR Accum Super</v>
          </cell>
          <cell r="E2748">
            <v>52000</v>
          </cell>
        </row>
        <row r="2749">
          <cell r="A2749" t="str">
            <v>00014267</v>
          </cell>
          <cell r="B2749" t="str">
            <v>Rebecca Barton</v>
          </cell>
          <cell r="C2749" t="str">
            <v>03</v>
          </cell>
          <cell r="D2749" t="str">
            <v>TCR Accum Super</v>
          </cell>
          <cell r="E2749">
            <v>49050</v>
          </cell>
        </row>
        <row r="2750">
          <cell r="A2750" t="str">
            <v>00014273</v>
          </cell>
          <cell r="B2750" t="str">
            <v>Paul McDonnell</v>
          </cell>
          <cell r="C2750" t="str">
            <v>05</v>
          </cell>
          <cell r="D2750" t="str">
            <v>TCR Accum Super</v>
          </cell>
          <cell r="E2750">
            <v>95431</v>
          </cell>
        </row>
        <row r="2751">
          <cell r="A2751" t="str">
            <v>00014274</v>
          </cell>
          <cell r="B2751" t="str">
            <v>Mark Sheehan</v>
          </cell>
          <cell r="C2751" t="str">
            <v>09</v>
          </cell>
          <cell r="D2751" t="str">
            <v>TCR Accum Super</v>
          </cell>
          <cell r="E2751">
            <v>210000</v>
          </cell>
        </row>
        <row r="2752">
          <cell r="A2752" t="str">
            <v>00014276</v>
          </cell>
          <cell r="B2752" t="str">
            <v>Daryl Dixon</v>
          </cell>
          <cell r="C2752" t="str">
            <v>07</v>
          </cell>
          <cell r="D2752" t="str">
            <v>TCR Accum Super</v>
          </cell>
          <cell r="E2752">
            <v>157500</v>
          </cell>
        </row>
        <row r="2753">
          <cell r="A2753" t="str">
            <v>00014281</v>
          </cell>
          <cell r="B2753" t="str">
            <v>Zhili Bu</v>
          </cell>
          <cell r="C2753" t="str">
            <v>07</v>
          </cell>
          <cell r="D2753" t="str">
            <v>TCR Accum Super</v>
          </cell>
          <cell r="E2753">
            <v>140000</v>
          </cell>
        </row>
        <row r="2754">
          <cell r="A2754" t="str">
            <v>00014283</v>
          </cell>
          <cell r="B2754" t="str">
            <v>Sandrawatty Santoso</v>
          </cell>
          <cell r="C2754" t="str">
            <v>04</v>
          </cell>
          <cell r="D2754" t="str">
            <v>TCR Accum Super</v>
          </cell>
          <cell r="E2754">
            <v>75000</v>
          </cell>
        </row>
        <row r="2755">
          <cell r="A2755" t="str">
            <v>00014284</v>
          </cell>
          <cell r="B2755" t="str">
            <v>Warwick Forster</v>
          </cell>
          <cell r="C2755" t="str">
            <v>07</v>
          </cell>
          <cell r="D2755" t="str">
            <v>TCR Accum Super</v>
          </cell>
          <cell r="E2755">
            <v>152000</v>
          </cell>
        </row>
        <row r="2756">
          <cell r="A2756" t="str">
            <v>00014285</v>
          </cell>
          <cell r="B2756" t="str">
            <v>Pui Pang</v>
          </cell>
          <cell r="C2756" t="str">
            <v>04</v>
          </cell>
          <cell r="D2756" t="str">
            <v>TCR Accum Super</v>
          </cell>
          <cell r="E2756">
            <v>75998</v>
          </cell>
        </row>
        <row r="2757">
          <cell r="A2757" t="str">
            <v>00014289</v>
          </cell>
          <cell r="B2757" t="str">
            <v>Bradley Riley</v>
          </cell>
          <cell r="C2757" t="str">
            <v>05</v>
          </cell>
          <cell r="D2757" t="str">
            <v>TCR Accum Super</v>
          </cell>
          <cell r="E2757">
            <v>98009.5</v>
          </cell>
        </row>
        <row r="2758">
          <cell r="A2758" t="str">
            <v>00014295</v>
          </cell>
          <cell r="B2758" t="str">
            <v>Mark Oro</v>
          </cell>
          <cell r="C2758" t="str">
            <v>05</v>
          </cell>
          <cell r="D2758" t="str">
            <v>TCR Accum Super</v>
          </cell>
          <cell r="E2758">
            <v>92700</v>
          </cell>
        </row>
        <row r="2759">
          <cell r="A2759" t="str">
            <v>00014296</v>
          </cell>
          <cell r="B2759" t="str">
            <v>Karen Slaughter</v>
          </cell>
          <cell r="C2759" t="str">
            <v>02</v>
          </cell>
          <cell r="D2759" t="str">
            <v>TCR Accum Super</v>
          </cell>
          <cell r="E2759">
            <v>42200</v>
          </cell>
        </row>
        <row r="2760">
          <cell r="A2760" t="str">
            <v>00014297</v>
          </cell>
          <cell r="B2760" t="str">
            <v>Diana Edwards</v>
          </cell>
          <cell r="C2760" t="str">
            <v>04</v>
          </cell>
          <cell r="D2760" t="str">
            <v>TCR Accum Super</v>
          </cell>
          <cell r="E2760">
            <v>70000</v>
          </cell>
        </row>
        <row r="2761">
          <cell r="A2761" t="str">
            <v>00014299</v>
          </cell>
          <cell r="B2761" t="str">
            <v>Shamsuddin Mohd Noor</v>
          </cell>
          <cell r="C2761" t="str">
            <v>05</v>
          </cell>
          <cell r="D2761" t="str">
            <v>TCR Accum Super</v>
          </cell>
          <cell r="E2761">
            <v>70000</v>
          </cell>
        </row>
        <row r="2762">
          <cell r="A2762" t="str">
            <v>00014300</v>
          </cell>
          <cell r="B2762" t="str">
            <v>Kim Nguyen</v>
          </cell>
          <cell r="C2762" t="str">
            <v>04</v>
          </cell>
          <cell r="D2762" t="str">
            <v>TCR Accum Super</v>
          </cell>
          <cell r="E2762">
            <v>66924</v>
          </cell>
        </row>
        <row r="2763">
          <cell r="A2763" t="str">
            <v>00014308</v>
          </cell>
          <cell r="B2763" t="str">
            <v>Katherine Kilgour</v>
          </cell>
          <cell r="C2763" t="str">
            <v>05</v>
          </cell>
          <cell r="D2763" t="str">
            <v>TCR Accum Super</v>
          </cell>
          <cell r="E2763">
            <v>92650</v>
          </cell>
        </row>
        <row r="2764">
          <cell r="A2764" t="str">
            <v>00014309</v>
          </cell>
          <cell r="B2764" t="str">
            <v>Richard Beverley</v>
          </cell>
          <cell r="C2764" t="str">
            <v>06</v>
          </cell>
          <cell r="D2764" t="str">
            <v>TCR Accum Super</v>
          </cell>
          <cell r="E2764">
            <v>110000</v>
          </cell>
        </row>
        <row r="2765">
          <cell r="A2765" t="str">
            <v>00014311</v>
          </cell>
          <cell r="B2765" t="str">
            <v>Brock Logan</v>
          </cell>
          <cell r="C2765" t="str">
            <v>04</v>
          </cell>
          <cell r="D2765" t="str">
            <v>TCR Accum Super</v>
          </cell>
          <cell r="E2765">
            <v>80022</v>
          </cell>
        </row>
        <row r="2766">
          <cell r="A2766" t="str">
            <v>00014312</v>
          </cell>
          <cell r="B2766" t="str">
            <v>Lucas Georgiadis</v>
          </cell>
          <cell r="C2766" t="str">
            <v>05</v>
          </cell>
          <cell r="D2766" t="str">
            <v>TCR Accum Super</v>
          </cell>
          <cell r="E2766">
            <v>84800</v>
          </cell>
        </row>
        <row r="2767">
          <cell r="A2767" t="str">
            <v>00014319</v>
          </cell>
          <cell r="B2767" t="str">
            <v>Simon Wee</v>
          </cell>
          <cell r="C2767" t="str">
            <v>06</v>
          </cell>
          <cell r="D2767" t="str">
            <v>TCR Accum Super</v>
          </cell>
          <cell r="E2767">
            <v>115000</v>
          </cell>
        </row>
        <row r="2768">
          <cell r="A2768" t="str">
            <v>00014321</v>
          </cell>
          <cell r="B2768" t="str">
            <v>Lesley Mitchell</v>
          </cell>
          <cell r="C2768" t="str">
            <v>03</v>
          </cell>
          <cell r="D2768" t="str">
            <v>TCR Accum Super</v>
          </cell>
          <cell r="E2768">
            <v>70850</v>
          </cell>
        </row>
        <row r="2769">
          <cell r="A2769" t="str">
            <v>00014322</v>
          </cell>
          <cell r="B2769" t="str">
            <v>Helen Peniston</v>
          </cell>
          <cell r="C2769" t="str">
            <v>04</v>
          </cell>
          <cell r="D2769" t="str">
            <v>TCR Accum Super</v>
          </cell>
          <cell r="E2769">
            <v>80115</v>
          </cell>
        </row>
        <row r="2770">
          <cell r="A2770" t="str">
            <v>00014324</v>
          </cell>
          <cell r="B2770" t="str">
            <v>Paul Borserini</v>
          </cell>
          <cell r="C2770" t="str">
            <v>02</v>
          </cell>
          <cell r="D2770" t="str">
            <v>TCR Accum Super</v>
          </cell>
          <cell r="E2770">
            <v>41667</v>
          </cell>
        </row>
        <row r="2771">
          <cell r="A2771" t="str">
            <v>00014326</v>
          </cell>
          <cell r="B2771" t="str">
            <v>Janet Drennan</v>
          </cell>
          <cell r="C2771" t="str">
            <v>04</v>
          </cell>
          <cell r="D2771" t="str">
            <v>TCR Accum Super</v>
          </cell>
          <cell r="E2771">
            <v>76300</v>
          </cell>
        </row>
        <row r="2772">
          <cell r="A2772" t="str">
            <v>00014328</v>
          </cell>
          <cell r="B2772" t="str">
            <v>Brett Grosvenor</v>
          </cell>
          <cell r="C2772" t="str">
            <v>08</v>
          </cell>
          <cell r="D2772" t="str">
            <v>TCR Accum Super</v>
          </cell>
          <cell r="E2772">
            <v>160000</v>
          </cell>
        </row>
        <row r="2773">
          <cell r="A2773" t="str">
            <v>00014329</v>
          </cell>
          <cell r="B2773" t="str">
            <v>Judd Greenway</v>
          </cell>
          <cell r="C2773" t="str">
            <v>09</v>
          </cell>
          <cell r="D2773" t="str">
            <v>TCR Accum Super</v>
          </cell>
          <cell r="E2773">
            <v>165000</v>
          </cell>
        </row>
        <row r="2774">
          <cell r="A2774" t="str">
            <v>00014330</v>
          </cell>
          <cell r="B2774" t="str">
            <v>Luke Burns</v>
          </cell>
          <cell r="C2774" t="str">
            <v>05</v>
          </cell>
          <cell r="D2774" t="str">
            <v>TCR Accum Super</v>
          </cell>
          <cell r="E2774">
            <v>87500</v>
          </cell>
        </row>
        <row r="2775">
          <cell r="A2775" t="str">
            <v>00014331</v>
          </cell>
          <cell r="B2775" t="str">
            <v>Meaghan Printz</v>
          </cell>
          <cell r="C2775" t="str">
            <v>04</v>
          </cell>
          <cell r="D2775" t="str">
            <v>TCR Accum Super</v>
          </cell>
          <cell r="E2775">
            <v>69511</v>
          </cell>
        </row>
        <row r="2776">
          <cell r="A2776" t="str">
            <v>00014332</v>
          </cell>
          <cell r="B2776" t="str">
            <v>Michael Lawrence</v>
          </cell>
          <cell r="C2776" t="str">
            <v>08</v>
          </cell>
          <cell r="D2776" t="str">
            <v>TCR Accum Super</v>
          </cell>
          <cell r="E2776">
            <v>146300</v>
          </cell>
        </row>
        <row r="2777">
          <cell r="A2777" t="str">
            <v>00014333</v>
          </cell>
          <cell r="B2777" t="str">
            <v>John Wooles</v>
          </cell>
          <cell r="C2777" t="str">
            <v>05</v>
          </cell>
          <cell r="D2777" t="str">
            <v>TCR Accum Super</v>
          </cell>
          <cell r="E2777">
            <v>0</v>
          </cell>
        </row>
        <row r="2778">
          <cell r="A2778" t="str">
            <v>00014342</v>
          </cell>
          <cell r="B2778" t="str">
            <v>Dean Schmidt</v>
          </cell>
          <cell r="C2778" t="str">
            <v>02</v>
          </cell>
          <cell r="D2778" t="str">
            <v>TCR Accum Super</v>
          </cell>
          <cell r="E2778">
            <v>47964</v>
          </cell>
        </row>
        <row r="2779">
          <cell r="A2779" t="str">
            <v>00014343</v>
          </cell>
          <cell r="B2779" t="str">
            <v>Sara Moynihan</v>
          </cell>
          <cell r="C2779" t="str">
            <v>02</v>
          </cell>
          <cell r="D2779" t="str">
            <v>TCR Accum Super</v>
          </cell>
          <cell r="E2779">
            <v>50532</v>
          </cell>
        </row>
        <row r="2780">
          <cell r="A2780" t="str">
            <v>00014344</v>
          </cell>
          <cell r="B2780" t="str">
            <v>Julia Barallon</v>
          </cell>
          <cell r="C2780" t="str">
            <v>02</v>
          </cell>
          <cell r="D2780" t="str">
            <v>TCR Accum Super</v>
          </cell>
          <cell r="E2780">
            <v>53201</v>
          </cell>
        </row>
        <row r="2781">
          <cell r="A2781" t="str">
            <v>00014345</v>
          </cell>
          <cell r="B2781" t="str">
            <v>David Frankel</v>
          </cell>
          <cell r="C2781" t="str">
            <v>04</v>
          </cell>
          <cell r="D2781" t="str">
            <v>TCR Accum Super</v>
          </cell>
          <cell r="E2781">
            <v>82148</v>
          </cell>
        </row>
        <row r="2782">
          <cell r="A2782" t="str">
            <v>00014346</v>
          </cell>
          <cell r="B2782" t="str">
            <v>Bernadette Hill</v>
          </cell>
          <cell r="C2782" t="str">
            <v>04</v>
          </cell>
          <cell r="D2782" t="str">
            <v>TCR Accum Super</v>
          </cell>
          <cell r="E2782">
            <v>70000</v>
          </cell>
        </row>
        <row r="2783">
          <cell r="A2783" t="str">
            <v>00014347</v>
          </cell>
          <cell r="B2783" t="str">
            <v>Ray Myles</v>
          </cell>
          <cell r="C2783" t="str">
            <v>05</v>
          </cell>
          <cell r="D2783" t="str">
            <v>TCR Accum Super</v>
          </cell>
          <cell r="E2783">
            <v>95322</v>
          </cell>
        </row>
        <row r="2784">
          <cell r="A2784" t="str">
            <v>00014348</v>
          </cell>
          <cell r="B2784" t="str">
            <v>Glenn Evans</v>
          </cell>
          <cell r="C2784" t="str">
            <v>02</v>
          </cell>
          <cell r="D2784" t="str">
            <v>TCR Accum Super</v>
          </cell>
          <cell r="E2784">
            <v>47463</v>
          </cell>
        </row>
        <row r="2785">
          <cell r="A2785" t="str">
            <v>00014349</v>
          </cell>
          <cell r="B2785" t="str">
            <v>Emmanuel Pool</v>
          </cell>
          <cell r="C2785" t="str">
            <v>02</v>
          </cell>
          <cell r="D2785" t="str">
            <v>TCR Accum Super</v>
          </cell>
          <cell r="E2785">
            <v>48404</v>
          </cell>
        </row>
        <row r="2786">
          <cell r="A2786" t="str">
            <v>00014350</v>
          </cell>
          <cell r="B2786" t="str">
            <v>Donald MacKenzie</v>
          </cell>
          <cell r="C2786" t="str">
            <v>11</v>
          </cell>
          <cell r="D2786" t="str">
            <v>TCR Accum Super</v>
          </cell>
          <cell r="E2786">
            <v>378000</v>
          </cell>
        </row>
        <row r="2787">
          <cell r="A2787" t="str">
            <v>00014351</v>
          </cell>
          <cell r="B2787" t="str">
            <v>Victor Browner</v>
          </cell>
          <cell r="C2787" t="str">
            <v>10</v>
          </cell>
          <cell r="D2787" t="str">
            <v>TCR Accum Super</v>
          </cell>
          <cell r="E2787">
            <v>235000</v>
          </cell>
        </row>
        <row r="2788">
          <cell r="A2788" t="str">
            <v>00014352</v>
          </cell>
          <cell r="B2788" t="str">
            <v>George Black</v>
          </cell>
          <cell r="C2788" t="str">
            <v>5A</v>
          </cell>
          <cell r="D2788" t="str">
            <v>TCR Accum Super</v>
          </cell>
          <cell r="E2788">
            <v>90252</v>
          </cell>
        </row>
        <row r="2789">
          <cell r="A2789" t="str">
            <v>00014353</v>
          </cell>
          <cell r="B2789" t="str">
            <v>Ramit Garg</v>
          </cell>
          <cell r="C2789" t="str">
            <v>05</v>
          </cell>
          <cell r="D2789" t="str">
            <v>TCR Accum Super</v>
          </cell>
          <cell r="E2789">
            <v>70000</v>
          </cell>
        </row>
        <row r="2790">
          <cell r="A2790" t="str">
            <v>00014354</v>
          </cell>
          <cell r="B2790" t="str">
            <v>Gary Petersen</v>
          </cell>
          <cell r="C2790" t="str">
            <v>5A</v>
          </cell>
          <cell r="D2790" t="str">
            <v>TCR Accum Super</v>
          </cell>
          <cell r="E2790">
            <v>127325</v>
          </cell>
        </row>
        <row r="2791">
          <cell r="A2791" t="str">
            <v>00014355</v>
          </cell>
          <cell r="B2791" t="str">
            <v>Rebecca Boehm</v>
          </cell>
          <cell r="C2791" t="str">
            <v>02</v>
          </cell>
          <cell r="D2791" t="str">
            <v>TCR Accum Super</v>
          </cell>
          <cell r="E2791">
            <v>51915</v>
          </cell>
        </row>
        <row r="2792">
          <cell r="A2792" t="str">
            <v>00014356</v>
          </cell>
          <cell r="B2792" t="str">
            <v>Ngaire Weldrake</v>
          </cell>
          <cell r="C2792" t="str">
            <v>03</v>
          </cell>
          <cell r="D2792" t="str">
            <v>TCR Accum Super</v>
          </cell>
          <cell r="E2792">
            <v>68640</v>
          </cell>
        </row>
        <row r="2793">
          <cell r="A2793" t="str">
            <v>00014357</v>
          </cell>
          <cell r="B2793" t="str">
            <v>Maik Hofmann</v>
          </cell>
          <cell r="C2793" t="str">
            <v>02</v>
          </cell>
          <cell r="D2793" t="str">
            <v>TCR Accum Super</v>
          </cell>
          <cell r="E2793">
            <v>45425</v>
          </cell>
        </row>
        <row r="2794">
          <cell r="A2794" t="str">
            <v>00014358</v>
          </cell>
          <cell r="B2794" t="str">
            <v>Romano Bernhard</v>
          </cell>
          <cell r="C2794" t="str">
            <v>07</v>
          </cell>
          <cell r="D2794" t="str">
            <v>TCR Accum Super</v>
          </cell>
          <cell r="E2794">
            <v>140661</v>
          </cell>
        </row>
        <row r="2795">
          <cell r="A2795" t="str">
            <v>00014359</v>
          </cell>
          <cell r="B2795" t="str">
            <v>Geoffrey Hobley</v>
          </cell>
          <cell r="C2795" t="str">
            <v>09</v>
          </cell>
          <cell r="D2795" t="str">
            <v>TCR Accum Super</v>
          </cell>
          <cell r="E2795">
            <v>146475</v>
          </cell>
        </row>
        <row r="2796">
          <cell r="A2796" t="str">
            <v>00014360</v>
          </cell>
          <cell r="B2796" t="str">
            <v>Darren Hodges</v>
          </cell>
          <cell r="C2796" t="str">
            <v>5A</v>
          </cell>
          <cell r="D2796" t="str">
            <v>TCR Accum Super</v>
          </cell>
          <cell r="E2796">
            <v>90525</v>
          </cell>
        </row>
        <row r="2797">
          <cell r="A2797" t="str">
            <v>00014361</v>
          </cell>
          <cell r="B2797" t="str">
            <v>Emma Bell</v>
          </cell>
          <cell r="C2797" t="str">
            <v>05</v>
          </cell>
          <cell r="D2797" t="str">
            <v>TCR Accum Super</v>
          </cell>
          <cell r="E2797">
            <v>77718</v>
          </cell>
        </row>
        <row r="2798">
          <cell r="A2798" t="str">
            <v>00014362</v>
          </cell>
          <cell r="B2798" t="str">
            <v>Carla Stankowski</v>
          </cell>
          <cell r="C2798" t="str">
            <v>02</v>
          </cell>
          <cell r="D2798" t="str">
            <v>TCR Accum Super</v>
          </cell>
          <cell r="E2798">
            <v>48230</v>
          </cell>
        </row>
        <row r="2799">
          <cell r="A2799" t="str">
            <v>00014363</v>
          </cell>
          <cell r="B2799" t="str">
            <v>Menka Prodanovski</v>
          </cell>
          <cell r="C2799" t="str">
            <v>02</v>
          </cell>
          <cell r="D2799" t="str">
            <v>TCR Accum Super</v>
          </cell>
          <cell r="E2799">
            <v>43004</v>
          </cell>
        </row>
        <row r="2800">
          <cell r="A2800" t="str">
            <v>00014364</v>
          </cell>
          <cell r="B2800" t="str">
            <v>Laura Gavin</v>
          </cell>
          <cell r="C2800" t="str">
            <v>02</v>
          </cell>
          <cell r="D2800" t="str">
            <v>TCR Accum Super</v>
          </cell>
          <cell r="E2800">
            <v>45368</v>
          </cell>
        </row>
        <row r="2801">
          <cell r="A2801" t="str">
            <v>00014365</v>
          </cell>
          <cell r="B2801" t="str">
            <v>Valerie Owens-Smith</v>
          </cell>
          <cell r="C2801" t="str">
            <v>02</v>
          </cell>
          <cell r="D2801" t="str">
            <v>TCR Accum Super</v>
          </cell>
          <cell r="E2801">
            <v>48192</v>
          </cell>
        </row>
        <row r="2802">
          <cell r="A2802" t="str">
            <v>00014366</v>
          </cell>
          <cell r="B2802" t="str">
            <v>Kristian Myhre</v>
          </cell>
          <cell r="C2802" t="str">
            <v>07</v>
          </cell>
          <cell r="D2802" t="str">
            <v>TCR Accum Super</v>
          </cell>
          <cell r="E2802">
            <v>133125</v>
          </cell>
        </row>
        <row r="2803">
          <cell r="A2803" t="str">
            <v>00014367</v>
          </cell>
          <cell r="B2803" t="str">
            <v>Sandra Harvey</v>
          </cell>
          <cell r="C2803" t="str">
            <v>02</v>
          </cell>
          <cell r="D2803" t="str">
            <v>TCR Accum Super</v>
          </cell>
          <cell r="E2803">
            <v>44520</v>
          </cell>
        </row>
        <row r="2804">
          <cell r="A2804" t="str">
            <v>00014368</v>
          </cell>
          <cell r="B2804" t="str">
            <v>Amy Griffiths</v>
          </cell>
          <cell r="C2804" t="str">
            <v>02</v>
          </cell>
          <cell r="D2804" t="str">
            <v>TCR Accum Super</v>
          </cell>
          <cell r="E2804">
            <v>42800</v>
          </cell>
        </row>
        <row r="2805">
          <cell r="A2805" t="str">
            <v>00014369</v>
          </cell>
          <cell r="B2805" t="str">
            <v>Lina Hourani</v>
          </cell>
          <cell r="C2805" t="str">
            <v>02</v>
          </cell>
          <cell r="D2805" t="str">
            <v>TCR Accum Super</v>
          </cell>
          <cell r="E2805">
            <v>48230</v>
          </cell>
        </row>
        <row r="2806">
          <cell r="A2806" t="str">
            <v>00014370</v>
          </cell>
          <cell r="B2806" t="str">
            <v>Anthony Smith</v>
          </cell>
          <cell r="C2806" t="str">
            <v>02</v>
          </cell>
          <cell r="D2806" t="str">
            <v>TCR Accum Super</v>
          </cell>
          <cell r="E2806">
            <v>42640</v>
          </cell>
        </row>
        <row r="2807">
          <cell r="A2807" t="str">
            <v>00014371</v>
          </cell>
          <cell r="B2807" t="str">
            <v>Gale McCluer</v>
          </cell>
          <cell r="C2807" t="str">
            <v>02</v>
          </cell>
          <cell r="D2807" t="str">
            <v>TCR Accum Super</v>
          </cell>
          <cell r="E2807">
            <v>43831</v>
          </cell>
        </row>
        <row r="2808">
          <cell r="A2808" t="str">
            <v>00014372</v>
          </cell>
          <cell r="B2808" t="str">
            <v>Rachael Jones</v>
          </cell>
          <cell r="C2808" t="str">
            <v>02</v>
          </cell>
          <cell r="D2808" t="str">
            <v>TCR Accum Super</v>
          </cell>
          <cell r="E2808">
            <v>43004</v>
          </cell>
        </row>
        <row r="2809">
          <cell r="A2809" t="str">
            <v>00014373</v>
          </cell>
          <cell r="B2809" t="str">
            <v>Cathryn Pool</v>
          </cell>
          <cell r="C2809" t="str">
            <v>02</v>
          </cell>
          <cell r="D2809" t="str">
            <v>TCR Accum Super</v>
          </cell>
          <cell r="E2809">
            <v>44520</v>
          </cell>
        </row>
        <row r="2810">
          <cell r="A2810" t="str">
            <v>00014375</v>
          </cell>
          <cell r="B2810" t="str">
            <v>Andreas Matzke</v>
          </cell>
          <cell r="C2810" t="str">
            <v>02</v>
          </cell>
          <cell r="D2810" t="str">
            <v>TCR Accum Super</v>
          </cell>
          <cell r="E2810">
            <v>44940</v>
          </cell>
        </row>
        <row r="2811">
          <cell r="A2811" t="str">
            <v>00014376</v>
          </cell>
          <cell r="B2811" t="str">
            <v>Richard Graves</v>
          </cell>
          <cell r="C2811" t="str">
            <v>02</v>
          </cell>
          <cell r="D2811" t="str">
            <v>TCR Accum Super</v>
          </cell>
          <cell r="E2811">
            <v>44520</v>
          </cell>
        </row>
        <row r="2812">
          <cell r="A2812" t="str">
            <v>00014379</v>
          </cell>
          <cell r="B2812" t="str">
            <v>Wendi Rundle</v>
          </cell>
          <cell r="C2812" t="str">
            <v>02</v>
          </cell>
          <cell r="D2812" t="str">
            <v>TCR Accum Super</v>
          </cell>
          <cell r="E2812">
            <v>45428</v>
          </cell>
        </row>
        <row r="2813">
          <cell r="A2813" t="str">
            <v>00014380</v>
          </cell>
          <cell r="B2813" t="str">
            <v>Debra Rizzi</v>
          </cell>
          <cell r="C2813" t="str">
            <v>04</v>
          </cell>
          <cell r="D2813" t="str">
            <v>TCR Accum Super</v>
          </cell>
          <cell r="E2813">
            <v>88393</v>
          </cell>
        </row>
        <row r="2814">
          <cell r="A2814" t="str">
            <v>00014381</v>
          </cell>
          <cell r="B2814" t="str">
            <v>Adriano Condo</v>
          </cell>
          <cell r="C2814" t="str">
            <v>02</v>
          </cell>
          <cell r="D2814" t="str">
            <v>TCR Accum Super</v>
          </cell>
          <cell r="E2814">
            <v>43004</v>
          </cell>
        </row>
        <row r="2815">
          <cell r="A2815" t="str">
            <v>00014382</v>
          </cell>
          <cell r="B2815" t="str">
            <v>Geoffrey Andrews</v>
          </cell>
          <cell r="C2815" t="str">
            <v>02</v>
          </cell>
          <cell r="D2815" t="str">
            <v>TCR Accum Super</v>
          </cell>
          <cell r="E2815">
            <v>43831</v>
          </cell>
        </row>
        <row r="2816">
          <cell r="A2816" t="str">
            <v>00014383</v>
          </cell>
          <cell r="B2816" t="str">
            <v>Lee Peng Nyew</v>
          </cell>
          <cell r="C2816" t="str">
            <v>02</v>
          </cell>
          <cell r="D2816" t="str">
            <v>TCR Accum Super</v>
          </cell>
          <cell r="E2816">
            <v>48230</v>
          </cell>
        </row>
        <row r="2817">
          <cell r="A2817" t="str">
            <v>00014384</v>
          </cell>
          <cell r="B2817" t="str">
            <v>Ronny Mahardhika</v>
          </cell>
          <cell r="C2817" t="str">
            <v>02</v>
          </cell>
          <cell r="D2817" t="str">
            <v>TCR Accum Super</v>
          </cell>
          <cell r="E2817">
            <v>47672</v>
          </cell>
        </row>
        <row r="2818">
          <cell r="A2818" t="str">
            <v>00014385</v>
          </cell>
          <cell r="B2818" t="str">
            <v>Christopher Miller</v>
          </cell>
          <cell r="C2818" t="str">
            <v>02</v>
          </cell>
          <cell r="D2818" t="str">
            <v>TCR Accum Super</v>
          </cell>
          <cell r="E2818">
            <v>42640</v>
          </cell>
        </row>
        <row r="2819">
          <cell r="A2819" t="str">
            <v>00014386</v>
          </cell>
          <cell r="B2819" t="str">
            <v>Rachael Smith</v>
          </cell>
          <cell r="C2819" t="str">
            <v>04</v>
          </cell>
          <cell r="D2819" t="str">
            <v>TCR Accum Super</v>
          </cell>
          <cell r="E2819">
            <v>71994</v>
          </cell>
        </row>
        <row r="2820">
          <cell r="A2820" t="str">
            <v>00014388</v>
          </cell>
          <cell r="B2820" t="str">
            <v>Gemma Maclachlan</v>
          </cell>
          <cell r="C2820" t="str">
            <v>02</v>
          </cell>
          <cell r="D2820" t="str">
            <v>TCR Accum Super</v>
          </cell>
          <cell r="E2820">
            <v>43831</v>
          </cell>
        </row>
        <row r="2821">
          <cell r="A2821" t="str">
            <v>00014389</v>
          </cell>
          <cell r="B2821" t="str">
            <v>Gillian Rattray</v>
          </cell>
          <cell r="C2821" t="str">
            <v>02</v>
          </cell>
          <cell r="D2821" t="str">
            <v>TCR Accum Super</v>
          </cell>
          <cell r="E2821">
            <v>38480</v>
          </cell>
        </row>
        <row r="2822">
          <cell r="A2822" t="str">
            <v>00014390</v>
          </cell>
          <cell r="B2822" t="str">
            <v>Kelly Smith</v>
          </cell>
          <cell r="C2822" t="str">
            <v>02</v>
          </cell>
          <cell r="D2822" t="str">
            <v>TCR Accum Super</v>
          </cell>
          <cell r="E2822">
            <v>48230</v>
          </cell>
        </row>
        <row r="2823">
          <cell r="A2823" t="str">
            <v>00014391</v>
          </cell>
          <cell r="B2823" t="str">
            <v>Stanley Reid</v>
          </cell>
          <cell r="C2823" t="str">
            <v>07</v>
          </cell>
          <cell r="D2823" t="str">
            <v>TCR Accum Super</v>
          </cell>
          <cell r="E2823">
            <v>133750</v>
          </cell>
        </row>
        <row r="2824">
          <cell r="A2824" t="str">
            <v>00014393</v>
          </cell>
          <cell r="B2824" t="str">
            <v>Melinda Lawrence</v>
          </cell>
          <cell r="C2824" t="str">
            <v>02</v>
          </cell>
          <cell r="D2824" t="str">
            <v>TCR Accum Super</v>
          </cell>
          <cell r="E2824">
            <v>44520</v>
          </cell>
        </row>
        <row r="2825">
          <cell r="A2825" t="str">
            <v>00014394</v>
          </cell>
          <cell r="B2825" t="str">
            <v>Raymond Cresswell</v>
          </cell>
          <cell r="C2825" t="str">
            <v>02</v>
          </cell>
          <cell r="D2825" t="str">
            <v>TCR Accum Super</v>
          </cell>
          <cell r="E2825">
            <v>43460</v>
          </cell>
        </row>
        <row r="2826">
          <cell r="A2826" t="str">
            <v>00014395</v>
          </cell>
          <cell r="B2826" t="str">
            <v>Catherine Weber</v>
          </cell>
          <cell r="C2826" t="str">
            <v>02</v>
          </cell>
          <cell r="D2826" t="str">
            <v>TCR Accum Super</v>
          </cell>
          <cell r="E2826">
            <v>43831</v>
          </cell>
        </row>
        <row r="2827">
          <cell r="A2827" t="str">
            <v>00014396</v>
          </cell>
          <cell r="B2827" t="str">
            <v>Pamela Wood</v>
          </cell>
          <cell r="C2827" t="str">
            <v>02</v>
          </cell>
          <cell r="D2827" t="str">
            <v>TCR Accum Super</v>
          </cell>
          <cell r="E2827">
            <v>43460</v>
          </cell>
        </row>
        <row r="2828">
          <cell r="A2828" t="str">
            <v>00014397</v>
          </cell>
          <cell r="B2828" t="str">
            <v>Andrew Stevens</v>
          </cell>
          <cell r="C2828" t="str">
            <v>04</v>
          </cell>
          <cell r="D2828" t="str">
            <v>TCR Accum Super</v>
          </cell>
          <cell r="E2828">
            <v>81510</v>
          </cell>
        </row>
        <row r="2829">
          <cell r="A2829" t="str">
            <v>00014398</v>
          </cell>
          <cell r="B2829" t="str">
            <v>Joanna Rowlands</v>
          </cell>
          <cell r="C2829" t="str">
            <v>04</v>
          </cell>
          <cell r="D2829" t="str">
            <v>TCR Accum Super</v>
          </cell>
          <cell r="E2829">
            <v>82147</v>
          </cell>
        </row>
        <row r="2830">
          <cell r="A2830" t="str">
            <v>00014399</v>
          </cell>
          <cell r="B2830" t="str">
            <v>Adrian Ferrante</v>
          </cell>
          <cell r="C2830" t="str">
            <v>02</v>
          </cell>
          <cell r="D2830" t="str">
            <v>TCR Accum Super</v>
          </cell>
          <cell r="E2830">
            <v>42640</v>
          </cell>
        </row>
        <row r="2831">
          <cell r="A2831" t="str">
            <v>00014400</v>
          </cell>
          <cell r="B2831" t="str">
            <v>Nicole Clutterbuck</v>
          </cell>
          <cell r="C2831" t="str">
            <v>02</v>
          </cell>
          <cell r="D2831" t="str">
            <v>TCR Accum Super</v>
          </cell>
          <cell r="E2831">
            <v>43460</v>
          </cell>
        </row>
        <row r="2832">
          <cell r="A2832" t="str">
            <v>00014403</v>
          </cell>
          <cell r="B2832" t="str">
            <v>Rachel Teroi</v>
          </cell>
          <cell r="C2832" t="str">
            <v>02</v>
          </cell>
          <cell r="D2832" t="str">
            <v>TCR Accum Super</v>
          </cell>
          <cell r="E2832">
            <v>42640</v>
          </cell>
        </row>
        <row r="2833">
          <cell r="A2833" t="str">
            <v>00014405</v>
          </cell>
          <cell r="B2833" t="str">
            <v>Sherridan Jolley</v>
          </cell>
          <cell r="C2833" t="str">
            <v>02</v>
          </cell>
          <cell r="D2833" t="str">
            <v>TCR Accum Super</v>
          </cell>
          <cell r="E2833">
            <v>56680</v>
          </cell>
        </row>
        <row r="2834">
          <cell r="A2834" t="str">
            <v>00014406</v>
          </cell>
          <cell r="B2834" t="str">
            <v>Anthony Page</v>
          </cell>
          <cell r="C2834" t="str">
            <v>06</v>
          </cell>
          <cell r="D2834" t="str">
            <v>TCR Accum Super</v>
          </cell>
          <cell r="E2834">
            <v>103000</v>
          </cell>
        </row>
        <row r="2835">
          <cell r="A2835" t="str">
            <v>00014407</v>
          </cell>
          <cell r="B2835" t="str">
            <v>Amanda Penberthy</v>
          </cell>
          <cell r="C2835" t="str">
            <v>02</v>
          </cell>
          <cell r="D2835" t="str">
            <v>TCR Accum Super</v>
          </cell>
          <cell r="E2835">
            <v>41870</v>
          </cell>
        </row>
        <row r="2836">
          <cell r="A2836" t="str">
            <v>00014408</v>
          </cell>
          <cell r="B2836" t="str">
            <v>Patricia Andrews</v>
          </cell>
          <cell r="C2836" t="str">
            <v>02</v>
          </cell>
          <cell r="D2836" t="str">
            <v>TCR Accum Super</v>
          </cell>
          <cell r="E2836">
            <v>38000</v>
          </cell>
        </row>
        <row r="2837">
          <cell r="A2837" t="str">
            <v>00014409</v>
          </cell>
          <cell r="B2837" t="str">
            <v>Raun Sutton</v>
          </cell>
          <cell r="C2837" t="str">
            <v>02</v>
          </cell>
          <cell r="D2837" t="str">
            <v>TCR Accum Super</v>
          </cell>
          <cell r="E2837">
            <v>41870</v>
          </cell>
        </row>
        <row r="2838">
          <cell r="A2838" t="str">
            <v>00014410</v>
          </cell>
          <cell r="B2838" t="str">
            <v>Robert Rogers</v>
          </cell>
          <cell r="C2838" t="str">
            <v>02</v>
          </cell>
          <cell r="D2838" t="str">
            <v>TCR Accum Super</v>
          </cell>
          <cell r="E2838">
            <v>39500</v>
          </cell>
        </row>
        <row r="2839">
          <cell r="A2839" t="str">
            <v>00014411</v>
          </cell>
          <cell r="B2839" t="str">
            <v>Amanda Bartlett</v>
          </cell>
          <cell r="C2839" t="str">
            <v>02</v>
          </cell>
          <cell r="D2839" t="str">
            <v>TCR Accum Super</v>
          </cell>
          <cell r="E2839">
            <v>38000</v>
          </cell>
        </row>
        <row r="2840">
          <cell r="A2840" t="str">
            <v>00014412</v>
          </cell>
          <cell r="B2840" t="str">
            <v>Bhavesh Haria</v>
          </cell>
          <cell r="C2840" t="str">
            <v>04</v>
          </cell>
          <cell r="D2840" t="str">
            <v>TCR Accum Super</v>
          </cell>
          <cell r="E2840">
            <v>63600</v>
          </cell>
        </row>
        <row r="2841">
          <cell r="A2841" t="str">
            <v>00014413</v>
          </cell>
          <cell r="B2841" t="str">
            <v>Christopher McDonagh</v>
          </cell>
          <cell r="C2841" t="str">
            <v>04</v>
          </cell>
          <cell r="D2841" t="str">
            <v>TCR Accum Super</v>
          </cell>
          <cell r="E2841">
            <v>73485</v>
          </cell>
        </row>
        <row r="2842">
          <cell r="A2842" t="str">
            <v>00014414</v>
          </cell>
          <cell r="B2842" t="str">
            <v>Steven Allpress</v>
          </cell>
          <cell r="C2842" t="str">
            <v>02</v>
          </cell>
          <cell r="D2842" t="str">
            <v>TCR Accum Super</v>
          </cell>
          <cell r="E2842">
            <v>39500</v>
          </cell>
        </row>
        <row r="2843">
          <cell r="A2843" t="str">
            <v>00014415</v>
          </cell>
          <cell r="B2843" t="str">
            <v>Mark McKinnon</v>
          </cell>
          <cell r="C2843" t="str">
            <v>06</v>
          </cell>
          <cell r="D2843" t="str">
            <v>TCR Accum Super</v>
          </cell>
          <cell r="E2843">
            <v>107500</v>
          </cell>
        </row>
        <row r="2844">
          <cell r="A2844" t="str">
            <v>00014416</v>
          </cell>
          <cell r="B2844" t="str">
            <v>Jacqueline Galati</v>
          </cell>
          <cell r="C2844" t="str">
            <v>02</v>
          </cell>
          <cell r="D2844" t="str">
            <v>TCR Accum Super</v>
          </cell>
          <cell r="E2844">
            <v>38000</v>
          </cell>
        </row>
        <row r="2845">
          <cell r="A2845" t="str">
            <v>00014417</v>
          </cell>
          <cell r="B2845" t="str">
            <v>Ralph Bates</v>
          </cell>
          <cell r="C2845" t="str">
            <v>08</v>
          </cell>
          <cell r="D2845" t="str">
            <v>TCR Accum Super</v>
          </cell>
          <cell r="E2845">
            <v>150000</v>
          </cell>
        </row>
        <row r="2846">
          <cell r="A2846" t="str">
            <v>00014418</v>
          </cell>
          <cell r="B2846" t="str">
            <v>Nicolette Folley</v>
          </cell>
          <cell r="C2846" t="str">
            <v>02</v>
          </cell>
          <cell r="D2846" t="str">
            <v>TCR Accum Super</v>
          </cell>
          <cell r="E2846">
            <v>38000</v>
          </cell>
        </row>
        <row r="2847">
          <cell r="A2847" t="str">
            <v>00014419</v>
          </cell>
          <cell r="B2847" t="str">
            <v>Louise Ovenden</v>
          </cell>
          <cell r="C2847" t="str">
            <v>02</v>
          </cell>
          <cell r="D2847" t="str">
            <v>TCR Accum Super</v>
          </cell>
          <cell r="E2847">
            <v>38000</v>
          </cell>
        </row>
        <row r="2848">
          <cell r="A2848" t="str">
            <v>00014420</v>
          </cell>
          <cell r="B2848" t="str">
            <v>Daniel Purcell</v>
          </cell>
          <cell r="C2848" t="str">
            <v>02</v>
          </cell>
          <cell r="D2848" t="str">
            <v>TCR Accum Super</v>
          </cell>
          <cell r="E2848">
            <v>38000</v>
          </cell>
        </row>
        <row r="2849">
          <cell r="A2849" t="str">
            <v>00014421</v>
          </cell>
          <cell r="B2849" t="str">
            <v>Jennifer Gillespie</v>
          </cell>
          <cell r="C2849" t="str">
            <v>02</v>
          </cell>
          <cell r="D2849" t="str">
            <v>TCR Accum Super</v>
          </cell>
          <cell r="E2849">
            <v>38000</v>
          </cell>
        </row>
        <row r="2850">
          <cell r="A2850" t="str">
            <v>00014422</v>
          </cell>
          <cell r="B2850" t="str">
            <v>Diane Wilkinson</v>
          </cell>
          <cell r="C2850" t="str">
            <v>02</v>
          </cell>
          <cell r="D2850" t="str">
            <v>TCR Accum Super</v>
          </cell>
          <cell r="E2850">
            <v>38000</v>
          </cell>
        </row>
        <row r="2851">
          <cell r="A2851" t="str">
            <v>00014423</v>
          </cell>
          <cell r="B2851" t="str">
            <v>Caren McLaren</v>
          </cell>
          <cell r="C2851" t="str">
            <v>5A</v>
          </cell>
          <cell r="D2851" t="str">
            <v>TCR Accum Super</v>
          </cell>
          <cell r="E2851">
            <v>87500</v>
          </cell>
        </row>
        <row r="2852">
          <cell r="A2852" t="str">
            <v>00014424</v>
          </cell>
          <cell r="B2852" t="str">
            <v>Andrew McKenzie</v>
          </cell>
          <cell r="C2852" t="str">
            <v>02</v>
          </cell>
          <cell r="D2852" t="str">
            <v>TCR Accum Super</v>
          </cell>
          <cell r="E2852">
            <v>38000</v>
          </cell>
        </row>
        <row r="2853">
          <cell r="A2853" t="str">
            <v>00014425</v>
          </cell>
          <cell r="B2853" t="str">
            <v>Elizabeth Start</v>
          </cell>
          <cell r="C2853" t="str">
            <v>02</v>
          </cell>
          <cell r="D2853" t="str">
            <v>TCR Accum Super</v>
          </cell>
          <cell r="E2853">
            <v>38000</v>
          </cell>
        </row>
        <row r="2854">
          <cell r="A2854" t="str">
            <v>00014426</v>
          </cell>
          <cell r="B2854" t="str">
            <v>Daniel Olsson</v>
          </cell>
          <cell r="C2854" t="str">
            <v>02</v>
          </cell>
          <cell r="D2854" t="str">
            <v>TCR Accum Super</v>
          </cell>
          <cell r="E2854">
            <v>38000</v>
          </cell>
        </row>
        <row r="2855">
          <cell r="A2855" t="str">
            <v>00014427</v>
          </cell>
          <cell r="B2855" t="str">
            <v>Barbara Burke</v>
          </cell>
          <cell r="C2855" t="str">
            <v>02</v>
          </cell>
          <cell r="D2855" t="str">
            <v>TCR Accum Super</v>
          </cell>
          <cell r="E2855">
            <v>38000</v>
          </cell>
        </row>
        <row r="2856">
          <cell r="A2856" t="str">
            <v>00014428</v>
          </cell>
          <cell r="B2856" t="str">
            <v>Jadwiga Hudson</v>
          </cell>
          <cell r="C2856" t="str">
            <v>02</v>
          </cell>
          <cell r="D2856" t="str">
            <v>TCR Accum Super</v>
          </cell>
          <cell r="E2856">
            <v>39950</v>
          </cell>
        </row>
        <row r="2857">
          <cell r="A2857" t="str">
            <v>00014429</v>
          </cell>
          <cell r="B2857" t="str">
            <v>Jacqueline McDonald</v>
          </cell>
          <cell r="C2857" t="str">
            <v>02</v>
          </cell>
          <cell r="D2857" t="str">
            <v>TCR Accum Super</v>
          </cell>
          <cell r="E2857">
            <v>45637</v>
          </cell>
        </row>
        <row r="2858">
          <cell r="A2858" t="str">
            <v>00014430</v>
          </cell>
          <cell r="B2858" t="str">
            <v>Lolina-Kay Tuioti</v>
          </cell>
          <cell r="C2858" t="str">
            <v>02</v>
          </cell>
          <cell r="D2858" t="str">
            <v>TCR Accum Super</v>
          </cell>
          <cell r="E2858">
            <v>38000</v>
          </cell>
        </row>
        <row r="2859">
          <cell r="A2859" t="str">
            <v>00014431</v>
          </cell>
          <cell r="B2859" t="str">
            <v>Mark Harris</v>
          </cell>
          <cell r="C2859" t="str">
            <v>04</v>
          </cell>
          <cell r="D2859" t="str">
            <v>TCR Accum Super</v>
          </cell>
          <cell r="E2859">
            <v>73000</v>
          </cell>
        </row>
        <row r="2860">
          <cell r="A2860" t="str">
            <v>00014432</v>
          </cell>
          <cell r="B2860" t="str">
            <v>Linda Emmens</v>
          </cell>
          <cell r="C2860" t="str">
            <v>04</v>
          </cell>
          <cell r="D2860" t="str">
            <v>TCR Accum Super</v>
          </cell>
          <cell r="E2860">
            <v>70000</v>
          </cell>
        </row>
        <row r="2861">
          <cell r="A2861" t="str">
            <v>00014434</v>
          </cell>
          <cell r="B2861" t="str">
            <v>Elijah West</v>
          </cell>
          <cell r="C2861" t="str">
            <v>02</v>
          </cell>
          <cell r="D2861" t="str">
            <v>TCR Accum Super</v>
          </cell>
          <cell r="E2861">
            <v>38000</v>
          </cell>
        </row>
        <row r="2862">
          <cell r="A2862" t="str">
            <v>00014435</v>
          </cell>
          <cell r="B2862" t="str">
            <v>Jayne Whitney</v>
          </cell>
          <cell r="C2862" t="str">
            <v>10</v>
          </cell>
          <cell r="D2862" t="str">
            <v>TCR Accum Super</v>
          </cell>
          <cell r="E2862">
            <v>270000</v>
          </cell>
        </row>
        <row r="2863">
          <cell r="A2863" t="str">
            <v>00014436</v>
          </cell>
          <cell r="B2863" t="str">
            <v>Nilesh Kevat</v>
          </cell>
          <cell r="C2863" t="str">
            <v>07</v>
          </cell>
          <cell r="D2863" t="str">
            <v>TCR Accum Super</v>
          </cell>
          <cell r="E2863">
            <v>145000</v>
          </cell>
        </row>
        <row r="2864">
          <cell r="A2864" t="str">
            <v>00014437</v>
          </cell>
          <cell r="B2864" t="str">
            <v>Louren Edwards</v>
          </cell>
          <cell r="C2864" t="str">
            <v>08</v>
          </cell>
          <cell r="D2864" t="str">
            <v>TCR Accum Super</v>
          </cell>
          <cell r="E2864">
            <v>152600</v>
          </cell>
        </row>
        <row r="2865">
          <cell r="A2865" t="str">
            <v>00014439</v>
          </cell>
          <cell r="B2865" t="str">
            <v>Marie Philogene</v>
          </cell>
          <cell r="C2865" t="str">
            <v>05</v>
          </cell>
          <cell r="D2865" t="str">
            <v>TCR Accum Super</v>
          </cell>
          <cell r="E2865">
            <v>85000</v>
          </cell>
        </row>
        <row r="2866">
          <cell r="A2866" t="str">
            <v>00014448</v>
          </cell>
          <cell r="B2866" t="str">
            <v>Lori Pigdon</v>
          </cell>
          <cell r="C2866" t="str">
            <v>05</v>
          </cell>
          <cell r="D2866" t="str">
            <v>TCR Accum Super</v>
          </cell>
          <cell r="E2866">
            <v>95000</v>
          </cell>
        </row>
        <row r="2867">
          <cell r="A2867" t="str">
            <v>00014450</v>
          </cell>
          <cell r="B2867" t="str">
            <v>Matthew Gillespie</v>
          </cell>
          <cell r="C2867" t="str">
            <v>05</v>
          </cell>
          <cell r="D2867" t="str">
            <v>TCR Accum Super</v>
          </cell>
          <cell r="E2867">
            <v>95000</v>
          </cell>
        </row>
        <row r="2868">
          <cell r="A2868" t="str">
            <v>00014454</v>
          </cell>
          <cell r="B2868" t="str">
            <v>Kirsty Brunning</v>
          </cell>
          <cell r="C2868" t="str">
            <v>03</v>
          </cell>
          <cell r="D2868" t="str">
            <v>TCR Accum Super</v>
          </cell>
          <cell r="E2868">
            <v>65000</v>
          </cell>
        </row>
        <row r="2869">
          <cell r="A2869" t="str">
            <v>00014455</v>
          </cell>
          <cell r="B2869" t="str">
            <v>Shaun Hunt</v>
          </cell>
          <cell r="C2869" t="str">
            <v>03</v>
          </cell>
          <cell r="D2869" t="str">
            <v>TCR Accum Super</v>
          </cell>
          <cell r="E2869">
            <v>66924</v>
          </cell>
        </row>
        <row r="2870">
          <cell r="A2870" t="str">
            <v>00014456</v>
          </cell>
          <cell r="B2870" t="str">
            <v>Bradley Collis</v>
          </cell>
          <cell r="C2870" t="str">
            <v>03</v>
          </cell>
          <cell r="D2870" t="str">
            <v>TCR Accum Super</v>
          </cell>
          <cell r="E2870">
            <v>65000</v>
          </cell>
        </row>
        <row r="2871">
          <cell r="A2871" t="str">
            <v>00014459</v>
          </cell>
          <cell r="B2871" t="str">
            <v>Tina Ford</v>
          </cell>
          <cell r="C2871" t="str">
            <v>03</v>
          </cell>
          <cell r="D2871" t="str">
            <v>TCR Accum Super</v>
          </cell>
          <cell r="E2871">
            <v>60836</v>
          </cell>
        </row>
        <row r="2872">
          <cell r="A2872" t="str">
            <v>00014460</v>
          </cell>
          <cell r="B2872" t="str">
            <v>Daniel Dorse</v>
          </cell>
          <cell r="C2872" t="str">
            <v>10</v>
          </cell>
          <cell r="D2872" t="str">
            <v>TCR Accum Super</v>
          </cell>
          <cell r="E2872">
            <v>290000</v>
          </cell>
        </row>
        <row r="2873">
          <cell r="A2873" t="str">
            <v>00014461</v>
          </cell>
          <cell r="B2873" t="str">
            <v>Graeme Murn</v>
          </cell>
          <cell r="C2873" t="str">
            <v>08</v>
          </cell>
          <cell r="D2873" t="str">
            <v>TCR Accum Super</v>
          </cell>
          <cell r="E2873">
            <v>250000</v>
          </cell>
        </row>
        <row r="2874">
          <cell r="A2874" t="str">
            <v>00014462</v>
          </cell>
          <cell r="B2874" t="str">
            <v>Chirayu Oza</v>
          </cell>
          <cell r="C2874" t="str">
            <v>03</v>
          </cell>
          <cell r="D2874" t="str">
            <v>TCR Accum Super</v>
          </cell>
          <cell r="E2874">
            <v>39490</v>
          </cell>
        </row>
        <row r="2875">
          <cell r="A2875" t="str">
            <v>00014466</v>
          </cell>
          <cell r="B2875" t="str">
            <v>Chris Badger</v>
          </cell>
          <cell r="C2875" t="str">
            <v>10</v>
          </cell>
          <cell r="D2875" t="str">
            <v>TCR Accum Super</v>
          </cell>
          <cell r="E2875">
            <v>350000</v>
          </cell>
        </row>
        <row r="2876">
          <cell r="A2876" t="str">
            <v>00014478</v>
          </cell>
          <cell r="B2876" t="str">
            <v>Francis Bedford</v>
          </cell>
          <cell r="C2876" t="str">
            <v>05</v>
          </cell>
          <cell r="D2876" t="str">
            <v>TCR Accum Super</v>
          </cell>
          <cell r="E2876">
            <v>81000</v>
          </cell>
        </row>
        <row r="2877">
          <cell r="A2877" t="str">
            <v>00014483</v>
          </cell>
          <cell r="B2877" t="str">
            <v>Douglas Hodgson</v>
          </cell>
          <cell r="C2877" t="str">
            <v>08</v>
          </cell>
          <cell r="D2877" t="str">
            <v>TCR Accum Super</v>
          </cell>
          <cell r="E2877">
            <v>200000</v>
          </cell>
        </row>
        <row r="2878">
          <cell r="A2878" t="str">
            <v>00014484</v>
          </cell>
          <cell r="B2878" t="str">
            <v>Christopher Brown</v>
          </cell>
          <cell r="C2878" t="str">
            <v>08</v>
          </cell>
          <cell r="D2878" t="str">
            <v>TCR Accum Super</v>
          </cell>
          <cell r="E2878">
            <v>240000</v>
          </cell>
        </row>
        <row r="2879">
          <cell r="A2879" t="str">
            <v>00014485</v>
          </cell>
          <cell r="B2879" t="str">
            <v>Roshani Perera</v>
          </cell>
          <cell r="C2879" t="str">
            <v>06</v>
          </cell>
          <cell r="D2879" t="str">
            <v>TCR Accum Super</v>
          </cell>
          <cell r="E2879">
            <v>120000</v>
          </cell>
        </row>
        <row r="2880">
          <cell r="A2880" t="str">
            <v>00014486</v>
          </cell>
          <cell r="B2880" t="str">
            <v>Radomir Kujovic</v>
          </cell>
          <cell r="C2880" t="str">
            <v>07</v>
          </cell>
          <cell r="D2880" t="str">
            <v>TCR Accum Super</v>
          </cell>
          <cell r="E2880">
            <v>135000</v>
          </cell>
        </row>
        <row r="2881">
          <cell r="A2881" t="str">
            <v>00014487</v>
          </cell>
          <cell r="B2881" t="str">
            <v>Sandra Gamble</v>
          </cell>
          <cell r="C2881" t="str">
            <v>08</v>
          </cell>
          <cell r="D2881" t="str">
            <v>TCR Accum Super</v>
          </cell>
          <cell r="E2881">
            <v>300000</v>
          </cell>
        </row>
        <row r="2882">
          <cell r="A2882" t="str">
            <v>00014494</v>
          </cell>
          <cell r="B2882" t="str">
            <v>Kathryn Barres</v>
          </cell>
          <cell r="C2882" t="str">
            <v>03</v>
          </cell>
          <cell r="D2882" t="str">
            <v>TCR Accum Super</v>
          </cell>
          <cell r="E2882">
            <v>57000</v>
          </cell>
        </row>
        <row r="2883">
          <cell r="A2883" t="str">
            <v>00014503</v>
          </cell>
          <cell r="B2883" t="str">
            <v>Terrence Dillon</v>
          </cell>
          <cell r="C2883" t="str">
            <v>05</v>
          </cell>
          <cell r="D2883" t="str">
            <v>TCR Accum Super</v>
          </cell>
          <cell r="E2883">
            <v>87500</v>
          </cell>
        </row>
        <row r="2884">
          <cell r="A2884" t="str">
            <v>00014514</v>
          </cell>
          <cell r="B2884" t="str">
            <v>Susan Jackman</v>
          </cell>
          <cell r="C2884" t="str">
            <v>07</v>
          </cell>
          <cell r="D2884" t="str">
            <v>TCR Accum Super</v>
          </cell>
          <cell r="E2884">
            <v>145000</v>
          </cell>
        </row>
        <row r="2885">
          <cell r="A2885" t="str">
            <v>00014515</v>
          </cell>
          <cell r="B2885" t="str">
            <v>Cindianne Blyth</v>
          </cell>
          <cell r="C2885" t="str">
            <v>04</v>
          </cell>
          <cell r="D2885" t="str">
            <v>TCR Accum Super</v>
          </cell>
          <cell r="E2885">
            <v>70000</v>
          </cell>
        </row>
        <row r="2886">
          <cell r="A2886" t="str">
            <v>00014525</v>
          </cell>
          <cell r="B2886" t="str">
            <v>Bruce Wooldridge</v>
          </cell>
          <cell r="C2886" t="str">
            <v>08</v>
          </cell>
          <cell r="D2886" t="str">
            <v>TCR Accum Super</v>
          </cell>
          <cell r="E2886">
            <v>180000</v>
          </cell>
        </row>
        <row r="2887">
          <cell r="A2887" t="str">
            <v>00014529</v>
          </cell>
          <cell r="B2887" t="str">
            <v>Leigh Hewitt</v>
          </cell>
          <cell r="C2887" t="str">
            <v>04</v>
          </cell>
          <cell r="D2887" t="str">
            <v>TCR Accum Super</v>
          </cell>
          <cell r="E2887">
            <v>63000</v>
          </cell>
        </row>
        <row r="2888">
          <cell r="A2888" t="str">
            <v>00014538</v>
          </cell>
          <cell r="B2888" t="str">
            <v>Kim Hatcher</v>
          </cell>
          <cell r="C2888" t="str">
            <v>03</v>
          </cell>
          <cell r="D2888" t="str">
            <v>TCR Accum Super</v>
          </cell>
          <cell r="E2888">
            <v>80078</v>
          </cell>
        </row>
        <row r="2889">
          <cell r="A2889" t="str">
            <v>00014539</v>
          </cell>
          <cell r="B2889" t="str">
            <v>Bruce Thomson</v>
          </cell>
          <cell r="C2889" t="str">
            <v>03</v>
          </cell>
          <cell r="D2889" t="str">
            <v>TCR Accum Super</v>
          </cell>
          <cell r="E2889">
            <v>84172</v>
          </cell>
        </row>
        <row r="2890">
          <cell r="A2890" t="str">
            <v>00014540</v>
          </cell>
          <cell r="B2890" t="str">
            <v>Ian Summers</v>
          </cell>
          <cell r="C2890" t="str">
            <v>03</v>
          </cell>
          <cell r="D2890" t="str">
            <v>TCR Accum Super</v>
          </cell>
          <cell r="E2890">
            <v>80266</v>
          </cell>
        </row>
        <row r="2891">
          <cell r="A2891" t="str">
            <v>00014541</v>
          </cell>
          <cell r="B2891" t="str">
            <v>Lennard Ferguson</v>
          </cell>
          <cell r="C2891" t="str">
            <v>04</v>
          </cell>
          <cell r="D2891" t="str">
            <v>TCR Accum Super</v>
          </cell>
          <cell r="E2891">
            <v>95001</v>
          </cell>
        </row>
        <row r="2892">
          <cell r="A2892" t="str">
            <v>00014545</v>
          </cell>
          <cell r="B2892" t="str">
            <v>Lynette Iacumin</v>
          </cell>
          <cell r="C2892" t="str">
            <v>10</v>
          </cell>
          <cell r="D2892" t="str">
            <v>TCR Accum Super</v>
          </cell>
          <cell r="E2892">
            <v>290000</v>
          </cell>
        </row>
        <row r="2893">
          <cell r="A2893" t="str">
            <v>00014547</v>
          </cell>
          <cell r="B2893" t="str">
            <v>James Osborne</v>
          </cell>
          <cell r="C2893" t="str">
            <v>05</v>
          </cell>
          <cell r="D2893" t="str">
            <v>TCR Accum Super</v>
          </cell>
          <cell r="E2893">
            <v>76300</v>
          </cell>
        </row>
        <row r="2894">
          <cell r="A2894" t="str">
            <v>00014548</v>
          </cell>
          <cell r="B2894" t="str">
            <v>Karen Chan</v>
          </cell>
          <cell r="C2894" t="str">
            <v>05</v>
          </cell>
          <cell r="D2894" t="str">
            <v>TCR Accum Super</v>
          </cell>
          <cell r="E2894">
            <v>76300</v>
          </cell>
        </row>
        <row r="2895">
          <cell r="A2895" t="str">
            <v>00014549</v>
          </cell>
          <cell r="B2895" t="str">
            <v>Melissa Putnaerglis</v>
          </cell>
          <cell r="C2895" t="str">
            <v>02</v>
          </cell>
          <cell r="D2895" t="str">
            <v>TCR Accum Super</v>
          </cell>
          <cell r="E2895">
            <v>39647</v>
          </cell>
        </row>
        <row r="2896">
          <cell r="A2896" t="str">
            <v>00014550</v>
          </cell>
          <cell r="B2896" t="str">
            <v>Alistair Lehman</v>
          </cell>
          <cell r="C2896" t="str">
            <v>09</v>
          </cell>
          <cell r="D2896" t="str">
            <v>TCR Accum Super</v>
          </cell>
          <cell r="E2896">
            <v>190000</v>
          </cell>
        </row>
        <row r="2897">
          <cell r="A2897" t="str">
            <v>00014557</v>
          </cell>
          <cell r="B2897" t="str">
            <v>Leah Van Dort</v>
          </cell>
          <cell r="C2897" t="str">
            <v>03</v>
          </cell>
          <cell r="D2897" t="str">
            <v>TCR Accum Super</v>
          </cell>
          <cell r="E2897">
            <v>59420</v>
          </cell>
        </row>
        <row r="2898">
          <cell r="A2898" t="str">
            <v>00014566</v>
          </cell>
          <cell r="B2898" t="str">
            <v>Kathryn Sell</v>
          </cell>
          <cell r="C2898" t="str">
            <v>03</v>
          </cell>
          <cell r="D2898" t="str">
            <v>TCR Accum Super</v>
          </cell>
          <cell r="E2898">
            <v>49220</v>
          </cell>
        </row>
        <row r="2899">
          <cell r="A2899" t="str">
            <v>00014567</v>
          </cell>
          <cell r="B2899" t="str">
            <v>David Greenmount</v>
          </cell>
          <cell r="C2899" t="str">
            <v>05</v>
          </cell>
          <cell r="D2899" t="str">
            <v>TCR Accum Super</v>
          </cell>
          <cell r="E2899">
            <v>93600</v>
          </cell>
        </row>
        <row r="2900">
          <cell r="A2900" t="str">
            <v>00014596</v>
          </cell>
          <cell r="B2900" t="str">
            <v>Yim Leung</v>
          </cell>
          <cell r="C2900" t="str">
            <v>05</v>
          </cell>
          <cell r="D2900" t="str">
            <v>TCR Accum Super</v>
          </cell>
          <cell r="E2900">
            <v>87500</v>
          </cell>
        </row>
        <row r="2901">
          <cell r="A2901" t="str">
            <v>00014598</v>
          </cell>
          <cell r="B2901" t="str">
            <v>Michael Sealey</v>
          </cell>
          <cell r="C2901" t="str">
            <v>04</v>
          </cell>
          <cell r="D2901" t="str">
            <v>TCR Accum Super</v>
          </cell>
          <cell r="E2901">
            <v>78500</v>
          </cell>
        </row>
        <row r="2902">
          <cell r="A2902" t="str">
            <v>00014600</v>
          </cell>
          <cell r="B2902" t="str">
            <v>Lisa Harris</v>
          </cell>
          <cell r="C2902" t="str">
            <v>04</v>
          </cell>
          <cell r="D2902" t="str">
            <v>TCR Accum Super</v>
          </cell>
          <cell r="E2902">
            <v>85000</v>
          </cell>
        </row>
        <row r="2903">
          <cell r="A2903" t="str">
            <v>00014601</v>
          </cell>
          <cell r="B2903" t="str">
            <v>Chintha Kariyawasan</v>
          </cell>
          <cell r="C2903" t="str">
            <v>05</v>
          </cell>
          <cell r="D2903" t="str">
            <v>TCR Accum Super</v>
          </cell>
          <cell r="E2903">
            <v>87500</v>
          </cell>
        </row>
        <row r="2904">
          <cell r="A2904" t="str">
            <v>00014602</v>
          </cell>
          <cell r="B2904" t="str">
            <v>Adam Stavretis</v>
          </cell>
          <cell r="C2904" t="str">
            <v>04</v>
          </cell>
          <cell r="D2904" t="str">
            <v>TCR Accum Super</v>
          </cell>
          <cell r="E2904">
            <v>74550</v>
          </cell>
        </row>
        <row r="2905">
          <cell r="A2905" t="str">
            <v>00014603</v>
          </cell>
          <cell r="B2905" t="str">
            <v>Geoffrey Harry</v>
          </cell>
          <cell r="C2905" t="str">
            <v>08</v>
          </cell>
          <cell r="D2905" t="str">
            <v>TCR Accum Super</v>
          </cell>
          <cell r="E2905">
            <v>270000</v>
          </cell>
        </row>
        <row r="2906">
          <cell r="A2906" t="str">
            <v>00014614</v>
          </cell>
          <cell r="B2906" t="str">
            <v>Dale Campbell</v>
          </cell>
          <cell r="C2906" t="str">
            <v>08</v>
          </cell>
          <cell r="D2906" t="str">
            <v>TCR Accum Super</v>
          </cell>
          <cell r="E2906">
            <v>260000</v>
          </cell>
        </row>
        <row r="2907">
          <cell r="A2907" t="str">
            <v>00014618</v>
          </cell>
          <cell r="B2907" t="str">
            <v>Eileen Gillibrand</v>
          </cell>
          <cell r="C2907" t="str">
            <v>03</v>
          </cell>
          <cell r="D2907" t="str">
            <v>TCR Accum Super</v>
          </cell>
          <cell r="E2907">
            <v>44000</v>
          </cell>
        </row>
        <row r="2908">
          <cell r="A2908" t="str">
            <v>00014619</v>
          </cell>
          <cell r="B2908" t="str">
            <v>John Mladenovic</v>
          </cell>
          <cell r="C2908" t="str">
            <v>07</v>
          </cell>
          <cell r="D2908" t="str">
            <v>TCR Accum Super</v>
          </cell>
          <cell r="E2908">
            <v>141700</v>
          </cell>
        </row>
        <row r="2909">
          <cell r="A2909" t="str">
            <v>00014620</v>
          </cell>
          <cell r="B2909" t="str">
            <v>Conchita Brodalka</v>
          </cell>
          <cell r="C2909" t="str">
            <v>06</v>
          </cell>
          <cell r="D2909" t="str">
            <v>TCR Accum Super</v>
          </cell>
          <cell r="E2909">
            <v>98100</v>
          </cell>
        </row>
        <row r="2910">
          <cell r="A2910" t="str">
            <v>00014621</v>
          </cell>
          <cell r="B2910" t="str">
            <v>Alyson Vinciguerra</v>
          </cell>
          <cell r="C2910" t="str">
            <v>07</v>
          </cell>
          <cell r="D2910" t="str">
            <v>TCR Accum Super</v>
          </cell>
          <cell r="E2910">
            <v>143880</v>
          </cell>
        </row>
        <row r="2911">
          <cell r="A2911" t="str">
            <v>00014624</v>
          </cell>
          <cell r="B2911" t="str">
            <v>Maxine Sorrell</v>
          </cell>
          <cell r="C2911" t="str">
            <v>03</v>
          </cell>
          <cell r="D2911" t="str">
            <v>TCR Accum Super</v>
          </cell>
          <cell r="E2911">
            <v>67000</v>
          </cell>
        </row>
        <row r="2912">
          <cell r="A2912" t="str">
            <v>00014625</v>
          </cell>
          <cell r="B2912" t="str">
            <v>David Jorgensen</v>
          </cell>
          <cell r="C2912" t="str">
            <v>05</v>
          </cell>
          <cell r="D2912" t="str">
            <v>TCR Accum Super</v>
          </cell>
          <cell r="E2912">
            <v>73000</v>
          </cell>
        </row>
        <row r="2913">
          <cell r="A2913" t="str">
            <v>00014626</v>
          </cell>
          <cell r="B2913" t="str">
            <v>Katerina Jakovljevic</v>
          </cell>
          <cell r="C2913" t="str">
            <v>04</v>
          </cell>
          <cell r="D2913" t="str">
            <v>TCR Accum Super</v>
          </cell>
          <cell r="E2913">
            <v>75000</v>
          </cell>
        </row>
        <row r="2914">
          <cell r="A2914" t="str">
            <v>00014628</v>
          </cell>
          <cell r="B2914" t="str">
            <v>Rukhsana Khan</v>
          </cell>
          <cell r="C2914" t="str">
            <v>04</v>
          </cell>
          <cell r="D2914" t="str">
            <v>TCR Accum Super</v>
          </cell>
          <cell r="E2914">
            <v>79745</v>
          </cell>
        </row>
        <row r="2915">
          <cell r="A2915" t="str">
            <v>00014629</v>
          </cell>
          <cell r="B2915" t="str">
            <v>Katrina Tihore</v>
          </cell>
          <cell r="C2915" t="str">
            <v>02</v>
          </cell>
          <cell r="D2915" t="str">
            <v>TCR Accum Super</v>
          </cell>
          <cell r="E2915">
            <v>42200</v>
          </cell>
        </row>
        <row r="2916">
          <cell r="A2916" t="str">
            <v>00014630</v>
          </cell>
          <cell r="B2916" t="str">
            <v>Julie Simpson</v>
          </cell>
          <cell r="C2916" t="str">
            <v>02</v>
          </cell>
          <cell r="D2916" t="str">
            <v>TCR Accum Super</v>
          </cell>
          <cell r="E2916">
            <v>42200</v>
          </cell>
        </row>
        <row r="2917">
          <cell r="A2917" t="str">
            <v>00014631</v>
          </cell>
          <cell r="B2917" t="str">
            <v>Laurence Bruce</v>
          </cell>
          <cell r="C2917" t="str">
            <v>02</v>
          </cell>
          <cell r="D2917" t="str">
            <v>TCR Accum Super</v>
          </cell>
          <cell r="E2917">
            <v>42200</v>
          </cell>
        </row>
        <row r="2918">
          <cell r="A2918" t="str">
            <v>00014636</v>
          </cell>
          <cell r="B2918" t="str">
            <v>Alfred Louw</v>
          </cell>
          <cell r="C2918" t="str">
            <v>04</v>
          </cell>
          <cell r="D2918" t="str">
            <v>TCR Accum Super</v>
          </cell>
          <cell r="E2918">
            <v>80078</v>
          </cell>
        </row>
        <row r="2919">
          <cell r="A2919" t="str">
            <v>00014637</v>
          </cell>
          <cell r="B2919" t="str">
            <v>Brian Gardner</v>
          </cell>
          <cell r="C2919" t="str">
            <v>04</v>
          </cell>
          <cell r="D2919" t="str">
            <v>TCR Accum Super</v>
          </cell>
          <cell r="E2919">
            <v>82986</v>
          </cell>
        </row>
        <row r="2920">
          <cell r="A2920" t="str">
            <v>00014641</v>
          </cell>
          <cell r="B2920" t="str">
            <v>Gregory Trainor</v>
          </cell>
          <cell r="C2920" t="str">
            <v>08</v>
          </cell>
          <cell r="D2920" t="str">
            <v>TCR Accum Super</v>
          </cell>
          <cell r="E2920">
            <v>225000</v>
          </cell>
        </row>
        <row r="2921">
          <cell r="A2921" t="str">
            <v>00014645</v>
          </cell>
          <cell r="B2921" t="str">
            <v>Sean Dunn</v>
          </cell>
          <cell r="C2921" t="str">
            <v>07</v>
          </cell>
          <cell r="D2921" t="str">
            <v>TCR Accum Super</v>
          </cell>
          <cell r="E2921">
            <v>138430</v>
          </cell>
        </row>
        <row r="2922">
          <cell r="A2922" t="str">
            <v>00014647</v>
          </cell>
          <cell r="B2922" t="str">
            <v>Moira D'Olimpio</v>
          </cell>
          <cell r="C2922" t="str">
            <v>04</v>
          </cell>
          <cell r="D2922" t="str">
            <v>TCR Accum Super</v>
          </cell>
          <cell r="E2922">
            <v>61530</v>
          </cell>
        </row>
        <row r="2923">
          <cell r="A2923" t="str">
            <v>00014653</v>
          </cell>
          <cell r="B2923" t="str">
            <v>Belinda Kelly</v>
          </cell>
          <cell r="C2923" t="str">
            <v>05</v>
          </cell>
          <cell r="D2923" t="str">
            <v>TCR Accum Super</v>
          </cell>
          <cell r="E2923">
            <v>97000</v>
          </cell>
        </row>
        <row r="2924">
          <cell r="A2924" t="str">
            <v>00014654</v>
          </cell>
          <cell r="B2924" t="str">
            <v>Jacqueline Hoang</v>
          </cell>
          <cell r="C2924" t="str">
            <v>06</v>
          </cell>
          <cell r="D2924" t="str">
            <v>TCR Accum Super</v>
          </cell>
          <cell r="E2924">
            <v>73000</v>
          </cell>
        </row>
        <row r="2925">
          <cell r="A2925" t="str">
            <v>00014657</v>
          </cell>
          <cell r="B2925" t="str">
            <v>Benjamin Nicholas</v>
          </cell>
          <cell r="C2925" t="str">
            <v>02</v>
          </cell>
          <cell r="D2925" t="str">
            <v>TCR Accum Super</v>
          </cell>
          <cell r="E2925">
            <v>30116</v>
          </cell>
        </row>
        <row r="2926">
          <cell r="A2926" t="str">
            <v>00014658</v>
          </cell>
          <cell r="B2926" t="str">
            <v>Russell Godsall</v>
          </cell>
          <cell r="C2926" t="str">
            <v>06</v>
          </cell>
          <cell r="D2926" t="str">
            <v>TCR Accum Super</v>
          </cell>
          <cell r="E2926">
            <v>110237</v>
          </cell>
        </row>
        <row r="2927">
          <cell r="A2927" t="str">
            <v>00014669</v>
          </cell>
          <cell r="B2927" t="str">
            <v>Astrid Linden</v>
          </cell>
          <cell r="C2927" t="str">
            <v>03</v>
          </cell>
          <cell r="D2927" t="str">
            <v>TCR Accum Super</v>
          </cell>
          <cell r="E2927">
            <v>65400</v>
          </cell>
        </row>
        <row r="2928">
          <cell r="A2928" t="str">
            <v>00014675</v>
          </cell>
          <cell r="B2928" t="str">
            <v>Shelley Kalms</v>
          </cell>
          <cell r="C2928" t="str">
            <v>08</v>
          </cell>
          <cell r="D2928" t="str">
            <v>TCR Accum Super</v>
          </cell>
          <cell r="E2928">
            <v>160000</v>
          </cell>
        </row>
        <row r="2929">
          <cell r="A2929" t="str">
            <v>00014677</v>
          </cell>
          <cell r="B2929" t="str">
            <v>Glyn Geen</v>
          </cell>
          <cell r="C2929" t="str">
            <v>07</v>
          </cell>
          <cell r="D2929" t="str">
            <v>TCR Accum Super</v>
          </cell>
          <cell r="E2929">
            <v>126000</v>
          </cell>
        </row>
        <row r="2930">
          <cell r="A2930" t="str">
            <v>00014679</v>
          </cell>
          <cell r="B2930" t="str">
            <v>Susan Dartnall</v>
          </cell>
          <cell r="C2930" t="str">
            <v>03</v>
          </cell>
          <cell r="D2930" t="str">
            <v>TCR Accum Super</v>
          </cell>
          <cell r="E2930">
            <v>50324</v>
          </cell>
        </row>
        <row r="2931">
          <cell r="A2931" t="str">
            <v>00014686</v>
          </cell>
          <cell r="B2931" t="str">
            <v>Lynn Khor</v>
          </cell>
          <cell r="C2931" t="str">
            <v>04</v>
          </cell>
          <cell r="D2931" t="str">
            <v>TCR Accum Super</v>
          </cell>
          <cell r="E2931">
            <v>90000</v>
          </cell>
        </row>
        <row r="2932">
          <cell r="A2932" t="str">
            <v>00014690</v>
          </cell>
          <cell r="B2932" t="str">
            <v>Benjamin Hamilton</v>
          </cell>
          <cell r="C2932" t="str">
            <v>09</v>
          </cell>
          <cell r="D2932" t="str">
            <v>TCR Accum Super</v>
          </cell>
          <cell r="E2932">
            <v>210000</v>
          </cell>
        </row>
        <row r="2933">
          <cell r="A2933" t="str">
            <v>00014692</v>
          </cell>
          <cell r="B2933" t="str">
            <v>William Parkin</v>
          </cell>
          <cell r="C2933"/>
          <cell r="D2933" t="str">
            <v>TCR Accum Super</v>
          </cell>
          <cell r="E2933">
            <v>0</v>
          </cell>
        </row>
        <row r="2934">
          <cell r="A2934" t="str">
            <v>00014693</v>
          </cell>
          <cell r="B2934" t="str">
            <v>Anthony Callinan</v>
          </cell>
          <cell r="C2934" t="str">
            <v>08</v>
          </cell>
          <cell r="D2934" t="str">
            <v>TCR Accum Super</v>
          </cell>
          <cell r="E2934">
            <v>185000</v>
          </cell>
        </row>
        <row r="2935">
          <cell r="A2935" t="str">
            <v>00014705</v>
          </cell>
          <cell r="B2935" t="str">
            <v>Christopher Camilleri</v>
          </cell>
          <cell r="C2935" t="str">
            <v>03</v>
          </cell>
          <cell r="D2935" t="str">
            <v>TCR Accum Super</v>
          </cell>
          <cell r="E2935">
            <v>53135</v>
          </cell>
        </row>
        <row r="2936">
          <cell r="A2936" t="str">
            <v>00014706</v>
          </cell>
          <cell r="B2936" t="str">
            <v>Anthony Jones</v>
          </cell>
          <cell r="C2936" t="str">
            <v>03</v>
          </cell>
          <cell r="D2936" t="str">
            <v>TCR Accum Super</v>
          </cell>
          <cell r="E2936">
            <v>53135</v>
          </cell>
        </row>
        <row r="2937">
          <cell r="A2937" t="str">
            <v>00014707</v>
          </cell>
          <cell r="B2937" t="str">
            <v>Karamdeep Sidhu</v>
          </cell>
          <cell r="C2937" t="str">
            <v>03</v>
          </cell>
          <cell r="D2937" t="str">
            <v>TCR Accum Super</v>
          </cell>
          <cell r="E2937">
            <v>53135</v>
          </cell>
        </row>
        <row r="2938">
          <cell r="A2938" t="str">
            <v>00014708</v>
          </cell>
          <cell r="B2938" t="str">
            <v>Allan McKenzie</v>
          </cell>
          <cell r="C2938" t="str">
            <v>04</v>
          </cell>
          <cell r="D2938" t="str">
            <v>TCR Accum Super</v>
          </cell>
          <cell r="E2938">
            <v>80000</v>
          </cell>
        </row>
        <row r="2939">
          <cell r="A2939" t="str">
            <v>00014711</v>
          </cell>
          <cell r="B2939" t="str">
            <v>Steven Grubisin</v>
          </cell>
          <cell r="C2939" t="str">
            <v>04</v>
          </cell>
          <cell r="D2939" t="str">
            <v>TCR Accum Super</v>
          </cell>
          <cell r="E2939">
            <v>76118</v>
          </cell>
        </row>
        <row r="2940">
          <cell r="A2940" t="str">
            <v>00014718</v>
          </cell>
          <cell r="B2940" t="str">
            <v>Cameron Herbert</v>
          </cell>
          <cell r="C2940" t="str">
            <v>08</v>
          </cell>
          <cell r="D2940" t="str">
            <v>TCR Accum Super</v>
          </cell>
          <cell r="E2940">
            <v>175000</v>
          </cell>
        </row>
        <row r="2941">
          <cell r="A2941" t="str">
            <v>00014722</v>
          </cell>
          <cell r="B2941" t="str">
            <v>Anita Tabain</v>
          </cell>
          <cell r="C2941" t="str">
            <v>04</v>
          </cell>
          <cell r="D2941" t="str">
            <v>TCR Accum Super</v>
          </cell>
          <cell r="E2941">
            <v>53135</v>
          </cell>
        </row>
        <row r="2942">
          <cell r="A2942" t="str">
            <v>00014723</v>
          </cell>
          <cell r="B2942" t="str">
            <v>Liam Hatchell</v>
          </cell>
          <cell r="C2942" t="str">
            <v>04</v>
          </cell>
          <cell r="D2942" t="str">
            <v>TCR Accum Super</v>
          </cell>
          <cell r="E2942">
            <v>53135</v>
          </cell>
        </row>
        <row r="2943">
          <cell r="A2943" t="str">
            <v>00014725</v>
          </cell>
          <cell r="B2943" t="str">
            <v>Elainea Tiemann</v>
          </cell>
          <cell r="C2943" t="str">
            <v>04</v>
          </cell>
          <cell r="D2943" t="str">
            <v>TCR Accum Super</v>
          </cell>
          <cell r="E2943">
            <v>53135</v>
          </cell>
        </row>
        <row r="2944">
          <cell r="A2944" t="str">
            <v>00014726</v>
          </cell>
          <cell r="B2944" t="str">
            <v>Yanqin Chen</v>
          </cell>
          <cell r="C2944" t="str">
            <v>04</v>
          </cell>
          <cell r="D2944" t="str">
            <v>TCR Accum Super</v>
          </cell>
          <cell r="E2944">
            <v>53135</v>
          </cell>
        </row>
        <row r="2945">
          <cell r="A2945" t="str">
            <v>00014740</v>
          </cell>
          <cell r="B2945" t="str">
            <v>Malcolm Bradbury</v>
          </cell>
          <cell r="C2945" t="str">
            <v>07</v>
          </cell>
          <cell r="D2945" t="str">
            <v>TCR Accum Super</v>
          </cell>
          <cell r="E2945">
            <v>130000</v>
          </cell>
        </row>
        <row r="2946">
          <cell r="A2946" t="str">
            <v>00014760</v>
          </cell>
          <cell r="B2946" t="str">
            <v>Simon Himson</v>
          </cell>
          <cell r="C2946" t="str">
            <v>07</v>
          </cell>
          <cell r="D2946" t="str">
            <v>TCR Accum Super</v>
          </cell>
          <cell r="E2946">
            <v>158550</v>
          </cell>
        </row>
        <row r="2947">
          <cell r="A2947" t="str">
            <v>00014942</v>
          </cell>
          <cell r="B2947" t="str">
            <v>Laurence Butler</v>
          </cell>
          <cell r="C2947" t="str">
            <v>07</v>
          </cell>
          <cell r="D2947" t="str">
            <v>TCR Accum Super</v>
          </cell>
          <cell r="E2947">
            <v>127500</v>
          </cell>
        </row>
        <row r="2948">
          <cell r="A2948" t="str">
            <v>00014943</v>
          </cell>
          <cell r="B2948" t="str">
            <v>Patricia Cooke</v>
          </cell>
          <cell r="C2948" t="str">
            <v>03</v>
          </cell>
          <cell r="D2948" t="str">
            <v>TCR Accum Super</v>
          </cell>
          <cell r="E2948">
            <v>48000</v>
          </cell>
        </row>
        <row r="2949">
          <cell r="A2949" t="str">
            <v>00014959</v>
          </cell>
          <cell r="B2949" t="str">
            <v>Brett Deveny</v>
          </cell>
          <cell r="C2949" t="str">
            <v>06</v>
          </cell>
          <cell r="D2949" t="str">
            <v>TCR Accum Super</v>
          </cell>
          <cell r="E2949">
            <v>115000</v>
          </cell>
        </row>
        <row r="2950">
          <cell r="A2950" t="str">
            <v>00015085</v>
          </cell>
          <cell r="B2950" t="str">
            <v>Michael Leahy</v>
          </cell>
          <cell r="C2950" t="str">
            <v>06</v>
          </cell>
          <cell r="D2950" t="str">
            <v>TCR Accum Super</v>
          </cell>
          <cell r="E2950">
            <v>121900</v>
          </cell>
        </row>
        <row r="2951">
          <cell r="A2951" t="str">
            <v>00015112</v>
          </cell>
          <cell r="B2951" t="str">
            <v>Martin Hendrick</v>
          </cell>
          <cell r="C2951"/>
          <cell r="D2951" t="str">
            <v>TCR Accum Super</v>
          </cell>
          <cell r="E2951">
            <v>0</v>
          </cell>
        </row>
        <row r="2952">
          <cell r="A2952" t="str">
            <v>00015113</v>
          </cell>
          <cell r="B2952" t="str">
            <v>Shankar Ramachandrarao</v>
          </cell>
          <cell r="C2952" t="str">
            <v>04</v>
          </cell>
          <cell r="D2952" t="str">
            <v>TCR Accum Super</v>
          </cell>
          <cell r="E2952">
            <v>70000</v>
          </cell>
        </row>
        <row r="2953">
          <cell r="A2953" t="str">
            <v>00015198</v>
          </cell>
          <cell r="B2953" t="str">
            <v>Brendan Jones</v>
          </cell>
          <cell r="C2953" t="str">
            <v>07</v>
          </cell>
          <cell r="D2953" t="str">
            <v>TCR Accum Super</v>
          </cell>
          <cell r="E2953">
            <v>130800</v>
          </cell>
        </row>
        <row r="2954">
          <cell r="A2954" t="str">
            <v>00015255</v>
          </cell>
          <cell r="B2954" t="str">
            <v>Mathew Greene</v>
          </cell>
          <cell r="C2954" t="str">
            <v>05</v>
          </cell>
          <cell r="D2954" t="str">
            <v>TCR Accum Super</v>
          </cell>
          <cell r="E2954">
            <v>75000</v>
          </cell>
        </row>
        <row r="2955">
          <cell r="A2955" t="str">
            <v>00015261</v>
          </cell>
          <cell r="B2955" t="str">
            <v>Shane Barclay</v>
          </cell>
          <cell r="C2955" t="str">
            <v>03</v>
          </cell>
          <cell r="D2955" t="str">
            <v>TCR Accum Super</v>
          </cell>
          <cell r="E2955">
            <v>48000</v>
          </cell>
        </row>
        <row r="2956">
          <cell r="A2956" t="str">
            <v>00015264</v>
          </cell>
          <cell r="B2956" t="str">
            <v>Stephen Klink</v>
          </cell>
          <cell r="C2956" t="str">
            <v>04</v>
          </cell>
          <cell r="D2956" t="str">
            <v>TCR Accum Super</v>
          </cell>
          <cell r="E2956">
            <v>65000</v>
          </cell>
        </row>
        <row r="2957">
          <cell r="A2957" t="str">
            <v>00015364</v>
          </cell>
          <cell r="B2957" t="str">
            <v>Victoria Mackenzie</v>
          </cell>
          <cell r="C2957" t="str">
            <v>02</v>
          </cell>
          <cell r="D2957" t="str">
            <v>TCR Accum Super</v>
          </cell>
          <cell r="E2957">
            <v>46000</v>
          </cell>
        </row>
        <row r="2958">
          <cell r="A2958" t="str">
            <v>00015451</v>
          </cell>
          <cell r="B2958" t="str">
            <v>Stacey Brenchley</v>
          </cell>
          <cell r="C2958" t="str">
            <v>03</v>
          </cell>
          <cell r="D2958" t="str">
            <v>TCR Accum Super</v>
          </cell>
          <cell r="E2958">
            <v>63300</v>
          </cell>
        </row>
        <row r="2959">
          <cell r="A2959" t="str">
            <v>00015452</v>
          </cell>
          <cell r="B2959" t="str">
            <v>Lance Roberts</v>
          </cell>
          <cell r="C2959" t="str">
            <v>05</v>
          </cell>
          <cell r="D2959" t="str">
            <v>TCR Accum Super</v>
          </cell>
          <cell r="E2959">
            <v>80507</v>
          </cell>
        </row>
        <row r="2960">
          <cell r="A2960" t="str">
            <v>00015471</v>
          </cell>
          <cell r="B2960" t="str">
            <v>Robert Foord</v>
          </cell>
          <cell r="C2960" t="str">
            <v>05</v>
          </cell>
          <cell r="D2960" t="str">
            <v>TCR Accum Super</v>
          </cell>
          <cell r="E2960">
            <v>95000</v>
          </cell>
        </row>
        <row r="2961">
          <cell r="A2961" t="str">
            <v>00015495</v>
          </cell>
          <cell r="B2961" t="str">
            <v>Daralyn Hodge</v>
          </cell>
          <cell r="C2961" t="str">
            <v>04</v>
          </cell>
          <cell r="D2961" t="str">
            <v>TCR Accum Super</v>
          </cell>
          <cell r="E2961">
            <v>75500</v>
          </cell>
        </row>
        <row r="2962">
          <cell r="A2962" t="str">
            <v>00015496</v>
          </cell>
          <cell r="B2962" t="str">
            <v>Emily Ballantyne-Brodie</v>
          </cell>
          <cell r="C2962" t="str">
            <v>03</v>
          </cell>
          <cell r="D2962" t="str">
            <v>TCR Accum Super</v>
          </cell>
          <cell r="E2962">
            <v>52500</v>
          </cell>
        </row>
        <row r="2963">
          <cell r="A2963" t="str">
            <v>00015499</v>
          </cell>
          <cell r="B2963" t="str">
            <v>Stephanie de Grauw</v>
          </cell>
          <cell r="C2963" t="str">
            <v>07</v>
          </cell>
          <cell r="D2963" t="str">
            <v>TCR Accum Super</v>
          </cell>
          <cell r="E2963">
            <v>120000</v>
          </cell>
        </row>
        <row r="2964">
          <cell r="A2964" t="str">
            <v>00015500</v>
          </cell>
          <cell r="B2964" t="str">
            <v>Geoffrey Spark</v>
          </cell>
          <cell r="C2964" t="str">
            <v>06</v>
          </cell>
          <cell r="D2964" t="str">
            <v>TCR Accum Super</v>
          </cell>
          <cell r="E2964">
            <v>102700</v>
          </cell>
        </row>
        <row r="2965">
          <cell r="A2965" t="str">
            <v>00015524</v>
          </cell>
          <cell r="B2965" t="str">
            <v>William Fullgrabe</v>
          </cell>
          <cell r="C2965" t="str">
            <v>06</v>
          </cell>
          <cell r="D2965" t="str">
            <v>TCR Accum Super</v>
          </cell>
          <cell r="E2965">
            <v>115500</v>
          </cell>
        </row>
        <row r="2966">
          <cell r="A2966" t="str">
            <v>00015528</v>
          </cell>
          <cell r="B2966" t="str">
            <v>Kelly Carter</v>
          </cell>
          <cell r="C2966" t="str">
            <v>07</v>
          </cell>
          <cell r="D2966" t="str">
            <v>TCR Accum Super</v>
          </cell>
          <cell r="E2966">
            <v>130000</v>
          </cell>
        </row>
        <row r="2967">
          <cell r="A2967" t="str">
            <v>00015529</v>
          </cell>
          <cell r="B2967" t="str">
            <v>Wilson Foo</v>
          </cell>
          <cell r="C2967" t="str">
            <v>07</v>
          </cell>
          <cell r="D2967" t="str">
            <v>TCR Accum Super</v>
          </cell>
          <cell r="E2967">
            <v>130000</v>
          </cell>
        </row>
        <row r="2968">
          <cell r="A2968" t="str">
            <v>00015579</v>
          </cell>
          <cell r="B2968" t="str">
            <v>Madeline King</v>
          </cell>
          <cell r="C2968" t="str">
            <v>03</v>
          </cell>
          <cell r="D2968" t="str">
            <v>TCR Accum Super</v>
          </cell>
          <cell r="E2968">
            <v>52000</v>
          </cell>
        </row>
        <row r="2969">
          <cell r="A2969" t="str">
            <v>00015580</v>
          </cell>
          <cell r="B2969" t="str">
            <v>Edwin Ebert</v>
          </cell>
          <cell r="C2969" t="str">
            <v>03</v>
          </cell>
          <cell r="D2969" t="str">
            <v>TCR Accum Super</v>
          </cell>
          <cell r="E2969">
            <v>60000</v>
          </cell>
        </row>
        <row r="2970">
          <cell r="A2970" t="str">
            <v>00015585</v>
          </cell>
          <cell r="B2970" t="str">
            <v>Michael Stephenson</v>
          </cell>
          <cell r="C2970" t="str">
            <v>05</v>
          </cell>
          <cell r="D2970" t="str">
            <v>TCR Accum Super</v>
          </cell>
          <cell r="E2970">
            <v>90000</v>
          </cell>
        </row>
        <row r="2971">
          <cell r="A2971" t="str">
            <v>00015638</v>
          </cell>
          <cell r="B2971" t="str">
            <v>Bobby Tan</v>
          </cell>
          <cell r="C2971" t="str">
            <v>04</v>
          </cell>
          <cell r="D2971" t="str">
            <v>TCR Accum Super</v>
          </cell>
          <cell r="E2971">
            <v>68575</v>
          </cell>
        </row>
        <row r="2972">
          <cell r="A2972" t="str">
            <v>00015639</v>
          </cell>
          <cell r="B2972" t="str">
            <v>Shane Hartley</v>
          </cell>
          <cell r="C2972"/>
          <cell r="D2972" t="str">
            <v>TCR Accum Super</v>
          </cell>
          <cell r="E2972">
            <v>0</v>
          </cell>
        </row>
        <row r="2973">
          <cell r="A2973" t="str">
            <v>00015644</v>
          </cell>
          <cell r="B2973" t="str">
            <v>Lyndell Fox</v>
          </cell>
          <cell r="C2973"/>
          <cell r="D2973" t="str">
            <v>TCR Accum Super</v>
          </cell>
          <cell r="E2973">
            <v>0</v>
          </cell>
        </row>
        <row r="2974">
          <cell r="A2974" t="str">
            <v>00015651</v>
          </cell>
          <cell r="B2974" t="str">
            <v>Wesley Smith</v>
          </cell>
          <cell r="C2974" t="str">
            <v>07</v>
          </cell>
          <cell r="D2974" t="str">
            <v>TCR Accum Super</v>
          </cell>
          <cell r="E2974">
            <v>141700</v>
          </cell>
        </row>
        <row r="2975">
          <cell r="A2975" t="str">
            <v>00015695</v>
          </cell>
          <cell r="B2975" t="str">
            <v>Siobhain Crehan</v>
          </cell>
          <cell r="C2975" t="str">
            <v>04</v>
          </cell>
          <cell r="D2975" t="str">
            <v>TCR Accum Super</v>
          </cell>
          <cell r="E2975">
            <v>82000</v>
          </cell>
        </row>
        <row r="2976">
          <cell r="A2976" t="str">
            <v>00015696</v>
          </cell>
          <cell r="B2976" t="str">
            <v>Rachael Cox</v>
          </cell>
          <cell r="C2976" t="str">
            <v>06</v>
          </cell>
          <cell r="D2976" t="str">
            <v>TCR Accum Super</v>
          </cell>
          <cell r="E2976">
            <v>115000</v>
          </cell>
        </row>
        <row r="2977">
          <cell r="A2977" t="str">
            <v>00015697</v>
          </cell>
          <cell r="B2977" t="str">
            <v>Julian Bialecki</v>
          </cell>
          <cell r="C2977" t="str">
            <v>06</v>
          </cell>
          <cell r="D2977" t="str">
            <v>TCR Accum Super</v>
          </cell>
          <cell r="E2977">
            <v>109000</v>
          </cell>
        </row>
        <row r="2978">
          <cell r="A2978" t="str">
            <v>00015712</v>
          </cell>
          <cell r="B2978" t="str">
            <v>Mark Hoyer</v>
          </cell>
          <cell r="C2978"/>
          <cell r="D2978" t="str">
            <v>TCR Accum Super</v>
          </cell>
          <cell r="E2978">
            <v>0</v>
          </cell>
        </row>
        <row r="2979">
          <cell r="A2979" t="str">
            <v>00015741</v>
          </cell>
          <cell r="B2979" t="str">
            <v>Joseph Bartosiewicz</v>
          </cell>
          <cell r="C2979" t="str">
            <v>04</v>
          </cell>
          <cell r="D2979" t="str">
            <v>TCR Accum Super</v>
          </cell>
          <cell r="E2979">
            <v>78793</v>
          </cell>
        </row>
        <row r="2980">
          <cell r="A2980" t="str">
            <v>00015836</v>
          </cell>
          <cell r="B2980" t="str">
            <v>Joanne Faggian</v>
          </cell>
          <cell r="C2980"/>
          <cell r="D2980" t="str">
            <v>TCR Accum Super</v>
          </cell>
          <cell r="E2980">
            <v>0</v>
          </cell>
        </row>
        <row r="2981">
          <cell r="A2981" t="str">
            <v>00015900</v>
          </cell>
          <cell r="B2981" t="str">
            <v>Daniel Robinson</v>
          </cell>
          <cell r="C2981"/>
          <cell r="D2981" t="str">
            <v>TCR Accum Super</v>
          </cell>
          <cell r="E2981">
            <v>0</v>
          </cell>
        </row>
        <row r="2982">
          <cell r="A2982" t="str">
            <v>00018300</v>
          </cell>
          <cell r="B2982" t="str">
            <v>Ivan Wu</v>
          </cell>
          <cell r="C2982" t="str">
            <v>06</v>
          </cell>
          <cell r="D2982" t="str">
            <v>TCR Accum Super</v>
          </cell>
          <cell r="E2982">
            <v>116068</v>
          </cell>
        </row>
        <row r="2983">
          <cell r="A2983" t="str">
            <v>00013604</v>
          </cell>
          <cell r="B2983" t="str">
            <v>Morris Le Page</v>
          </cell>
          <cell r="C2983" t="str">
            <v>05</v>
          </cell>
          <cell r="D2983" t="str">
            <v>TCR Accum Super + LL</v>
          </cell>
          <cell r="E2983">
            <v>82648</v>
          </cell>
        </row>
        <row r="2984">
          <cell r="A2984" t="str">
            <v>00013605</v>
          </cell>
          <cell r="B2984" t="str">
            <v>Manousos Polland</v>
          </cell>
          <cell r="C2984" t="str">
            <v>05</v>
          </cell>
          <cell r="D2984" t="str">
            <v>TCR Accum Super + LL</v>
          </cell>
          <cell r="E2984">
            <v>89582</v>
          </cell>
        </row>
        <row r="2985">
          <cell r="A2985" t="str">
            <v>00013606</v>
          </cell>
          <cell r="B2985" t="str">
            <v>Graeme Crawford</v>
          </cell>
          <cell r="C2985" t="str">
            <v>06</v>
          </cell>
          <cell r="D2985" t="str">
            <v>TCR Accum Super + LL</v>
          </cell>
          <cell r="E2985">
            <v>95850</v>
          </cell>
        </row>
        <row r="2986">
          <cell r="A2986" t="str">
            <v>00013608</v>
          </cell>
          <cell r="B2986" t="str">
            <v>Gregory Box</v>
          </cell>
          <cell r="C2986" t="str">
            <v>07</v>
          </cell>
          <cell r="D2986" t="str">
            <v>TCR Accum Super + LL</v>
          </cell>
          <cell r="E2986">
            <v>127171</v>
          </cell>
        </row>
        <row r="2987">
          <cell r="A2987" t="str">
            <v>00013609</v>
          </cell>
          <cell r="B2987" t="str">
            <v>Warren Jones</v>
          </cell>
          <cell r="C2987" t="str">
            <v>07</v>
          </cell>
          <cell r="D2987" t="str">
            <v>TCR Accum Super + LL</v>
          </cell>
          <cell r="E2987">
            <v>130423</v>
          </cell>
        </row>
        <row r="2988">
          <cell r="A2988" t="str">
            <v>00013610</v>
          </cell>
          <cell r="B2988" t="str">
            <v>Bradford Hawke</v>
          </cell>
          <cell r="C2988" t="str">
            <v>05</v>
          </cell>
          <cell r="D2988" t="str">
            <v>TCR Accum Super + LL</v>
          </cell>
          <cell r="E2988">
            <v>90444</v>
          </cell>
        </row>
        <row r="2989">
          <cell r="A2989" t="str">
            <v>00013611</v>
          </cell>
          <cell r="B2989" t="str">
            <v>Michael Guthrie</v>
          </cell>
          <cell r="C2989" t="str">
            <v>05</v>
          </cell>
          <cell r="D2989" t="str">
            <v>TCR Accum Super + LL</v>
          </cell>
          <cell r="E2989">
            <v>90444</v>
          </cell>
        </row>
        <row r="2990">
          <cell r="A2990" t="str">
            <v>00013612</v>
          </cell>
          <cell r="B2990" t="str">
            <v>Steven McCann</v>
          </cell>
          <cell r="C2990" t="str">
            <v>05</v>
          </cell>
          <cell r="D2990" t="str">
            <v>TCR Accum Super + LL</v>
          </cell>
          <cell r="E2990">
            <v>95327</v>
          </cell>
        </row>
        <row r="2991">
          <cell r="A2991" t="str">
            <v>00013613</v>
          </cell>
          <cell r="B2991" t="str">
            <v>Brian Rennie</v>
          </cell>
          <cell r="C2991" t="str">
            <v>05</v>
          </cell>
          <cell r="D2991" t="str">
            <v>TCR Accum Super + LL</v>
          </cell>
          <cell r="E2991">
            <v>89955</v>
          </cell>
        </row>
        <row r="2992">
          <cell r="A2992" t="str">
            <v>00013614</v>
          </cell>
          <cell r="B2992" t="str">
            <v>David Tossell</v>
          </cell>
          <cell r="C2992" t="str">
            <v>06</v>
          </cell>
          <cell r="D2992" t="str">
            <v>TCR Accum Super + LL</v>
          </cell>
          <cell r="E2992">
            <v>135705</v>
          </cell>
        </row>
        <row r="2993">
          <cell r="A2993" t="str">
            <v>00013615</v>
          </cell>
          <cell r="B2993" t="str">
            <v>Shawn Caines</v>
          </cell>
          <cell r="C2993" t="str">
            <v>05</v>
          </cell>
          <cell r="D2993" t="str">
            <v>TCR Accum Super + LL</v>
          </cell>
          <cell r="E2993">
            <v>93132</v>
          </cell>
        </row>
        <row r="2994">
          <cell r="A2994" t="str">
            <v>00013616</v>
          </cell>
          <cell r="B2994" t="str">
            <v>Barrie Willshire</v>
          </cell>
          <cell r="C2994" t="str">
            <v>05</v>
          </cell>
          <cell r="D2994" t="str">
            <v>TCR Accum Super + LL</v>
          </cell>
          <cell r="E2994">
            <v>68917</v>
          </cell>
        </row>
        <row r="2995">
          <cell r="A2995" t="str">
            <v>00013617</v>
          </cell>
          <cell r="B2995" t="str">
            <v>Martin Knox</v>
          </cell>
          <cell r="C2995" t="str">
            <v>07</v>
          </cell>
          <cell r="D2995" t="str">
            <v>TCR Accum Super + LL</v>
          </cell>
          <cell r="E2995">
            <v>119973</v>
          </cell>
        </row>
        <row r="2996">
          <cell r="A2996" t="str">
            <v>00013618</v>
          </cell>
          <cell r="B2996" t="str">
            <v>Leslie Cowell</v>
          </cell>
          <cell r="C2996" t="str">
            <v>04</v>
          </cell>
          <cell r="D2996" t="str">
            <v>TCR Accum Super + LL</v>
          </cell>
          <cell r="E2996">
            <v>66552</v>
          </cell>
        </row>
        <row r="2997">
          <cell r="A2997" t="str">
            <v>00013620</v>
          </cell>
          <cell r="B2997" t="str">
            <v>Ian Davidson</v>
          </cell>
          <cell r="C2997" t="str">
            <v>03</v>
          </cell>
          <cell r="D2997" t="str">
            <v>TCR Accum Super + LL</v>
          </cell>
          <cell r="E2997">
            <v>57878</v>
          </cell>
        </row>
        <row r="2998">
          <cell r="A2998" t="str">
            <v>00013621</v>
          </cell>
          <cell r="B2998" t="str">
            <v>Allan Ornsby</v>
          </cell>
          <cell r="C2998" t="str">
            <v>05</v>
          </cell>
          <cell r="D2998" t="str">
            <v>TCR Accum Super + LL</v>
          </cell>
          <cell r="E2998">
            <v>90341</v>
          </cell>
        </row>
        <row r="2999">
          <cell r="A2999" t="str">
            <v>00013622</v>
          </cell>
          <cell r="B2999" t="str">
            <v>Damon Anthony</v>
          </cell>
          <cell r="C2999" t="str">
            <v>05</v>
          </cell>
          <cell r="D2999" t="str">
            <v>TCR Accum Super + LL</v>
          </cell>
          <cell r="E2999">
            <v>89965</v>
          </cell>
        </row>
        <row r="3000">
          <cell r="A3000" t="str">
            <v>00013623</v>
          </cell>
          <cell r="B3000" t="str">
            <v>John Braun</v>
          </cell>
          <cell r="C3000" t="str">
            <v>03</v>
          </cell>
          <cell r="D3000" t="str">
            <v>TCR Accum Super + LL</v>
          </cell>
          <cell r="E3000">
            <v>57045</v>
          </cell>
        </row>
        <row r="3001">
          <cell r="A3001" t="str">
            <v>00013625</v>
          </cell>
          <cell r="B3001" t="str">
            <v>Mark Thomas</v>
          </cell>
          <cell r="C3001" t="str">
            <v>05</v>
          </cell>
          <cell r="D3001" t="str">
            <v>TCR Accum Super + LL</v>
          </cell>
          <cell r="E3001">
            <v>71853</v>
          </cell>
        </row>
        <row r="3002">
          <cell r="A3002" t="str">
            <v>00013626</v>
          </cell>
          <cell r="B3002" t="str">
            <v>Matthew Benson</v>
          </cell>
          <cell r="C3002" t="str">
            <v>06</v>
          </cell>
          <cell r="D3002" t="str">
            <v>TCR Accum Super + LL</v>
          </cell>
          <cell r="E3002">
            <v>103390</v>
          </cell>
        </row>
        <row r="3003">
          <cell r="A3003" t="str">
            <v>00013627</v>
          </cell>
          <cell r="B3003" t="str">
            <v>Steven Robinson</v>
          </cell>
          <cell r="C3003" t="str">
            <v>05</v>
          </cell>
          <cell r="D3003" t="str">
            <v>TCR Accum Super + LL</v>
          </cell>
          <cell r="E3003">
            <v>82645</v>
          </cell>
        </row>
        <row r="3004">
          <cell r="A3004" t="str">
            <v>00013634</v>
          </cell>
          <cell r="B3004" t="str">
            <v>William Manns</v>
          </cell>
          <cell r="C3004" t="str">
            <v>05</v>
          </cell>
          <cell r="D3004" t="str">
            <v>TCR Accum Super + LL</v>
          </cell>
          <cell r="E3004">
            <v>75101</v>
          </cell>
        </row>
        <row r="3005">
          <cell r="A3005" t="str">
            <v>00015858</v>
          </cell>
          <cell r="B3005" t="str">
            <v>Ashley Francis Greener</v>
          </cell>
          <cell r="C3005"/>
          <cell r="D3005" t="str">
            <v>TCR Accum Super + LL</v>
          </cell>
          <cell r="E3005">
            <v>0</v>
          </cell>
        </row>
        <row r="3006">
          <cell r="A3006" t="str">
            <v>00006807</v>
          </cell>
          <cell r="B3006" t="str">
            <v>Robert Simpkin</v>
          </cell>
          <cell r="C3006" t="str">
            <v>07</v>
          </cell>
          <cell r="D3006" t="str">
            <v>TCR DB Super</v>
          </cell>
          <cell r="E3006">
            <v>112801</v>
          </cell>
        </row>
        <row r="3007">
          <cell r="A3007" t="str">
            <v>00007037</v>
          </cell>
          <cell r="B3007" t="str">
            <v>Fakhreddin Mafaakher</v>
          </cell>
          <cell r="C3007" t="str">
            <v>06</v>
          </cell>
          <cell r="D3007" t="str">
            <v>TCR DB Super</v>
          </cell>
          <cell r="E3007">
            <v>119857</v>
          </cell>
        </row>
        <row r="3008">
          <cell r="A3008" t="str">
            <v>00007106</v>
          </cell>
          <cell r="B3008" t="str">
            <v>Craig Savage</v>
          </cell>
          <cell r="C3008" t="str">
            <v>08</v>
          </cell>
          <cell r="D3008" t="str">
            <v>TCR DB Super</v>
          </cell>
          <cell r="E3008">
            <v>162533</v>
          </cell>
        </row>
        <row r="3009">
          <cell r="A3009" t="str">
            <v>00007164</v>
          </cell>
          <cell r="B3009" t="str">
            <v>Dimitrios Tsirikis</v>
          </cell>
          <cell r="C3009" t="str">
            <v>06</v>
          </cell>
          <cell r="D3009" t="str">
            <v>TCR DB Super</v>
          </cell>
          <cell r="E3009">
            <v>120025</v>
          </cell>
        </row>
        <row r="3010">
          <cell r="A3010" t="str">
            <v>00007215</v>
          </cell>
          <cell r="B3010" t="str">
            <v>Suzanne Harker</v>
          </cell>
          <cell r="C3010" t="str">
            <v>07</v>
          </cell>
          <cell r="D3010" t="str">
            <v>TCR DB Super</v>
          </cell>
          <cell r="E3010">
            <v>93659</v>
          </cell>
        </row>
        <row r="3011">
          <cell r="A3011" t="str">
            <v>00007298</v>
          </cell>
          <cell r="B3011" t="str">
            <v>Scott Reid</v>
          </cell>
          <cell r="C3011" t="str">
            <v>08</v>
          </cell>
          <cell r="D3011" t="str">
            <v>TCR DB Super</v>
          </cell>
          <cell r="E3011">
            <v>102399</v>
          </cell>
        </row>
        <row r="3012">
          <cell r="A3012" t="str">
            <v>00007306</v>
          </cell>
          <cell r="B3012" t="str">
            <v>Andrew Schille</v>
          </cell>
          <cell r="C3012" t="str">
            <v>07</v>
          </cell>
          <cell r="D3012" t="str">
            <v>TCR DB Super</v>
          </cell>
          <cell r="E3012">
            <v>144241</v>
          </cell>
        </row>
        <row r="3013">
          <cell r="A3013" t="str">
            <v>00007516</v>
          </cell>
          <cell r="B3013" t="str">
            <v>Ricky Hopkins</v>
          </cell>
          <cell r="C3013" t="str">
            <v>07</v>
          </cell>
          <cell r="D3013" t="str">
            <v>TCR DB Super</v>
          </cell>
          <cell r="E3013">
            <v>135468</v>
          </cell>
        </row>
        <row r="3014">
          <cell r="A3014" t="str">
            <v>00007640</v>
          </cell>
          <cell r="B3014" t="str">
            <v>Mark Adams</v>
          </cell>
          <cell r="C3014" t="str">
            <v>06</v>
          </cell>
          <cell r="D3014" t="str">
            <v>TCR DB Super</v>
          </cell>
          <cell r="E3014">
            <v>108630</v>
          </cell>
        </row>
        <row r="3015">
          <cell r="A3015" t="str">
            <v>00007731</v>
          </cell>
          <cell r="B3015" t="str">
            <v>Michael De Lisle</v>
          </cell>
          <cell r="C3015" t="str">
            <v>06</v>
          </cell>
          <cell r="D3015" t="str">
            <v>TCR DB Super</v>
          </cell>
          <cell r="E3015">
            <v>108702</v>
          </cell>
        </row>
        <row r="3016">
          <cell r="A3016" t="str">
            <v>00009052</v>
          </cell>
          <cell r="B3016" t="str">
            <v>Henry Biernacki</v>
          </cell>
          <cell r="C3016" t="str">
            <v>06</v>
          </cell>
          <cell r="D3016" t="str">
            <v>TCR DB Super</v>
          </cell>
          <cell r="E3016">
            <v>126711</v>
          </cell>
        </row>
        <row r="3017">
          <cell r="A3017" t="str">
            <v>00010116</v>
          </cell>
          <cell r="B3017" t="str">
            <v>Debbie Jackson</v>
          </cell>
          <cell r="C3017" t="str">
            <v>08</v>
          </cell>
          <cell r="D3017" t="str">
            <v>TCR DB Super</v>
          </cell>
          <cell r="E3017">
            <v>155540</v>
          </cell>
        </row>
        <row r="3018">
          <cell r="A3018" t="str">
            <v>00010989</v>
          </cell>
          <cell r="B3018" t="str">
            <v>Harvinder Luthra</v>
          </cell>
          <cell r="C3018" t="str">
            <v>06</v>
          </cell>
          <cell r="D3018" t="str">
            <v>TCR DB Super</v>
          </cell>
          <cell r="E3018">
            <v>111757</v>
          </cell>
        </row>
        <row r="3019">
          <cell r="A3019" t="str">
            <v>00012827</v>
          </cell>
          <cell r="B3019" t="str">
            <v>James Curtis</v>
          </cell>
          <cell r="C3019" t="str">
            <v>04</v>
          </cell>
          <cell r="D3019" t="str">
            <v>TCR DB Super</v>
          </cell>
          <cell r="E3019">
            <v>89927</v>
          </cell>
        </row>
        <row r="3020">
          <cell r="A3020" t="str">
            <v>00012828</v>
          </cell>
          <cell r="B3020" t="str">
            <v>Colin Mercier</v>
          </cell>
          <cell r="C3020" t="str">
            <v>04</v>
          </cell>
          <cell r="D3020" t="str">
            <v>TCR DB Super</v>
          </cell>
          <cell r="E3020">
            <v>89950</v>
          </cell>
        </row>
        <row r="3021">
          <cell r="A3021" t="str">
            <v>00012834</v>
          </cell>
          <cell r="B3021" t="str">
            <v>Clifford Wright</v>
          </cell>
          <cell r="C3021" t="str">
            <v>06</v>
          </cell>
          <cell r="D3021" t="str">
            <v>TCR DB Super</v>
          </cell>
          <cell r="E3021">
            <v>141413</v>
          </cell>
        </row>
        <row r="3022">
          <cell r="A3022" t="str">
            <v>00013012</v>
          </cell>
          <cell r="B3022" t="str">
            <v>Eric Knol</v>
          </cell>
          <cell r="C3022" t="str">
            <v>08</v>
          </cell>
          <cell r="D3022" t="str">
            <v>TCR DB Super</v>
          </cell>
          <cell r="E3022">
            <v>159617</v>
          </cell>
        </row>
        <row r="3023">
          <cell r="A3023" t="str">
            <v>00013013</v>
          </cell>
          <cell r="B3023" t="str">
            <v>Peter Littlejohn</v>
          </cell>
          <cell r="C3023" t="str">
            <v>06</v>
          </cell>
          <cell r="D3023" t="str">
            <v>TCR DB Super</v>
          </cell>
          <cell r="E3023">
            <v>125812</v>
          </cell>
        </row>
        <row r="3024">
          <cell r="A3024" t="str">
            <v>00013015</v>
          </cell>
          <cell r="B3024" t="str">
            <v>Adam Tharle</v>
          </cell>
          <cell r="C3024" t="str">
            <v>05</v>
          </cell>
          <cell r="D3024" t="str">
            <v>TCR DB Super</v>
          </cell>
          <cell r="E3024">
            <v>98723</v>
          </cell>
        </row>
        <row r="3025">
          <cell r="A3025" t="str">
            <v>00013016</v>
          </cell>
          <cell r="B3025" t="str">
            <v>Stephen Brennan</v>
          </cell>
          <cell r="C3025" t="str">
            <v>06</v>
          </cell>
          <cell r="D3025" t="str">
            <v>TCR DB Super</v>
          </cell>
          <cell r="E3025">
            <v>115000</v>
          </cell>
        </row>
        <row r="3026">
          <cell r="A3026" t="str">
            <v>00013033</v>
          </cell>
          <cell r="B3026" t="str">
            <v>Gary Cantwell</v>
          </cell>
          <cell r="C3026" t="str">
            <v>06</v>
          </cell>
          <cell r="D3026" t="str">
            <v>TCR DB Super</v>
          </cell>
          <cell r="E3026">
            <v>106170</v>
          </cell>
        </row>
        <row r="3027">
          <cell r="A3027" t="str">
            <v>00013047</v>
          </cell>
          <cell r="B3027" t="str">
            <v>Jennifer Butterworth</v>
          </cell>
          <cell r="C3027" t="str">
            <v>03</v>
          </cell>
          <cell r="D3027" t="str">
            <v>TCR DB Super</v>
          </cell>
          <cell r="E3027">
            <v>64327</v>
          </cell>
        </row>
        <row r="3028">
          <cell r="A3028" t="str">
            <v>00013086</v>
          </cell>
          <cell r="B3028" t="str">
            <v>Gregory Michaelson</v>
          </cell>
          <cell r="C3028" t="str">
            <v>05</v>
          </cell>
          <cell r="D3028" t="str">
            <v>TCR DB Super</v>
          </cell>
          <cell r="E3028">
            <v>66380</v>
          </cell>
        </row>
        <row r="3029">
          <cell r="A3029" t="str">
            <v>00013123</v>
          </cell>
          <cell r="B3029" t="str">
            <v>Ian McNeill</v>
          </cell>
          <cell r="C3029" t="str">
            <v>05</v>
          </cell>
          <cell r="D3029" t="str">
            <v>TCR DB Super</v>
          </cell>
          <cell r="E3029">
            <v>113996</v>
          </cell>
        </row>
        <row r="3030">
          <cell r="A3030" t="str">
            <v>00013128</v>
          </cell>
          <cell r="B3030" t="str">
            <v>Peter Robinson</v>
          </cell>
          <cell r="C3030" t="str">
            <v>03</v>
          </cell>
          <cell r="D3030" t="str">
            <v>TCR DB Super</v>
          </cell>
          <cell r="E3030">
            <v>69184</v>
          </cell>
        </row>
        <row r="3031">
          <cell r="A3031" t="str">
            <v>00013171</v>
          </cell>
          <cell r="B3031" t="str">
            <v>Wayne Gorman</v>
          </cell>
          <cell r="C3031" t="str">
            <v>07</v>
          </cell>
          <cell r="D3031" t="str">
            <v>TCR DB Super</v>
          </cell>
          <cell r="E3031">
            <v>144509</v>
          </cell>
        </row>
        <row r="3032">
          <cell r="A3032" t="str">
            <v>00013186</v>
          </cell>
          <cell r="B3032" t="str">
            <v>Trevor Fisher</v>
          </cell>
          <cell r="C3032" t="str">
            <v>06</v>
          </cell>
          <cell r="D3032" t="str">
            <v>TCR DB Super</v>
          </cell>
          <cell r="E3032">
            <v>103807</v>
          </cell>
        </row>
        <row r="3033">
          <cell r="A3033" t="str">
            <v>00013282</v>
          </cell>
          <cell r="B3033" t="str">
            <v>Brendan Jones</v>
          </cell>
          <cell r="C3033" t="str">
            <v>06</v>
          </cell>
          <cell r="D3033" t="str">
            <v>TCR DB Super</v>
          </cell>
          <cell r="E3033">
            <v>146949</v>
          </cell>
        </row>
        <row r="3034">
          <cell r="A3034" t="str">
            <v>00013283</v>
          </cell>
          <cell r="B3034" t="str">
            <v>George Ambatzis</v>
          </cell>
          <cell r="C3034" t="str">
            <v>04</v>
          </cell>
          <cell r="D3034" t="str">
            <v>TCR DB Super</v>
          </cell>
          <cell r="E3034">
            <v>89512</v>
          </cell>
        </row>
        <row r="3035">
          <cell r="A3035" t="str">
            <v>00013287</v>
          </cell>
          <cell r="B3035" t="str">
            <v>Stephen Caratti</v>
          </cell>
          <cell r="C3035" t="str">
            <v>05</v>
          </cell>
          <cell r="D3035" t="str">
            <v>TCR DB Super</v>
          </cell>
          <cell r="E3035">
            <v>89594</v>
          </cell>
        </row>
        <row r="3036">
          <cell r="A3036" t="str">
            <v>00013290</v>
          </cell>
          <cell r="B3036" t="str">
            <v>Ian Cook</v>
          </cell>
          <cell r="C3036" t="str">
            <v>04</v>
          </cell>
          <cell r="D3036" t="str">
            <v>TCR DB Super</v>
          </cell>
          <cell r="E3036">
            <v>78793</v>
          </cell>
        </row>
        <row r="3037">
          <cell r="A3037" t="str">
            <v>00013293</v>
          </cell>
          <cell r="B3037" t="str">
            <v>Louise Fraser</v>
          </cell>
          <cell r="C3037" t="str">
            <v>04</v>
          </cell>
          <cell r="D3037" t="str">
            <v>TCR DB Super</v>
          </cell>
          <cell r="E3037">
            <v>70797</v>
          </cell>
        </row>
        <row r="3038">
          <cell r="A3038" t="str">
            <v>00013296</v>
          </cell>
          <cell r="B3038" t="str">
            <v>Neville Hutchinson</v>
          </cell>
          <cell r="C3038" t="str">
            <v>06</v>
          </cell>
          <cell r="D3038" t="str">
            <v>TCR DB Super</v>
          </cell>
          <cell r="E3038">
            <v>116639</v>
          </cell>
        </row>
        <row r="3039">
          <cell r="A3039" t="str">
            <v>00013303</v>
          </cell>
          <cell r="B3039" t="str">
            <v>Neville Meates</v>
          </cell>
          <cell r="C3039" t="str">
            <v>04</v>
          </cell>
          <cell r="D3039" t="str">
            <v>TCR DB Super</v>
          </cell>
          <cell r="E3039">
            <v>98240</v>
          </cell>
        </row>
        <row r="3040">
          <cell r="A3040" t="str">
            <v>00013304</v>
          </cell>
          <cell r="B3040" t="str">
            <v>Ian Moore</v>
          </cell>
          <cell r="C3040" t="str">
            <v>03</v>
          </cell>
          <cell r="D3040" t="str">
            <v>TCR DB Super</v>
          </cell>
          <cell r="E3040">
            <v>65625</v>
          </cell>
        </row>
        <row r="3041">
          <cell r="A3041" t="str">
            <v>00013309</v>
          </cell>
          <cell r="B3041" t="str">
            <v>Frank Sibio</v>
          </cell>
          <cell r="C3041" t="str">
            <v>04</v>
          </cell>
          <cell r="D3041" t="str">
            <v>TCR DB Super</v>
          </cell>
          <cell r="E3041">
            <v>76457</v>
          </cell>
        </row>
        <row r="3042">
          <cell r="A3042" t="str">
            <v>00013310</v>
          </cell>
          <cell r="B3042" t="str">
            <v>Frank Sperlungo</v>
          </cell>
          <cell r="C3042" t="str">
            <v>04</v>
          </cell>
          <cell r="D3042" t="str">
            <v>TCR DB Super</v>
          </cell>
          <cell r="E3042">
            <v>80708</v>
          </cell>
        </row>
        <row r="3043">
          <cell r="A3043" t="str">
            <v>00013317</v>
          </cell>
          <cell r="B3043" t="str">
            <v>Graham Blight</v>
          </cell>
          <cell r="C3043" t="str">
            <v>05</v>
          </cell>
          <cell r="D3043" t="str">
            <v>TCR DB Super</v>
          </cell>
          <cell r="E3043">
            <v>96627</v>
          </cell>
        </row>
        <row r="3044">
          <cell r="A3044" t="str">
            <v>00013323</v>
          </cell>
          <cell r="B3044" t="str">
            <v>Aldo Polifrone</v>
          </cell>
          <cell r="C3044" t="str">
            <v>06</v>
          </cell>
          <cell r="D3044" t="str">
            <v>TCR DB Super</v>
          </cell>
          <cell r="E3044">
            <v>108630</v>
          </cell>
        </row>
        <row r="3045">
          <cell r="A3045" t="str">
            <v>00013350</v>
          </cell>
          <cell r="B3045" t="str">
            <v>Drew Doherty</v>
          </cell>
          <cell r="C3045" t="str">
            <v>06</v>
          </cell>
          <cell r="D3045" t="str">
            <v>TCR DB Super</v>
          </cell>
          <cell r="E3045">
            <v>108630</v>
          </cell>
        </row>
        <row r="3046">
          <cell r="A3046" t="str">
            <v>00013354</v>
          </cell>
          <cell r="B3046" t="str">
            <v>Christopher Berkery</v>
          </cell>
          <cell r="C3046" t="str">
            <v>06</v>
          </cell>
          <cell r="D3046" t="str">
            <v>TCR DB Super</v>
          </cell>
          <cell r="E3046">
            <v>105026</v>
          </cell>
        </row>
        <row r="3047">
          <cell r="A3047" t="str">
            <v>00013373</v>
          </cell>
          <cell r="B3047" t="str">
            <v>Craig McMahon</v>
          </cell>
          <cell r="C3047" t="str">
            <v>05</v>
          </cell>
          <cell r="D3047" t="str">
            <v>TCR DB Super</v>
          </cell>
          <cell r="E3047">
            <v>104532</v>
          </cell>
        </row>
        <row r="3048">
          <cell r="A3048" t="str">
            <v>00013421</v>
          </cell>
          <cell r="B3048" t="str">
            <v>Gregory Doolan</v>
          </cell>
          <cell r="C3048" t="str">
            <v>05</v>
          </cell>
          <cell r="D3048" t="str">
            <v>TCR DB Super</v>
          </cell>
          <cell r="E3048">
            <v>95412</v>
          </cell>
        </row>
        <row r="3049">
          <cell r="A3049" t="str">
            <v>00013590</v>
          </cell>
          <cell r="B3049" t="str">
            <v>Graeme Jukes</v>
          </cell>
          <cell r="C3049" t="str">
            <v>07</v>
          </cell>
          <cell r="D3049" t="str">
            <v>TCR DB Super</v>
          </cell>
          <cell r="E3049">
            <v>143131</v>
          </cell>
        </row>
        <row r="3050">
          <cell r="A3050" t="str">
            <v>00013592</v>
          </cell>
          <cell r="B3050" t="str">
            <v>Daryl Moore</v>
          </cell>
          <cell r="C3050" t="str">
            <v>04</v>
          </cell>
          <cell r="D3050" t="str">
            <v>TCR DB Super</v>
          </cell>
          <cell r="E3050">
            <v>83293</v>
          </cell>
        </row>
        <row r="3051">
          <cell r="A3051" t="str">
            <v>00013593</v>
          </cell>
          <cell r="B3051" t="str">
            <v>Bruce Trew</v>
          </cell>
          <cell r="C3051" t="str">
            <v>06</v>
          </cell>
          <cell r="D3051" t="str">
            <v>TCR DB Super</v>
          </cell>
          <cell r="E3051">
            <v>109464</v>
          </cell>
        </row>
        <row r="3052">
          <cell r="A3052" t="str">
            <v>00013594</v>
          </cell>
          <cell r="B3052" t="str">
            <v>Timothy Waldron</v>
          </cell>
          <cell r="C3052" t="str">
            <v>05</v>
          </cell>
          <cell r="D3052" t="str">
            <v>TCR DB Super</v>
          </cell>
          <cell r="E3052">
            <v>85714</v>
          </cell>
        </row>
        <row r="3053">
          <cell r="A3053" t="str">
            <v>00013595</v>
          </cell>
          <cell r="B3053" t="str">
            <v>Paul Bracegirdle</v>
          </cell>
          <cell r="C3053" t="str">
            <v>05</v>
          </cell>
          <cell r="D3053" t="str">
            <v>TCR DB Super</v>
          </cell>
          <cell r="E3053">
            <v>87066</v>
          </cell>
        </row>
        <row r="3054">
          <cell r="A3054" t="str">
            <v>00013596</v>
          </cell>
          <cell r="B3054" t="str">
            <v>Andrew Stewart</v>
          </cell>
          <cell r="C3054" t="str">
            <v>07</v>
          </cell>
          <cell r="D3054" t="str">
            <v>TCR DB Super</v>
          </cell>
          <cell r="E3054">
            <v>138000</v>
          </cell>
        </row>
        <row r="3055">
          <cell r="A3055" t="str">
            <v>00013597</v>
          </cell>
          <cell r="B3055" t="str">
            <v>Eric Castricum</v>
          </cell>
          <cell r="C3055" t="str">
            <v>06</v>
          </cell>
          <cell r="D3055" t="str">
            <v>TCR DB Super</v>
          </cell>
          <cell r="E3055">
            <v>109464</v>
          </cell>
        </row>
        <row r="3056">
          <cell r="A3056" t="str">
            <v>00013734</v>
          </cell>
          <cell r="B3056" t="str">
            <v>Gary Slapar</v>
          </cell>
          <cell r="C3056" t="str">
            <v>05</v>
          </cell>
          <cell r="D3056" t="str">
            <v>TCR DB Super</v>
          </cell>
          <cell r="E3056">
            <v>82672</v>
          </cell>
        </row>
        <row r="3057">
          <cell r="A3057" t="str">
            <v>00013759</v>
          </cell>
          <cell r="B3057" t="str">
            <v>Melissa Armstrong</v>
          </cell>
          <cell r="C3057" t="str">
            <v>04</v>
          </cell>
          <cell r="D3057" t="str">
            <v>TCR DB Super</v>
          </cell>
          <cell r="E3057">
            <v>68407</v>
          </cell>
        </row>
        <row r="3058">
          <cell r="A3058" t="str">
            <v>00013806</v>
          </cell>
          <cell r="B3058" t="str">
            <v>John van Weel</v>
          </cell>
          <cell r="C3058" t="str">
            <v>08</v>
          </cell>
          <cell r="D3058" t="str">
            <v>TCR DB Super</v>
          </cell>
          <cell r="E3058">
            <v>176518</v>
          </cell>
        </row>
        <row r="3059">
          <cell r="A3059" t="str">
            <v>00013853</v>
          </cell>
          <cell r="B3059" t="str">
            <v>Marlene Gonsalvez</v>
          </cell>
          <cell r="C3059" t="str">
            <v>03</v>
          </cell>
          <cell r="D3059" t="str">
            <v>TCR DB Super</v>
          </cell>
          <cell r="E3059">
            <v>66255</v>
          </cell>
        </row>
        <row r="3060">
          <cell r="A3060" t="str">
            <v>00014061</v>
          </cell>
          <cell r="B3060" t="str">
            <v>William Fletcher</v>
          </cell>
          <cell r="C3060" t="str">
            <v>08</v>
          </cell>
          <cell r="D3060" t="str">
            <v>TCR DB Super</v>
          </cell>
          <cell r="E3060">
            <v>186633</v>
          </cell>
        </row>
        <row r="3061">
          <cell r="A3061" t="str">
            <v>00019505</v>
          </cell>
          <cell r="B3061" t="str">
            <v>John Cox</v>
          </cell>
          <cell r="C3061" t="str">
            <v>07</v>
          </cell>
          <cell r="D3061" t="str">
            <v>TCR DB Super</v>
          </cell>
          <cell r="E3061">
            <v>139408</v>
          </cell>
        </row>
        <row r="3062">
          <cell r="A3062" t="str">
            <v>00033373</v>
          </cell>
          <cell r="B3062" t="str">
            <v>Peter Georgiadis</v>
          </cell>
          <cell r="C3062" t="str">
            <v>08</v>
          </cell>
          <cell r="D3062" t="str">
            <v>TCR DB Super</v>
          </cell>
          <cell r="E3062">
            <v>170000</v>
          </cell>
        </row>
        <row r="3063">
          <cell r="A3063" t="str">
            <v>00044255</v>
          </cell>
          <cell r="B3063" t="str">
            <v>Keith Jayetileke</v>
          </cell>
          <cell r="C3063" t="str">
            <v>04</v>
          </cell>
          <cell r="D3063" t="str">
            <v>TCR DB Super</v>
          </cell>
          <cell r="E3063">
            <v>75276</v>
          </cell>
        </row>
        <row r="3064">
          <cell r="A3064" t="str">
            <v>00049718</v>
          </cell>
          <cell r="B3064" t="str">
            <v>Jasmine Lau</v>
          </cell>
          <cell r="C3064" t="str">
            <v>03</v>
          </cell>
          <cell r="D3064" t="str">
            <v>TCR DB Super</v>
          </cell>
          <cell r="E3064">
            <v>64299</v>
          </cell>
        </row>
        <row r="3065">
          <cell r="A3065" t="str">
            <v>00056432</v>
          </cell>
          <cell r="B3065" t="str">
            <v>John McEwan</v>
          </cell>
          <cell r="C3065" t="str">
            <v>06</v>
          </cell>
          <cell r="D3065" t="str">
            <v>TCR DB Super</v>
          </cell>
          <cell r="E3065">
            <v>125793</v>
          </cell>
        </row>
        <row r="3066">
          <cell r="A3066" t="str">
            <v>00064840</v>
          </cell>
          <cell r="B3066" t="str">
            <v>Michael Newman</v>
          </cell>
          <cell r="C3066" t="str">
            <v>05</v>
          </cell>
          <cell r="D3066" t="str">
            <v>TCR DB Super</v>
          </cell>
          <cell r="E3066">
            <v>89981</v>
          </cell>
        </row>
        <row r="3067">
          <cell r="A3067" t="str">
            <v>00076166</v>
          </cell>
          <cell r="B3067" t="str">
            <v>Ian Russom</v>
          </cell>
          <cell r="C3067" t="str">
            <v>08</v>
          </cell>
          <cell r="D3067" t="str">
            <v>TCR DB Super</v>
          </cell>
          <cell r="E3067">
            <v>122000</v>
          </cell>
        </row>
        <row r="3068">
          <cell r="A3068" t="str">
            <v>00094276</v>
          </cell>
          <cell r="B3068" t="str">
            <v>Ronald Whitwell</v>
          </cell>
          <cell r="C3068" t="str">
            <v>05</v>
          </cell>
          <cell r="D3068" t="str">
            <v>TCR DB Super</v>
          </cell>
          <cell r="E3068">
            <v>91021</v>
          </cell>
        </row>
      </sheetData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Workings"/>
      <sheetName val="Instructions"/>
      <sheetName val="Scenarios"/>
      <sheetName val="Assumptions"/>
      <sheetName val="Amort"/>
      <sheetName val="DUET Economics"/>
      <sheetName val="Bal Sheet"/>
      <sheetName val="P&amp;L"/>
      <sheetName val="Cashflow"/>
      <sheetName val="Stmt of CFs"/>
      <sheetName val="Graph Data-6mthly"/>
      <sheetName val="Fin Ratios"/>
      <sheetName val="DBP Calendar Year Summary"/>
      <sheetName val="Imp Testing Template"/>
      <sheetName val="Tax"/>
      <sheetName val="Debt"/>
      <sheetName val="Debt (Swaps)"/>
      <sheetName val="Regulated Tariff"/>
      <sheetName val="Volume Input (commercial)"/>
      <sheetName val="Volume Input"/>
      <sheetName val="Revenue_Summary"/>
      <sheetName val="Revenue_Detail"/>
      <sheetName val="Regulated Tax Depn"/>
      <sheetName val="Tariffs"/>
      <sheetName val="Applicable Tariffs"/>
      <sheetName val="Alcoa Summary"/>
      <sheetName val="Present reservation charges"/>
      <sheetName val="Capex reservation charges"/>
      <sheetName val="PCC"/>
      <sheetName val="GTC"/>
      <sheetName val="Fuel Cost"/>
      <sheetName val="Fuel Gas Price"/>
      <sheetName val="Expansion Capex"/>
      <sheetName val="Depcn"/>
      <sheetName val="Decomm"/>
      <sheetName val="BEP Lease"/>
      <sheetName val="TaxOLD"/>
      <sheetName val="NPV"/>
      <sheetName val="Equity"/>
      <sheetName val="DBP Corporate Model-180728-deb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s"/>
      <sheetName val="Versions GL"/>
      <sheetName val="Checks"/>
      <sheetName val="Comparison to PDS"/>
      <sheetName val="Budget PDS Income"/>
      <sheetName val="Actual PDS Income"/>
      <sheetName val="PDS Cashflow"/>
      <sheetName val="Bud CashflowUED - support"/>
      <sheetName val="Act CashflowUED - support"/>
      <sheetName val="UEDH - support"/>
      <sheetName val="Bud UE BS - support"/>
      <sheetName val="Act UE BS - support"/>
      <sheetName val="Budget UED income - support"/>
      <sheetName val="Budget UED income - support Old"/>
      <sheetName val="Actual UED income - support"/>
      <sheetName val="Finance"/>
      <sheetName val="Tax"/>
      <sheetName val="Reg Rev Calc"/>
      <sheetName val="Excluded Services"/>
      <sheetName val="Reg Depn ECM &amp; Tax Wedge"/>
      <sheetName val="Depn"/>
      <sheetName val="Bud UE CAPEX - support"/>
      <sheetName val="Act UE CAPEX - support"/>
      <sheetName val="Input"/>
      <sheetName val="Scenarios"/>
      <sheetName val="Outputs"/>
      <sheetName val="Data - Orig"/>
      <sheetName val="Data - Int Var"/>
      <sheetName val="Data - refi"/>
      <sheetName val="MBL 5 year comparison"/>
      <sheetName val="Detailed P and L proforma"/>
      <sheetName val="Detailed revenue analysis - sup"/>
      <sheetName val="Mapping - support"/>
      <sheetName val="EY with revenue analysis - supp"/>
      <sheetName val="Comparisons"/>
      <sheetName val="Check to TB - support"/>
      <sheetName val="Shearwater comparisons"/>
      <sheetName val="Pres - Formal year 1"/>
      <sheetName val="board extract"/>
      <sheetName val="Pres - Formal"/>
      <sheetName val="UED July 2003"/>
      <sheetName val="SDo not use"/>
      <sheetName val="UED BS - do not use"/>
      <sheetName val="Do not use summary only"/>
      <sheetName val="Assum-Fin"/>
      <sheetName val="DUET S"/>
      <sheetName val="A-Depn"/>
      <sheetName val="Reg-Rev"/>
      <sheetName val="Assumptions"/>
      <sheetName val="Journal"/>
      <sheetName val="Versions_GL"/>
      <sheetName val="Comparison_to_PDS"/>
      <sheetName val="Budget_PDS_Income"/>
      <sheetName val="Actual_PDS_Income"/>
      <sheetName val="PDS_Cashflow"/>
      <sheetName val="Bud_CashflowUED_-_support"/>
      <sheetName val="Act_CashflowUED_-_support"/>
      <sheetName val="UEDH_-_support"/>
      <sheetName val="Bud_UE_BS_-_support"/>
      <sheetName val="Act_UE_BS_-_support"/>
      <sheetName val="Budget_UED_income_-_support"/>
      <sheetName val="Budget_UED_income_-_support_Old"/>
      <sheetName val="Actual_UED_income_-_support"/>
      <sheetName val="Reg_Rev_Calc"/>
      <sheetName val="Excluded_Services"/>
      <sheetName val="Reg_Depn_ECM_&amp;_Tax_Wedge"/>
      <sheetName val="Bud_UE_CAPEX_-_support"/>
      <sheetName val="Act_UE_CAPEX_-_support"/>
      <sheetName val="Data_-_Orig"/>
      <sheetName val="Data_-_Int_Var"/>
      <sheetName val="Data_-_refi"/>
      <sheetName val="MBL_5_year_comparison"/>
      <sheetName val="Detailed_P_and_L_proforma"/>
      <sheetName val="Detailed_revenue_analysis_-_sup"/>
      <sheetName val="Mapping_-_support"/>
      <sheetName val="EY_with_revenue_analysis_-_supp"/>
      <sheetName val="Check_to_TB_-_support"/>
      <sheetName val="Shearwater_comparisons"/>
      <sheetName val="Pres_-_Formal_year_1"/>
      <sheetName val="board_extract"/>
      <sheetName val="Pres_-_Formal"/>
      <sheetName val="UED_July_2003"/>
      <sheetName val="SDo_not_use"/>
      <sheetName val="UED_BS_-_do_not_use"/>
      <sheetName val="Do_not_use_summary_only"/>
      <sheetName val="DUET_S"/>
      <sheetName val="Versions_GL1"/>
      <sheetName val="Comparison_to_PDS1"/>
      <sheetName val="Budget_PDS_Income1"/>
      <sheetName val="Actual_PDS_Income1"/>
      <sheetName val="PDS_Cashflow1"/>
      <sheetName val="Bud_CashflowUED_-_support1"/>
      <sheetName val="Act_CashflowUED_-_support1"/>
      <sheetName val="UEDH_-_support1"/>
      <sheetName val="Bud_UE_BS_-_support1"/>
      <sheetName val="Act_UE_BS_-_support1"/>
      <sheetName val="Budget_UED_income_-_support1"/>
      <sheetName val="Budget_UED_income_-_support_Ol1"/>
      <sheetName val="Actual_UED_income_-_support1"/>
      <sheetName val="Reg_Rev_Calc1"/>
      <sheetName val="Excluded_Services1"/>
      <sheetName val="Reg_Depn_ECM_&amp;_Tax_Wedge1"/>
      <sheetName val="Bud_UE_CAPEX_-_support1"/>
      <sheetName val="Act_UE_CAPEX_-_support1"/>
      <sheetName val="Data_-_Orig1"/>
      <sheetName val="Data_-_Int_Var1"/>
      <sheetName val="Data_-_refi1"/>
      <sheetName val="MBL_5_year_comparison1"/>
      <sheetName val="Detailed_P_and_L_proforma1"/>
      <sheetName val="Detailed_revenue_analysis_-_su1"/>
      <sheetName val="Mapping_-_support1"/>
      <sheetName val="EY_with_revenue_analysis_-_sup1"/>
      <sheetName val="Check_to_TB_-_support1"/>
      <sheetName val="Shearwater_comparisons1"/>
      <sheetName val="Pres_-_Formal_year_11"/>
      <sheetName val="board_extract1"/>
      <sheetName val="Pres_-_Formal1"/>
      <sheetName val="UED_July_20031"/>
      <sheetName val="SDo_not_use1"/>
      <sheetName val="UED_BS_-_do_not_use1"/>
      <sheetName val="Do_not_use_summary_only1"/>
      <sheetName val="DUET_S1"/>
      <sheetName val="Base"/>
      <sheetName val="STIPS"/>
      <sheetName val="TCR"/>
      <sheetName val="ti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5">
          <cell r="A5" t="str">
            <v>Distribution - Network</v>
          </cell>
          <cell r="AC5">
            <v>4924.6295944716967</v>
          </cell>
          <cell r="AD5">
            <v>6004.3965970351537</v>
          </cell>
          <cell r="AE5">
            <v>7648.4109363333837</v>
          </cell>
          <cell r="AF5">
            <v>7713.8408908091205</v>
          </cell>
          <cell r="AG5">
            <v>7207.8910803288554</v>
          </cell>
          <cell r="AH5">
            <v>8040.2812100860492</v>
          </cell>
          <cell r="AI5">
            <v>9264.9706003163992</v>
          </cell>
          <cell r="AJ5">
            <v>11076.43885647555</v>
          </cell>
          <cell r="AK5">
            <v>9936.2294524978097</v>
          </cell>
          <cell r="AL5">
            <v>8655.5386998193753</v>
          </cell>
          <cell r="AM5">
            <v>8941.1691058239012</v>
          </cell>
          <cell r="AN5">
            <v>8480.2029760027071</v>
          </cell>
          <cell r="AO5">
            <v>5013.8248474496877</v>
          </cell>
          <cell r="AP5">
            <v>6075.3556709235636</v>
          </cell>
          <cell r="AQ5">
            <v>7548.0711688168867</v>
          </cell>
          <cell r="AR5">
            <v>7363.7874094275576</v>
          </cell>
          <cell r="AS5">
            <v>7135.4715265375053</v>
          </cell>
          <cell r="AT5">
            <v>7679.5210562227294</v>
          </cell>
          <cell r="AU5">
            <v>7953.1546459779247</v>
          </cell>
          <cell r="AV5">
            <v>8714.2258877485092</v>
          </cell>
          <cell r="AW5">
            <v>7960.4017232601218</v>
          </cell>
          <cell r="AX5">
            <v>7527.664046329659</v>
          </cell>
          <cell r="AY5">
            <v>7911.9152051281744</v>
          </cell>
          <cell r="AZ5">
            <v>9359.6068121776825</v>
          </cell>
          <cell r="BO5">
            <v>84751</v>
          </cell>
          <cell r="BP5">
            <v>97894</v>
          </cell>
          <cell r="BQ5">
            <v>90243</v>
          </cell>
          <cell r="BR5">
            <v>96309</v>
          </cell>
          <cell r="BS5">
            <v>92210</v>
          </cell>
          <cell r="BT5">
            <v>66062.274999999994</v>
          </cell>
          <cell r="BU5">
            <v>67713.831875000003</v>
          </cell>
          <cell r="BV5">
            <v>69406.67767187499</v>
          </cell>
          <cell r="BW5">
            <v>71141.844613671856</v>
          </cell>
          <cell r="BX5">
            <v>72920.390729013641</v>
          </cell>
          <cell r="BY5">
            <v>74743.400497238981</v>
          </cell>
          <cell r="BZ5">
            <v>76611.985509669947</v>
          </cell>
          <cell r="CA5">
            <v>78527.285147411691</v>
          </cell>
          <cell r="CB5">
            <v>80490.467276096984</v>
          </cell>
          <cell r="CC5">
            <v>82502.728957999396</v>
          </cell>
          <cell r="CD5">
            <v>84565.297181949369</v>
          </cell>
          <cell r="CE5">
            <v>86679.429611498112</v>
          </cell>
          <cell r="CF5">
            <v>88846.415351785545</v>
          </cell>
          <cell r="CG5">
            <v>91067.575735580176</v>
          </cell>
          <cell r="CH5">
            <v>93344.265128969666</v>
          </cell>
          <cell r="CI5">
            <v>95677.871757193905</v>
          </cell>
          <cell r="CJ5">
            <v>98069.818551123753</v>
          </cell>
          <cell r="CK5">
            <v>100521.56401490184</v>
          </cell>
          <cell r="CL5">
            <v>103034.60311527437</v>
          </cell>
          <cell r="CM5">
            <v>105610.46819315622</v>
          </cell>
          <cell r="CN5">
            <v>108250.72989798512</v>
          </cell>
          <cell r="CO5">
            <v>110956.99814543474</v>
          </cell>
          <cell r="CP5">
            <v>113730.9230990706</v>
          </cell>
          <cell r="CQ5">
            <v>116574.19617654735</v>
          </cell>
          <cell r="CR5">
            <v>119488.55108096104</v>
          </cell>
          <cell r="CS5">
            <v>122475.76485798505</v>
          </cell>
        </row>
        <row r="6">
          <cell r="A6" t="str">
            <v>Distribution - Non-Network</v>
          </cell>
          <cell r="AC6">
            <v>85.994680851063833</v>
          </cell>
          <cell r="AD6">
            <v>85.994680851063833</v>
          </cell>
          <cell r="AE6">
            <v>122.6688829787234</v>
          </cell>
          <cell r="AF6">
            <v>288.33510638297872</v>
          </cell>
          <cell r="AG6">
            <v>159.34308510638297</v>
          </cell>
          <cell r="AH6">
            <v>141.63829787234044</v>
          </cell>
          <cell r="AI6">
            <v>141.63829787234044</v>
          </cell>
          <cell r="AJ6">
            <v>159.34308510638297</v>
          </cell>
          <cell r="AK6">
            <v>141.63829787234044</v>
          </cell>
          <cell r="AL6">
            <v>1203.9255319148936</v>
          </cell>
          <cell r="AM6">
            <v>158.0784574468085</v>
          </cell>
          <cell r="AN6">
            <v>164.40159574468086</v>
          </cell>
          <cell r="AO6">
            <v>80.689716312056746</v>
          </cell>
          <cell r="AP6">
            <v>80.689716312056746</v>
          </cell>
          <cell r="AQ6">
            <v>115.10150709219859</v>
          </cell>
          <cell r="AR6">
            <v>270.54787234042556</v>
          </cell>
          <cell r="AS6">
            <v>149.51329787234042</v>
          </cell>
          <cell r="AT6">
            <v>132.90070921985816</v>
          </cell>
          <cell r="AU6">
            <v>132.90070921985816</v>
          </cell>
          <cell r="AV6">
            <v>149.51329787234042</v>
          </cell>
          <cell r="AW6">
            <v>132.90070921985816</v>
          </cell>
          <cell r="AX6">
            <v>1129.6560283687943</v>
          </cell>
          <cell r="AY6">
            <v>148.32668439716312</v>
          </cell>
          <cell r="AZ6">
            <v>154.25975177304963</v>
          </cell>
          <cell r="BO6">
            <v>2055</v>
          </cell>
          <cell r="BP6">
            <v>2853</v>
          </cell>
          <cell r="BQ6">
            <v>2677</v>
          </cell>
          <cell r="BR6">
            <v>2711</v>
          </cell>
          <cell r="BS6">
            <v>2660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</row>
        <row r="7">
          <cell r="A7" t="str">
            <v>Information Systems</v>
          </cell>
          <cell r="AC7">
            <v>494.87468671679193</v>
          </cell>
          <cell r="AD7">
            <v>650.85004177109442</v>
          </cell>
          <cell r="AE7">
            <v>924.41938178780276</v>
          </cell>
          <cell r="AF7">
            <v>987.29949874686713</v>
          </cell>
          <cell r="AG7">
            <v>713.73015873015868</v>
          </cell>
          <cell r="AH7">
            <v>877.05513784461152</v>
          </cell>
          <cell r="AI7">
            <v>718.62990810359236</v>
          </cell>
          <cell r="AJ7">
            <v>533.2560568086883</v>
          </cell>
          <cell r="AK7">
            <v>846.8400167084377</v>
          </cell>
          <cell r="AL7">
            <v>405.86257309941516</v>
          </cell>
          <cell r="AM7">
            <v>379.73057644110276</v>
          </cell>
          <cell r="AN7">
            <v>287.45196324143689</v>
          </cell>
          <cell r="AO7">
            <v>493.60902255639093</v>
          </cell>
          <cell r="AP7">
            <v>649.1854636591479</v>
          </cell>
          <cell r="AQ7">
            <v>922.05513784461152</v>
          </cell>
          <cell r="AR7">
            <v>984.77443609022555</v>
          </cell>
          <cell r="AS7">
            <v>711.90476190476181</v>
          </cell>
          <cell r="AT7">
            <v>874.81203007518798</v>
          </cell>
          <cell r="AU7">
            <v>716.79197994987476</v>
          </cell>
          <cell r="AV7">
            <v>531.89223057644097</v>
          </cell>
          <cell r="AW7">
            <v>844.674185463659</v>
          </cell>
          <cell r="AX7">
            <v>404.82456140350877</v>
          </cell>
          <cell r="AY7">
            <v>378.75939849624058</v>
          </cell>
          <cell r="AZ7">
            <v>286.71679197994985</v>
          </cell>
          <cell r="BO7">
            <v>7626</v>
          </cell>
          <cell r="BP7">
            <v>7820</v>
          </cell>
          <cell r="BQ7">
            <v>7800</v>
          </cell>
          <cell r="BR7">
            <v>7800</v>
          </cell>
          <cell r="BS7">
            <v>7810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</row>
        <row r="8">
          <cell r="A8" t="str">
            <v>Land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O8">
            <v>700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</row>
        <row r="9">
          <cell r="A9" t="str">
            <v>Total Forecast Capex</v>
          </cell>
          <cell r="AC9">
            <v>5505.4989620395527</v>
          </cell>
          <cell r="AD9">
            <v>6741.2413196573125</v>
          </cell>
          <cell r="AE9">
            <v>8695.4992010999104</v>
          </cell>
          <cell r="AF9">
            <v>8989.4754959389666</v>
          </cell>
          <cell r="AG9">
            <v>8080.9643241653976</v>
          </cell>
          <cell r="AH9">
            <v>9058.9746458030004</v>
          </cell>
          <cell r="AI9">
            <v>10125.238806292333</v>
          </cell>
          <cell r="AJ9">
            <v>11769.03799839062</v>
          </cell>
          <cell r="AK9">
            <v>10924.707767078589</v>
          </cell>
          <cell r="AL9">
            <v>10265.326804833685</v>
          </cell>
          <cell r="AM9">
            <v>9478.9781397118131</v>
          </cell>
          <cell r="AN9">
            <v>8932.0565349888257</v>
          </cell>
          <cell r="AO9">
            <v>5588.1235863181355</v>
          </cell>
          <cell r="AP9">
            <v>6805.2308508947681</v>
          </cell>
          <cell r="AQ9">
            <v>8585.227813753696</v>
          </cell>
          <cell r="AR9">
            <v>8619.1097178582095</v>
          </cell>
          <cell r="AS9">
            <v>7996.8895863146072</v>
          </cell>
          <cell r="AT9">
            <v>8687.2337955177754</v>
          </cell>
          <cell r="AU9">
            <v>8802.8473351476568</v>
          </cell>
          <cell r="AV9">
            <v>9395.6314161972896</v>
          </cell>
          <cell r="AW9">
            <v>8937.9766179436392</v>
          </cell>
          <cell r="AX9">
            <v>9062.1446361019625</v>
          </cell>
          <cell r="AY9">
            <v>8439.0012880215781</v>
          </cell>
          <cell r="AZ9">
            <v>9800.583355930683</v>
          </cell>
          <cell r="BO9">
            <v>95132</v>
          </cell>
          <cell r="BP9">
            <v>108567</v>
          </cell>
          <cell r="BQ9">
            <v>100720</v>
          </cell>
          <cell r="BR9">
            <v>106820</v>
          </cell>
          <cell r="BS9">
            <v>102680</v>
          </cell>
          <cell r="BT9">
            <v>66062.274999999994</v>
          </cell>
          <cell r="BU9">
            <v>67713.831875000003</v>
          </cell>
          <cell r="BV9">
            <v>69406.67767187499</v>
          </cell>
          <cell r="BW9">
            <v>71141.844613671856</v>
          </cell>
          <cell r="BX9">
            <v>72920.390729013641</v>
          </cell>
          <cell r="BY9">
            <v>74743.400497238981</v>
          </cell>
          <cell r="BZ9">
            <v>76611.985509669947</v>
          </cell>
          <cell r="CA9">
            <v>78527.285147411691</v>
          </cell>
          <cell r="CB9">
            <v>80490.467276096984</v>
          </cell>
          <cell r="CC9">
            <v>82502.728957999396</v>
          </cell>
          <cell r="CD9">
            <v>84565.297181949369</v>
          </cell>
          <cell r="CE9">
            <v>86679.429611498112</v>
          </cell>
          <cell r="CF9">
            <v>88846.415351785545</v>
          </cell>
          <cell r="CG9">
            <v>91067.575735580176</v>
          </cell>
          <cell r="CH9">
            <v>93344.265128969666</v>
          </cell>
          <cell r="CI9">
            <v>95677.871757193905</v>
          </cell>
          <cell r="CJ9">
            <v>98069.818551123753</v>
          </cell>
          <cell r="CK9">
            <v>100521.56401490184</v>
          </cell>
          <cell r="CL9">
            <v>103034.60311527437</v>
          </cell>
          <cell r="CM9">
            <v>105610.46819315622</v>
          </cell>
          <cell r="CN9">
            <v>108250.72989798512</v>
          </cell>
          <cell r="CO9">
            <v>110956.99814543474</v>
          </cell>
          <cell r="CP9">
            <v>113730.9230990706</v>
          </cell>
          <cell r="CQ9">
            <v>116574.19617654735</v>
          </cell>
          <cell r="CR9">
            <v>119488.55108096104</v>
          </cell>
          <cell r="CS9">
            <v>122475.76485798505</v>
          </cell>
        </row>
        <row r="10">
          <cell r="A10" t="str">
            <v>Cumulative Capex</v>
          </cell>
          <cell r="AC10">
            <v>5505.4989620395527</v>
          </cell>
          <cell r="AD10">
            <v>12246.740281696864</v>
          </cell>
          <cell r="AE10">
            <v>20942.239482796773</v>
          </cell>
          <cell r="AF10">
            <v>29931.714978735741</v>
          </cell>
          <cell r="AG10">
            <v>38012.679302901139</v>
          </cell>
          <cell r="AH10">
            <v>47071.653948704137</v>
          </cell>
          <cell r="AI10">
            <v>57196.892754996472</v>
          </cell>
          <cell r="AJ10">
            <v>68965.930753387089</v>
          </cell>
          <cell r="AK10">
            <v>79890.638520465684</v>
          </cell>
          <cell r="AL10">
            <v>90155.965325299374</v>
          </cell>
          <cell r="AM10">
            <v>99634.943465011194</v>
          </cell>
          <cell r="AN10">
            <v>108567.00000000001</v>
          </cell>
          <cell r="AO10">
            <v>5588.1235863181355</v>
          </cell>
          <cell r="AP10">
            <v>12393.354437212904</v>
          </cell>
          <cell r="AQ10">
            <v>20978.5822509666</v>
          </cell>
          <cell r="AR10">
            <v>29597.691968824809</v>
          </cell>
          <cell r="AS10">
            <v>37594.581555139419</v>
          </cell>
          <cell r="AT10">
            <v>46281.815350657198</v>
          </cell>
          <cell r="AU10">
            <v>55084.662685804855</v>
          </cell>
          <cell r="AV10">
            <v>64480.294102002146</v>
          </cell>
          <cell r="AW10">
            <v>73418.27071994578</v>
          </cell>
          <cell r="AX10">
            <v>82480.415356047743</v>
          </cell>
          <cell r="AY10">
            <v>90919.416644069323</v>
          </cell>
          <cell r="AZ10">
            <v>100720</v>
          </cell>
        </row>
        <row r="11"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</row>
        <row r="12">
          <cell r="A12" t="str">
            <v>Intangibles Additions</v>
          </cell>
        </row>
        <row r="13">
          <cell r="A13" t="str">
            <v>Licence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</row>
        <row r="14">
          <cell r="A14" t="str">
            <v>Debt Costs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</row>
        <row r="15">
          <cell r="A15" t="str">
            <v>Sub-Debt Costs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</row>
        <row r="16">
          <cell r="A16" t="str">
            <v>Project Costs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</row>
        <row r="19">
          <cell r="B19">
            <v>1</v>
          </cell>
        </row>
      </sheetData>
      <sheetData sheetId="21"/>
      <sheetData sheetId="22"/>
      <sheetData sheetId="23" refreshError="1">
        <row r="73">
          <cell r="B73" t="str">
            <v>Distribution - Network</v>
          </cell>
          <cell r="Q73">
            <v>3.5400000000000001E-2</v>
          </cell>
          <cell r="R73" t="str">
            <v>SL</v>
          </cell>
          <cell r="S73">
            <v>3.5400000000000001E-2</v>
          </cell>
          <cell r="T73" t="str">
            <v>SL</v>
          </cell>
          <cell r="U73">
            <v>1295757</v>
          </cell>
          <cell r="V73">
            <v>1105032</v>
          </cell>
        </row>
        <row r="74">
          <cell r="B74" t="str">
            <v>Distribution - Non-Network</v>
          </cell>
          <cell r="Q74">
            <v>0.157</v>
          </cell>
          <cell r="R74" t="str">
            <v>SL</v>
          </cell>
          <cell r="S74">
            <v>0.157</v>
          </cell>
          <cell r="T74" t="str">
            <v>SL</v>
          </cell>
          <cell r="U74">
            <v>8851</v>
          </cell>
          <cell r="V74">
            <v>5772</v>
          </cell>
        </row>
        <row r="75">
          <cell r="B75" t="str">
            <v>Information Systems</v>
          </cell>
          <cell r="Q75">
            <v>0.1913</v>
          </cell>
          <cell r="R75" t="str">
            <v>SL</v>
          </cell>
          <cell r="S75">
            <v>0.1913</v>
          </cell>
          <cell r="T75" t="str">
            <v>SL</v>
          </cell>
          <cell r="U75">
            <v>104139.6</v>
          </cell>
          <cell r="V75">
            <v>42149</v>
          </cell>
        </row>
        <row r="76">
          <cell r="B76" t="str">
            <v>Land</v>
          </cell>
          <cell r="R76" t="str">
            <v>N/A</v>
          </cell>
          <cell r="T76" t="str">
            <v>N/A</v>
          </cell>
          <cell r="U76">
            <v>2673</v>
          </cell>
          <cell r="V76">
            <v>2905</v>
          </cell>
        </row>
        <row r="77">
          <cell r="B77" t="str">
            <v>Licence</v>
          </cell>
          <cell r="Q77">
            <v>0</v>
          </cell>
          <cell r="R77" t="str">
            <v>SL</v>
          </cell>
          <cell r="S77">
            <v>0</v>
          </cell>
          <cell r="T77" t="str">
            <v>SL</v>
          </cell>
          <cell r="U77">
            <v>897544</v>
          </cell>
          <cell r="V77">
            <v>747544</v>
          </cell>
        </row>
        <row r="78">
          <cell r="B78" t="str">
            <v>Debt Costs</v>
          </cell>
          <cell r="Q78">
            <v>0.326300919688638</v>
          </cell>
          <cell r="R78" t="str">
            <v>SL</v>
          </cell>
          <cell r="S78">
            <v>0.326300919688638</v>
          </cell>
          <cell r="T78" t="str">
            <v>SL</v>
          </cell>
          <cell r="U78">
            <v>6398.9409999999998</v>
          </cell>
          <cell r="V78">
            <v>7955.92</v>
          </cell>
        </row>
        <row r="79">
          <cell r="B79" t="str">
            <v>Sub-Debt Costs</v>
          </cell>
          <cell r="Q79">
            <v>0.1</v>
          </cell>
          <cell r="R79" t="str">
            <v>SL</v>
          </cell>
          <cell r="S79">
            <v>0.1</v>
          </cell>
          <cell r="T79" t="str">
            <v>SL</v>
          </cell>
          <cell r="U79">
            <v>3673</v>
          </cell>
          <cell r="V79">
            <v>4040.3</v>
          </cell>
        </row>
        <row r="80">
          <cell r="B80" t="str">
            <v>Project Costs</v>
          </cell>
          <cell r="Q80">
            <v>0.2</v>
          </cell>
          <cell r="R80" t="str">
            <v>SL</v>
          </cell>
          <cell r="S80">
            <v>0.2</v>
          </cell>
          <cell r="T80" t="str">
            <v>SL</v>
          </cell>
          <cell r="U80">
            <v>0</v>
          </cell>
          <cell r="V80">
            <v>0</v>
          </cell>
        </row>
        <row r="86">
          <cell r="B86" t="str">
            <v>Distribution - Network</v>
          </cell>
          <cell r="Q86">
            <v>0.10100000000000001</v>
          </cell>
          <cell r="R86" t="str">
            <v>DV</v>
          </cell>
          <cell r="S86">
            <v>0.03</v>
          </cell>
          <cell r="T86" t="str">
            <v>DV</v>
          </cell>
          <cell r="U86">
            <v>1234656</v>
          </cell>
          <cell r="V86">
            <v>518456</v>
          </cell>
        </row>
        <row r="87">
          <cell r="B87" t="str">
            <v>Distribution - Non-Network</v>
          </cell>
          <cell r="Q87">
            <v>0.214</v>
          </cell>
          <cell r="R87" t="str">
            <v>DV</v>
          </cell>
          <cell r="S87">
            <v>0.152</v>
          </cell>
          <cell r="T87" t="str">
            <v>DV</v>
          </cell>
          <cell r="U87">
            <v>8249</v>
          </cell>
          <cell r="V87">
            <v>3315.7946666666671</v>
          </cell>
        </row>
        <row r="88">
          <cell r="B88" t="str">
            <v>Information Systems</v>
          </cell>
          <cell r="Q88">
            <v>0.216</v>
          </cell>
          <cell r="R88" t="str">
            <v>DV</v>
          </cell>
          <cell r="S88">
            <v>0.375</v>
          </cell>
          <cell r="T88" t="str">
            <v>DV</v>
          </cell>
          <cell r="U88">
            <v>92045</v>
          </cell>
          <cell r="V88">
            <v>19113.476000000006</v>
          </cell>
        </row>
        <row r="89">
          <cell r="B89" t="str">
            <v>Land</v>
          </cell>
          <cell r="R89" t="str">
            <v>N/A</v>
          </cell>
          <cell r="T89" t="str">
            <v>N/A</v>
          </cell>
          <cell r="U89">
            <v>2673</v>
          </cell>
          <cell r="V89">
            <v>2673</v>
          </cell>
        </row>
        <row r="90">
          <cell r="B90" t="str">
            <v>Licence</v>
          </cell>
          <cell r="Q90">
            <v>0</v>
          </cell>
          <cell r="R90" t="str">
            <v>SL</v>
          </cell>
          <cell r="S90">
            <v>0</v>
          </cell>
          <cell r="T90" t="str">
            <v>SL</v>
          </cell>
          <cell r="U90">
            <v>897544</v>
          </cell>
          <cell r="V90">
            <v>897544</v>
          </cell>
        </row>
        <row r="91">
          <cell r="B91" t="str">
            <v>Debt Costs</v>
          </cell>
          <cell r="Q91">
            <v>0.326300919688638</v>
          </cell>
          <cell r="R91" t="str">
            <v>SL</v>
          </cell>
          <cell r="S91">
            <v>0.326300919688638</v>
          </cell>
          <cell r="T91" t="str">
            <v>SL</v>
          </cell>
          <cell r="U91">
            <v>6398.9409999999998</v>
          </cell>
          <cell r="V91">
            <v>6398.9409999999998</v>
          </cell>
        </row>
        <row r="92">
          <cell r="B92" t="str">
            <v>Sub-Debt Costs</v>
          </cell>
          <cell r="Q92">
            <v>0.2</v>
          </cell>
          <cell r="R92" t="str">
            <v>SL</v>
          </cell>
          <cell r="S92">
            <v>0.2</v>
          </cell>
          <cell r="T92" t="str">
            <v>SL</v>
          </cell>
          <cell r="U92">
            <v>3673</v>
          </cell>
          <cell r="V92">
            <v>3673</v>
          </cell>
        </row>
        <row r="93">
          <cell r="B93" t="str">
            <v>Project Costs</v>
          </cell>
          <cell r="Q93">
            <v>0.2</v>
          </cell>
          <cell r="R93" t="str">
            <v>SL</v>
          </cell>
          <cell r="S93">
            <v>0.2</v>
          </cell>
          <cell r="T93" t="str">
            <v>SL</v>
          </cell>
          <cell r="U93">
            <v>6384.96</v>
          </cell>
          <cell r="V93">
            <v>6384.96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Contents"/>
      <sheetName val="Assumptions Book"/>
      <sheetName val="Change Log"/>
      <sheetName val="Error Checks"/>
      <sheetName val="Controls"/>
      <sheetName val="Bank Summary"/>
      <sheetName val="A-Cash"/>
      <sheetName val="Q-Cash &amp; Q-Fin"/>
      <sheetName val="Summary"/>
      <sheetName val="Electricity Demand"/>
      <sheetName val="Outstanding Total Notional Loan"/>
      <sheetName val="Expansion Program"/>
      <sheetName val="Volumes &amp; Alcoa"/>
      <sheetName val="Assumptions -Reg"/>
      <sheetName val="Assumptions-Fin"/>
      <sheetName val="Assumptions"/>
      <sheetName val="Revenue"/>
      <sheetName val="A-Ops"/>
      <sheetName val="Q-Ops"/>
      <sheetName val="Q-Depn"/>
      <sheetName val="A-Depn"/>
      <sheetName val="A-Fin"/>
      <sheetName val="C-Structure"/>
      <sheetName val="DBNGP Trust"/>
      <sheetName val="DBNGP Finance Co."/>
      <sheetName val="EEWAPT"/>
      <sheetName val="EE(WA)T PL"/>
      <sheetName val="DBNGP Compressor Co."/>
      <sheetName val="Consolidated Balance Sheet"/>
      <sheetName val="C - Tariffs"/>
      <sheetName val="C - Alcoa Tariff"/>
      <sheetName val="C-Debt-RAB"/>
      <sheetName val="C-Equity Profile"/>
      <sheetName val="Equity Investment Schedule"/>
      <sheetName val="Swap Schedule"/>
      <sheetName val="Data Validation"/>
      <sheetName val="Input"/>
      <sheetName val="Dep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"/>
      <sheetName val="Distribition List"/>
      <sheetName val="Instructions"/>
      <sheetName val="Input"/>
      <sheetName val="Depn"/>
      <sheetName val="Distribition_List"/>
      <sheetName val="Lists"/>
      <sheetName val="Descriptions"/>
      <sheetName val="Assumptions-Fin"/>
      <sheetName val="Assumptions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_Codes"/>
      <sheetName val="Cut Items"/>
      <sheetName val="Summary"/>
      <sheetName val="Publish"/>
      <sheetName val="TotalMN"/>
      <sheetName val="SupplyRegs"/>
      <sheetName val="Burwood"/>
      <sheetName val="Moorabbin"/>
      <sheetName val="Pipeworks"/>
      <sheetName val="Metering_GasSpec"/>
      <sheetName val="seasonalisation Table"/>
      <sheetName val="2004 Gas owner WP seasonalisati"/>
      <sheetName val="ELIMINATIONS"/>
      <sheetName val="Cut_Items"/>
      <sheetName val="seasonalisation_Table"/>
      <sheetName val="Cut_Items1"/>
      <sheetName val="seasonalisation_Table1"/>
      <sheetName val="NEW CORP OPEX"/>
      <sheetName val="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valcalcs"/>
      <sheetName val="IAR"/>
      <sheetName val="Accounts"/>
      <sheetName val="Taxation"/>
      <sheetName val="Investments"/>
      <sheetName val="Debt"/>
      <sheetName val="DETAIL"/>
      <sheetName val="Version_Codes"/>
      <sheetName val="5100 &amp;5200"/>
      <sheetName val="NLCODER"/>
      <sheetName val="Header"/>
      <sheetName val="Update"/>
      <sheetName val="P&amp;L"/>
      <sheetName val="Input"/>
      <sheetName val="Ass"/>
      <sheetName val="Size"/>
      <sheetName val="CC Listing"/>
      <sheetName val="CashFlow"/>
      <sheetName val="MBL IV RECONS"/>
      <sheetName val="MBL IV INTERCOY"/>
      <sheetName val="Database"/>
    </sheetNames>
    <sheetDataSet>
      <sheetData sheetId="0" refreshError="1">
        <row r="5">
          <cell r="G5">
            <v>300000</v>
          </cell>
        </row>
        <row r="6">
          <cell r="F6">
            <v>35399</v>
          </cell>
        </row>
        <row r="7">
          <cell r="F7">
            <v>35826</v>
          </cell>
          <cell r="G7">
            <v>0</v>
          </cell>
          <cell r="H7">
            <v>0.5</v>
          </cell>
        </row>
      </sheetData>
      <sheetData sheetId="1"/>
      <sheetData sheetId="2"/>
      <sheetData sheetId="3"/>
      <sheetData sheetId="4" refreshError="1"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16136.829309637022</v>
          </cell>
          <cell r="Q63">
            <v>16136.829309637022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7512.7489912184137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7907.9297882561486</v>
          </cell>
          <cell r="AD63">
            <v>15420.678779474561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9470.7149080742402</v>
          </cell>
        </row>
      </sheetData>
      <sheetData sheetId="5" refreshError="1">
        <row r="9">
          <cell r="E9">
            <v>0</v>
          </cell>
          <cell r="F9">
            <v>722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15000</v>
          </cell>
          <cell r="Q10">
            <v>15000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32">
          <cell r="E32">
            <v>0</v>
          </cell>
          <cell r="F32">
            <v>0</v>
          </cell>
          <cell r="G32">
            <v>1500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1500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754.6361982285049</v>
          </cell>
          <cell r="K40">
            <v>759.11378543807984</v>
          </cell>
          <cell r="L40">
            <v>763.28212032911426</v>
          </cell>
          <cell r="M40">
            <v>767.47388065942198</v>
          </cell>
          <cell r="N40">
            <v>771.51987079381615</v>
          </cell>
          <cell r="O40">
            <v>775.75791591494897</v>
          </cell>
          <cell r="P40">
            <v>780.01977716438364</v>
          </cell>
          <cell r="R40">
            <v>606.99082602752515</v>
          </cell>
          <cell r="S40">
            <v>610.27824226723214</v>
          </cell>
          <cell r="T40">
            <v>613.58403858172051</v>
          </cell>
          <cell r="U40">
            <v>623.61572855501481</v>
          </cell>
          <cell r="V40">
            <v>626.99596352855383</v>
          </cell>
          <cell r="W40">
            <v>630.3951036400772</v>
          </cell>
          <cell r="X40">
            <v>600.1819559672582</v>
          </cell>
          <cell r="Y40">
            <v>603.43048834511467</v>
          </cell>
          <cell r="Z40">
            <v>606.69676391895882</v>
          </cell>
          <cell r="AA40">
            <v>618.79132633988002</v>
          </cell>
          <cell r="AB40">
            <v>622.14253011069911</v>
          </cell>
          <cell r="AC40">
            <v>625.51207588658986</v>
          </cell>
          <cell r="AE40">
            <v>593.02083564728196</v>
          </cell>
          <cell r="AF40">
            <v>596.22437556753994</v>
          </cell>
          <cell r="AG40">
            <v>599.44427885590483</v>
          </cell>
          <cell r="AH40">
            <v>612.61149404194157</v>
          </cell>
          <cell r="AI40">
            <v>615.92004572099665</v>
          </cell>
          <cell r="AJ40">
            <v>619.24572763819822</v>
          </cell>
        </row>
      </sheetData>
      <sheetData sheetId="6" refreshError="1"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8742.2432455307353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8742.2432455307353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104.55839097644727</v>
          </cell>
          <cell r="K11">
            <v>0</v>
          </cell>
          <cell r="L11">
            <v>0</v>
          </cell>
          <cell r="M11">
            <v>107.1365430827159</v>
          </cell>
          <cell r="N11">
            <v>0</v>
          </cell>
          <cell r="O11">
            <v>0</v>
          </cell>
          <cell r="P11">
            <v>112.217783086456</v>
          </cell>
          <cell r="Q11">
            <v>323.91271714561918</v>
          </cell>
          <cell r="R11">
            <v>0</v>
          </cell>
          <cell r="S11">
            <v>0</v>
          </cell>
          <cell r="T11">
            <v>115.04628611219688</v>
          </cell>
          <cell r="U11">
            <v>0</v>
          </cell>
          <cell r="V11">
            <v>0</v>
          </cell>
          <cell r="W11">
            <v>116.66406027247646</v>
          </cell>
          <cell r="X11">
            <v>0</v>
          </cell>
          <cell r="Y11">
            <v>0</v>
          </cell>
          <cell r="Z11">
            <v>118.25868569363266</v>
          </cell>
          <cell r="AA11">
            <v>0</v>
          </cell>
          <cell r="AB11">
            <v>0</v>
          </cell>
          <cell r="AC11">
            <v>123.86742335910232</v>
          </cell>
          <cell r="AD11">
            <v>473.83645543740829</v>
          </cell>
          <cell r="AE11">
            <v>0</v>
          </cell>
          <cell r="AF11">
            <v>0</v>
          </cell>
          <cell r="AG11">
            <v>126.9895611533592</v>
          </cell>
          <cell r="AH11">
            <v>0</v>
          </cell>
          <cell r="AI11">
            <v>0</v>
          </cell>
          <cell r="AJ11">
            <v>128.77528095016137</v>
          </cell>
        </row>
        <row r="16">
          <cell r="E16">
            <v>0</v>
          </cell>
          <cell r="F16">
            <v>722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722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740.79979208622296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740.79979208622296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30">
          <cell r="E30">
            <v>0</v>
          </cell>
          <cell r="F30">
            <v>0</v>
          </cell>
          <cell r="G30">
            <v>1500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1500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1500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4.375</v>
          </cell>
          <cell r="Q48">
            <v>4.375</v>
          </cell>
          <cell r="R48">
            <v>4.375</v>
          </cell>
          <cell r="S48">
            <v>4.375</v>
          </cell>
          <cell r="T48">
            <v>4.375</v>
          </cell>
          <cell r="U48">
            <v>4.375</v>
          </cell>
          <cell r="V48">
            <v>4.375</v>
          </cell>
          <cell r="W48">
            <v>4.375</v>
          </cell>
          <cell r="X48">
            <v>4.375</v>
          </cell>
          <cell r="Y48">
            <v>4.375</v>
          </cell>
          <cell r="Z48">
            <v>4.375</v>
          </cell>
          <cell r="AA48">
            <v>4.375</v>
          </cell>
          <cell r="AB48">
            <v>4.375</v>
          </cell>
          <cell r="AC48">
            <v>4.375</v>
          </cell>
          <cell r="AD48">
            <v>52.5</v>
          </cell>
          <cell r="AE48">
            <v>4.375</v>
          </cell>
          <cell r="AF48">
            <v>4.375</v>
          </cell>
          <cell r="AG48">
            <v>4.375</v>
          </cell>
          <cell r="AH48">
            <v>4.375</v>
          </cell>
          <cell r="AI48">
            <v>4.375</v>
          </cell>
          <cell r="AJ48">
            <v>4.375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Contents"/>
      <sheetName val="Summary"/>
      <sheetName val="Checks"/>
      <sheetName val="Assum-Reg"/>
      <sheetName val="Assum"/>
      <sheetName val="Assum-Acqn"/>
      <sheetName val="Assum-Fin"/>
      <sheetName val="Assum-BS"/>
      <sheetName val="Licence"/>
      <sheetName val="Senstvts"/>
      <sheetName val="Reg-Rev"/>
      <sheetName val="Reg Dep"/>
      <sheetName val="Tax Dep"/>
      <sheetName val="Eff Carry Over"/>
      <sheetName val="Capex Diff"/>
      <sheetName val="Q-Fin"/>
      <sheetName val="A-Fin"/>
      <sheetName val="Q-Cash"/>
      <sheetName val="A-Cash"/>
      <sheetName val="Q-Ops"/>
      <sheetName val="A-Ops"/>
      <sheetName val="Q-Depn"/>
      <sheetName val="A-Depn"/>
      <sheetName val="UED ENTITY"/>
      <sheetName val="PPL ENTITY"/>
      <sheetName val="HoldCo ENTITY"/>
      <sheetName val="HoldCo CONSOL"/>
      <sheetName val="HoldCo CONSOL (June Year End)"/>
      <sheetName val="DUET S"/>
      <sheetName val="Cover"/>
      <sheetName val="Ass"/>
      <sheetName val="1.  GIF"/>
      <sheetName val="Global Inputs"/>
      <sheetName val=" 18. GIF2"/>
      <sheetName val="Reg_Dep"/>
      <sheetName val="Tax_Dep"/>
      <sheetName val="Eff_Carry_Over"/>
      <sheetName val="Capex_Diff"/>
      <sheetName val="UED_ENTITY"/>
      <sheetName val="PPL_ENTITY"/>
      <sheetName val="HoldCo_ENTITY"/>
      <sheetName val="HoldCo_CONSOL"/>
      <sheetName val="HoldCo_CONSOL_(June_Year_End)"/>
      <sheetName val="DUET_S"/>
      <sheetName val="1___GIF"/>
      <sheetName val="Global_Inputs"/>
      <sheetName val="_18__GIF2"/>
      <sheetName val="Reg_Dep1"/>
      <sheetName val="Tax_Dep1"/>
      <sheetName val="Eff_Carry_Over1"/>
      <sheetName val="Capex_Diff1"/>
      <sheetName val="UED_ENTITY1"/>
      <sheetName val="PPL_ENTITY1"/>
      <sheetName val="HoldCo_ENTITY1"/>
      <sheetName val="HoldCo_CONSOL1"/>
      <sheetName val="HoldCo_CONSOL_(June_Year_End)1"/>
      <sheetName val="DUET_S1"/>
      <sheetName val="1___GIF1"/>
      <sheetName val="Global_Inputs1"/>
      <sheetName val="BAM-IS»"/>
      <sheetName val="«BAM-IS"/>
      <sheetName val="BAM-CP»"/>
      <sheetName val="«BAM-CP"/>
      <sheetName val="Assumptions"/>
      <sheetName val="Investments"/>
      <sheetName val="Taxation"/>
      <sheetName val="Debt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>
        <row r="4">
          <cell r="B4" t="str">
            <v xml:space="preserve">Year ending 31 December 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S4">
            <v>2009</v>
          </cell>
          <cell r="T4">
            <v>2010</v>
          </cell>
          <cell r="U4">
            <v>2011</v>
          </cell>
          <cell r="V4">
            <v>2012</v>
          </cell>
          <cell r="W4">
            <v>2013</v>
          </cell>
          <cell r="X4">
            <v>2014</v>
          </cell>
        </row>
        <row r="6">
          <cell r="B6" t="str">
            <v>Capital Expenditure</v>
          </cell>
        </row>
        <row r="7">
          <cell r="B7" t="str">
            <v>Distribution - Network</v>
          </cell>
          <cell r="K7">
            <v>0</v>
          </cell>
          <cell r="L7">
            <v>0</v>
          </cell>
          <cell r="M7">
            <v>74.742005168676684</v>
          </cell>
          <cell r="N7">
            <v>84.75</v>
          </cell>
          <cell r="O7">
            <v>90.39</v>
          </cell>
          <cell r="P7">
            <v>89.42</v>
          </cell>
          <cell r="Q7">
            <v>89.85</v>
          </cell>
          <cell r="R7">
            <v>113.79</v>
          </cell>
          <cell r="S7">
            <v>98.76</v>
          </cell>
          <cell r="T7">
            <v>102.99</v>
          </cell>
          <cell r="U7">
            <v>105.77</v>
          </cell>
          <cell r="V7">
            <v>90.12</v>
          </cell>
          <cell r="W7">
            <v>111.94</v>
          </cell>
          <cell r="X7">
            <v>116.36</v>
          </cell>
        </row>
        <row r="8">
          <cell r="B8" t="str">
            <v>Distribution - Non-Network</v>
          </cell>
          <cell r="K8">
            <v>0</v>
          </cell>
          <cell r="L8">
            <v>0</v>
          </cell>
          <cell r="M8">
            <v>1.0080613571944643</v>
          </cell>
          <cell r="N8">
            <v>2.06</v>
          </cell>
          <cell r="O8">
            <v>2.2000000000000002</v>
          </cell>
          <cell r="P8">
            <v>2.2200000000000002</v>
          </cell>
          <cell r="Q8">
            <v>2.25</v>
          </cell>
          <cell r="R8">
            <v>2.21</v>
          </cell>
          <cell r="S8">
            <v>2.3199999999999998</v>
          </cell>
          <cell r="T8">
            <v>2.57</v>
          </cell>
          <cell r="U8">
            <v>2.99</v>
          </cell>
          <cell r="V8">
            <v>3.49</v>
          </cell>
          <cell r="W8">
            <v>4.1500000000000004</v>
          </cell>
          <cell r="X8">
            <v>3.62</v>
          </cell>
        </row>
        <row r="9">
          <cell r="B9" t="str">
            <v>Distribution - IT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5</v>
          </cell>
          <cell r="P9">
            <v>-1</v>
          </cell>
          <cell r="Q9">
            <v>-1</v>
          </cell>
          <cell r="R9">
            <v>-1</v>
          </cell>
          <cell r="S9">
            <v>-1</v>
          </cell>
          <cell r="T9">
            <v>-1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B10" t="str">
            <v>Information Systems</v>
          </cell>
          <cell r="K10">
            <v>0</v>
          </cell>
          <cell r="L10">
            <v>0</v>
          </cell>
          <cell r="M10">
            <v>7.3742282554326666</v>
          </cell>
          <cell r="N10">
            <v>7.63</v>
          </cell>
          <cell r="O10">
            <v>7.82</v>
          </cell>
          <cell r="P10">
            <v>7.8</v>
          </cell>
          <cell r="Q10">
            <v>7.8</v>
          </cell>
          <cell r="R10">
            <v>7.81</v>
          </cell>
          <cell r="S10">
            <v>8</v>
          </cell>
          <cell r="T10">
            <v>8.1999999999999993</v>
          </cell>
          <cell r="U10">
            <v>8.41</v>
          </cell>
          <cell r="V10">
            <v>8.6199999999999992</v>
          </cell>
          <cell r="W10">
            <v>8.83</v>
          </cell>
          <cell r="X10">
            <v>9.0500000000000007</v>
          </cell>
        </row>
        <row r="11">
          <cell r="B11" t="str">
            <v>Corporate</v>
          </cell>
          <cell r="K11">
            <v>0</v>
          </cell>
          <cell r="L11">
            <v>0</v>
          </cell>
          <cell r="M11">
            <v>0.23070521869615956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B12" t="str">
            <v>Land</v>
          </cell>
          <cell r="K12">
            <v>0</v>
          </cell>
          <cell r="L12">
            <v>0</v>
          </cell>
          <cell r="M12">
            <v>0</v>
          </cell>
          <cell r="N12">
            <v>0.7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B13" t="str">
            <v>WIP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B14" t="str">
            <v>Distribution - Existing Meters &amp; Service Lines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B15" t="str">
            <v>[Other 4]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B16" t="str">
            <v>[Other 5]</v>
          </cell>
          <cell r="K16">
            <v>64.7</v>
          </cell>
          <cell r="L16">
            <v>74.5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2">
          <cell r="D12">
            <v>0</v>
          </cell>
        </row>
        <row r="15">
          <cell r="D15">
            <v>0</v>
          </cell>
        </row>
        <row r="18">
          <cell r="D18">
            <v>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12">
          <cell r="D12">
            <v>0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What-if"/>
      <sheetName val="Graphs"/>
      <sheetName val="Rec's"/>
      <sheetName val="Output sheet"/>
      <sheetName val="MB analysis"/>
      <sheetName val="RZ Prod."/>
      <sheetName val="EBIT rec."/>
      <sheetName val="Output"/>
      <sheetName val="Input"/>
      <sheetName val="Finance"/>
      <sheetName val="CORP"/>
      <sheetName val="MW"/>
      <sheetName val="SW"/>
      <sheetName val="CRL"/>
      <sheetName val="MB"/>
      <sheetName val="GA"/>
      <sheetName val="VIRG"/>
      <sheetName val="NRMA"/>
      <sheetName val="NCC"/>
      <sheetName val="MAC"/>
      <sheetName val="SL"/>
      <sheetName val="JACINTH"/>
      <sheetName val="SR6"/>
      <sheetName val="PJCT"/>
      <sheetName val="FC PJCT"/>
      <sheetName val="Upload"/>
      <sheetName val="Prices"/>
      <sheetName val="FV Assets"/>
      <sheetName val="FV Amort"/>
      <sheetName val="Consol BS Long Sheet"/>
      <sheetName val="DUET S"/>
      <sheetName val="A-Depn"/>
      <sheetName val="Cost Centres"/>
      <sheetName val="Other"/>
      <sheetName val="GL 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</row>
        <row r="287"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</row>
        <row r="288"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</row>
      </sheetData>
      <sheetData sheetId="9" refreshError="1">
        <row r="5">
          <cell r="T5" t="str">
            <v>Using</v>
          </cell>
        </row>
        <row r="6">
          <cell r="T6" t="str">
            <v>Not Using</v>
          </cell>
        </row>
        <row r="10">
          <cell r="AD10">
            <v>40</v>
          </cell>
        </row>
        <row r="12">
          <cell r="AD12">
            <v>0.35</v>
          </cell>
        </row>
        <row r="14">
          <cell r="O14">
            <v>0.98420649999999998</v>
          </cell>
        </row>
        <row r="15">
          <cell r="AD15">
            <v>0.621</v>
          </cell>
        </row>
        <row r="16">
          <cell r="AD16">
            <v>7.4999999999999997E-2</v>
          </cell>
        </row>
        <row r="17">
          <cell r="AD17">
            <v>0.04</v>
          </cell>
        </row>
        <row r="19">
          <cell r="AD19">
            <v>0.28000000000000003</v>
          </cell>
        </row>
        <row r="21">
          <cell r="AD21">
            <v>3.5000000000000003E-2</v>
          </cell>
        </row>
        <row r="24">
          <cell r="AD24">
            <v>0.25</v>
          </cell>
        </row>
        <row r="26">
          <cell r="AD26">
            <v>5</v>
          </cell>
        </row>
        <row r="37">
          <cell r="H37">
            <v>0.56699999999999995</v>
          </cell>
          <cell r="I37">
            <v>0.74890000000000001</v>
          </cell>
          <cell r="J37">
            <v>0.73599999999999999</v>
          </cell>
          <cell r="K37">
            <v>0.76</v>
          </cell>
          <cell r="L37">
            <v>0.68400000000000005</v>
          </cell>
          <cell r="M37">
            <v>0.64500000000000002</v>
          </cell>
          <cell r="N37">
            <v>0.65</v>
          </cell>
          <cell r="O37">
            <v>0.65</v>
          </cell>
          <cell r="P37">
            <v>0.65</v>
          </cell>
          <cell r="Q37">
            <v>0.65</v>
          </cell>
          <cell r="R37">
            <v>0.65</v>
          </cell>
          <cell r="S37">
            <v>0.65</v>
          </cell>
          <cell r="T37">
            <v>0.65</v>
          </cell>
          <cell r="U37">
            <v>0.65</v>
          </cell>
          <cell r="V37">
            <v>0.65</v>
          </cell>
          <cell r="W37">
            <v>0.65</v>
          </cell>
          <cell r="X37">
            <v>0.65</v>
          </cell>
          <cell r="Y37">
            <v>0.65</v>
          </cell>
          <cell r="Z37">
            <v>0.65</v>
          </cell>
          <cell r="AA37">
            <v>0.65</v>
          </cell>
          <cell r="AB37">
            <v>0.65</v>
          </cell>
          <cell r="AC37">
            <v>0.65</v>
          </cell>
          <cell r="AD37">
            <v>0.65</v>
          </cell>
          <cell r="AE37">
            <v>0.65</v>
          </cell>
          <cell r="AF37">
            <v>0.65</v>
          </cell>
          <cell r="AG37">
            <v>0.65</v>
          </cell>
          <cell r="AH37">
            <v>0.65</v>
          </cell>
          <cell r="AI37">
            <v>0.65</v>
          </cell>
          <cell r="AJ37">
            <v>0.65</v>
          </cell>
          <cell r="AK37">
            <v>0.65</v>
          </cell>
          <cell r="AL37">
            <v>0.65</v>
          </cell>
          <cell r="AM37">
            <v>0.65</v>
          </cell>
          <cell r="AN37">
            <v>0.65</v>
          </cell>
          <cell r="AO37">
            <v>0.65</v>
          </cell>
          <cell r="AP37">
            <v>0.65</v>
          </cell>
          <cell r="AQ37">
            <v>0.65</v>
          </cell>
          <cell r="AR37">
            <v>0.65</v>
          </cell>
          <cell r="AS37">
            <v>0.65</v>
          </cell>
          <cell r="AT37">
            <v>0.65</v>
          </cell>
          <cell r="AU37">
            <v>0.65</v>
          </cell>
          <cell r="AV37">
            <v>0.65</v>
          </cell>
          <cell r="AW37">
            <v>0.65</v>
          </cell>
          <cell r="AX37">
            <v>0.65</v>
          </cell>
          <cell r="AY37">
            <v>0.65</v>
          </cell>
          <cell r="AZ37">
            <v>0.65</v>
          </cell>
          <cell r="BA37">
            <v>0.65</v>
          </cell>
          <cell r="BB37">
            <v>0.65</v>
          </cell>
          <cell r="BC37">
            <v>0.65</v>
          </cell>
          <cell r="BD37">
            <v>0.65</v>
          </cell>
        </row>
        <row r="45">
          <cell r="G45">
            <v>0.90776336345439146</v>
          </cell>
          <cell r="H45">
            <v>0.93590402772147752</v>
          </cell>
          <cell r="I45">
            <v>0.95181439619274255</v>
          </cell>
          <cell r="J45">
            <v>0.97560975609756106</v>
          </cell>
          <cell r="K45">
            <v>1</v>
          </cell>
          <cell r="L45">
            <v>1.0249999999999997</v>
          </cell>
          <cell r="M45">
            <v>1.0506249999999995</v>
          </cell>
          <cell r="N45">
            <v>1.0768906249999992</v>
          </cell>
          <cell r="O45">
            <v>1.1038128906249989</v>
          </cell>
          <cell r="P45">
            <v>1.1314082128906235</v>
          </cell>
          <cell r="Q45">
            <v>1.1596934182128888</v>
          </cell>
          <cell r="R45">
            <v>1.1886857536682107</v>
          </cell>
          <cell r="S45">
            <v>1.2184028975099157</v>
          </cell>
          <cell r="T45">
            <v>1.2488629699476632</v>
          </cell>
          <cell r="U45">
            <v>1.2800845441963544</v>
          </cell>
          <cell r="V45">
            <v>1.3120866578012629</v>
          </cell>
          <cell r="W45">
            <v>1.344888824246294</v>
          </cell>
          <cell r="X45">
            <v>1.3785110448524509</v>
          </cell>
          <cell r="Y45">
            <v>1.4129738209737617</v>
          </cell>
          <cell r="Z45">
            <v>1.4482981664981052</v>
          </cell>
          <cell r="AA45">
            <v>1.4845056206605574</v>
          </cell>
          <cell r="AB45">
            <v>1.521618261177071</v>
          </cell>
          <cell r="AC45">
            <v>1.5596587177064973</v>
          </cell>
          <cell r="AD45">
            <v>1.5986501856491593</v>
          </cell>
          <cell r="AE45">
            <v>1.6386164402903878</v>
          </cell>
          <cell r="AF45">
            <v>1.679581851297647</v>
          </cell>
          <cell r="AG45">
            <v>1.7215713975800877</v>
          </cell>
          <cell r="AH45">
            <v>1.7646106825195893</v>
          </cell>
          <cell r="AI45">
            <v>1.8087259495825785</v>
          </cell>
          <cell r="AJ45">
            <v>1.8539440983221425</v>
          </cell>
          <cell r="AK45">
            <v>1.9002927007801955</v>
          </cell>
          <cell r="AL45">
            <v>1.9478000182997</v>
          </cell>
          <cell r="AM45">
            <v>1.9964950187571919</v>
          </cell>
          <cell r="AN45">
            <v>2.0464073942261214</v>
          </cell>
          <cell r="AO45">
            <v>2.0975675790817738</v>
          </cell>
          <cell r="AP45">
            <v>2.1500067685588178</v>
          </cell>
          <cell r="AQ45">
            <v>2.2037569377727877</v>
          </cell>
          <cell r="AR45">
            <v>2.2588508612171068</v>
          </cell>
          <cell r="AS45">
            <v>2.3153221327475335</v>
          </cell>
          <cell r="AT45">
            <v>2.3732051860662211</v>
          </cell>
          <cell r="AU45">
            <v>2.432535315717876</v>
          </cell>
          <cell r="AV45">
            <v>2.4933486986108222</v>
          </cell>
          <cell r="AW45">
            <v>2.5556824160760918</v>
          </cell>
          <cell r="AX45">
            <v>2.6195744764779936</v>
          </cell>
          <cell r="AY45">
            <v>2.6850638383899428</v>
          </cell>
          <cell r="AZ45">
            <v>2.7521904343496906</v>
          </cell>
          <cell r="BA45">
            <v>2.820995195208432</v>
          </cell>
          <cell r="BB45">
            <v>2.8915200750886418</v>
          </cell>
          <cell r="BC45">
            <v>2.963808076965857</v>
          </cell>
          <cell r="BD45">
            <v>3.0379032788900027</v>
          </cell>
        </row>
        <row r="46">
          <cell r="G46">
            <v>1.1016086793749997</v>
          </cell>
          <cell r="H46">
            <v>1.0684856249999997</v>
          </cell>
          <cell r="I46">
            <v>1.0506249999999999</v>
          </cell>
          <cell r="J46">
            <v>1.0249999999999999</v>
          </cell>
          <cell r="K46">
            <v>1</v>
          </cell>
          <cell r="L46">
            <v>0.97560975609756129</v>
          </cell>
          <cell r="M46">
            <v>0.95181439619274288</v>
          </cell>
          <cell r="N46">
            <v>0.9285994109197494</v>
          </cell>
          <cell r="O46">
            <v>0.90595064479975573</v>
          </cell>
          <cell r="P46">
            <v>0.88385428760951801</v>
          </cell>
          <cell r="Q46">
            <v>0.86229686596050559</v>
          </cell>
          <cell r="R46">
            <v>0.84126523508342033</v>
          </cell>
          <cell r="S46">
            <v>0.82074657081309321</v>
          </cell>
          <cell r="T46">
            <v>0.80072836176887163</v>
          </cell>
          <cell r="U46">
            <v>0.78119840172572874</v>
          </cell>
          <cell r="V46">
            <v>0.76214478217144288</v>
          </cell>
          <cell r="W46">
            <v>0.74355588504531034</v>
          </cell>
          <cell r="X46">
            <v>0.72542037565396156</v>
          </cell>
          <cell r="Y46">
            <v>0.70772719575996279</v>
          </cell>
          <cell r="Z46">
            <v>0.69046555683898836</v>
          </cell>
          <cell r="AA46">
            <v>0.67362493350145225</v>
          </cell>
          <cell r="AB46">
            <v>0.6571950570745877</v>
          </cell>
          <cell r="AC46">
            <v>0.64116590934106132</v>
          </cell>
          <cell r="AD46">
            <v>0.62552771643030392</v>
          </cell>
          <cell r="AE46">
            <v>0.61027094285883321</v>
          </cell>
          <cell r="AF46">
            <v>0.59538628571593499</v>
          </cell>
          <cell r="AG46">
            <v>0.5808646689911563</v>
          </cell>
          <cell r="AH46">
            <v>0.56669723804015271</v>
          </cell>
          <cell r="AI46">
            <v>0.55287535418551503</v>
          </cell>
          <cell r="AJ46">
            <v>0.53939058944928309</v>
          </cell>
          <cell r="AK46">
            <v>0.52623472141393479</v>
          </cell>
          <cell r="AL46">
            <v>0.51339972820871704</v>
          </cell>
          <cell r="AM46">
            <v>0.50087778361826063</v>
          </cell>
          <cell r="AN46">
            <v>0.48866125231049828</v>
          </cell>
          <cell r="AO46">
            <v>0.47674268518097407</v>
          </cell>
          <cell r="AP46">
            <v>0.46511481481070649</v>
          </cell>
          <cell r="AQ46">
            <v>0.45377055103483571</v>
          </cell>
          <cell r="AR46">
            <v>0.44270297661935204</v>
          </cell>
          <cell r="AS46">
            <v>0.43190534304327044</v>
          </cell>
          <cell r="AT46">
            <v>0.42137106638367861</v>
          </cell>
          <cell r="AU46">
            <v>0.41109372330114996</v>
          </cell>
          <cell r="AV46">
            <v>0.40106704712307323</v>
          </cell>
          <cell r="AW46">
            <v>0.39128492402251064</v>
          </cell>
          <cell r="AX46">
            <v>0.38174138929025436</v>
          </cell>
          <cell r="AY46">
            <v>0.37243062369780922</v>
          </cell>
          <cell r="AZ46">
            <v>0.36334694994908229</v>
          </cell>
          <cell r="BA46">
            <v>0.35448482921861696</v>
          </cell>
          <cell r="BB46">
            <v>0.34583885777426054</v>
          </cell>
          <cell r="BC46">
            <v>0.33740376368220554</v>
          </cell>
          <cell r="BD46">
            <v>0.32917440359239569</v>
          </cell>
        </row>
        <row r="53">
          <cell r="K53">
            <v>1</v>
          </cell>
          <cell r="L53">
            <v>0.93457943925233644</v>
          </cell>
          <cell r="M53">
            <v>0.87343872827321156</v>
          </cell>
          <cell r="N53">
            <v>0.81629787689085187</v>
          </cell>
          <cell r="O53">
            <v>0.76289521204752508</v>
          </cell>
          <cell r="P53">
            <v>0.71298617948366827</v>
          </cell>
          <cell r="Q53">
            <v>0.66634222381651231</v>
          </cell>
          <cell r="R53">
            <v>0.62274974188459087</v>
          </cell>
          <cell r="S53">
            <v>0.58200910456503818</v>
          </cell>
          <cell r="T53">
            <v>0.54393374258414784</v>
          </cell>
          <cell r="U53">
            <v>0.50834929213471758</v>
          </cell>
          <cell r="V53">
            <v>0.4750927963875865</v>
          </cell>
          <cell r="W53">
            <v>0.444011959240735</v>
          </cell>
          <cell r="X53">
            <v>0.41496444788853737</v>
          </cell>
          <cell r="Y53">
            <v>0.38781724101732462</v>
          </cell>
          <cell r="Z53">
            <v>0.36244601964235945</v>
          </cell>
          <cell r="AA53">
            <v>0.33873459779659759</v>
          </cell>
          <cell r="AB53">
            <v>0.3165743904641099</v>
          </cell>
          <cell r="AC53">
            <v>0.29586391632159803</v>
          </cell>
          <cell r="AD53">
            <v>0.27650833301083927</v>
          </cell>
          <cell r="AE53">
            <v>0.25841900281386848</v>
          </cell>
          <cell r="AF53">
            <v>0.24151308674193314</v>
          </cell>
          <cell r="AG53">
            <v>0.22571316517937676</v>
          </cell>
          <cell r="AH53">
            <v>0.21094688334521192</v>
          </cell>
          <cell r="AI53">
            <v>0.19714661994879618</v>
          </cell>
          <cell r="AJ53">
            <v>0.1842491775222394</v>
          </cell>
          <cell r="AK53">
            <v>0.17219549301143869</v>
          </cell>
          <cell r="AL53">
            <v>0.16093036730040999</v>
          </cell>
          <cell r="AM53">
            <v>0.1504022124302897</v>
          </cell>
          <cell r="AN53">
            <v>0.14056281535541093</v>
          </cell>
          <cell r="AO53">
            <v>0.13136711715458965</v>
          </cell>
          <cell r="AP53">
            <v>0.12277300668653238</v>
          </cell>
          <cell r="AQ53">
            <v>0.11474112774442277</v>
          </cell>
          <cell r="AR53">
            <v>0.10723469882656333</v>
          </cell>
          <cell r="AS53">
            <v>0.10021934469772274</v>
          </cell>
          <cell r="AT53">
            <v>9.3662938969834339E-2</v>
          </cell>
          <cell r="AU53">
            <v>8.7535456981153587E-2</v>
          </cell>
          <cell r="AV53">
            <v>8.180883830014353E-2</v>
          </cell>
          <cell r="AW53">
            <v>7.6456858224433197E-2</v>
          </cell>
          <cell r="AX53">
            <v>7.1455007686386157E-2</v>
          </cell>
          <cell r="AY53">
            <v>6.6780381015314166E-2</v>
          </cell>
          <cell r="AZ53">
            <v>6.2411571042349685E-2</v>
          </cell>
          <cell r="BA53">
            <v>5.8328571067616526E-2</v>
          </cell>
          <cell r="BB53">
            <v>5.4512683240763103E-2</v>
          </cell>
          <cell r="BC53">
            <v>5.0946432935292614E-2</v>
          </cell>
          <cell r="BD53">
            <v>4.7613488724572536E-2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1.4999999999999999E-2</v>
          </cell>
          <cell r="L145">
            <v>0.02</v>
          </cell>
          <cell r="M145">
            <v>2.5000000000000001E-2</v>
          </cell>
          <cell r="N145">
            <v>0.03</v>
          </cell>
          <cell r="O145">
            <v>3.5000000000000003E-2</v>
          </cell>
          <cell r="P145">
            <v>0.04</v>
          </cell>
          <cell r="Q145">
            <v>0.04</v>
          </cell>
          <cell r="R145">
            <v>0.04</v>
          </cell>
          <cell r="S145">
            <v>0.04</v>
          </cell>
          <cell r="T145">
            <v>0.04</v>
          </cell>
          <cell r="U145">
            <v>0.04</v>
          </cell>
          <cell r="V145">
            <v>0.04</v>
          </cell>
          <cell r="W145">
            <v>0.04</v>
          </cell>
          <cell r="X145">
            <v>0.04</v>
          </cell>
          <cell r="Y145">
            <v>0.04</v>
          </cell>
          <cell r="Z145">
            <v>0.04</v>
          </cell>
          <cell r="AA145">
            <v>0.04</v>
          </cell>
          <cell r="AB145">
            <v>0.04</v>
          </cell>
          <cell r="AC145">
            <v>0.04</v>
          </cell>
          <cell r="AD145">
            <v>0.04</v>
          </cell>
          <cell r="AE145">
            <v>0.04</v>
          </cell>
          <cell r="AF145">
            <v>0.04</v>
          </cell>
          <cell r="AG145">
            <v>0.04</v>
          </cell>
          <cell r="AH145">
            <v>0.04</v>
          </cell>
          <cell r="AI145">
            <v>0.04</v>
          </cell>
          <cell r="AJ145">
            <v>0.04</v>
          </cell>
          <cell r="AK145">
            <v>0.04</v>
          </cell>
          <cell r="AL145">
            <v>0.04</v>
          </cell>
          <cell r="AM145">
            <v>0.04</v>
          </cell>
          <cell r="AN145">
            <v>0.04</v>
          </cell>
          <cell r="AO145">
            <v>0.04</v>
          </cell>
          <cell r="AP145">
            <v>0.04</v>
          </cell>
          <cell r="AQ145">
            <v>0.04</v>
          </cell>
          <cell r="AR145">
            <v>0.04</v>
          </cell>
          <cell r="AS145">
            <v>0.04</v>
          </cell>
          <cell r="AT145">
            <v>0.04</v>
          </cell>
          <cell r="AU145">
            <v>0.04</v>
          </cell>
          <cell r="AV145">
            <v>0.04</v>
          </cell>
          <cell r="AW145">
            <v>0.04</v>
          </cell>
          <cell r="AX145">
            <v>0.04</v>
          </cell>
          <cell r="AY145">
            <v>0.04</v>
          </cell>
          <cell r="AZ145">
            <v>0.04</v>
          </cell>
          <cell r="BA145">
            <v>0.04</v>
          </cell>
          <cell r="BB145">
            <v>0.04</v>
          </cell>
          <cell r="BC145">
            <v>0.04</v>
          </cell>
          <cell r="BD145">
            <v>0.04</v>
          </cell>
        </row>
      </sheetData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PL for BBJC"/>
      <sheetName val="PAR Cons PL"/>
      <sheetName val="PAR PL by Coy"/>
      <sheetName val="SS_CORT_ PL"/>
      <sheetName val="SS_AFIN_ PL"/>
      <sheetName val="PAR CapWork"/>
      <sheetName val="PAR BS by Coy"/>
      <sheetName val="PAR Cashflow"/>
      <sheetName val="HR&amp;SAFETY KPI"/>
      <sheetName val="SHARE KPI"/>
      <sheetName val="DataGraph"/>
      <sheetName val="DataAct"/>
      <sheetName val="DataBud"/>
      <sheetName val="DataActCORT"/>
      <sheetName val="DataBudCORT"/>
      <sheetName val="DataActAFIN"/>
      <sheetName val="DataBudAFIN"/>
      <sheetName val="DataAct Capex"/>
      <sheetName val="DataBud Capex"/>
      <sheetName val="Date"/>
      <sheetName val="PAR PL by Coy (copy)"/>
      <sheetName val="PAR Cashflow (copy)"/>
      <sheetName val="YTD Direct Costs"/>
      <sheetName val=" Lookup sheet (shared)"/>
      <sheetName val="Cost Centres"/>
      <sheetName val="Menu"/>
      <sheetName val="Lists"/>
      <sheetName val="Inputs"/>
      <sheetName val="Lookup|Tables"/>
      <sheetName val="Input|Assumptions"/>
      <sheetName val="Index"/>
      <sheetName val="Check|List"/>
      <sheetName val="Input|Escalators"/>
      <sheetName val="Global Inputs"/>
      <sheetName val="Console"/>
      <sheetName val="E02_CONS"/>
      <sheetName val="Instructions"/>
      <sheetName val="Dumm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igation"/>
      <sheetName val="Sheet 1"/>
      <sheetName val="ESF Summary"/>
      <sheetName val="1102-Legal"/>
      <sheetName val="1264-HSE"/>
      <sheetName val="1261-Group HR"/>
      <sheetName val="1151-Corporate Comms"/>
      <sheetName val="1281-Business&amp;Risk"/>
      <sheetName val="1215-Internal Audit"/>
      <sheetName val="1211-Investor Relations"/>
      <sheetName val="1251-Investment Analysis"/>
      <sheetName val="1231-Treasury"/>
      <sheetName val="1201-CFO"/>
      <sheetName val="1104-Board"/>
      <sheetName val="1601-Strategy&amp;Development"/>
      <sheetName val="1101-CEO"/>
      <sheetName val="1651-AOI"/>
      <sheetName val="1206-Taxation"/>
      <sheetName val="1241-Financial Control"/>
      <sheetName val="InfoSYS"/>
      <sheetName val="Last"/>
      <sheetName val="ESF 2005 Budget"/>
      <sheetName val="IS Forecast 2005"/>
      <sheetName val="ESF Forecast"/>
      <sheetName val="Input"/>
      <sheetName val="Output"/>
      <sheetName val="VARIABLES"/>
      <sheetName val="Employees"/>
      <sheetName val="YTD Direct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 refreshError="1"/>
      <sheetData sheetId="20"/>
      <sheetData sheetId="21" refreshError="1">
        <row r="29">
          <cell r="C29" t="str">
            <v>621100 Salaries Ordinary Time</v>
          </cell>
          <cell r="D29">
            <v>96914.53125</v>
          </cell>
          <cell r="E29">
            <v>96914.53125</v>
          </cell>
          <cell r="F29">
            <v>96914.53125</v>
          </cell>
          <cell r="G29">
            <v>96914.53125</v>
          </cell>
          <cell r="H29">
            <v>96914.53125</v>
          </cell>
          <cell r="I29">
            <v>96914.53125</v>
          </cell>
          <cell r="J29">
            <v>96914.53125</v>
          </cell>
          <cell r="K29">
            <v>96914.53125</v>
          </cell>
          <cell r="L29">
            <v>96914.53125</v>
          </cell>
          <cell r="M29">
            <v>96914.53125</v>
          </cell>
          <cell r="N29">
            <v>96914.53125</v>
          </cell>
          <cell r="O29">
            <v>96914.53125</v>
          </cell>
          <cell r="P29">
            <v>1162974.375</v>
          </cell>
        </row>
        <row r="30">
          <cell r="C30" t="str">
            <v>621205 Ex Gratia - Salaries</v>
          </cell>
          <cell r="D30">
            <v>21339.375</v>
          </cell>
          <cell r="E30">
            <v>21339.375</v>
          </cell>
          <cell r="F30">
            <v>21339.375</v>
          </cell>
          <cell r="G30">
            <v>21339.375</v>
          </cell>
          <cell r="H30">
            <v>21339.375</v>
          </cell>
          <cell r="I30">
            <v>21339.375</v>
          </cell>
          <cell r="J30">
            <v>21339.375</v>
          </cell>
          <cell r="K30">
            <v>21339.375</v>
          </cell>
          <cell r="L30">
            <v>21339.375</v>
          </cell>
          <cell r="M30">
            <v>21339.375</v>
          </cell>
          <cell r="N30">
            <v>21339.375</v>
          </cell>
          <cell r="O30">
            <v>21339.375</v>
          </cell>
          <cell r="P30">
            <v>256072.5</v>
          </cell>
        </row>
        <row r="31">
          <cell r="C31" t="str">
            <v>621215 Super Empl Cont</v>
          </cell>
          <cell r="D31">
            <v>8730.75</v>
          </cell>
          <cell r="E31">
            <v>8730.75</v>
          </cell>
          <cell r="F31">
            <v>8730.75</v>
          </cell>
          <cell r="G31">
            <v>8730.75</v>
          </cell>
          <cell r="H31">
            <v>8730.75</v>
          </cell>
          <cell r="I31">
            <v>8730.75</v>
          </cell>
          <cell r="J31">
            <v>8730.75</v>
          </cell>
          <cell r="K31">
            <v>8730.75</v>
          </cell>
          <cell r="L31">
            <v>8730.75</v>
          </cell>
          <cell r="M31">
            <v>8730.75</v>
          </cell>
          <cell r="N31">
            <v>8730.75</v>
          </cell>
          <cell r="O31">
            <v>8730.75</v>
          </cell>
          <cell r="P31">
            <v>104769</v>
          </cell>
        </row>
        <row r="32">
          <cell r="C32" t="str">
            <v>621225 Payroll Tax - Salaries</v>
          </cell>
          <cell r="D32">
            <v>6337.78125</v>
          </cell>
          <cell r="E32">
            <v>6337.78125</v>
          </cell>
          <cell r="F32">
            <v>6337.78125</v>
          </cell>
          <cell r="G32">
            <v>6337.78125</v>
          </cell>
          <cell r="H32">
            <v>6337.78125</v>
          </cell>
          <cell r="I32">
            <v>6337.78125</v>
          </cell>
          <cell r="J32">
            <v>6337.78125</v>
          </cell>
          <cell r="K32">
            <v>6337.78125</v>
          </cell>
          <cell r="L32">
            <v>6337.78125</v>
          </cell>
          <cell r="M32">
            <v>6337.78125</v>
          </cell>
          <cell r="N32">
            <v>6337.78125</v>
          </cell>
          <cell r="O32">
            <v>6337.78125</v>
          </cell>
          <cell r="P32">
            <v>76053.375</v>
          </cell>
        </row>
        <row r="33">
          <cell r="C33" t="str">
            <v>621246 Annual Leave Provided - Salaries</v>
          </cell>
          <cell r="D33">
            <v>8768.53125</v>
          </cell>
          <cell r="E33">
            <v>8768.53125</v>
          </cell>
          <cell r="F33">
            <v>8768.53125</v>
          </cell>
          <cell r="G33">
            <v>8768.53125</v>
          </cell>
          <cell r="H33">
            <v>8768.53125</v>
          </cell>
          <cell r="I33">
            <v>8768.53125</v>
          </cell>
          <cell r="J33">
            <v>8768.53125</v>
          </cell>
          <cell r="K33">
            <v>8768.53125</v>
          </cell>
          <cell r="L33">
            <v>8768.53125</v>
          </cell>
          <cell r="M33">
            <v>8768.53125</v>
          </cell>
          <cell r="N33">
            <v>8768.53125</v>
          </cell>
          <cell r="O33">
            <v>8768.53125</v>
          </cell>
          <cell r="P33">
            <v>105222.375</v>
          </cell>
        </row>
        <row r="34">
          <cell r="C34" t="str">
            <v>621251 LSL Provided Salary</v>
          </cell>
          <cell r="D34">
            <v>1796.0625</v>
          </cell>
          <cell r="E34">
            <v>1796.0625</v>
          </cell>
          <cell r="F34">
            <v>1796.0625</v>
          </cell>
          <cell r="G34">
            <v>1796.0625</v>
          </cell>
          <cell r="H34">
            <v>1796.0625</v>
          </cell>
          <cell r="I34">
            <v>1796.0625</v>
          </cell>
          <cell r="J34">
            <v>1796.0625</v>
          </cell>
          <cell r="K34">
            <v>1796.0625</v>
          </cell>
          <cell r="L34">
            <v>1796.0625</v>
          </cell>
          <cell r="M34">
            <v>1796.0625</v>
          </cell>
          <cell r="N34">
            <v>1796.0625</v>
          </cell>
          <cell r="O34">
            <v>1796.0625</v>
          </cell>
          <cell r="P34">
            <v>21552.75</v>
          </cell>
        </row>
        <row r="35">
          <cell r="C35" t="str">
            <v>621277 Deferred Employee Share Plan</v>
          </cell>
          <cell r="D35">
            <v>11666.666666666666</v>
          </cell>
          <cell r="E35">
            <v>11666.666666666666</v>
          </cell>
          <cell r="F35">
            <v>11666.666666666666</v>
          </cell>
          <cell r="G35">
            <v>11666.666666666666</v>
          </cell>
          <cell r="H35">
            <v>11666.666666666666</v>
          </cell>
          <cell r="I35">
            <v>11666.666666666666</v>
          </cell>
          <cell r="J35">
            <v>11666.666666666666</v>
          </cell>
          <cell r="K35">
            <v>11666.666666666666</v>
          </cell>
          <cell r="L35">
            <v>11666.666666666666</v>
          </cell>
          <cell r="M35">
            <v>11666.666666666666</v>
          </cell>
          <cell r="N35">
            <v>11666.666666666666</v>
          </cell>
          <cell r="O35">
            <v>11666.666666666666</v>
          </cell>
          <cell r="P35">
            <v>140000.00000000003</v>
          </cell>
        </row>
        <row r="36">
          <cell r="C36" t="str">
            <v>641520 Sundry Expense</v>
          </cell>
          <cell r="D36">
            <v>416.66666666666669</v>
          </cell>
          <cell r="E36">
            <v>416.66666666666669</v>
          </cell>
          <cell r="F36">
            <v>416.66666666666669</v>
          </cell>
          <cell r="G36">
            <v>416.66666666666669</v>
          </cell>
          <cell r="H36">
            <v>416.66666666666669</v>
          </cell>
          <cell r="I36">
            <v>416.66666666666669</v>
          </cell>
          <cell r="J36">
            <v>416.66666666666669</v>
          </cell>
          <cell r="K36">
            <v>416.66666666666669</v>
          </cell>
          <cell r="L36">
            <v>416.66666666666669</v>
          </cell>
          <cell r="M36">
            <v>416.66666666666669</v>
          </cell>
          <cell r="N36">
            <v>416.66666666666669</v>
          </cell>
          <cell r="O36">
            <v>416.66666666666669</v>
          </cell>
          <cell r="P36">
            <v>5000</v>
          </cell>
        </row>
        <row r="37">
          <cell r="C37" t="str">
            <v>642280 Share Registery</v>
          </cell>
          <cell r="D37">
            <v>116666.66666666667</v>
          </cell>
          <cell r="E37">
            <v>116666.66666666667</v>
          </cell>
          <cell r="F37">
            <v>116666.66666666667</v>
          </cell>
          <cell r="G37">
            <v>116666.66666666667</v>
          </cell>
          <cell r="H37">
            <v>116666.66666666667</v>
          </cell>
          <cell r="I37">
            <v>116666.66666666667</v>
          </cell>
          <cell r="J37">
            <v>116666.66666666667</v>
          </cell>
          <cell r="K37">
            <v>116666.66666666667</v>
          </cell>
          <cell r="L37">
            <v>116666.66666666667</v>
          </cell>
          <cell r="M37">
            <v>116666.66666666667</v>
          </cell>
          <cell r="N37">
            <v>116666.66666666667</v>
          </cell>
          <cell r="O37">
            <v>116666.66666666667</v>
          </cell>
          <cell r="P37">
            <v>1400000.0000000002</v>
          </cell>
        </row>
        <row r="38">
          <cell r="C38" t="str">
            <v>646100 Consultancy - Deductible</v>
          </cell>
          <cell r="D38">
            <v>4166.666666666667</v>
          </cell>
          <cell r="E38">
            <v>4166.666666666667</v>
          </cell>
          <cell r="F38">
            <v>4166.666666666667</v>
          </cell>
          <cell r="G38">
            <v>4166.666666666667</v>
          </cell>
          <cell r="H38">
            <v>4166.666666666667</v>
          </cell>
          <cell r="I38">
            <v>4166.666666666667</v>
          </cell>
          <cell r="J38">
            <v>4166.666666666667</v>
          </cell>
          <cell r="K38">
            <v>4166.666666666667</v>
          </cell>
          <cell r="L38">
            <v>4166.666666666667</v>
          </cell>
          <cell r="M38">
            <v>4166.666666666667</v>
          </cell>
          <cell r="N38">
            <v>4166.666666666667</v>
          </cell>
          <cell r="O38">
            <v>4166.666666666667</v>
          </cell>
          <cell r="P38">
            <v>49999.999999999993</v>
          </cell>
        </row>
        <row r="39">
          <cell r="C39" t="str">
            <v>646240 Legal Expenses - Deductible</v>
          </cell>
          <cell r="D39">
            <v>12500</v>
          </cell>
          <cell r="E39">
            <v>12500</v>
          </cell>
          <cell r="F39">
            <v>12500</v>
          </cell>
          <cell r="G39">
            <v>12500</v>
          </cell>
          <cell r="H39">
            <v>12500</v>
          </cell>
          <cell r="I39">
            <v>12500</v>
          </cell>
          <cell r="J39">
            <v>12500</v>
          </cell>
          <cell r="K39">
            <v>12500</v>
          </cell>
          <cell r="L39">
            <v>12500</v>
          </cell>
          <cell r="M39">
            <v>12500</v>
          </cell>
          <cell r="N39">
            <v>12500</v>
          </cell>
          <cell r="O39">
            <v>12500</v>
          </cell>
          <cell r="P39">
            <v>150000</v>
          </cell>
        </row>
        <row r="40">
          <cell r="C40" t="str">
            <v>648140 Taxi Charges</v>
          </cell>
          <cell r="D40">
            <v>166.66666666666666</v>
          </cell>
          <cell r="E40">
            <v>166.66666666666666</v>
          </cell>
          <cell r="F40">
            <v>166.66666666666666</v>
          </cell>
          <cell r="G40">
            <v>166.66666666666666</v>
          </cell>
          <cell r="H40">
            <v>166.66666666666666</v>
          </cell>
          <cell r="I40">
            <v>166.66666666666666</v>
          </cell>
          <cell r="J40">
            <v>166.66666666666666</v>
          </cell>
          <cell r="K40">
            <v>166.66666666666666</v>
          </cell>
          <cell r="L40">
            <v>166.66666666666666</v>
          </cell>
          <cell r="M40">
            <v>166.66666666666666</v>
          </cell>
          <cell r="N40">
            <v>166.66666666666666</v>
          </cell>
          <cell r="O40">
            <v>166.66666666666666</v>
          </cell>
          <cell r="P40">
            <v>2000.0000000000002</v>
          </cell>
        </row>
        <row r="41">
          <cell r="C41" t="str">
            <v>648160 Emp.Course Ex First</v>
          </cell>
          <cell r="D41">
            <v>1666.6666666666667</v>
          </cell>
          <cell r="E41">
            <v>1666.6666666666667</v>
          </cell>
          <cell r="F41">
            <v>1666.6666666666667</v>
          </cell>
          <cell r="G41">
            <v>1666.6666666666667</v>
          </cell>
          <cell r="H41">
            <v>1666.6666666666667</v>
          </cell>
          <cell r="I41">
            <v>1666.6666666666667</v>
          </cell>
          <cell r="J41">
            <v>1666.6666666666667</v>
          </cell>
          <cell r="K41">
            <v>1666.6666666666667</v>
          </cell>
          <cell r="L41">
            <v>1666.6666666666667</v>
          </cell>
          <cell r="M41">
            <v>1666.6666666666667</v>
          </cell>
          <cell r="N41">
            <v>1666.6666666666667</v>
          </cell>
          <cell r="O41">
            <v>1666.6666666666667</v>
          </cell>
          <cell r="P41">
            <v>20000</v>
          </cell>
        </row>
        <row r="42">
          <cell r="C42" t="str">
            <v>648165 Interstate Tvl Emple</v>
          </cell>
          <cell r="D42">
            <v>3750</v>
          </cell>
          <cell r="E42">
            <v>3750</v>
          </cell>
          <cell r="F42">
            <v>3750</v>
          </cell>
          <cell r="G42">
            <v>3750</v>
          </cell>
          <cell r="H42">
            <v>3750</v>
          </cell>
          <cell r="I42">
            <v>3750</v>
          </cell>
          <cell r="J42">
            <v>3750</v>
          </cell>
          <cell r="K42">
            <v>3750</v>
          </cell>
          <cell r="L42">
            <v>3750</v>
          </cell>
          <cell r="M42">
            <v>3750</v>
          </cell>
          <cell r="N42">
            <v>3750</v>
          </cell>
          <cell r="O42">
            <v>3750</v>
          </cell>
          <cell r="P42">
            <v>45000</v>
          </cell>
        </row>
        <row r="43">
          <cell r="C43" t="str">
            <v>648170 Entertainment Deductible No FBT</v>
          </cell>
          <cell r="D43">
            <v>416.66666666666669</v>
          </cell>
          <cell r="E43">
            <v>416.66666666666669</v>
          </cell>
          <cell r="F43">
            <v>416.66666666666669</v>
          </cell>
          <cell r="G43">
            <v>416.66666666666669</v>
          </cell>
          <cell r="H43">
            <v>416.66666666666669</v>
          </cell>
          <cell r="I43">
            <v>416.66666666666669</v>
          </cell>
          <cell r="J43">
            <v>416.66666666666669</v>
          </cell>
          <cell r="K43">
            <v>416.66666666666669</v>
          </cell>
          <cell r="L43">
            <v>416.66666666666669</v>
          </cell>
          <cell r="M43">
            <v>416.66666666666669</v>
          </cell>
          <cell r="N43">
            <v>416.66666666666669</v>
          </cell>
          <cell r="O43">
            <v>416.66666666666669</v>
          </cell>
          <cell r="P43">
            <v>5000</v>
          </cell>
        </row>
        <row r="44">
          <cell r="C44" t="str">
            <v>648232 Postage</v>
          </cell>
          <cell r="D44">
            <v>83.333333333333329</v>
          </cell>
          <cell r="E44">
            <v>83.333333333333329</v>
          </cell>
          <cell r="F44">
            <v>83.333333333333329</v>
          </cell>
          <cell r="G44">
            <v>83.333333333333329</v>
          </cell>
          <cell r="H44">
            <v>83.333333333333329</v>
          </cell>
          <cell r="I44">
            <v>83.333333333333329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1000.0000000000001</v>
          </cell>
        </row>
        <row r="45">
          <cell r="C45" t="str">
            <v>648230 Printing and Mailing Non Bills</v>
          </cell>
          <cell r="D45">
            <v>166.66666666666666</v>
          </cell>
          <cell r="E45">
            <v>166.66666666666666</v>
          </cell>
          <cell r="F45">
            <v>166.66666666666666</v>
          </cell>
          <cell r="G45">
            <v>166.66666666666666</v>
          </cell>
          <cell r="H45">
            <v>166.66666666666666</v>
          </cell>
          <cell r="I45">
            <v>166.66666666666666</v>
          </cell>
          <cell r="J45">
            <v>166.66666666666666</v>
          </cell>
          <cell r="K45">
            <v>166.66666666666666</v>
          </cell>
          <cell r="L45">
            <v>166.66666666666666</v>
          </cell>
          <cell r="M45">
            <v>166.66666666666666</v>
          </cell>
          <cell r="N45">
            <v>166.66666666666666</v>
          </cell>
          <cell r="O45">
            <v>166.66666666666666</v>
          </cell>
          <cell r="P45">
            <v>2000.0000000000002</v>
          </cell>
        </row>
        <row r="46">
          <cell r="C46" t="str">
            <v>648245 Stationery</v>
          </cell>
          <cell r="D46">
            <v>416.66666666666669</v>
          </cell>
          <cell r="E46">
            <v>416.66666666666669</v>
          </cell>
          <cell r="F46">
            <v>416.66666666666669</v>
          </cell>
          <cell r="G46">
            <v>416.66666666666669</v>
          </cell>
          <cell r="H46">
            <v>416.66666666666669</v>
          </cell>
          <cell r="I46">
            <v>416.66666666666669</v>
          </cell>
          <cell r="J46">
            <v>416.66666666666669</v>
          </cell>
          <cell r="K46">
            <v>416.66666666666669</v>
          </cell>
          <cell r="L46">
            <v>416.66666666666669</v>
          </cell>
          <cell r="M46">
            <v>416.66666666666669</v>
          </cell>
          <cell r="N46">
            <v>416.66666666666669</v>
          </cell>
          <cell r="O46">
            <v>416.66666666666669</v>
          </cell>
          <cell r="P46">
            <v>5000</v>
          </cell>
        </row>
        <row r="47">
          <cell r="C47" t="str">
            <v>648250 Subscriptions Tax Deductible</v>
          </cell>
          <cell r="D47">
            <v>416.66666666666669</v>
          </cell>
          <cell r="E47">
            <v>416.66666666666669</v>
          </cell>
          <cell r="F47">
            <v>416.66666666666669</v>
          </cell>
          <cell r="G47">
            <v>416.66666666666669</v>
          </cell>
          <cell r="H47">
            <v>416.66666666666669</v>
          </cell>
          <cell r="I47">
            <v>416.66666666666669</v>
          </cell>
          <cell r="J47">
            <v>416.66666666666669</v>
          </cell>
          <cell r="K47">
            <v>416.66666666666669</v>
          </cell>
          <cell r="L47">
            <v>416.66666666666669</v>
          </cell>
          <cell r="M47">
            <v>416.66666666666669</v>
          </cell>
          <cell r="N47">
            <v>416.66666666666669</v>
          </cell>
          <cell r="O47">
            <v>416.66666666666669</v>
          </cell>
          <cell r="P47">
            <v>5000</v>
          </cell>
        </row>
        <row r="48">
          <cell r="C48" t="str">
            <v>648300 Courier</v>
          </cell>
          <cell r="D48">
            <v>166.66666666666666</v>
          </cell>
          <cell r="E48">
            <v>166.66666666666666</v>
          </cell>
          <cell r="F48">
            <v>166.66666666666666</v>
          </cell>
          <cell r="G48">
            <v>166.66666666666666</v>
          </cell>
          <cell r="H48">
            <v>166.66666666666666</v>
          </cell>
          <cell r="I48">
            <v>166.66666666666666</v>
          </cell>
          <cell r="J48">
            <v>166.66666666666666</v>
          </cell>
          <cell r="K48">
            <v>166.66666666666666</v>
          </cell>
          <cell r="L48">
            <v>166.66666666666666</v>
          </cell>
          <cell r="M48">
            <v>166.66666666666666</v>
          </cell>
          <cell r="N48">
            <v>166.66666666666666</v>
          </cell>
          <cell r="O48">
            <v>166.66666666666666</v>
          </cell>
          <cell r="P48">
            <v>2000.0000000000002</v>
          </cell>
        </row>
        <row r="49">
          <cell r="C49" t="str">
            <v>648500 Conferences and Seminars</v>
          </cell>
          <cell r="D49">
            <v>416.66666666666669</v>
          </cell>
          <cell r="E49">
            <v>416.66666666666669</v>
          </cell>
          <cell r="F49">
            <v>416.66666666666669</v>
          </cell>
          <cell r="G49">
            <v>416.66666666666669</v>
          </cell>
          <cell r="H49">
            <v>416.66666666666669</v>
          </cell>
          <cell r="I49">
            <v>416.66666666666669</v>
          </cell>
          <cell r="J49">
            <v>416.66666666666669</v>
          </cell>
          <cell r="K49">
            <v>416.66666666666669</v>
          </cell>
          <cell r="L49">
            <v>416.66666666666669</v>
          </cell>
          <cell r="M49">
            <v>416.66666666666669</v>
          </cell>
          <cell r="N49">
            <v>416.66666666666669</v>
          </cell>
          <cell r="O49">
            <v>416.66666666666669</v>
          </cell>
          <cell r="P49">
            <v>5000</v>
          </cell>
        </row>
        <row r="50">
          <cell r="C50" t="str">
            <v>648550 Recruitment General</v>
          </cell>
          <cell r="D50">
            <v>1666.6666666666667</v>
          </cell>
          <cell r="E50">
            <v>1666.6666666666667</v>
          </cell>
          <cell r="F50">
            <v>1666.6666666666667</v>
          </cell>
          <cell r="G50">
            <v>1666.6666666666667</v>
          </cell>
          <cell r="H50">
            <v>1666.6666666666667</v>
          </cell>
          <cell r="I50">
            <v>1666.6666666666667</v>
          </cell>
          <cell r="J50">
            <v>1666.6666666666667</v>
          </cell>
          <cell r="K50">
            <v>1666.6666666666667</v>
          </cell>
          <cell r="L50">
            <v>1666.6666666666667</v>
          </cell>
          <cell r="M50">
            <v>1666.6666666666667</v>
          </cell>
          <cell r="N50">
            <v>1666.6666666666667</v>
          </cell>
          <cell r="O50">
            <v>1666.6666666666667</v>
          </cell>
          <cell r="P50">
            <v>20000</v>
          </cell>
        </row>
        <row r="51">
          <cell r="C51" t="str">
            <v>659065 FBT Motor Vehicles</v>
          </cell>
          <cell r="D51">
            <v>416.66666666666669</v>
          </cell>
          <cell r="E51">
            <v>416.66666666666669</v>
          </cell>
          <cell r="F51">
            <v>416.66666666666669</v>
          </cell>
          <cell r="G51">
            <v>416.66666666666669</v>
          </cell>
          <cell r="H51">
            <v>416.66666666666669</v>
          </cell>
          <cell r="I51">
            <v>416.66666666666669</v>
          </cell>
          <cell r="J51">
            <v>416.66666666666669</v>
          </cell>
          <cell r="K51">
            <v>416.66666666666669</v>
          </cell>
          <cell r="L51">
            <v>416.66666666666669</v>
          </cell>
          <cell r="M51">
            <v>416.66666666666669</v>
          </cell>
          <cell r="N51">
            <v>416.66666666666669</v>
          </cell>
          <cell r="O51">
            <v>416.66666666666669</v>
          </cell>
          <cell r="P51">
            <v>5000</v>
          </cell>
        </row>
        <row r="195">
          <cell r="C195" t="str">
            <v>621100 Salaries Ordinary Time</v>
          </cell>
          <cell r="D195">
            <v>45710.416666666664</v>
          </cell>
          <cell r="E195">
            <v>45710.416666666664</v>
          </cell>
          <cell r="F195">
            <v>45710.416666666664</v>
          </cell>
          <cell r="G195">
            <v>45710.416666666664</v>
          </cell>
          <cell r="H195">
            <v>45710.416666666664</v>
          </cell>
          <cell r="I195">
            <v>45710.416666666664</v>
          </cell>
          <cell r="J195">
            <v>45710.416666666664</v>
          </cell>
          <cell r="K195">
            <v>45710.416666666664</v>
          </cell>
          <cell r="L195">
            <v>45710.416666666664</v>
          </cell>
          <cell r="M195">
            <v>45710.416666666664</v>
          </cell>
          <cell r="N195">
            <v>45710.416666666664</v>
          </cell>
          <cell r="O195">
            <v>45710.416666666664</v>
          </cell>
          <cell r="P195">
            <v>548525.00000000012</v>
          </cell>
        </row>
        <row r="196">
          <cell r="C196" t="str">
            <v>621135 Contract Temp Staff</v>
          </cell>
          <cell r="E196">
            <v>5000</v>
          </cell>
          <cell r="K196">
            <v>5000</v>
          </cell>
          <cell r="P196">
            <v>10000</v>
          </cell>
        </row>
        <row r="197">
          <cell r="C197" t="str">
            <v>621205 Ex Gratia - Salaries</v>
          </cell>
          <cell r="D197">
            <v>7968.583333333333</v>
          </cell>
          <cell r="E197">
            <v>7968.583333333333</v>
          </cell>
          <cell r="F197">
            <v>7968.583333333333</v>
          </cell>
          <cell r="G197">
            <v>7968.583333333333</v>
          </cell>
          <cell r="H197">
            <v>7968.583333333333</v>
          </cell>
          <cell r="I197">
            <v>7968.583333333333</v>
          </cell>
          <cell r="J197">
            <v>7968.583333333333</v>
          </cell>
          <cell r="K197">
            <v>7968.583333333333</v>
          </cell>
          <cell r="L197">
            <v>7968.583333333333</v>
          </cell>
          <cell r="M197">
            <v>7968.583333333333</v>
          </cell>
          <cell r="N197">
            <v>7968.583333333333</v>
          </cell>
          <cell r="O197">
            <v>7968.583333333333</v>
          </cell>
          <cell r="P197">
            <v>95622.999999999985</v>
          </cell>
        </row>
        <row r="198">
          <cell r="C198" t="str">
            <v>621215 Super Empl Cont</v>
          </cell>
          <cell r="D198">
            <v>4113.916666666667</v>
          </cell>
          <cell r="E198">
            <v>4113.916666666667</v>
          </cell>
          <cell r="F198">
            <v>4113.916666666667</v>
          </cell>
          <cell r="G198">
            <v>4113.916666666667</v>
          </cell>
          <cell r="H198">
            <v>4113.916666666667</v>
          </cell>
          <cell r="I198">
            <v>4113.916666666667</v>
          </cell>
          <cell r="J198">
            <v>4113.916666666667</v>
          </cell>
          <cell r="K198">
            <v>4113.916666666667</v>
          </cell>
          <cell r="L198">
            <v>4113.916666666667</v>
          </cell>
          <cell r="M198">
            <v>4113.916666666667</v>
          </cell>
          <cell r="N198">
            <v>4113.916666666667</v>
          </cell>
          <cell r="O198">
            <v>4113.916666666667</v>
          </cell>
          <cell r="P198">
            <v>49366.999999999993</v>
          </cell>
        </row>
        <row r="199">
          <cell r="C199" t="str">
            <v>621225 Payroll Tax - Salaries</v>
          </cell>
          <cell r="D199">
            <v>2989.4166666666665</v>
          </cell>
          <cell r="E199">
            <v>2989.4166666666665</v>
          </cell>
          <cell r="F199">
            <v>2989.4166666666665</v>
          </cell>
          <cell r="G199">
            <v>2989.4166666666665</v>
          </cell>
          <cell r="H199">
            <v>2989.4166666666665</v>
          </cell>
          <cell r="I199">
            <v>2989.4166666666665</v>
          </cell>
          <cell r="J199">
            <v>2989.4166666666665</v>
          </cell>
          <cell r="K199">
            <v>2989.4166666666665</v>
          </cell>
          <cell r="L199">
            <v>2989.4166666666665</v>
          </cell>
          <cell r="M199">
            <v>2989.4166666666665</v>
          </cell>
          <cell r="N199">
            <v>2989.4166666666665</v>
          </cell>
          <cell r="O199">
            <v>2989.4166666666665</v>
          </cell>
          <cell r="P199">
            <v>35873</v>
          </cell>
        </row>
        <row r="200">
          <cell r="C200" t="str">
            <v>621246 Annual Leave Provided - Salaries</v>
          </cell>
          <cell r="D200">
            <v>4135.416666666667</v>
          </cell>
          <cell r="E200">
            <v>4135.416666666667</v>
          </cell>
          <cell r="F200">
            <v>4135.416666666667</v>
          </cell>
          <cell r="G200">
            <v>4135.416666666667</v>
          </cell>
          <cell r="H200">
            <v>4135.416666666667</v>
          </cell>
          <cell r="I200">
            <v>4135.416666666667</v>
          </cell>
          <cell r="J200">
            <v>4135.416666666667</v>
          </cell>
          <cell r="K200">
            <v>4135.416666666667</v>
          </cell>
          <cell r="L200">
            <v>4135.416666666667</v>
          </cell>
          <cell r="M200">
            <v>4135.416666666667</v>
          </cell>
          <cell r="N200">
            <v>4135.416666666667</v>
          </cell>
          <cell r="O200">
            <v>4135.416666666667</v>
          </cell>
          <cell r="P200">
            <v>49624.999999999993</v>
          </cell>
        </row>
        <row r="201">
          <cell r="C201" t="str">
            <v>621251 LSL Provided Salary</v>
          </cell>
          <cell r="D201">
            <v>847</v>
          </cell>
          <cell r="E201">
            <v>847</v>
          </cell>
          <cell r="F201">
            <v>847</v>
          </cell>
          <cell r="G201">
            <v>847</v>
          </cell>
          <cell r="H201">
            <v>847</v>
          </cell>
          <cell r="I201">
            <v>847</v>
          </cell>
          <cell r="J201">
            <v>847</v>
          </cell>
          <cell r="K201">
            <v>847</v>
          </cell>
          <cell r="L201">
            <v>847</v>
          </cell>
          <cell r="M201">
            <v>847</v>
          </cell>
          <cell r="N201">
            <v>847</v>
          </cell>
          <cell r="O201">
            <v>847</v>
          </cell>
          <cell r="P201">
            <v>10164</v>
          </cell>
        </row>
        <row r="202">
          <cell r="C202" t="str">
            <v>641520 Sundry Expense</v>
          </cell>
          <cell r="D202">
            <v>200</v>
          </cell>
          <cell r="E202">
            <v>200</v>
          </cell>
          <cell r="F202">
            <v>200</v>
          </cell>
          <cell r="G202">
            <v>200</v>
          </cell>
          <cell r="H202">
            <v>200</v>
          </cell>
          <cell r="I202">
            <v>200</v>
          </cell>
          <cell r="J202">
            <v>200</v>
          </cell>
          <cell r="K202">
            <v>200</v>
          </cell>
          <cell r="L202">
            <v>200</v>
          </cell>
          <cell r="M202">
            <v>200</v>
          </cell>
          <cell r="N202">
            <v>200</v>
          </cell>
          <cell r="O202">
            <v>200</v>
          </cell>
          <cell r="P202">
            <v>2400</v>
          </cell>
        </row>
        <row r="203">
          <cell r="C203" t="str">
            <v>646100 Consultancy - Deductible</v>
          </cell>
          <cell r="G203">
            <v>10000</v>
          </cell>
          <cell r="K203">
            <v>10000</v>
          </cell>
          <cell r="P203">
            <v>20000</v>
          </cell>
        </row>
        <row r="204">
          <cell r="C204" t="str">
            <v>648140 Taxi Charges</v>
          </cell>
          <cell r="D204">
            <v>250</v>
          </cell>
          <cell r="E204">
            <v>250</v>
          </cell>
          <cell r="F204">
            <v>250</v>
          </cell>
          <cell r="G204">
            <v>250</v>
          </cell>
          <cell r="H204">
            <v>250</v>
          </cell>
          <cell r="I204">
            <v>250</v>
          </cell>
          <cell r="J204">
            <v>250</v>
          </cell>
          <cell r="K204">
            <v>250</v>
          </cell>
          <cell r="L204">
            <v>250</v>
          </cell>
          <cell r="M204">
            <v>250</v>
          </cell>
          <cell r="N204">
            <v>250</v>
          </cell>
          <cell r="O204">
            <v>250</v>
          </cell>
          <cell r="P204">
            <v>3000</v>
          </cell>
        </row>
        <row r="205">
          <cell r="C205" t="str">
            <v>648142 Staff Supplies</v>
          </cell>
          <cell r="D205">
            <v>167</v>
          </cell>
          <cell r="E205">
            <v>167</v>
          </cell>
          <cell r="F205">
            <v>167</v>
          </cell>
          <cell r="G205">
            <v>167</v>
          </cell>
          <cell r="H205">
            <v>167</v>
          </cell>
          <cell r="I205">
            <v>167</v>
          </cell>
          <cell r="J205">
            <v>167</v>
          </cell>
          <cell r="K205">
            <v>167</v>
          </cell>
          <cell r="L205">
            <v>167</v>
          </cell>
          <cell r="M205">
            <v>167</v>
          </cell>
          <cell r="N205">
            <v>167</v>
          </cell>
          <cell r="O205">
            <v>167</v>
          </cell>
          <cell r="P205">
            <v>2004</v>
          </cell>
        </row>
        <row r="206">
          <cell r="C206" t="str">
            <v>648151 Professional Membership</v>
          </cell>
          <cell r="D206">
            <v>1500</v>
          </cell>
          <cell r="I206">
            <v>1000</v>
          </cell>
          <cell r="P206">
            <v>2500</v>
          </cell>
        </row>
        <row r="207">
          <cell r="C207" t="str">
            <v>648160 Emp.Course Ex First</v>
          </cell>
          <cell r="F207">
            <v>2000</v>
          </cell>
          <cell r="I207">
            <v>3500</v>
          </cell>
          <cell r="L207">
            <v>2000</v>
          </cell>
          <cell r="P207">
            <v>7500</v>
          </cell>
        </row>
        <row r="208">
          <cell r="C208" t="str">
            <v>648165 Interstate Tvl Emple</v>
          </cell>
          <cell r="D208">
            <v>1000</v>
          </cell>
          <cell r="E208">
            <v>3200</v>
          </cell>
          <cell r="F208">
            <v>3200</v>
          </cell>
          <cell r="G208">
            <v>0</v>
          </cell>
          <cell r="H208">
            <v>1600</v>
          </cell>
          <cell r="I208">
            <v>2200</v>
          </cell>
          <cell r="J208">
            <v>0</v>
          </cell>
          <cell r="K208">
            <v>5800</v>
          </cell>
          <cell r="L208">
            <v>1600</v>
          </cell>
          <cell r="M208">
            <v>0</v>
          </cell>
          <cell r="N208">
            <v>1600</v>
          </cell>
          <cell r="O208">
            <v>3200</v>
          </cell>
          <cell r="P208">
            <v>23400</v>
          </cell>
        </row>
        <row r="209">
          <cell r="C209" t="str">
            <v>648170 Entertainment Deductible No FBT</v>
          </cell>
          <cell r="D209">
            <v>250</v>
          </cell>
          <cell r="E209">
            <v>250</v>
          </cell>
          <cell r="F209">
            <v>250</v>
          </cell>
          <cell r="G209">
            <v>250</v>
          </cell>
          <cell r="H209">
            <v>250</v>
          </cell>
          <cell r="I209">
            <v>250</v>
          </cell>
          <cell r="J209">
            <v>250</v>
          </cell>
          <cell r="K209">
            <v>250</v>
          </cell>
          <cell r="L209">
            <v>250</v>
          </cell>
          <cell r="M209">
            <v>250</v>
          </cell>
          <cell r="N209">
            <v>250</v>
          </cell>
          <cell r="O209">
            <v>250</v>
          </cell>
          <cell r="P209">
            <v>3000</v>
          </cell>
        </row>
        <row r="210">
          <cell r="C210" t="str">
            <v>648232 Postage</v>
          </cell>
          <cell r="D210">
            <v>100</v>
          </cell>
          <cell r="E210">
            <v>100</v>
          </cell>
          <cell r="F210">
            <v>100</v>
          </cell>
          <cell r="G210">
            <v>100</v>
          </cell>
          <cell r="H210">
            <v>100</v>
          </cell>
          <cell r="I210">
            <v>100</v>
          </cell>
          <cell r="J210">
            <v>100</v>
          </cell>
          <cell r="K210">
            <v>100</v>
          </cell>
          <cell r="L210">
            <v>100</v>
          </cell>
          <cell r="M210">
            <v>100</v>
          </cell>
          <cell r="N210">
            <v>100</v>
          </cell>
          <cell r="O210">
            <v>100</v>
          </cell>
          <cell r="P210">
            <v>1200</v>
          </cell>
        </row>
        <row r="211">
          <cell r="C211" t="str">
            <v>648245 Stationery</v>
          </cell>
          <cell r="D211">
            <v>200</v>
          </cell>
          <cell r="E211">
            <v>200</v>
          </cell>
          <cell r="F211">
            <v>200</v>
          </cell>
          <cell r="G211">
            <v>200</v>
          </cell>
          <cell r="H211">
            <v>200</v>
          </cell>
          <cell r="I211">
            <v>200</v>
          </cell>
          <cell r="J211">
            <v>200</v>
          </cell>
          <cell r="K211">
            <v>200</v>
          </cell>
          <cell r="L211">
            <v>200</v>
          </cell>
          <cell r="M211">
            <v>200</v>
          </cell>
          <cell r="N211">
            <v>200</v>
          </cell>
          <cell r="O211">
            <v>200</v>
          </cell>
          <cell r="P211">
            <v>2400</v>
          </cell>
        </row>
        <row r="212">
          <cell r="C212" t="str">
            <v>648250 Subscriptions Tax Deductible</v>
          </cell>
          <cell r="F212">
            <v>500</v>
          </cell>
          <cell r="I212">
            <v>500</v>
          </cell>
          <cell r="L212">
            <v>500</v>
          </cell>
          <cell r="N212">
            <v>500</v>
          </cell>
          <cell r="P212">
            <v>2000</v>
          </cell>
        </row>
        <row r="213">
          <cell r="C213" t="str">
            <v>648300 Courier</v>
          </cell>
          <cell r="D213">
            <v>100</v>
          </cell>
          <cell r="E213">
            <v>100</v>
          </cell>
          <cell r="F213">
            <v>100</v>
          </cell>
          <cell r="G213">
            <v>100</v>
          </cell>
          <cell r="H213">
            <v>100</v>
          </cell>
          <cell r="I213">
            <v>100</v>
          </cell>
          <cell r="J213">
            <v>100</v>
          </cell>
          <cell r="K213">
            <v>100</v>
          </cell>
          <cell r="L213">
            <v>100</v>
          </cell>
          <cell r="M213">
            <v>100</v>
          </cell>
          <cell r="N213">
            <v>100</v>
          </cell>
          <cell r="O213">
            <v>100</v>
          </cell>
          <cell r="P213">
            <v>1200</v>
          </cell>
        </row>
        <row r="214">
          <cell r="C214" t="str">
            <v>648550 Recruitment General</v>
          </cell>
          <cell r="G214">
            <v>5000</v>
          </cell>
          <cell r="N214">
            <v>5000</v>
          </cell>
          <cell r="P214">
            <v>10000</v>
          </cell>
        </row>
        <row r="308">
          <cell r="C308" t="str">
            <v>621100 Salaries Ordinary Time</v>
          </cell>
          <cell r="D308">
            <v>71167.791666666672</v>
          </cell>
          <cell r="E308">
            <v>71167.791666666672</v>
          </cell>
          <cell r="F308">
            <v>71167.791666666672</v>
          </cell>
          <cell r="G308">
            <v>71167.791666666672</v>
          </cell>
          <cell r="H308">
            <v>71167.791666666672</v>
          </cell>
          <cell r="I308">
            <v>71167.791666666672</v>
          </cell>
          <cell r="J308">
            <v>71167.791666666672</v>
          </cell>
          <cell r="K308">
            <v>71167.791666666672</v>
          </cell>
          <cell r="L308">
            <v>71167.791666666672</v>
          </cell>
          <cell r="M308">
            <v>71167.791666666672</v>
          </cell>
          <cell r="N308">
            <v>71167.791666666672</v>
          </cell>
          <cell r="O308">
            <v>71167.791666666672</v>
          </cell>
          <cell r="P308">
            <v>854013.49999999988</v>
          </cell>
        </row>
        <row r="309">
          <cell r="C309" t="str">
            <v>621135 Contract Temp Staff</v>
          </cell>
          <cell r="D309">
            <v>20000</v>
          </cell>
          <cell r="E309">
            <v>20000</v>
          </cell>
          <cell r="F309">
            <v>20000</v>
          </cell>
          <cell r="P309">
            <v>60000</v>
          </cell>
        </row>
        <row r="310">
          <cell r="C310" t="str">
            <v>621205 Ex Gratia - Salaries</v>
          </cell>
          <cell r="D310">
            <v>13177.416666666666</v>
          </cell>
          <cell r="E310">
            <v>13177.416666666666</v>
          </cell>
          <cell r="F310">
            <v>13177.416666666666</v>
          </cell>
          <cell r="G310">
            <v>13177.416666666666</v>
          </cell>
          <cell r="H310">
            <v>13177.416666666666</v>
          </cell>
          <cell r="I310">
            <v>13177.416666666666</v>
          </cell>
          <cell r="J310">
            <v>13177.416666666666</v>
          </cell>
          <cell r="K310">
            <v>13177.416666666666</v>
          </cell>
          <cell r="L310">
            <v>13177.416666666666</v>
          </cell>
          <cell r="M310">
            <v>13177.416666666666</v>
          </cell>
          <cell r="N310">
            <v>13177.416666666666</v>
          </cell>
          <cell r="O310">
            <v>13177.416666666666</v>
          </cell>
          <cell r="P310">
            <v>158129</v>
          </cell>
        </row>
        <row r="311">
          <cell r="C311" t="str">
            <v>621215 Super Empl Cont</v>
          </cell>
          <cell r="D311">
            <v>6415.25</v>
          </cell>
          <cell r="E311">
            <v>6415.25</v>
          </cell>
          <cell r="F311">
            <v>6415.25</v>
          </cell>
          <cell r="G311">
            <v>6415.25</v>
          </cell>
          <cell r="H311">
            <v>6415.25</v>
          </cell>
          <cell r="I311">
            <v>6415.25</v>
          </cell>
          <cell r="J311">
            <v>6415.25</v>
          </cell>
          <cell r="K311">
            <v>6415.25</v>
          </cell>
          <cell r="L311">
            <v>6415.25</v>
          </cell>
          <cell r="M311">
            <v>6415.25</v>
          </cell>
          <cell r="N311">
            <v>6415.25</v>
          </cell>
          <cell r="O311">
            <v>6415.25</v>
          </cell>
          <cell r="P311">
            <v>76983</v>
          </cell>
        </row>
        <row r="312">
          <cell r="C312" t="str">
            <v>621225 Payroll Tax - Salaries</v>
          </cell>
          <cell r="D312">
            <v>4654.833333333333</v>
          </cell>
          <cell r="E312">
            <v>4654.833333333333</v>
          </cell>
          <cell r="F312">
            <v>4654.833333333333</v>
          </cell>
          <cell r="G312">
            <v>4654.833333333333</v>
          </cell>
          <cell r="H312">
            <v>4654.833333333333</v>
          </cell>
          <cell r="I312">
            <v>4654.833333333333</v>
          </cell>
          <cell r="J312">
            <v>4654.833333333333</v>
          </cell>
          <cell r="K312">
            <v>4654.833333333333</v>
          </cell>
          <cell r="L312">
            <v>4654.833333333333</v>
          </cell>
          <cell r="M312">
            <v>4654.833333333333</v>
          </cell>
          <cell r="N312">
            <v>4654.833333333333</v>
          </cell>
          <cell r="O312">
            <v>4654.833333333333</v>
          </cell>
          <cell r="P312">
            <v>55858.000000000007</v>
          </cell>
        </row>
        <row r="313">
          <cell r="C313" t="str">
            <v>621246 Annual Leave Provided - Salaries</v>
          </cell>
          <cell r="D313">
            <v>6439.208333333333</v>
          </cell>
          <cell r="E313">
            <v>6439.208333333333</v>
          </cell>
          <cell r="F313">
            <v>6439.208333333333</v>
          </cell>
          <cell r="G313">
            <v>6439.208333333333</v>
          </cell>
          <cell r="H313">
            <v>6439.208333333333</v>
          </cell>
          <cell r="I313">
            <v>6439.208333333333</v>
          </cell>
          <cell r="J313">
            <v>6439.208333333333</v>
          </cell>
          <cell r="K313">
            <v>6439.208333333333</v>
          </cell>
          <cell r="L313">
            <v>6439.208333333333</v>
          </cell>
          <cell r="M313">
            <v>6439.208333333333</v>
          </cell>
          <cell r="N313">
            <v>6439.208333333333</v>
          </cell>
          <cell r="O313">
            <v>6439.208333333333</v>
          </cell>
          <cell r="P313">
            <v>77270.5</v>
          </cell>
        </row>
        <row r="314">
          <cell r="C314" t="str">
            <v>621251 LSL Provided Salary</v>
          </cell>
          <cell r="D314">
            <v>1318.9583333333333</v>
          </cell>
          <cell r="E314">
            <v>1318.9583333333333</v>
          </cell>
          <cell r="F314">
            <v>1318.9583333333333</v>
          </cell>
          <cell r="G314">
            <v>1318.9583333333333</v>
          </cell>
          <cell r="H314">
            <v>1318.9583333333333</v>
          </cell>
          <cell r="I314">
            <v>1318.9583333333333</v>
          </cell>
          <cell r="J314">
            <v>1318.9583333333333</v>
          </cell>
          <cell r="K314">
            <v>1318.9583333333333</v>
          </cell>
          <cell r="L314">
            <v>1318.9583333333333</v>
          </cell>
          <cell r="M314">
            <v>1318.9583333333333</v>
          </cell>
          <cell r="N314">
            <v>1318.9583333333333</v>
          </cell>
          <cell r="O314">
            <v>1318.9583333333333</v>
          </cell>
          <cell r="P314">
            <v>15827.500000000002</v>
          </cell>
        </row>
        <row r="315">
          <cell r="C315" t="str">
            <v>641520 Sundry Expense</v>
          </cell>
          <cell r="D315">
            <v>1666.6666666666667</v>
          </cell>
          <cell r="E315">
            <v>1666.6666666666667</v>
          </cell>
          <cell r="F315">
            <v>1666.6666666666667</v>
          </cell>
          <cell r="G315">
            <v>1666.6666666666667</v>
          </cell>
          <cell r="H315">
            <v>1666.6666666666667</v>
          </cell>
          <cell r="I315">
            <v>1666.6666666666667</v>
          </cell>
          <cell r="J315">
            <v>1666.6666666666667</v>
          </cell>
          <cell r="K315">
            <v>1666.6666666666667</v>
          </cell>
          <cell r="L315">
            <v>1666.6666666666667</v>
          </cell>
          <cell r="M315">
            <v>1666.6666666666667</v>
          </cell>
          <cell r="N315">
            <v>1666.6666666666667</v>
          </cell>
          <cell r="O315">
            <v>1666.6666666666667</v>
          </cell>
          <cell r="P315">
            <v>20000</v>
          </cell>
        </row>
        <row r="316">
          <cell r="C316" t="str">
            <v>646100 Consultancy - Deductible</v>
          </cell>
          <cell r="F316" t="str">
            <v xml:space="preserve"> </v>
          </cell>
          <cell r="I316">
            <v>17000</v>
          </cell>
          <cell r="L316">
            <v>17000</v>
          </cell>
          <cell r="O316">
            <v>16000</v>
          </cell>
          <cell r="P316">
            <v>50000</v>
          </cell>
        </row>
        <row r="317">
          <cell r="C317" t="str">
            <v>646240 Legal Expenses - Deductible</v>
          </cell>
          <cell r="F317">
            <v>6000</v>
          </cell>
          <cell r="I317">
            <v>6000</v>
          </cell>
          <cell r="L317">
            <v>7000</v>
          </cell>
          <cell r="O317">
            <v>6000</v>
          </cell>
          <cell r="P317">
            <v>25000</v>
          </cell>
        </row>
        <row r="318">
          <cell r="C318" t="str">
            <v>648140 Taxi Charges</v>
          </cell>
          <cell r="D318" t="str">
            <v xml:space="preserve"> </v>
          </cell>
          <cell r="E318">
            <v>1000</v>
          </cell>
          <cell r="F318">
            <v>1000</v>
          </cell>
          <cell r="G318">
            <v>1000</v>
          </cell>
          <cell r="H318">
            <v>1000</v>
          </cell>
          <cell r="I318">
            <v>1000</v>
          </cell>
          <cell r="J318">
            <v>1000</v>
          </cell>
          <cell r="K318">
            <v>1000</v>
          </cell>
          <cell r="L318">
            <v>1000</v>
          </cell>
          <cell r="M318">
            <v>1000</v>
          </cell>
          <cell r="N318">
            <v>1000</v>
          </cell>
          <cell r="P318">
            <v>10000</v>
          </cell>
        </row>
        <row r="319">
          <cell r="C319" t="str">
            <v>648160 Emp.Course Ex First</v>
          </cell>
          <cell r="D319">
            <v>1250</v>
          </cell>
          <cell r="E319">
            <v>1250</v>
          </cell>
          <cell r="F319">
            <v>1250</v>
          </cell>
          <cell r="G319">
            <v>1250</v>
          </cell>
          <cell r="H319">
            <v>1250</v>
          </cell>
          <cell r="I319">
            <v>1250</v>
          </cell>
          <cell r="J319">
            <v>1250</v>
          </cell>
          <cell r="K319">
            <v>1250</v>
          </cell>
          <cell r="L319">
            <v>1250</v>
          </cell>
          <cell r="M319">
            <v>1250</v>
          </cell>
          <cell r="N319">
            <v>1250</v>
          </cell>
          <cell r="O319">
            <v>1250</v>
          </cell>
          <cell r="P319">
            <v>15000</v>
          </cell>
        </row>
        <row r="320">
          <cell r="C320" t="str">
            <v>648165 Interstate Tvl Emple</v>
          </cell>
          <cell r="D320">
            <v>9433</v>
          </cell>
          <cell r="E320">
            <v>9433</v>
          </cell>
          <cell r="F320">
            <v>9433</v>
          </cell>
          <cell r="G320">
            <v>9433</v>
          </cell>
          <cell r="H320">
            <v>9433</v>
          </cell>
          <cell r="I320">
            <v>9433</v>
          </cell>
          <cell r="J320">
            <v>9433</v>
          </cell>
          <cell r="K320">
            <v>9433</v>
          </cell>
          <cell r="L320">
            <v>9433</v>
          </cell>
          <cell r="M320">
            <v>9433</v>
          </cell>
          <cell r="N320">
            <v>9433</v>
          </cell>
          <cell r="O320">
            <v>9433</v>
          </cell>
          <cell r="P320">
            <v>113196</v>
          </cell>
        </row>
        <row r="321">
          <cell r="C321" t="str">
            <v>648170 Entertainment Deductible No FBT</v>
          </cell>
          <cell r="D321" t="str">
            <v xml:space="preserve"> </v>
          </cell>
          <cell r="E321">
            <v>1000</v>
          </cell>
          <cell r="G321">
            <v>1000</v>
          </cell>
          <cell r="I321">
            <v>2000</v>
          </cell>
          <cell r="K321">
            <v>1000</v>
          </cell>
          <cell r="M321">
            <v>1000</v>
          </cell>
          <cell r="O321">
            <v>1000</v>
          </cell>
          <cell r="P321">
            <v>7000</v>
          </cell>
        </row>
        <row r="322">
          <cell r="C322" t="str">
            <v>659065 FBT Motor Vehicles</v>
          </cell>
          <cell r="D322">
            <v>2000</v>
          </cell>
          <cell r="E322">
            <v>2000</v>
          </cell>
          <cell r="F322">
            <v>2000</v>
          </cell>
          <cell r="G322">
            <v>2000</v>
          </cell>
          <cell r="H322">
            <v>2000</v>
          </cell>
          <cell r="I322">
            <v>2000</v>
          </cell>
          <cell r="J322">
            <v>2000</v>
          </cell>
          <cell r="K322">
            <v>2000</v>
          </cell>
          <cell r="L322">
            <v>2000</v>
          </cell>
          <cell r="M322">
            <v>2000</v>
          </cell>
          <cell r="N322">
            <v>2000</v>
          </cell>
          <cell r="O322">
            <v>2000</v>
          </cell>
          <cell r="P322">
            <v>24000</v>
          </cell>
        </row>
      </sheetData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data"/>
      <sheetName val="ESF 2005 Budget"/>
    </sheetNames>
    <sheetDataSet>
      <sheetData sheetId="0" refreshError="1"/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RAW_FY1"/>
      <sheetName val="RAW_FY2"/>
      <sheetName val="RAW_FY3"/>
      <sheetName val="RAW_FY4"/>
      <sheetName val="RAW_FY5"/>
      <sheetName val="RAW_FY6"/>
      <sheetName val="RAW_FY7"/>
      <sheetName val="RAW_FY8"/>
      <sheetName val="RAW_Monthly"/>
      <sheetName val="RAW_All_Items"/>
      <sheetName val="GL Summary - Real"/>
      <sheetName val="GL Summary - Nom"/>
      <sheetName val="GL Summary - Monthly"/>
      <sheetName val="GL Summary - Monthly (2)"/>
      <sheetName val="Sheet1"/>
      <sheetName val="CY-2018 Budget"/>
      <sheetName val="Targets"/>
      <sheetName val="Sheet2"/>
      <sheetName val="Variance to CY-2018"/>
      <sheetName val="Waterfall"/>
      <sheetName val="Waterfall Simplified"/>
      <sheetName val="Waterfall Simplified (2)"/>
      <sheetName val="Variance_Maint"/>
      <sheetName val="Budget Year 1"/>
      <sheetName val="Budget Year 2"/>
      <sheetName val="Budget Year 3"/>
      <sheetName val="Budget Year 4"/>
      <sheetName val="Budget Year 5"/>
      <sheetName val="Budget Year 6"/>
      <sheetName val="Budget Year 7"/>
      <sheetName val="Budget Year 8"/>
      <sheetName val="Budget Year 2+CPI"/>
      <sheetName val="Budget Year 3+CPI"/>
      <sheetName val="Budget Year 4+CPI"/>
      <sheetName val="Budget Year 5+CPI"/>
      <sheetName val="Budget Year 6+CPI"/>
      <sheetName val="Budget Year 7+CPI"/>
      <sheetName val="Budget Year 8+CPI"/>
      <sheetName val="Monthly-5yr"/>
      <sheetName val="Monthly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FR-1"/>
      <sheetName val="Maintenance"/>
      <sheetName val="Ass2"/>
      <sheetName val="AssR"/>
      <sheetName val="Ass1"/>
      <sheetName val="Sen"/>
      <sheetName val="Eq"/>
      <sheetName val="Assumptions"/>
      <sheetName val="DATA_InvestorList"/>
      <sheetName val="RAW_FY1"/>
      <sheetName val="RAW_FY2"/>
      <sheetName val="RAW_FY3"/>
      <sheetName val="RAW_FY4"/>
      <sheetName val="RAW_FY5"/>
      <sheetName val="RAW_FY6"/>
      <sheetName val="RAW_FY7"/>
      <sheetName val="RAW_FY8"/>
      <sheetName val="Main"/>
    </sheetNames>
    <sheetDataSet>
      <sheetData sheetId="0" refreshError="1">
        <row r="98">
          <cell r="B98">
            <v>4.0599999999999997E-2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Alinta"/>
      <sheetName val="Contents"/>
      <sheetName val="ChangeLog"/>
      <sheetName val="Summary"/>
      <sheetName val="Checks"/>
      <sheetName val="Assum Book"/>
      <sheetName val="Assum-Reg"/>
      <sheetName val="Assum"/>
      <sheetName val="Assum-Acqn"/>
      <sheetName val="Assum-Fin"/>
      <sheetName val="Assum-BS"/>
      <sheetName val="Licence"/>
      <sheetName val="Senstvts"/>
      <sheetName val="Reg-Rev"/>
      <sheetName val="Eff Carry Over"/>
      <sheetName val="Capex Diff"/>
      <sheetName val="Q-Fin"/>
      <sheetName val="A-Fin"/>
      <sheetName val="Q-Cash"/>
      <sheetName val="A-Cash"/>
      <sheetName val="Q-Ops"/>
      <sheetName val="A-Ops"/>
      <sheetName val="Q-Depn"/>
      <sheetName val="A-Depn"/>
      <sheetName val="UED ENTITY"/>
      <sheetName val="PPL ENTITY"/>
      <sheetName val="HoldCo ENTITY"/>
      <sheetName val="HoldCo CONSOL"/>
      <sheetName val="CHARTS"/>
      <sheetName val="HUF Q"/>
      <sheetName val="HUF A"/>
      <sheetName val="HUF S"/>
      <sheetName val="Parameters"/>
      <sheetName val="Credit - Static"/>
      <sheetName val="Assumptions"/>
      <sheetName val="PE Price increase"/>
      <sheetName val="Control"/>
      <sheetName val="Source"/>
      <sheetName val="HUF_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2.Escalators"/>
      <sheetName val="3 - Capex summary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31 - Pass throughs"/>
      <sheetName val="7.5 EBSS (AGN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Menu"/>
      <sheetName val="Summary"/>
      <sheetName val="BoardPL"/>
      <sheetName val="Variances"/>
      <sheetName val="Sheet1"/>
      <sheetName val="Detail"/>
      <sheetName val="ActBar1"/>
      <sheetName val="ActPie1"/>
      <sheetName val="ActPie2"/>
      <sheetName val="GrpTot"/>
      <sheetName val="DetailAct2"/>
      <sheetName val="DetailActivity"/>
      <sheetName val="RollGraph"/>
      <sheetName val="Audit"/>
      <sheetName val="Capital"/>
      <sheetName val="CCSummary"/>
      <sheetName val="Results"/>
      <sheetName val="UnitResults"/>
      <sheetName val="CapResults"/>
      <sheetName val="BookResults"/>
      <sheetName val="Edits"/>
      <sheetName val="Notes"/>
      <sheetName val="Chartdata"/>
      <sheetName val="Actual"/>
      <sheetName val="BudgetAlt"/>
      <sheetName val="Budget"/>
      <sheetName val="OutLook"/>
      <sheetName val="LastYr"/>
      <sheetName val="Roll12"/>
      <sheetName val="CapActual"/>
      <sheetName val="CapBudget"/>
      <sheetName val="CapOutLook"/>
      <sheetName val="UnitActual"/>
      <sheetName val="UnitBudget"/>
      <sheetName val="UnitOutLook"/>
      <sheetName val="StatsActual"/>
      <sheetName val="StatsBudget"/>
      <sheetName val="StatsOutlook"/>
      <sheetName val="APHrs"/>
      <sheetName val="Coy2Jnls"/>
      <sheetName val="Accounts"/>
      <sheetName val="CostCentres"/>
      <sheetName val="FunNames"/>
      <sheetName val="BookLInes"/>
      <sheetName val="ITCombos"/>
      <sheetName val="Coy2"/>
      <sheetName val="Contingencies"/>
      <sheetName val="ModMacro"/>
      <sheetName val="ModUtil"/>
      <sheetName val="Dialog1"/>
      <sheetName val="ModMthEnd"/>
      <sheetName val="ModDelete"/>
      <sheetName val=""/>
      <sheetName val="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ing Date"/>
      <sheetName val="Balance Sheet"/>
      <sheetName val="Income Statement"/>
      <sheetName val="Stmt Comprehensive Income"/>
      <sheetName val="Stmt Change in Equity"/>
      <sheetName val="Cash Flow Statement"/>
      <sheetName val="20 CF Recon"/>
      <sheetName val="CA Other Assets"/>
      <sheetName val="3.Revenue"/>
      <sheetName val="4.Other income"/>
      <sheetName val="5.Expenses"/>
      <sheetName val="6.Income tax expense"/>
      <sheetName val="6.a.Income tax -deferred tax "/>
      <sheetName val="7.1 Cash at bank"/>
      <sheetName val="7.2 Trade &amp; other receivables"/>
      <sheetName val="7.3 CA Inventories"/>
      <sheetName val="7.4 CA Prepayments"/>
      <sheetName val="7.5 CA Invest in Fin Assets"/>
      <sheetName val="8.1 NCA PPE"/>
      <sheetName val="8.2 NCA Intangibles"/>
      <sheetName val="NCA Invest in Fin Assets"/>
      <sheetName val="8.3 NCA Deferred Tax Asset"/>
      <sheetName val="9.1 CL Trade &amp; Other Payables"/>
      <sheetName val="9.2 CL Unearned Revenue"/>
      <sheetName val="9.3 CL Provisions"/>
      <sheetName val="9.4CL Other Current liabilities"/>
      <sheetName val="9.5 CL Finance lease liability"/>
      <sheetName val="10.1&amp;2 NCL Provisions"/>
      <sheetName val="10.3 NCL Deferred Tax Liabi"/>
      <sheetName val="10.4NCL Finance Lease Liability"/>
      <sheetName val="11 CL Derivative Fin Liabil "/>
      <sheetName val="Derivatives DUET"/>
      <sheetName val="12 CL &amp; NCL IBL &amp; Borrowings"/>
      <sheetName val=" Int Bearing Liabs DUET"/>
      <sheetName val="13. Contributed Equity"/>
      <sheetName val=" Equity Recapitalisation"/>
      <sheetName val="13.a Contributed equity"/>
      <sheetName val="13. Dist Paid &amp; Proposed DUET"/>
      <sheetName val="14. Reserves"/>
      <sheetName val="Retained Earnings"/>
      <sheetName val="15 Remuneration of auditors"/>
      <sheetName val="E&amp;Y14"/>
      <sheetName val=" E&amp;Y13"/>
      <sheetName val="17 Commitments"/>
      <sheetName val="30.c Finance leases"/>
      <sheetName val="21.Related Party "/>
      <sheetName val="Related Party DUET"/>
      <sheetName val="22. Investments in Controlled"/>
      <sheetName val="30.b Op Commitments"/>
      <sheetName val="Sheet1"/>
      <sheetName val="40. Supplementary info"/>
      <sheetName val="Lookup Table"/>
      <sheetName val="Mapping"/>
      <sheetName val="Current Year Trial Balance"/>
      <sheetName val="Prior Year Trial Balance"/>
      <sheetName val="Recon14"/>
      <sheetName val="Recon13"/>
      <sheetName val="Ed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Update"/>
      <sheetName val="MthDL"/>
      <sheetName val="MarDL"/>
      <sheetName val="SeptDL"/>
      <sheetName val="HUF S"/>
      <sheetName val="Reg-Rev"/>
      <sheetName val="Lookup Table"/>
      <sheetName val="6 Dec 1999"/>
      <sheetName val="Assumptions"/>
      <sheetName val="WarehouseFees"/>
      <sheetName val="Funds"/>
      <sheetName val="Inputs"/>
      <sheetName val="Key"/>
      <sheetName val="FX Rates"/>
      <sheetName val="Acct_Recs"/>
      <sheetName val="COA Table"/>
      <sheetName val="Input page"/>
      <sheetName val="CORO9804"/>
      <sheetName val="Responsibilities"/>
    </sheetNames>
    <sheetDataSet>
      <sheetData sheetId="0" refreshError="1">
        <row r="100">
          <cell r="B100">
            <v>35703</v>
          </cell>
        </row>
      </sheetData>
      <sheetData sheetId="1" refreshError="1">
        <row r="5">
          <cell r="C5">
            <v>35915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"/>
      <sheetName val="Forecast"/>
      <sheetName val="Variance analysis"/>
      <sheetName val="Guide"/>
      <sheetName val="Navigation"/>
      <sheetName val="Control"/>
      <sheetName val="Key assumptions"/>
      <sheetName val="Firstasset"/>
      <sheetName val="Site input sheet"/>
      <sheetName val="Blank input sheet"/>
      <sheetName val="Lastasset"/>
      <sheetName val="Consolidation"/>
      <sheetName val="Capital input"/>
      <sheetName val="Reports"/>
      <sheetName val="P&amp;L, cash flow, capex"/>
      <sheetName val="Balance sheet, prodn, sales"/>
      <sheetName val="Results grouped by KPI"/>
      <sheetName val="KPI Summary"/>
      <sheetName val="Charts"/>
      <sheetName val="Analyzer"/>
      <sheetName val="Sensitivities"/>
      <sheetName val="Financial definitions"/>
      <sheetName val="Record of changes"/>
      <sheetName val="MW_Forecast_0705"/>
      <sheetName val="SW_Forecast_0705"/>
      <sheetName val="Iron_Plant_SW_Forecast_0705"/>
      <sheetName val="Eucla_Forecast_0705"/>
      <sheetName val="MAC_Forecast_0705"/>
      <sheetName val="Hedge_Forecast_0705"/>
      <sheetName val="CRL_Forecast_0705"/>
      <sheetName val="CRL_FV_Forecast_0705"/>
      <sheetName val="MB_Forecast_0705"/>
      <sheetName val="Narama_Forecast_0705"/>
      <sheetName val="US_Forecast_0705"/>
      <sheetName val="CI_Forecast_0705"/>
      <sheetName val="Corp_Forecast_0705"/>
      <sheetName val="General input"/>
      <sheetName val="USAFV_Forecast_0705"/>
      <sheetName val="Consolidation_Entries"/>
      <sheetName val="Missing_Capital_0705"/>
      <sheetName val="Sheet_before_tax_calc"/>
      <sheetName val="Temp_op_bals"/>
      <sheetName val="Tax_calc"/>
      <sheetName val="US_Forecast_0705 US$"/>
      <sheetName val="Consol_Forecast_0705"/>
      <sheetName val="Non cash costs"/>
      <sheetName val="Variance analysis 1"/>
      <sheetName val="Variance analysis 2"/>
      <sheetName val="Budget1"/>
      <sheetName val="Forecast1"/>
      <sheetName val="Old sheets"/>
      <sheetName val="Iron_Plant_SW_Forecast_100%"/>
      <sheetName val="Tracking changes"/>
      <sheetName val="Update"/>
      <sheetName val="P&amp;L"/>
      <sheetName val="Data"/>
      <sheetName val="Look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4">
          <cell r="O14" t="str">
            <v>Synthetic Rutile</v>
          </cell>
          <cell r="Q14" t="str">
            <v>000 t</v>
          </cell>
          <cell r="R14">
            <v>466.7</v>
          </cell>
          <cell r="S14">
            <v>466.7</v>
          </cell>
          <cell r="T14">
            <v>39</v>
          </cell>
          <cell r="U14">
            <v>39</v>
          </cell>
          <cell r="V14">
            <v>39</v>
          </cell>
          <cell r="W14">
            <v>39</v>
          </cell>
          <cell r="X14">
            <v>39</v>
          </cell>
          <cell r="Y14">
            <v>39</v>
          </cell>
          <cell r="Z14">
            <v>39</v>
          </cell>
          <cell r="AA14">
            <v>39</v>
          </cell>
          <cell r="AB14">
            <v>39</v>
          </cell>
          <cell r="AC14">
            <v>39</v>
          </cell>
          <cell r="AD14">
            <v>39</v>
          </cell>
          <cell r="AE14">
            <v>39</v>
          </cell>
          <cell r="AF14">
            <v>468</v>
          </cell>
          <cell r="AG14">
            <v>39</v>
          </cell>
          <cell r="AH14">
            <v>39</v>
          </cell>
          <cell r="AI14">
            <v>39</v>
          </cell>
          <cell r="AJ14">
            <v>39</v>
          </cell>
          <cell r="AK14">
            <v>39</v>
          </cell>
          <cell r="AL14">
            <v>39</v>
          </cell>
          <cell r="AM14">
            <v>39</v>
          </cell>
          <cell r="AN14">
            <v>39</v>
          </cell>
          <cell r="AO14">
            <v>39</v>
          </cell>
          <cell r="AP14">
            <v>39</v>
          </cell>
          <cell r="AQ14">
            <v>39</v>
          </cell>
          <cell r="AR14">
            <v>39</v>
          </cell>
          <cell r="AS14">
            <v>468</v>
          </cell>
          <cell r="AT14">
            <v>466.7</v>
          </cell>
          <cell r="AU14">
            <v>466.7</v>
          </cell>
          <cell r="AV14">
            <v>466.7</v>
          </cell>
          <cell r="AW14">
            <v>117</v>
          </cell>
          <cell r="AX14">
            <v>117</v>
          </cell>
          <cell r="AY14">
            <v>117</v>
          </cell>
          <cell r="AZ14">
            <v>117</v>
          </cell>
          <cell r="BA14">
            <v>117</v>
          </cell>
          <cell r="BB14">
            <v>117</v>
          </cell>
          <cell r="BC14">
            <v>117</v>
          </cell>
          <cell r="BD14">
            <v>117</v>
          </cell>
        </row>
        <row r="15">
          <cell r="O15" t="str">
            <v>Zircon</v>
          </cell>
          <cell r="Q15" t="str">
            <v>000 t</v>
          </cell>
          <cell r="R15">
            <v>409.3</v>
          </cell>
          <cell r="S15">
            <v>409.3</v>
          </cell>
          <cell r="T15">
            <v>34</v>
          </cell>
          <cell r="U15">
            <v>34</v>
          </cell>
          <cell r="V15">
            <v>34</v>
          </cell>
          <cell r="W15">
            <v>34</v>
          </cell>
          <cell r="X15">
            <v>34</v>
          </cell>
          <cell r="Y15">
            <v>34</v>
          </cell>
          <cell r="Z15">
            <v>34</v>
          </cell>
          <cell r="AA15">
            <v>34</v>
          </cell>
          <cell r="AB15">
            <v>34</v>
          </cell>
          <cell r="AC15">
            <v>34</v>
          </cell>
          <cell r="AD15">
            <v>34</v>
          </cell>
          <cell r="AE15">
            <v>34</v>
          </cell>
          <cell r="AF15">
            <v>408</v>
          </cell>
          <cell r="AG15">
            <v>34</v>
          </cell>
          <cell r="AH15">
            <v>34</v>
          </cell>
          <cell r="AI15">
            <v>34</v>
          </cell>
          <cell r="AJ15">
            <v>34</v>
          </cell>
          <cell r="AK15">
            <v>34</v>
          </cell>
          <cell r="AL15">
            <v>34</v>
          </cell>
          <cell r="AM15">
            <v>34</v>
          </cell>
          <cell r="AN15">
            <v>34</v>
          </cell>
          <cell r="AO15">
            <v>34</v>
          </cell>
          <cell r="AP15">
            <v>34</v>
          </cell>
          <cell r="AQ15">
            <v>34</v>
          </cell>
          <cell r="AR15">
            <v>34</v>
          </cell>
          <cell r="AS15">
            <v>408</v>
          </cell>
          <cell r="AT15">
            <v>409.3</v>
          </cell>
          <cell r="AU15">
            <v>409.3</v>
          </cell>
          <cell r="AV15">
            <v>409.3</v>
          </cell>
          <cell r="AW15">
            <v>102</v>
          </cell>
          <cell r="AX15">
            <v>102</v>
          </cell>
          <cell r="AY15">
            <v>102</v>
          </cell>
          <cell r="AZ15">
            <v>102</v>
          </cell>
          <cell r="BA15">
            <v>102</v>
          </cell>
          <cell r="BB15">
            <v>102</v>
          </cell>
          <cell r="BC15">
            <v>102</v>
          </cell>
          <cell r="BD15">
            <v>102</v>
          </cell>
        </row>
        <row r="16">
          <cell r="O16" t="str">
            <v>Rutile</v>
          </cell>
          <cell r="Q16" t="str">
            <v>000 t</v>
          </cell>
          <cell r="R16">
            <v>167.3</v>
          </cell>
          <cell r="S16">
            <v>167.3</v>
          </cell>
          <cell r="T16">
            <v>14</v>
          </cell>
          <cell r="U16">
            <v>14</v>
          </cell>
          <cell r="V16">
            <v>14</v>
          </cell>
          <cell r="W16">
            <v>14</v>
          </cell>
          <cell r="X16">
            <v>14</v>
          </cell>
          <cell r="Y16">
            <v>14</v>
          </cell>
          <cell r="Z16">
            <v>14</v>
          </cell>
          <cell r="AA16">
            <v>14</v>
          </cell>
          <cell r="AB16">
            <v>14</v>
          </cell>
          <cell r="AC16">
            <v>14</v>
          </cell>
          <cell r="AD16">
            <v>14</v>
          </cell>
          <cell r="AE16">
            <v>14</v>
          </cell>
          <cell r="AF16">
            <v>168</v>
          </cell>
          <cell r="AG16">
            <v>14</v>
          </cell>
          <cell r="AH16">
            <v>14</v>
          </cell>
          <cell r="AI16">
            <v>14</v>
          </cell>
          <cell r="AJ16">
            <v>14</v>
          </cell>
          <cell r="AK16">
            <v>14</v>
          </cell>
          <cell r="AL16">
            <v>14</v>
          </cell>
          <cell r="AM16">
            <v>14</v>
          </cell>
          <cell r="AN16">
            <v>14</v>
          </cell>
          <cell r="AO16">
            <v>14</v>
          </cell>
          <cell r="AP16">
            <v>14</v>
          </cell>
          <cell r="AQ16">
            <v>14</v>
          </cell>
          <cell r="AR16">
            <v>14</v>
          </cell>
          <cell r="AS16">
            <v>168</v>
          </cell>
          <cell r="AT16">
            <v>167.3</v>
          </cell>
          <cell r="AU16">
            <v>167.3</v>
          </cell>
          <cell r="AV16">
            <v>167.3</v>
          </cell>
          <cell r="AW16">
            <v>42</v>
          </cell>
          <cell r="AX16">
            <v>42</v>
          </cell>
          <cell r="AY16">
            <v>42</v>
          </cell>
          <cell r="AZ16">
            <v>42</v>
          </cell>
          <cell r="BA16">
            <v>42</v>
          </cell>
          <cell r="BB16">
            <v>42</v>
          </cell>
          <cell r="BC16">
            <v>42</v>
          </cell>
          <cell r="BD16">
            <v>42</v>
          </cell>
        </row>
        <row r="17">
          <cell r="O17" t="str">
            <v>HyTi</v>
          </cell>
          <cell r="Q17" t="str">
            <v>000 t</v>
          </cell>
          <cell r="R17">
            <v>52.8</v>
          </cell>
          <cell r="S17">
            <v>52.8</v>
          </cell>
          <cell r="T17">
            <v>4</v>
          </cell>
          <cell r="U17">
            <v>4</v>
          </cell>
          <cell r="V17">
            <v>4</v>
          </cell>
          <cell r="W17">
            <v>4</v>
          </cell>
          <cell r="X17">
            <v>4</v>
          </cell>
          <cell r="Y17">
            <v>4</v>
          </cell>
          <cell r="Z17">
            <v>4</v>
          </cell>
          <cell r="AA17">
            <v>4</v>
          </cell>
          <cell r="AB17">
            <v>4</v>
          </cell>
          <cell r="AC17">
            <v>4</v>
          </cell>
          <cell r="AD17">
            <v>4</v>
          </cell>
          <cell r="AE17">
            <v>4</v>
          </cell>
          <cell r="AF17">
            <v>48</v>
          </cell>
          <cell r="AG17">
            <v>4</v>
          </cell>
          <cell r="AH17">
            <v>4</v>
          </cell>
          <cell r="AI17">
            <v>4</v>
          </cell>
          <cell r="AJ17">
            <v>4</v>
          </cell>
          <cell r="AK17">
            <v>4</v>
          </cell>
          <cell r="AL17">
            <v>4</v>
          </cell>
          <cell r="AM17">
            <v>4</v>
          </cell>
          <cell r="AN17">
            <v>4</v>
          </cell>
          <cell r="AO17">
            <v>4</v>
          </cell>
          <cell r="AP17">
            <v>4</v>
          </cell>
          <cell r="AQ17">
            <v>4</v>
          </cell>
          <cell r="AR17">
            <v>4</v>
          </cell>
          <cell r="AS17">
            <v>48</v>
          </cell>
          <cell r="AT17">
            <v>52.8</v>
          </cell>
          <cell r="AU17">
            <v>52.8</v>
          </cell>
          <cell r="AV17">
            <v>52.8</v>
          </cell>
          <cell r="AW17">
            <v>12</v>
          </cell>
          <cell r="AX17">
            <v>12</v>
          </cell>
          <cell r="AY17">
            <v>12</v>
          </cell>
          <cell r="AZ17">
            <v>12</v>
          </cell>
          <cell r="BA17">
            <v>12</v>
          </cell>
          <cell r="BB17">
            <v>12</v>
          </cell>
          <cell r="BC17">
            <v>12</v>
          </cell>
          <cell r="BD17">
            <v>12</v>
          </cell>
        </row>
        <row r="18">
          <cell r="O18" t="str">
            <v>Ilmenite</v>
          </cell>
          <cell r="Q18" t="str">
            <v>000 t</v>
          </cell>
          <cell r="R18">
            <v>740.4</v>
          </cell>
          <cell r="S18">
            <v>740.4</v>
          </cell>
          <cell r="T18">
            <v>62</v>
          </cell>
          <cell r="U18">
            <v>62</v>
          </cell>
          <cell r="V18">
            <v>62</v>
          </cell>
          <cell r="W18">
            <v>62</v>
          </cell>
          <cell r="X18">
            <v>62</v>
          </cell>
          <cell r="Y18">
            <v>62</v>
          </cell>
          <cell r="Z18">
            <v>62</v>
          </cell>
          <cell r="AA18">
            <v>62</v>
          </cell>
          <cell r="AB18">
            <v>62</v>
          </cell>
          <cell r="AC18">
            <v>62</v>
          </cell>
          <cell r="AD18">
            <v>62</v>
          </cell>
          <cell r="AE18">
            <v>62</v>
          </cell>
          <cell r="AF18">
            <v>744</v>
          </cell>
          <cell r="AG18">
            <v>62</v>
          </cell>
          <cell r="AH18">
            <v>62</v>
          </cell>
          <cell r="AI18">
            <v>62</v>
          </cell>
          <cell r="AJ18">
            <v>62</v>
          </cell>
          <cell r="AK18">
            <v>62</v>
          </cell>
          <cell r="AL18">
            <v>62</v>
          </cell>
          <cell r="AM18">
            <v>62</v>
          </cell>
          <cell r="AN18">
            <v>62</v>
          </cell>
          <cell r="AO18">
            <v>62</v>
          </cell>
          <cell r="AP18">
            <v>62</v>
          </cell>
          <cell r="AQ18">
            <v>62</v>
          </cell>
          <cell r="AR18">
            <v>62</v>
          </cell>
          <cell r="AS18">
            <v>744</v>
          </cell>
          <cell r="AT18">
            <v>740.4</v>
          </cell>
          <cell r="AU18">
            <v>740.4</v>
          </cell>
          <cell r="AV18">
            <v>740.4</v>
          </cell>
          <cell r="AW18">
            <v>186</v>
          </cell>
          <cell r="AX18">
            <v>186</v>
          </cell>
          <cell r="AY18">
            <v>186</v>
          </cell>
          <cell r="AZ18">
            <v>186</v>
          </cell>
          <cell r="BA18">
            <v>186</v>
          </cell>
          <cell r="BB18">
            <v>186</v>
          </cell>
          <cell r="BC18">
            <v>186</v>
          </cell>
          <cell r="BD18">
            <v>186</v>
          </cell>
        </row>
        <row r="19">
          <cell r="O19" t="str">
            <v>Other mineral sands</v>
          </cell>
          <cell r="Q19" t="str">
            <v>000 t</v>
          </cell>
          <cell r="R19">
            <v>52.8</v>
          </cell>
          <cell r="S19">
            <v>52.8</v>
          </cell>
          <cell r="T19">
            <v>4</v>
          </cell>
          <cell r="U19">
            <v>4</v>
          </cell>
          <cell r="V19">
            <v>4</v>
          </cell>
          <cell r="W19">
            <v>4</v>
          </cell>
          <cell r="X19">
            <v>4</v>
          </cell>
          <cell r="Y19">
            <v>4</v>
          </cell>
          <cell r="Z19">
            <v>4</v>
          </cell>
          <cell r="AA19">
            <v>4</v>
          </cell>
          <cell r="AB19">
            <v>4</v>
          </cell>
          <cell r="AC19">
            <v>4</v>
          </cell>
          <cell r="AD19">
            <v>4</v>
          </cell>
          <cell r="AE19">
            <v>4</v>
          </cell>
          <cell r="AF19">
            <v>48</v>
          </cell>
          <cell r="AG19">
            <v>4</v>
          </cell>
          <cell r="AH19">
            <v>4</v>
          </cell>
          <cell r="AI19">
            <v>4</v>
          </cell>
          <cell r="AJ19">
            <v>4</v>
          </cell>
          <cell r="AK19">
            <v>4</v>
          </cell>
          <cell r="AL19">
            <v>4</v>
          </cell>
          <cell r="AM19">
            <v>4</v>
          </cell>
          <cell r="AN19">
            <v>4</v>
          </cell>
          <cell r="AO19">
            <v>4</v>
          </cell>
          <cell r="AP19">
            <v>4</v>
          </cell>
          <cell r="AQ19">
            <v>4</v>
          </cell>
          <cell r="AR19">
            <v>4</v>
          </cell>
          <cell r="AS19">
            <v>48</v>
          </cell>
          <cell r="AT19">
            <v>52.8</v>
          </cell>
          <cell r="AU19">
            <v>52.8</v>
          </cell>
          <cell r="AV19">
            <v>52.8</v>
          </cell>
          <cell r="AW19">
            <v>12</v>
          </cell>
          <cell r="AX19">
            <v>12</v>
          </cell>
          <cell r="AY19">
            <v>12</v>
          </cell>
          <cell r="AZ19">
            <v>12</v>
          </cell>
          <cell r="BA19">
            <v>12</v>
          </cell>
          <cell r="BB19">
            <v>12</v>
          </cell>
          <cell r="BC19">
            <v>12</v>
          </cell>
          <cell r="BD19">
            <v>12</v>
          </cell>
        </row>
        <row r="20">
          <cell r="O20" t="str">
            <v>Coal</v>
          </cell>
          <cell r="Q20" t="str">
            <v>000 t</v>
          </cell>
          <cell r="R20">
            <v>1030</v>
          </cell>
          <cell r="S20">
            <v>1030</v>
          </cell>
          <cell r="T20">
            <v>86</v>
          </cell>
          <cell r="U20">
            <v>86</v>
          </cell>
          <cell r="V20">
            <v>86</v>
          </cell>
          <cell r="W20">
            <v>86</v>
          </cell>
          <cell r="X20">
            <v>86</v>
          </cell>
          <cell r="Y20">
            <v>86</v>
          </cell>
          <cell r="Z20">
            <v>86</v>
          </cell>
          <cell r="AA20">
            <v>86</v>
          </cell>
          <cell r="AB20">
            <v>86</v>
          </cell>
          <cell r="AC20">
            <v>86</v>
          </cell>
          <cell r="AD20">
            <v>86</v>
          </cell>
          <cell r="AE20">
            <v>86</v>
          </cell>
          <cell r="AF20">
            <v>1032</v>
          </cell>
          <cell r="AG20">
            <v>86</v>
          </cell>
          <cell r="AH20">
            <v>86</v>
          </cell>
          <cell r="AI20">
            <v>86</v>
          </cell>
          <cell r="AJ20">
            <v>86</v>
          </cell>
          <cell r="AK20">
            <v>86</v>
          </cell>
          <cell r="AL20">
            <v>86</v>
          </cell>
          <cell r="AM20">
            <v>86</v>
          </cell>
          <cell r="AN20">
            <v>86</v>
          </cell>
          <cell r="AO20">
            <v>86</v>
          </cell>
          <cell r="AP20">
            <v>86</v>
          </cell>
          <cell r="AQ20">
            <v>86</v>
          </cell>
          <cell r="AR20">
            <v>86</v>
          </cell>
          <cell r="AS20">
            <v>1032</v>
          </cell>
          <cell r="AT20">
            <v>1030</v>
          </cell>
          <cell r="AU20">
            <v>1030</v>
          </cell>
          <cell r="AV20">
            <v>1030</v>
          </cell>
          <cell r="AW20">
            <v>258</v>
          </cell>
          <cell r="AX20">
            <v>258</v>
          </cell>
          <cell r="AY20">
            <v>258</v>
          </cell>
          <cell r="AZ20">
            <v>258</v>
          </cell>
          <cell r="BA20">
            <v>258</v>
          </cell>
          <cell r="BB20">
            <v>258</v>
          </cell>
          <cell r="BC20">
            <v>258</v>
          </cell>
          <cell r="BD20">
            <v>258</v>
          </cell>
        </row>
        <row r="22">
          <cell r="O22" t="str">
            <v>Mining and Concentrating</v>
          </cell>
        </row>
        <row r="23">
          <cell r="O23" t="str">
            <v>Ore mined</v>
          </cell>
          <cell r="Q23" t="str">
            <v>000 t</v>
          </cell>
          <cell r="R23">
            <v>814</v>
          </cell>
          <cell r="S23">
            <v>814</v>
          </cell>
          <cell r="T23">
            <v>814</v>
          </cell>
          <cell r="U23">
            <v>814</v>
          </cell>
          <cell r="V23">
            <v>814</v>
          </cell>
          <cell r="W23">
            <v>814</v>
          </cell>
          <cell r="X23">
            <v>814</v>
          </cell>
          <cell r="Y23">
            <v>814</v>
          </cell>
          <cell r="Z23">
            <v>814</v>
          </cell>
          <cell r="AA23">
            <v>814</v>
          </cell>
          <cell r="AB23">
            <v>814</v>
          </cell>
          <cell r="AC23">
            <v>814</v>
          </cell>
          <cell r="AD23">
            <v>814</v>
          </cell>
          <cell r="AE23">
            <v>814</v>
          </cell>
          <cell r="AF23">
            <v>9768</v>
          </cell>
          <cell r="AG23">
            <v>814</v>
          </cell>
          <cell r="AH23">
            <v>814</v>
          </cell>
          <cell r="AI23">
            <v>814</v>
          </cell>
          <cell r="AJ23">
            <v>814</v>
          </cell>
          <cell r="AK23">
            <v>814</v>
          </cell>
          <cell r="AL23">
            <v>814</v>
          </cell>
          <cell r="AM23">
            <v>814</v>
          </cell>
          <cell r="AN23">
            <v>814</v>
          </cell>
          <cell r="AO23">
            <v>814</v>
          </cell>
          <cell r="AP23">
            <v>814</v>
          </cell>
          <cell r="AQ23">
            <v>814</v>
          </cell>
          <cell r="AR23">
            <v>814</v>
          </cell>
          <cell r="AS23">
            <v>9768</v>
          </cell>
          <cell r="AT23">
            <v>814</v>
          </cell>
          <cell r="AU23">
            <v>814</v>
          </cell>
          <cell r="AV23">
            <v>814</v>
          </cell>
          <cell r="AW23">
            <v>2442</v>
          </cell>
          <cell r="AX23">
            <v>2442</v>
          </cell>
          <cell r="AY23">
            <v>2442</v>
          </cell>
          <cell r="AZ23">
            <v>2442</v>
          </cell>
          <cell r="BA23">
            <v>2442</v>
          </cell>
          <cell r="BB23">
            <v>2442</v>
          </cell>
          <cell r="BC23">
            <v>2442</v>
          </cell>
          <cell r="BD23">
            <v>2442</v>
          </cell>
        </row>
        <row r="24">
          <cell r="O24" t="str">
            <v>Overburden moved</v>
          </cell>
          <cell r="Q24" t="str">
            <v>000 BCM's</v>
          </cell>
          <cell r="R24">
            <v>814</v>
          </cell>
          <cell r="S24">
            <v>814</v>
          </cell>
          <cell r="T24">
            <v>814</v>
          </cell>
          <cell r="U24">
            <v>814</v>
          </cell>
          <cell r="V24">
            <v>814</v>
          </cell>
          <cell r="W24">
            <v>814</v>
          </cell>
          <cell r="X24">
            <v>814</v>
          </cell>
          <cell r="Y24">
            <v>814</v>
          </cell>
          <cell r="Z24">
            <v>814</v>
          </cell>
          <cell r="AA24">
            <v>814</v>
          </cell>
          <cell r="AB24">
            <v>814</v>
          </cell>
          <cell r="AC24">
            <v>814</v>
          </cell>
          <cell r="AD24">
            <v>814</v>
          </cell>
          <cell r="AE24">
            <v>814</v>
          </cell>
          <cell r="AF24">
            <v>9768</v>
          </cell>
          <cell r="AG24">
            <v>814</v>
          </cell>
          <cell r="AH24">
            <v>814</v>
          </cell>
          <cell r="AI24">
            <v>814</v>
          </cell>
          <cell r="AJ24">
            <v>814</v>
          </cell>
          <cell r="AK24">
            <v>814</v>
          </cell>
          <cell r="AL24">
            <v>814</v>
          </cell>
          <cell r="AM24">
            <v>814</v>
          </cell>
          <cell r="AN24">
            <v>814</v>
          </cell>
          <cell r="AO24">
            <v>814</v>
          </cell>
          <cell r="AP24">
            <v>814</v>
          </cell>
          <cell r="AQ24">
            <v>814</v>
          </cell>
          <cell r="AR24">
            <v>814</v>
          </cell>
          <cell r="AS24">
            <v>9768</v>
          </cell>
          <cell r="AT24">
            <v>814</v>
          </cell>
          <cell r="AU24">
            <v>814</v>
          </cell>
          <cell r="AV24">
            <v>814</v>
          </cell>
          <cell r="AW24">
            <v>2442</v>
          </cell>
          <cell r="AX24">
            <v>2442</v>
          </cell>
          <cell r="AY24">
            <v>2442</v>
          </cell>
          <cell r="AZ24">
            <v>2442</v>
          </cell>
          <cell r="BA24">
            <v>2442</v>
          </cell>
          <cell r="BB24">
            <v>2442</v>
          </cell>
          <cell r="BC24">
            <v>2442</v>
          </cell>
          <cell r="BD24">
            <v>2442</v>
          </cell>
        </row>
        <row r="25">
          <cell r="O25" t="str">
            <v>Ore grade</v>
          </cell>
          <cell r="Q25" t="str">
            <v>VHM %</v>
          </cell>
          <cell r="R25">
            <v>0.16700000000000001</v>
          </cell>
          <cell r="S25">
            <v>0.16700000000000001</v>
          </cell>
          <cell r="T25">
            <v>0.16700000000000001</v>
          </cell>
          <cell r="U25">
            <v>0.16700000000000001</v>
          </cell>
          <cell r="V25">
            <v>0.16700000000000001</v>
          </cell>
          <cell r="W25">
            <v>0.16700000000000001</v>
          </cell>
          <cell r="X25">
            <v>0.16700000000000001</v>
          </cell>
          <cell r="Y25">
            <v>0.16700000000000001</v>
          </cell>
          <cell r="Z25">
            <v>0.16700000000000001</v>
          </cell>
          <cell r="AA25">
            <v>0.16700000000000001</v>
          </cell>
          <cell r="AB25">
            <v>0.16700000000000001</v>
          </cell>
          <cell r="AC25">
            <v>0.16700000000000001</v>
          </cell>
          <cell r="AD25">
            <v>0.16700000000000001</v>
          </cell>
          <cell r="AE25">
            <v>0.16700000000000001</v>
          </cell>
          <cell r="AF25">
            <v>0.16700000000000001</v>
          </cell>
          <cell r="AG25">
            <v>0.16700000000000001</v>
          </cell>
          <cell r="AH25">
            <v>0.16700000000000001</v>
          </cell>
          <cell r="AI25">
            <v>0.16700000000000001</v>
          </cell>
          <cell r="AJ25">
            <v>0.16700000000000001</v>
          </cell>
          <cell r="AK25">
            <v>0.16700000000000001</v>
          </cell>
          <cell r="AL25">
            <v>0.16700000000000001</v>
          </cell>
          <cell r="AM25">
            <v>0.16700000000000001</v>
          </cell>
          <cell r="AN25">
            <v>0.16700000000000001</v>
          </cell>
          <cell r="AO25">
            <v>0.16700000000000001</v>
          </cell>
          <cell r="AP25">
            <v>0.16700000000000001</v>
          </cell>
          <cell r="AQ25">
            <v>0.16700000000000001</v>
          </cell>
          <cell r="AR25">
            <v>0.16700000000000001</v>
          </cell>
          <cell r="AS25">
            <v>0.16700000000000001</v>
          </cell>
          <cell r="AT25">
            <v>0.16700000000000001</v>
          </cell>
          <cell r="AU25">
            <v>0.16700000000000001</v>
          </cell>
          <cell r="AV25">
            <v>0.16700000000000001</v>
          </cell>
          <cell r="AW25">
            <v>0.16700000000000001</v>
          </cell>
          <cell r="AX25">
            <v>0.16700000000000001</v>
          </cell>
          <cell r="AY25">
            <v>0.16700000000000001</v>
          </cell>
          <cell r="AZ25">
            <v>0.16700000000000001</v>
          </cell>
          <cell r="BA25">
            <v>0.16700000000000001</v>
          </cell>
          <cell r="BB25">
            <v>0.16700000000000001</v>
          </cell>
          <cell r="BC25">
            <v>0.16700000000000001</v>
          </cell>
          <cell r="BD25">
            <v>0.16700000000000001</v>
          </cell>
        </row>
        <row r="26">
          <cell r="AF26">
            <v>0</v>
          </cell>
          <cell r="AS26">
            <v>0</v>
          </cell>
        </row>
        <row r="27">
          <cell r="O27" t="str">
            <v>Concentrator utilisation</v>
          </cell>
          <cell r="Q27" t="str">
            <v>%</v>
          </cell>
          <cell r="R27">
            <v>0.88</v>
          </cell>
          <cell r="S27">
            <v>0.88</v>
          </cell>
          <cell r="T27">
            <v>0.88</v>
          </cell>
          <cell r="U27">
            <v>0.88</v>
          </cell>
          <cell r="V27">
            <v>0.88</v>
          </cell>
          <cell r="W27">
            <v>0.88</v>
          </cell>
          <cell r="X27">
            <v>0.88</v>
          </cell>
          <cell r="Y27">
            <v>0.88</v>
          </cell>
          <cell r="Z27">
            <v>0.88</v>
          </cell>
          <cell r="AA27">
            <v>0.88</v>
          </cell>
          <cell r="AB27">
            <v>0.88</v>
          </cell>
          <cell r="AC27">
            <v>0.88</v>
          </cell>
          <cell r="AD27">
            <v>0.88</v>
          </cell>
          <cell r="AE27">
            <v>0.88</v>
          </cell>
          <cell r="AF27">
            <v>0.88000000000000023</v>
          </cell>
          <cell r="AG27">
            <v>0.88</v>
          </cell>
          <cell r="AH27">
            <v>0.88</v>
          </cell>
          <cell r="AI27">
            <v>0.88</v>
          </cell>
          <cell r="AJ27">
            <v>0.88</v>
          </cell>
          <cell r="AK27">
            <v>0.88</v>
          </cell>
          <cell r="AL27">
            <v>0.88</v>
          </cell>
          <cell r="AM27">
            <v>0.88</v>
          </cell>
          <cell r="AN27">
            <v>0.88</v>
          </cell>
          <cell r="AO27">
            <v>0.88</v>
          </cell>
          <cell r="AP27">
            <v>0.88</v>
          </cell>
          <cell r="AQ27">
            <v>0.88</v>
          </cell>
          <cell r="AR27">
            <v>0.88</v>
          </cell>
          <cell r="AS27">
            <v>0.88000000000000023</v>
          </cell>
          <cell r="AT27">
            <v>0.88</v>
          </cell>
          <cell r="AU27">
            <v>0.88</v>
          </cell>
          <cell r="AV27">
            <v>0.88</v>
          </cell>
          <cell r="AW27">
            <v>0.88</v>
          </cell>
          <cell r="AX27">
            <v>0.88</v>
          </cell>
          <cell r="AY27">
            <v>0.88</v>
          </cell>
          <cell r="AZ27">
            <v>0.88</v>
          </cell>
          <cell r="BA27">
            <v>0.88</v>
          </cell>
          <cell r="BB27">
            <v>0.88</v>
          </cell>
          <cell r="BC27">
            <v>0.88</v>
          </cell>
          <cell r="BD27">
            <v>0.88</v>
          </cell>
        </row>
        <row r="28">
          <cell r="O28" t="str">
            <v>Primary concentrate produced</v>
          </cell>
          <cell r="Q28" t="str">
            <v>000 t</v>
          </cell>
          <cell r="R28">
            <v>126.4</v>
          </cell>
          <cell r="S28">
            <v>126.4</v>
          </cell>
          <cell r="T28">
            <v>126.4</v>
          </cell>
          <cell r="U28">
            <v>126.4</v>
          </cell>
          <cell r="V28">
            <v>126.4</v>
          </cell>
          <cell r="W28">
            <v>126.4</v>
          </cell>
          <cell r="X28">
            <v>126.4</v>
          </cell>
          <cell r="Y28">
            <v>126.4</v>
          </cell>
          <cell r="Z28">
            <v>126.4</v>
          </cell>
          <cell r="AA28">
            <v>126.4</v>
          </cell>
          <cell r="AB28">
            <v>126.4</v>
          </cell>
          <cell r="AC28">
            <v>126.4</v>
          </cell>
          <cell r="AD28">
            <v>126.4</v>
          </cell>
          <cell r="AE28">
            <v>126.4</v>
          </cell>
          <cell r="AF28">
            <v>1516.8000000000002</v>
          </cell>
          <cell r="AG28">
            <v>126.4</v>
          </cell>
          <cell r="AH28">
            <v>126.4</v>
          </cell>
          <cell r="AI28">
            <v>126.4</v>
          </cell>
          <cell r="AJ28">
            <v>126.4</v>
          </cell>
          <cell r="AK28">
            <v>126.4</v>
          </cell>
          <cell r="AL28">
            <v>126.4</v>
          </cell>
          <cell r="AM28">
            <v>126.4</v>
          </cell>
          <cell r="AN28">
            <v>126.4</v>
          </cell>
          <cell r="AO28">
            <v>126.4</v>
          </cell>
          <cell r="AP28">
            <v>126.4</v>
          </cell>
          <cell r="AQ28">
            <v>126.4</v>
          </cell>
          <cell r="AR28">
            <v>126.4</v>
          </cell>
          <cell r="AS28">
            <v>1516.8000000000002</v>
          </cell>
          <cell r="AT28">
            <v>126.4</v>
          </cell>
          <cell r="AU28">
            <v>126.4</v>
          </cell>
          <cell r="AV28">
            <v>126.4</v>
          </cell>
          <cell r="AW28">
            <v>379.20000000000005</v>
          </cell>
          <cell r="AX28">
            <v>379.20000000000005</v>
          </cell>
          <cell r="AY28">
            <v>379.20000000000005</v>
          </cell>
          <cell r="AZ28">
            <v>379.20000000000005</v>
          </cell>
          <cell r="BA28">
            <v>379.20000000000005</v>
          </cell>
          <cell r="BB28">
            <v>379.20000000000005</v>
          </cell>
          <cell r="BC28">
            <v>379.20000000000005</v>
          </cell>
          <cell r="BD28">
            <v>379.20000000000005</v>
          </cell>
        </row>
        <row r="29">
          <cell r="O29" t="str">
            <v>Secondary concentrate produced</v>
          </cell>
          <cell r="Q29" t="str">
            <v>000 t</v>
          </cell>
          <cell r="R29">
            <v>126.4</v>
          </cell>
          <cell r="S29">
            <v>126.4</v>
          </cell>
          <cell r="T29">
            <v>126.4</v>
          </cell>
          <cell r="U29">
            <v>126.4</v>
          </cell>
          <cell r="V29">
            <v>126.4</v>
          </cell>
          <cell r="W29">
            <v>126.4</v>
          </cell>
          <cell r="X29">
            <v>126.4</v>
          </cell>
          <cell r="Y29">
            <v>126.4</v>
          </cell>
          <cell r="Z29">
            <v>126.4</v>
          </cell>
          <cell r="AA29">
            <v>126.4</v>
          </cell>
          <cell r="AB29">
            <v>126.4</v>
          </cell>
          <cell r="AC29">
            <v>126.4</v>
          </cell>
          <cell r="AD29">
            <v>126.4</v>
          </cell>
          <cell r="AE29">
            <v>126.4</v>
          </cell>
          <cell r="AF29">
            <v>1516.8000000000002</v>
          </cell>
          <cell r="AG29">
            <v>126.4</v>
          </cell>
          <cell r="AH29">
            <v>126.4</v>
          </cell>
          <cell r="AI29">
            <v>126.4</v>
          </cell>
          <cell r="AJ29">
            <v>126.4</v>
          </cell>
          <cell r="AK29">
            <v>126.4</v>
          </cell>
          <cell r="AL29">
            <v>126.4</v>
          </cell>
          <cell r="AM29">
            <v>126.4</v>
          </cell>
          <cell r="AN29">
            <v>126.4</v>
          </cell>
          <cell r="AO29">
            <v>126.4</v>
          </cell>
          <cell r="AP29">
            <v>126.4</v>
          </cell>
          <cell r="AQ29">
            <v>126.4</v>
          </cell>
          <cell r="AR29">
            <v>126.4</v>
          </cell>
          <cell r="AS29">
            <v>1516.8000000000002</v>
          </cell>
          <cell r="AT29">
            <v>126.4</v>
          </cell>
          <cell r="AU29">
            <v>126.4</v>
          </cell>
          <cell r="AV29">
            <v>126.4</v>
          </cell>
          <cell r="AW29">
            <v>379.20000000000005</v>
          </cell>
          <cell r="AX29">
            <v>379.20000000000005</v>
          </cell>
          <cell r="AY29">
            <v>379.20000000000005</v>
          </cell>
          <cell r="AZ29">
            <v>379.20000000000005</v>
          </cell>
          <cell r="BA29">
            <v>379.20000000000005</v>
          </cell>
          <cell r="BB29">
            <v>379.20000000000005</v>
          </cell>
          <cell r="BC29">
            <v>379.20000000000005</v>
          </cell>
          <cell r="BD29">
            <v>379.20000000000005</v>
          </cell>
        </row>
        <row r="30">
          <cell r="AF30">
            <v>0</v>
          </cell>
        </row>
        <row r="31">
          <cell r="O31" t="str">
            <v>Separation</v>
          </cell>
          <cell r="AF31">
            <v>0</v>
          </cell>
        </row>
        <row r="32">
          <cell r="O32" t="str">
            <v>Zircon recovery</v>
          </cell>
          <cell r="Q32" t="str">
            <v>%</v>
          </cell>
          <cell r="R32">
            <v>0.70099999999999996</v>
          </cell>
          <cell r="S32">
            <v>0.70099999999999996</v>
          </cell>
          <cell r="T32">
            <v>0.70099999999999996</v>
          </cell>
          <cell r="U32">
            <v>0.70099999999999996</v>
          </cell>
          <cell r="V32">
            <v>0.70099999999999996</v>
          </cell>
          <cell r="W32">
            <v>0.70099999999999996</v>
          </cell>
          <cell r="X32">
            <v>0.70099999999999996</v>
          </cell>
          <cell r="Y32">
            <v>0.70099999999999996</v>
          </cell>
          <cell r="Z32">
            <v>0.70099999999999996</v>
          </cell>
          <cell r="AA32">
            <v>0.70099999999999996</v>
          </cell>
          <cell r="AB32">
            <v>0.70099999999999996</v>
          </cell>
          <cell r="AC32">
            <v>0.70099999999999996</v>
          </cell>
          <cell r="AD32">
            <v>0.70099999999999996</v>
          </cell>
          <cell r="AE32">
            <v>0.70099999999999996</v>
          </cell>
          <cell r="AF32">
            <v>0.70099999999999973</v>
          </cell>
          <cell r="AG32">
            <v>0.70099999999999996</v>
          </cell>
          <cell r="AH32">
            <v>0.70099999999999996</v>
          </cell>
          <cell r="AI32">
            <v>0.70099999999999996</v>
          </cell>
          <cell r="AJ32">
            <v>0.70099999999999996</v>
          </cell>
          <cell r="AK32">
            <v>0.70099999999999996</v>
          </cell>
          <cell r="AL32">
            <v>0.70099999999999996</v>
          </cell>
          <cell r="AM32">
            <v>0.70099999999999996</v>
          </cell>
          <cell r="AN32">
            <v>0.70099999999999996</v>
          </cell>
          <cell r="AO32">
            <v>0.70099999999999996</v>
          </cell>
          <cell r="AP32">
            <v>0.70099999999999996</v>
          </cell>
          <cell r="AQ32">
            <v>0.70099999999999996</v>
          </cell>
          <cell r="AR32">
            <v>0.70099999999999996</v>
          </cell>
          <cell r="AS32">
            <v>0.70099999999999973</v>
          </cell>
          <cell r="AT32">
            <v>0.70099999999999996</v>
          </cell>
          <cell r="AU32">
            <v>0.70099999999999996</v>
          </cell>
          <cell r="AV32">
            <v>0.70099999999999996</v>
          </cell>
          <cell r="AW32">
            <v>0.70099999999999996</v>
          </cell>
          <cell r="AX32">
            <v>0.70099999999999996</v>
          </cell>
          <cell r="AY32">
            <v>0.70099999999999996</v>
          </cell>
          <cell r="AZ32">
            <v>0.70099999999999996</v>
          </cell>
          <cell r="BA32">
            <v>0.70099999999999996</v>
          </cell>
          <cell r="BB32">
            <v>0.70099999999999996</v>
          </cell>
          <cell r="BC32">
            <v>0.70099999999999996</v>
          </cell>
          <cell r="BD32">
            <v>0.70099999999999996</v>
          </cell>
        </row>
        <row r="33">
          <cell r="O33" t="str">
            <v>Rutile recovery</v>
          </cell>
          <cell r="Q33" t="str">
            <v>%</v>
          </cell>
          <cell r="R33">
            <v>0.316</v>
          </cell>
          <cell r="S33">
            <v>0.316</v>
          </cell>
          <cell r="T33">
            <v>0.316</v>
          </cell>
          <cell r="U33">
            <v>0.316</v>
          </cell>
          <cell r="V33">
            <v>0.316</v>
          </cell>
          <cell r="W33">
            <v>0.316</v>
          </cell>
          <cell r="X33">
            <v>0.316</v>
          </cell>
          <cell r="Y33">
            <v>0.316</v>
          </cell>
          <cell r="Z33">
            <v>0.316</v>
          </cell>
          <cell r="AA33">
            <v>0.316</v>
          </cell>
          <cell r="AB33">
            <v>0.316</v>
          </cell>
          <cell r="AC33">
            <v>0.316</v>
          </cell>
          <cell r="AD33">
            <v>0.316</v>
          </cell>
          <cell r="AE33">
            <v>0.316</v>
          </cell>
          <cell r="AF33">
            <v>0.31599999999999995</v>
          </cell>
          <cell r="AG33">
            <v>0.316</v>
          </cell>
          <cell r="AH33">
            <v>0.316</v>
          </cell>
          <cell r="AI33">
            <v>0.316</v>
          </cell>
          <cell r="AJ33">
            <v>0.316</v>
          </cell>
          <cell r="AK33">
            <v>0.316</v>
          </cell>
          <cell r="AL33">
            <v>0.316</v>
          </cell>
          <cell r="AM33">
            <v>0.316</v>
          </cell>
          <cell r="AN33">
            <v>0.316</v>
          </cell>
          <cell r="AO33">
            <v>0.316</v>
          </cell>
          <cell r="AP33">
            <v>0.316</v>
          </cell>
          <cell r="AQ33">
            <v>0.316</v>
          </cell>
          <cell r="AR33">
            <v>0.316</v>
          </cell>
          <cell r="AS33">
            <v>0.31599999999999995</v>
          </cell>
          <cell r="AT33">
            <v>0.316</v>
          </cell>
          <cell r="AU33">
            <v>0.316</v>
          </cell>
          <cell r="AV33">
            <v>0.316</v>
          </cell>
          <cell r="AW33">
            <v>0.316</v>
          </cell>
          <cell r="AX33">
            <v>0.316</v>
          </cell>
          <cell r="AY33">
            <v>0.316</v>
          </cell>
          <cell r="AZ33">
            <v>0.316</v>
          </cell>
          <cell r="BA33">
            <v>0.316</v>
          </cell>
          <cell r="BB33">
            <v>0.316</v>
          </cell>
          <cell r="BC33">
            <v>0.316</v>
          </cell>
          <cell r="BD33">
            <v>0.316</v>
          </cell>
        </row>
        <row r="34">
          <cell r="O34" t="str">
            <v>Ilmenite recovery</v>
          </cell>
          <cell r="Q34" t="str">
            <v>%</v>
          </cell>
          <cell r="R34">
            <v>0.996</v>
          </cell>
          <cell r="S34">
            <v>0.996</v>
          </cell>
          <cell r="T34">
            <v>0.996</v>
          </cell>
          <cell r="U34">
            <v>0.996</v>
          </cell>
          <cell r="V34">
            <v>0.996</v>
          </cell>
          <cell r="W34">
            <v>0.996</v>
          </cell>
          <cell r="X34">
            <v>0.996</v>
          </cell>
          <cell r="Y34">
            <v>0.996</v>
          </cell>
          <cell r="Z34">
            <v>0.996</v>
          </cell>
          <cell r="AA34">
            <v>0.996</v>
          </cell>
          <cell r="AB34">
            <v>0.996</v>
          </cell>
          <cell r="AC34">
            <v>0.996</v>
          </cell>
          <cell r="AD34">
            <v>0.996</v>
          </cell>
          <cell r="AE34">
            <v>0.996</v>
          </cell>
          <cell r="AF34">
            <v>0.99600000000000033</v>
          </cell>
          <cell r="AG34">
            <v>0.996</v>
          </cell>
          <cell r="AH34">
            <v>0.996</v>
          </cell>
          <cell r="AI34">
            <v>0.996</v>
          </cell>
          <cell r="AJ34">
            <v>0.996</v>
          </cell>
          <cell r="AK34">
            <v>0.996</v>
          </cell>
          <cell r="AL34">
            <v>0.996</v>
          </cell>
          <cell r="AM34">
            <v>0.996</v>
          </cell>
          <cell r="AN34">
            <v>0.996</v>
          </cell>
          <cell r="AO34">
            <v>0.996</v>
          </cell>
          <cell r="AP34">
            <v>0.996</v>
          </cell>
          <cell r="AQ34">
            <v>0.996</v>
          </cell>
          <cell r="AR34">
            <v>0.996</v>
          </cell>
          <cell r="AS34">
            <v>0.99600000000000033</v>
          </cell>
          <cell r="AT34">
            <v>0.996</v>
          </cell>
          <cell r="AU34">
            <v>0.996</v>
          </cell>
          <cell r="AV34">
            <v>0.996</v>
          </cell>
          <cell r="AW34">
            <v>0.996</v>
          </cell>
          <cell r="AX34">
            <v>0.996</v>
          </cell>
          <cell r="AY34">
            <v>0.996</v>
          </cell>
          <cell r="AZ34">
            <v>0.996</v>
          </cell>
          <cell r="BA34">
            <v>0.996</v>
          </cell>
          <cell r="BB34">
            <v>0.996</v>
          </cell>
          <cell r="BC34">
            <v>0.996</v>
          </cell>
          <cell r="BD34">
            <v>0.996</v>
          </cell>
        </row>
        <row r="36">
          <cell r="O36" t="str">
            <v>Synthetic Rutile</v>
          </cell>
        </row>
        <row r="37">
          <cell r="O37" t="str">
            <v>Kiln utilisation</v>
          </cell>
          <cell r="Q37" t="str">
            <v>%</v>
          </cell>
          <cell r="R37">
            <v>0.96199999999999997</v>
          </cell>
          <cell r="S37">
            <v>0.96199999999999997</v>
          </cell>
          <cell r="T37">
            <v>0.96199999999999997</v>
          </cell>
          <cell r="U37">
            <v>0.96199999999999997</v>
          </cell>
          <cell r="V37">
            <v>0.96199999999999997</v>
          </cell>
          <cell r="W37">
            <v>0.96199999999999997</v>
          </cell>
          <cell r="X37">
            <v>0.96199999999999997</v>
          </cell>
          <cell r="Y37">
            <v>0.96199999999999997</v>
          </cell>
          <cell r="Z37">
            <v>0.96199999999999997</v>
          </cell>
          <cell r="AA37">
            <v>0.96199999999999997</v>
          </cell>
          <cell r="AB37">
            <v>0.96199999999999997</v>
          </cell>
          <cell r="AC37">
            <v>0.96199999999999997</v>
          </cell>
          <cell r="AD37">
            <v>0.96199999999999997</v>
          </cell>
          <cell r="AE37">
            <v>0.96199999999999997</v>
          </cell>
          <cell r="AF37">
            <v>0.96199999999999986</v>
          </cell>
          <cell r="AG37">
            <v>0.96199999999999997</v>
          </cell>
          <cell r="AH37">
            <v>0.96199999999999997</v>
          </cell>
          <cell r="AI37">
            <v>0.96199999999999997</v>
          </cell>
          <cell r="AJ37">
            <v>0.96199999999999997</v>
          </cell>
          <cell r="AK37">
            <v>0.96199999999999997</v>
          </cell>
          <cell r="AL37">
            <v>0.96199999999999997</v>
          </cell>
          <cell r="AM37">
            <v>0.96199999999999997</v>
          </cell>
          <cell r="AN37">
            <v>0.96199999999999997</v>
          </cell>
          <cell r="AO37">
            <v>0.96199999999999997</v>
          </cell>
          <cell r="AP37">
            <v>0.96199999999999997</v>
          </cell>
          <cell r="AQ37">
            <v>0.96199999999999997</v>
          </cell>
          <cell r="AR37">
            <v>0.96199999999999997</v>
          </cell>
          <cell r="AS37">
            <v>0.96199999999999986</v>
          </cell>
          <cell r="AT37">
            <v>0.96199999999999997</v>
          </cell>
          <cell r="AU37">
            <v>0.96199999999999997</v>
          </cell>
          <cell r="AV37">
            <v>0.96199999999999997</v>
          </cell>
          <cell r="AW37">
            <v>0.96200000000000008</v>
          </cell>
          <cell r="AX37">
            <v>0.96200000000000008</v>
          </cell>
          <cell r="AY37">
            <v>0.96200000000000008</v>
          </cell>
          <cell r="AZ37">
            <v>0.96200000000000008</v>
          </cell>
          <cell r="BA37">
            <v>0.96200000000000008</v>
          </cell>
          <cell r="BB37">
            <v>0.96200000000000008</v>
          </cell>
          <cell r="BC37">
            <v>0.96200000000000008</v>
          </cell>
          <cell r="BD37">
            <v>0.96200000000000008</v>
          </cell>
        </row>
        <row r="38">
          <cell r="AF38">
            <v>0</v>
          </cell>
          <cell r="AS38">
            <v>0</v>
          </cell>
        </row>
        <row r="39">
          <cell r="O39" t="str">
            <v>Coal KPI's</v>
          </cell>
          <cell r="AF39">
            <v>0</v>
          </cell>
          <cell r="AS39">
            <v>0</v>
          </cell>
        </row>
        <row r="40">
          <cell r="O40" t="str">
            <v>Metres drilled</v>
          </cell>
          <cell r="Q40" t="str">
            <v>000 m</v>
          </cell>
          <cell r="R40">
            <v>126.4</v>
          </cell>
          <cell r="S40">
            <v>126.4</v>
          </cell>
          <cell r="T40">
            <v>126.4</v>
          </cell>
          <cell r="U40">
            <v>126.4</v>
          </cell>
          <cell r="V40">
            <v>126.4</v>
          </cell>
          <cell r="W40">
            <v>126.4</v>
          </cell>
          <cell r="X40">
            <v>126.4</v>
          </cell>
          <cell r="Y40">
            <v>126.4</v>
          </cell>
          <cell r="Z40">
            <v>126.4</v>
          </cell>
          <cell r="AA40">
            <v>126.4</v>
          </cell>
          <cell r="AB40">
            <v>126.4</v>
          </cell>
          <cell r="AC40">
            <v>126.4</v>
          </cell>
          <cell r="AD40">
            <v>126.4</v>
          </cell>
          <cell r="AE40">
            <v>126.4</v>
          </cell>
          <cell r="AF40">
            <v>1516.8000000000002</v>
          </cell>
          <cell r="AG40">
            <v>126.4</v>
          </cell>
          <cell r="AH40">
            <v>126.4</v>
          </cell>
          <cell r="AI40">
            <v>126.4</v>
          </cell>
          <cell r="AJ40">
            <v>126.4</v>
          </cell>
          <cell r="AK40">
            <v>126.4</v>
          </cell>
          <cell r="AL40">
            <v>126.4</v>
          </cell>
          <cell r="AM40">
            <v>126.4</v>
          </cell>
          <cell r="AN40">
            <v>126.4</v>
          </cell>
          <cell r="AO40">
            <v>126.4</v>
          </cell>
          <cell r="AP40">
            <v>126.4</v>
          </cell>
          <cell r="AQ40">
            <v>126.4</v>
          </cell>
          <cell r="AR40">
            <v>126.4</v>
          </cell>
          <cell r="AS40">
            <v>1516.8000000000002</v>
          </cell>
          <cell r="AT40">
            <v>126.4</v>
          </cell>
          <cell r="AU40">
            <v>126.4</v>
          </cell>
          <cell r="AV40">
            <v>126.4</v>
          </cell>
          <cell r="AW40">
            <v>379.20000000000005</v>
          </cell>
          <cell r="AX40">
            <v>379.20000000000005</v>
          </cell>
          <cell r="AY40">
            <v>379.20000000000005</v>
          </cell>
          <cell r="AZ40">
            <v>379.20000000000005</v>
          </cell>
          <cell r="BA40">
            <v>379.20000000000005</v>
          </cell>
          <cell r="BB40">
            <v>379.20000000000005</v>
          </cell>
          <cell r="BC40">
            <v>379.20000000000005</v>
          </cell>
          <cell r="BD40">
            <v>379.20000000000005</v>
          </cell>
        </row>
        <row r="41">
          <cell r="O41" t="str">
            <v>Total waste moved</v>
          </cell>
          <cell r="Q41" t="str">
            <v>000 t</v>
          </cell>
          <cell r="R41">
            <v>126.4</v>
          </cell>
          <cell r="S41">
            <v>126.4</v>
          </cell>
          <cell r="T41">
            <v>126.4</v>
          </cell>
          <cell r="U41">
            <v>126.4</v>
          </cell>
          <cell r="V41">
            <v>126.4</v>
          </cell>
          <cell r="W41">
            <v>126.4</v>
          </cell>
          <cell r="X41">
            <v>126.4</v>
          </cell>
          <cell r="Y41">
            <v>126.4</v>
          </cell>
          <cell r="Z41">
            <v>126.4</v>
          </cell>
          <cell r="AA41">
            <v>126.4</v>
          </cell>
          <cell r="AB41">
            <v>126.4</v>
          </cell>
          <cell r="AC41">
            <v>126.4</v>
          </cell>
          <cell r="AD41">
            <v>126.4</v>
          </cell>
          <cell r="AE41">
            <v>126.4</v>
          </cell>
          <cell r="AF41">
            <v>1516.8000000000002</v>
          </cell>
          <cell r="AG41">
            <v>126.4</v>
          </cell>
          <cell r="AH41">
            <v>126.4</v>
          </cell>
          <cell r="AI41">
            <v>126.4</v>
          </cell>
          <cell r="AJ41">
            <v>126.4</v>
          </cell>
          <cell r="AK41">
            <v>126.4</v>
          </cell>
          <cell r="AL41">
            <v>126.4</v>
          </cell>
          <cell r="AM41">
            <v>126.4</v>
          </cell>
          <cell r="AN41">
            <v>126.4</v>
          </cell>
          <cell r="AO41">
            <v>126.4</v>
          </cell>
          <cell r="AP41">
            <v>126.4</v>
          </cell>
          <cell r="AQ41">
            <v>126.4</v>
          </cell>
          <cell r="AR41">
            <v>126.4</v>
          </cell>
          <cell r="AS41">
            <v>1516.8000000000002</v>
          </cell>
          <cell r="AT41">
            <v>126.4</v>
          </cell>
          <cell r="AU41">
            <v>126.4</v>
          </cell>
          <cell r="AV41">
            <v>126.4</v>
          </cell>
          <cell r="AW41">
            <v>379.20000000000005</v>
          </cell>
          <cell r="AX41">
            <v>379.20000000000005</v>
          </cell>
          <cell r="AY41">
            <v>379.20000000000005</v>
          </cell>
          <cell r="AZ41">
            <v>379.20000000000005</v>
          </cell>
          <cell r="BA41">
            <v>379.20000000000005</v>
          </cell>
          <cell r="BB41">
            <v>379.20000000000005</v>
          </cell>
          <cell r="BC41">
            <v>379.20000000000005</v>
          </cell>
          <cell r="BD41">
            <v>379.20000000000005</v>
          </cell>
        </row>
        <row r="52">
          <cell r="O52" t="str">
            <v>SALES</v>
          </cell>
        </row>
        <row r="54">
          <cell r="O54" t="str">
            <v>Synthetic Rutile</v>
          </cell>
          <cell r="Q54" t="str">
            <v>000 t</v>
          </cell>
          <cell r="R54">
            <v>400</v>
          </cell>
          <cell r="S54">
            <v>400</v>
          </cell>
          <cell r="T54">
            <v>37</v>
          </cell>
          <cell r="U54">
            <v>37</v>
          </cell>
          <cell r="V54">
            <v>37</v>
          </cell>
          <cell r="W54">
            <v>37</v>
          </cell>
          <cell r="X54">
            <v>37</v>
          </cell>
          <cell r="Y54">
            <v>37</v>
          </cell>
          <cell r="Z54">
            <v>37</v>
          </cell>
          <cell r="AA54">
            <v>37</v>
          </cell>
          <cell r="AB54">
            <v>37</v>
          </cell>
          <cell r="AC54">
            <v>37</v>
          </cell>
          <cell r="AD54">
            <v>37</v>
          </cell>
          <cell r="AE54">
            <v>37</v>
          </cell>
          <cell r="AF54">
            <v>444</v>
          </cell>
          <cell r="AG54">
            <v>37</v>
          </cell>
          <cell r="AH54">
            <v>37</v>
          </cell>
          <cell r="AI54">
            <v>37</v>
          </cell>
          <cell r="AJ54">
            <v>37</v>
          </cell>
          <cell r="AK54">
            <v>37</v>
          </cell>
          <cell r="AL54">
            <v>37</v>
          </cell>
          <cell r="AM54">
            <v>37</v>
          </cell>
          <cell r="AN54">
            <v>37</v>
          </cell>
          <cell r="AO54">
            <v>37</v>
          </cell>
          <cell r="AP54">
            <v>37</v>
          </cell>
          <cell r="AQ54">
            <v>37</v>
          </cell>
          <cell r="AR54">
            <v>37</v>
          </cell>
          <cell r="AS54">
            <v>444</v>
          </cell>
          <cell r="AT54">
            <v>444</v>
          </cell>
          <cell r="AU54">
            <v>400</v>
          </cell>
          <cell r="AV54">
            <v>400</v>
          </cell>
          <cell r="AW54">
            <v>111</v>
          </cell>
          <cell r="AX54">
            <v>111</v>
          </cell>
          <cell r="AY54">
            <v>111</v>
          </cell>
          <cell r="AZ54">
            <v>111</v>
          </cell>
          <cell r="BA54">
            <v>111</v>
          </cell>
          <cell r="BB54">
            <v>111</v>
          </cell>
          <cell r="BC54">
            <v>111</v>
          </cell>
          <cell r="BD54">
            <v>111</v>
          </cell>
        </row>
        <row r="55">
          <cell r="O55" t="str">
            <v>Zircon</v>
          </cell>
          <cell r="Q55" t="str">
            <v>000 t</v>
          </cell>
          <cell r="R55">
            <v>370</v>
          </cell>
          <cell r="S55">
            <v>370</v>
          </cell>
          <cell r="T55">
            <v>34</v>
          </cell>
          <cell r="U55">
            <v>34</v>
          </cell>
          <cell r="V55">
            <v>34</v>
          </cell>
          <cell r="W55">
            <v>34</v>
          </cell>
          <cell r="X55">
            <v>34</v>
          </cell>
          <cell r="Y55">
            <v>34</v>
          </cell>
          <cell r="Z55">
            <v>34</v>
          </cell>
          <cell r="AA55">
            <v>34</v>
          </cell>
          <cell r="AB55">
            <v>34</v>
          </cell>
          <cell r="AC55">
            <v>34</v>
          </cell>
          <cell r="AD55">
            <v>34</v>
          </cell>
          <cell r="AE55">
            <v>34</v>
          </cell>
          <cell r="AF55">
            <v>408</v>
          </cell>
          <cell r="AG55">
            <v>34</v>
          </cell>
          <cell r="AH55">
            <v>34</v>
          </cell>
          <cell r="AI55">
            <v>34</v>
          </cell>
          <cell r="AJ55">
            <v>34</v>
          </cell>
          <cell r="AK55">
            <v>34</v>
          </cell>
          <cell r="AL55">
            <v>34</v>
          </cell>
          <cell r="AM55">
            <v>34</v>
          </cell>
          <cell r="AN55">
            <v>34</v>
          </cell>
          <cell r="AO55">
            <v>34</v>
          </cell>
          <cell r="AP55">
            <v>34</v>
          </cell>
          <cell r="AQ55">
            <v>34</v>
          </cell>
          <cell r="AR55">
            <v>34</v>
          </cell>
          <cell r="AS55">
            <v>408</v>
          </cell>
          <cell r="AT55">
            <v>408</v>
          </cell>
          <cell r="AU55">
            <v>370</v>
          </cell>
          <cell r="AV55">
            <v>370</v>
          </cell>
          <cell r="AW55">
            <v>102</v>
          </cell>
          <cell r="AX55">
            <v>102</v>
          </cell>
          <cell r="AY55">
            <v>102</v>
          </cell>
          <cell r="AZ55">
            <v>102</v>
          </cell>
          <cell r="BA55">
            <v>102</v>
          </cell>
          <cell r="BB55">
            <v>102</v>
          </cell>
          <cell r="BC55">
            <v>102</v>
          </cell>
          <cell r="BD55">
            <v>102</v>
          </cell>
        </row>
        <row r="56">
          <cell r="O56" t="str">
            <v>Rutile</v>
          </cell>
          <cell r="Q56" t="str">
            <v>000 t</v>
          </cell>
          <cell r="R56">
            <v>125</v>
          </cell>
          <cell r="S56">
            <v>125</v>
          </cell>
          <cell r="T56">
            <v>10.4</v>
          </cell>
          <cell r="U56">
            <v>10.4</v>
          </cell>
          <cell r="V56">
            <v>10.4</v>
          </cell>
          <cell r="W56">
            <v>10.4</v>
          </cell>
          <cell r="X56">
            <v>10.4</v>
          </cell>
          <cell r="Y56">
            <v>10.4</v>
          </cell>
          <cell r="Z56">
            <v>10.4</v>
          </cell>
          <cell r="AA56">
            <v>10.4</v>
          </cell>
          <cell r="AB56">
            <v>10.4</v>
          </cell>
          <cell r="AC56">
            <v>10.4</v>
          </cell>
          <cell r="AD56">
            <v>10.4</v>
          </cell>
          <cell r="AE56">
            <v>10.4</v>
          </cell>
          <cell r="AF56">
            <v>124.80000000000003</v>
          </cell>
          <cell r="AG56">
            <v>10.4</v>
          </cell>
          <cell r="AH56">
            <v>10.4</v>
          </cell>
          <cell r="AI56">
            <v>10.4</v>
          </cell>
          <cell r="AJ56">
            <v>10.4</v>
          </cell>
          <cell r="AK56">
            <v>10.4</v>
          </cell>
          <cell r="AL56">
            <v>10.4</v>
          </cell>
          <cell r="AM56">
            <v>10.4</v>
          </cell>
          <cell r="AN56">
            <v>10.4</v>
          </cell>
          <cell r="AO56">
            <v>10.4</v>
          </cell>
          <cell r="AP56">
            <v>10.4</v>
          </cell>
          <cell r="AQ56">
            <v>10.4</v>
          </cell>
          <cell r="AR56">
            <v>10.4</v>
          </cell>
          <cell r="AS56">
            <v>124.80000000000003</v>
          </cell>
          <cell r="AT56">
            <v>125</v>
          </cell>
          <cell r="AU56">
            <v>125</v>
          </cell>
          <cell r="AV56">
            <v>125</v>
          </cell>
          <cell r="AW56">
            <v>31.200000000000003</v>
          </cell>
          <cell r="AX56">
            <v>31.200000000000003</v>
          </cell>
          <cell r="AY56">
            <v>31.200000000000003</v>
          </cell>
          <cell r="AZ56">
            <v>31.200000000000003</v>
          </cell>
          <cell r="BA56">
            <v>31.200000000000003</v>
          </cell>
          <cell r="BB56">
            <v>31.200000000000003</v>
          </cell>
          <cell r="BC56">
            <v>31.200000000000003</v>
          </cell>
          <cell r="BD56">
            <v>31.200000000000003</v>
          </cell>
        </row>
        <row r="57">
          <cell r="O57" t="str">
            <v>HyTi</v>
          </cell>
          <cell r="Q57" t="str">
            <v>000 t</v>
          </cell>
          <cell r="R57">
            <v>25</v>
          </cell>
          <cell r="S57">
            <v>25</v>
          </cell>
          <cell r="T57">
            <v>2.1</v>
          </cell>
          <cell r="U57">
            <v>2.1</v>
          </cell>
          <cell r="V57">
            <v>2.1</v>
          </cell>
          <cell r="W57">
            <v>2.1</v>
          </cell>
          <cell r="X57">
            <v>2.1</v>
          </cell>
          <cell r="Y57">
            <v>2.1</v>
          </cell>
          <cell r="Z57">
            <v>2.1</v>
          </cell>
          <cell r="AA57">
            <v>2.1</v>
          </cell>
          <cell r="AB57">
            <v>2.1</v>
          </cell>
          <cell r="AC57">
            <v>2.1</v>
          </cell>
          <cell r="AD57">
            <v>2.1</v>
          </cell>
          <cell r="AE57">
            <v>2.1</v>
          </cell>
          <cell r="AF57">
            <v>25.200000000000006</v>
          </cell>
          <cell r="AG57">
            <v>2.1</v>
          </cell>
          <cell r="AH57">
            <v>2.1</v>
          </cell>
          <cell r="AI57">
            <v>2.1</v>
          </cell>
          <cell r="AJ57">
            <v>2.1</v>
          </cell>
          <cell r="AK57">
            <v>2.1</v>
          </cell>
          <cell r="AL57">
            <v>2.1</v>
          </cell>
          <cell r="AM57">
            <v>2.1</v>
          </cell>
          <cell r="AN57">
            <v>2.1</v>
          </cell>
          <cell r="AO57">
            <v>2.1</v>
          </cell>
          <cell r="AP57">
            <v>2.1</v>
          </cell>
          <cell r="AQ57">
            <v>2.1</v>
          </cell>
          <cell r="AR57">
            <v>2.1</v>
          </cell>
          <cell r="AS57">
            <v>25.200000000000006</v>
          </cell>
          <cell r="AT57">
            <v>25</v>
          </cell>
          <cell r="AU57">
            <v>25</v>
          </cell>
          <cell r="AV57">
            <v>25</v>
          </cell>
          <cell r="AW57">
            <v>6.3000000000000007</v>
          </cell>
          <cell r="AX57">
            <v>6.3000000000000007</v>
          </cell>
          <cell r="AY57">
            <v>6.3000000000000007</v>
          </cell>
          <cell r="AZ57">
            <v>6.3000000000000007</v>
          </cell>
          <cell r="BA57">
            <v>6.3000000000000007</v>
          </cell>
          <cell r="BB57">
            <v>6.3000000000000007</v>
          </cell>
          <cell r="BC57">
            <v>6.3000000000000007</v>
          </cell>
          <cell r="BD57">
            <v>6.3000000000000007</v>
          </cell>
        </row>
        <row r="58">
          <cell r="O58" t="str">
            <v>Ilmenite</v>
          </cell>
          <cell r="Q58" t="str">
            <v>000 t</v>
          </cell>
          <cell r="R58">
            <v>685</v>
          </cell>
          <cell r="S58">
            <v>685</v>
          </cell>
          <cell r="T58">
            <v>57.1</v>
          </cell>
          <cell r="U58">
            <v>57.1</v>
          </cell>
          <cell r="V58">
            <v>57.1</v>
          </cell>
          <cell r="W58">
            <v>57.1</v>
          </cell>
          <cell r="X58">
            <v>57.1</v>
          </cell>
          <cell r="Y58">
            <v>57.1</v>
          </cell>
          <cell r="Z58">
            <v>57.1</v>
          </cell>
          <cell r="AA58">
            <v>57.1</v>
          </cell>
          <cell r="AB58">
            <v>57.1</v>
          </cell>
          <cell r="AC58">
            <v>57.1</v>
          </cell>
          <cell r="AD58">
            <v>57.1</v>
          </cell>
          <cell r="AE58">
            <v>57.1</v>
          </cell>
          <cell r="AF58">
            <v>685.20000000000016</v>
          </cell>
          <cell r="AG58">
            <v>57.1</v>
          </cell>
          <cell r="AH58">
            <v>57.1</v>
          </cell>
          <cell r="AI58">
            <v>57.1</v>
          </cell>
          <cell r="AJ58">
            <v>57.1</v>
          </cell>
          <cell r="AK58">
            <v>57.1</v>
          </cell>
          <cell r="AL58">
            <v>57.1</v>
          </cell>
          <cell r="AM58">
            <v>57.1</v>
          </cell>
          <cell r="AN58">
            <v>57.1</v>
          </cell>
          <cell r="AO58">
            <v>57.1</v>
          </cell>
          <cell r="AP58">
            <v>57.1</v>
          </cell>
          <cell r="AQ58">
            <v>57.1</v>
          </cell>
          <cell r="AR58">
            <v>57.1</v>
          </cell>
          <cell r="AS58">
            <v>685.20000000000016</v>
          </cell>
          <cell r="AT58">
            <v>685</v>
          </cell>
          <cell r="AU58">
            <v>685</v>
          </cell>
          <cell r="AV58">
            <v>685</v>
          </cell>
          <cell r="AW58">
            <v>171.3</v>
          </cell>
          <cell r="AX58">
            <v>171.3</v>
          </cell>
          <cell r="AY58">
            <v>171.3</v>
          </cell>
          <cell r="AZ58">
            <v>171.3</v>
          </cell>
          <cell r="BA58">
            <v>171.3</v>
          </cell>
          <cell r="BB58">
            <v>171.3</v>
          </cell>
          <cell r="BC58">
            <v>171.3</v>
          </cell>
          <cell r="BD58">
            <v>171.3</v>
          </cell>
        </row>
        <row r="59">
          <cell r="O59" t="str">
            <v>Other mineral sands</v>
          </cell>
          <cell r="Q59" t="str">
            <v>000 t</v>
          </cell>
          <cell r="R59">
            <v>25</v>
          </cell>
          <cell r="S59">
            <v>25</v>
          </cell>
          <cell r="T59">
            <v>2.1</v>
          </cell>
          <cell r="U59">
            <v>2.1</v>
          </cell>
          <cell r="V59">
            <v>2.1</v>
          </cell>
          <cell r="W59">
            <v>2.1</v>
          </cell>
          <cell r="X59">
            <v>2.1</v>
          </cell>
          <cell r="Y59">
            <v>2.1</v>
          </cell>
          <cell r="Z59">
            <v>2.1</v>
          </cell>
          <cell r="AA59">
            <v>2.1</v>
          </cell>
          <cell r="AB59">
            <v>2.1</v>
          </cell>
          <cell r="AC59">
            <v>2.1</v>
          </cell>
          <cell r="AD59">
            <v>2.1</v>
          </cell>
          <cell r="AE59">
            <v>2.1</v>
          </cell>
          <cell r="AF59">
            <v>25.200000000000006</v>
          </cell>
          <cell r="AG59">
            <v>2.1</v>
          </cell>
          <cell r="AH59">
            <v>2.1</v>
          </cell>
          <cell r="AI59">
            <v>2.1</v>
          </cell>
          <cell r="AJ59">
            <v>2.1</v>
          </cell>
          <cell r="AK59">
            <v>2.1</v>
          </cell>
          <cell r="AL59">
            <v>2.1</v>
          </cell>
          <cell r="AM59">
            <v>2.1</v>
          </cell>
          <cell r="AN59">
            <v>2.1</v>
          </cell>
          <cell r="AO59">
            <v>2.1</v>
          </cell>
          <cell r="AP59">
            <v>2.1</v>
          </cell>
          <cell r="AQ59">
            <v>2.1</v>
          </cell>
          <cell r="AR59">
            <v>2.1</v>
          </cell>
          <cell r="AS59">
            <v>25.200000000000006</v>
          </cell>
          <cell r="AT59">
            <v>25</v>
          </cell>
          <cell r="AU59">
            <v>25</v>
          </cell>
          <cell r="AV59">
            <v>25</v>
          </cell>
          <cell r="AW59">
            <v>6.3000000000000007</v>
          </cell>
          <cell r="AX59">
            <v>6.3000000000000007</v>
          </cell>
          <cell r="AY59">
            <v>6.3000000000000007</v>
          </cell>
          <cell r="AZ59">
            <v>6.3000000000000007</v>
          </cell>
          <cell r="BA59">
            <v>6.3000000000000007</v>
          </cell>
          <cell r="BB59">
            <v>6.3000000000000007</v>
          </cell>
          <cell r="BC59">
            <v>6.3000000000000007</v>
          </cell>
          <cell r="BD59">
            <v>6.3000000000000007</v>
          </cell>
        </row>
        <row r="60">
          <cell r="O60" t="str">
            <v>Coal</v>
          </cell>
          <cell r="Q60" t="str">
            <v>000 t</v>
          </cell>
          <cell r="R60">
            <v>1030</v>
          </cell>
          <cell r="S60">
            <v>1030</v>
          </cell>
          <cell r="T60">
            <v>85.8</v>
          </cell>
          <cell r="U60">
            <v>85.8</v>
          </cell>
          <cell r="V60">
            <v>85.8</v>
          </cell>
          <cell r="W60">
            <v>85.8</v>
          </cell>
          <cell r="X60">
            <v>85.8</v>
          </cell>
          <cell r="Y60">
            <v>85.8</v>
          </cell>
          <cell r="Z60">
            <v>85.8</v>
          </cell>
          <cell r="AA60">
            <v>85.8</v>
          </cell>
          <cell r="AB60">
            <v>85.8</v>
          </cell>
          <cell r="AC60">
            <v>85.8</v>
          </cell>
          <cell r="AD60">
            <v>85.8</v>
          </cell>
          <cell r="AE60">
            <v>85.8</v>
          </cell>
          <cell r="AF60">
            <v>1029.5999999999997</v>
          </cell>
          <cell r="AG60">
            <v>85.8</v>
          </cell>
          <cell r="AH60">
            <v>85.8</v>
          </cell>
          <cell r="AI60">
            <v>85.8</v>
          </cell>
          <cell r="AJ60">
            <v>85.8</v>
          </cell>
          <cell r="AK60">
            <v>85.8</v>
          </cell>
          <cell r="AL60">
            <v>85.8</v>
          </cell>
          <cell r="AM60">
            <v>85.8</v>
          </cell>
          <cell r="AN60">
            <v>85.8</v>
          </cell>
          <cell r="AO60">
            <v>85.8</v>
          </cell>
          <cell r="AP60">
            <v>85.8</v>
          </cell>
          <cell r="AQ60">
            <v>85.8</v>
          </cell>
          <cell r="AR60">
            <v>85.8</v>
          </cell>
          <cell r="AS60">
            <v>1029.5999999999997</v>
          </cell>
          <cell r="AT60">
            <v>1030</v>
          </cell>
          <cell r="AU60">
            <v>1030</v>
          </cell>
          <cell r="AV60">
            <v>1030</v>
          </cell>
          <cell r="AW60">
            <v>257.39999999999998</v>
          </cell>
          <cell r="AX60">
            <v>257.39999999999998</v>
          </cell>
          <cell r="AY60">
            <v>257.39999999999998</v>
          </cell>
          <cell r="AZ60">
            <v>257.39999999999998</v>
          </cell>
          <cell r="BA60">
            <v>257.39999999999998</v>
          </cell>
          <cell r="BB60">
            <v>257.39999999999998</v>
          </cell>
          <cell r="BC60">
            <v>257.39999999999998</v>
          </cell>
          <cell r="BD60">
            <v>257.39999999999998</v>
          </cell>
        </row>
        <row r="62">
          <cell r="O62" t="str">
            <v>Synthetic Rutile</v>
          </cell>
          <cell r="Q62" t="str">
            <v>US$/t</v>
          </cell>
          <cell r="R62">
            <v>465.49999999999994</v>
          </cell>
          <cell r="S62">
            <v>478.79999999999995</v>
          </cell>
          <cell r="T62">
            <v>366.89189189189193</v>
          </cell>
          <cell r="U62">
            <v>366.89189189189193</v>
          </cell>
          <cell r="V62">
            <v>366.89189189189193</v>
          </cell>
          <cell r="W62">
            <v>366.89189189189193</v>
          </cell>
          <cell r="X62">
            <v>366.89189189189193</v>
          </cell>
          <cell r="Y62">
            <v>366.89189189189193</v>
          </cell>
          <cell r="Z62">
            <v>366.89189189189193</v>
          </cell>
          <cell r="AA62">
            <v>366.89189189189193</v>
          </cell>
          <cell r="AB62">
            <v>366.89189189189193</v>
          </cell>
          <cell r="AC62">
            <v>366.89189189189193</v>
          </cell>
          <cell r="AD62">
            <v>366.89189189189193</v>
          </cell>
          <cell r="AE62">
            <v>366.89189189189193</v>
          </cell>
          <cell r="AF62">
            <v>366.89189189189204</v>
          </cell>
          <cell r="AG62">
            <v>366.89189189189193</v>
          </cell>
          <cell r="AH62">
            <v>366.89189189189193</v>
          </cell>
          <cell r="AI62">
            <v>366.89189189189193</v>
          </cell>
          <cell r="AJ62">
            <v>366.89189189189193</v>
          </cell>
          <cell r="AK62">
            <v>366.89189189189193</v>
          </cell>
          <cell r="AL62">
            <v>366.89189189189193</v>
          </cell>
          <cell r="AM62">
            <v>366.89189189189193</v>
          </cell>
          <cell r="AN62">
            <v>366.89189189189193</v>
          </cell>
          <cell r="AO62">
            <v>366.89189189189193</v>
          </cell>
          <cell r="AP62">
            <v>366.89189189189193</v>
          </cell>
          <cell r="AQ62">
            <v>366.89189189189193</v>
          </cell>
          <cell r="AR62">
            <v>366.89189189189193</v>
          </cell>
          <cell r="AS62">
            <v>366.89189189189204</v>
          </cell>
          <cell r="AT62">
            <v>366.89189189189193</v>
          </cell>
          <cell r="AU62">
            <v>366.89189189189193</v>
          </cell>
          <cell r="AV62">
            <v>366.89189189189193</v>
          </cell>
          <cell r="AW62">
            <v>366.89189189189193</v>
          </cell>
          <cell r="AX62">
            <v>366.89189189189193</v>
          </cell>
          <cell r="AY62">
            <v>366.89189189189193</v>
          </cell>
          <cell r="AZ62">
            <v>366.89189189189193</v>
          </cell>
          <cell r="BA62">
            <v>366.89189189189193</v>
          </cell>
          <cell r="BB62">
            <v>366.89189189189193</v>
          </cell>
          <cell r="BC62">
            <v>366.89189189189193</v>
          </cell>
          <cell r="BD62">
            <v>366.89189189189193</v>
          </cell>
        </row>
        <row r="63">
          <cell r="O63" t="str">
            <v>Zircon</v>
          </cell>
          <cell r="Q63" t="str">
            <v>US$/t</v>
          </cell>
          <cell r="R63">
            <v>474.86486486486484</v>
          </cell>
          <cell r="S63">
            <v>554.59459459459458</v>
          </cell>
          <cell r="T63">
            <v>461.02941176470586</v>
          </cell>
          <cell r="U63">
            <v>461.02941176470586</v>
          </cell>
          <cell r="V63">
            <v>461.02941176470586</v>
          </cell>
          <cell r="W63">
            <v>461.02941176470586</v>
          </cell>
          <cell r="X63">
            <v>461.02941176470586</v>
          </cell>
          <cell r="Y63">
            <v>461.02941176470586</v>
          </cell>
          <cell r="Z63">
            <v>461.02941176470586</v>
          </cell>
          <cell r="AA63">
            <v>461.02941176470586</v>
          </cell>
          <cell r="AB63">
            <v>461.02941176470586</v>
          </cell>
          <cell r="AC63">
            <v>461.02941176470586</v>
          </cell>
          <cell r="AD63">
            <v>461.02941176470586</v>
          </cell>
          <cell r="AE63">
            <v>461.02941176470586</v>
          </cell>
          <cell r="AF63">
            <v>461.02941176470603</v>
          </cell>
          <cell r="AG63">
            <v>461.02941176470586</v>
          </cell>
          <cell r="AH63">
            <v>461.02941176470586</v>
          </cell>
          <cell r="AI63">
            <v>461.02941176470586</v>
          </cell>
          <cell r="AJ63">
            <v>461.02941176470586</v>
          </cell>
          <cell r="AK63">
            <v>461.02941176470586</v>
          </cell>
          <cell r="AL63">
            <v>461.02941176470586</v>
          </cell>
          <cell r="AM63">
            <v>461.02941176470586</v>
          </cell>
          <cell r="AN63">
            <v>461.02941176470586</v>
          </cell>
          <cell r="AO63">
            <v>461.02941176470586</v>
          </cell>
          <cell r="AP63">
            <v>461.02941176470586</v>
          </cell>
          <cell r="AQ63">
            <v>461.02941176470586</v>
          </cell>
          <cell r="AR63">
            <v>461.02941176470586</v>
          </cell>
          <cell r="AS63">
            <v>461.02941176470603</v>
          </cell>
          <cell r="AT63">
            <v>461.02941176470586</v>
          </cell>
          <cell r="AU63">
            <v>461.02941176470586</v>
          </cell>
          <cell r="AV63">
            <v>461.02941176470586</v>
          </cell>
          <cell r="AW63">
            <v>461.02941176470586</v>
          </cell>
          <cell r="AX63">
            <v>461.02941176470586</v>
          </cell>
          <cell r="AY63">
            <v>461.02941176470586</v>
          </cell>
          <cell r="AZ63">
            <v>461.02941176470586</v>
          </cell>
          <cell r="BA63">
            <v>461.02941176470586</v>
          </cell>
          <cell r="BB63">
            <v>461.02941176470586</v>
          </cell>
          <cell r="BC63">
            <v>461.02941176470586</v>
          </cell>
          <cell r="BD63">
            <v>461.02941176470586</v>
          </cell>
        </row>
        <row r="64">
          <cell r="O64" t="str">
            <v>Rutile</v>
          </cell>
          <cell r="Q64" t="str">
            <v>US$/t</v>
          </cell>
          <cell r="R64">
            <v>448</v>
          </cell>
          <cell r="S64">
            <v>627.84</v>
          </cell>
          <cell r="T64">
            <v>483.17307692307691</v>
          </cell>
          <cell r="U64">
            <v>483.17307692307691</v>
          </cell>
          <cell r="V64">
            <v>483.17307692307691</v>
          </cell>
          <cell r="W64">
            <v>483.17307692307691</v>
          </cell>
          <cell r="X64">
            <v>483.17307692307691</v>
          </cell>
          <cell r="Y64">
            <v>483.17307692307691</v>
          </cell>
          <cell r="Z64">
            <v>483.17307692307691</v>
          </cell>
          <cell r="AA64">
            <v>483.17307692307691</v>
          </cell>
          <cell r="AB64">
            <v>483.17307692307691</v>
          </cell>
          <cell r="AC64">
            <v>483.17307692307691</v>
          </cell>
          <cell r="AD64">
            <v>483.17307692307691</v>
          </cell>
          <cell r="AE64">
            <v>483.17307692307691</v>
          </cell>
          <cell r="AF64">
            <v>483.17307692307708</v>
          </cell>
          <cell r="AG64">
            <v>483.17307692307691</v>
          </cell>
          <cell r="AH64">
            <v>483.17307692307691</v>
          </cell>
          <cell r="AI64">
            <v>483.17307692307691</v>
          </cell>
          <cell r="AJ64">
            <v>483.17307692307691</v>
          </cell>
          <cell r="AK64">
            <v>483.17307692307691</v>
          </cell>
          <cell r="AL64">
            <v>483.17307692307691</v>
          </cell>
          <cell r="AM64">
            <v>483.17307692307691</v>
          </cell>
          <cell r="AN64">
            <v>483.17307692307691</v>
          </cell>
          <cell r="AO64">
            <v>483.17307692307691</v>
          </cell>
          <cell r="AP64">
            <v>483.17307692307691</v>
          </cell>
          <cell r="AQ64">
            <v>483.17307692307691</v>
          </cell>
          <cell r="AR64">
            <v>483.17307692307691</v>
          </cell>
          <cell r="AS64">
            <v>483.17307692307708</v>
          </cell>
          <cell r="AT64">
            <v>483.17307692307691</v>
          </cell>
          <cell r="AU64">
            <v>483.17307692307691</v>
          </cell>
          <cell r="AV64">
            <v>483.17307692307691</v>
          </cell>
          <cell r="AW64">
            <v>483.17307692307691</v>
          </cell>
          <cell r="AX64">
            <v>483.17307692307691</v>
          </cell>
          <cell r="AY64">
            <v>483.17307692307691</v>
          </cell>
          <cell r="AZ64">
            <v>483.17307692307691</v>
          </cell>
          <cell r="BA64">
            <v>483.17307692307691</v>
          </cell>
          <cell r="BB64">
            <v>483.17307692307691</v>
          </cell>
          <cell r="BC64">
            <v>483.17307692307691</v>
          </cell>
          <cell r="BD64">
            <v>483.17307692307691</v>
          </cell>
        </row>
        <row r="65">
          <cell r="O65" t="str">
            <v>HyTi</v>
          </cell>
          <cell r="Q65" t="str">
            <v>US$/t</v>
          </cell>
          <cell r="R65">
            <v>140</v>
          </cell>
          <cell r="S65">
            <v>316.79999999999995</v>
          </cell>
          <cell r="T65">
            <v>142.85714285714289</v>
          </cell>
          <cell r="U65">
            <v>142.85714285714289</v>
          </cell>
          <cell r="V65">
            <v>142.85714285714289</v>
          </cell>
          <cell r="W65">
            <v>142.85714285714289</v>
          </cell>
          <cell r="X65">
            <v>142.85714285714289</v>
          </cell>
          <cell r="Y65">
            <v>142.85714285714289</v>
          </cell>
          <cell r="Z65">
            <v>142.85714285714289</v>
          </cell>
          <cell r="AA65">
            <v>142.85714285714289</v>
          </cell>
          <cell r="AB65">
            <v>142.85714285714289</v>
          </cell>
          <cell r="AC65">
            <v>142.85714285714289</v>
          </cell>
          <cell r="AD65">
            <v>142.85714285714289</v>
          </cell>
          <cell r="AE65">
            <v>142.85714285714289</v>
          </cell>
          <cell r="AF65">
            <v>142.85714285714289</v>
          </cell>
          <cell r="AG65">
            <v>142.85714285714289</v>
          </cell>
          <cell r="AH65">
            <v>142.85714285714289</v>
          </cell>
          <cell r="AI65">
            <v>142.85714285714289</v>
          </cell>
          <cell r="AJ65">
            <v>142.85714285714289</v>
          </cell>
          <cell r="AK65">
            <v>142.85714285714289</v>
          </cell>
          <cell r="AL65">
            <v>142.85714285714289</v>
          </cell>
          <cell r="AM65">
            <v>142.85714285714289</v>
          </cell>
          <cell r="AN65">
            <v>142.85714285714289</v>
          </cell>
          <cell r="AO65">
            <v>142.85714285714289</v>
          </cell>
          <cell r="AP65">
            <v>142.85714285714289</v>
          </cell>
          <cell r="AQ65">
            <v>142.85714285714289</v>
          </cell>
          <cell r="AR65">
            <v>142.85714285714289</v>
          </cell>
          <cell r="AS65">
            <v>142.85714285714289</v>
          </cell>
          <cell r="AT65">
            <v>142.85714285714289</v>
          </cell>
          <cell r="AU65">
            <v>142.85714285714289</v>
          </cell>
          <cell r="AV65">
            <v>142.85714285714289</v>
          </cell>
          <cell r="AW65">
            <v>142.85714285714289</v>
          </cell>
          <cell r="AX65">
            <v>142.85714285714289</v>
          </cell>
          <cell r="AY65">
            <v>142.85714285714289</v>
          </cell>
          <cell r="AZ65">
            <v>142.85714285714289</v>
          </cell>
          <cell r="BA65">
            <v>142.85714285714289</v>
          </cell>
          <cell r="BB65">
            <v>142.85714285714289</v>
          </cell>
          <cell r="BC65">
            <v>142.85714285714289</v>
          </cell>
          <cell r="BD65">
            <v>142.85714285714289</v>
          </cell>
        </row>
        <row r="66">
          <cell r="O66" t="str">
            <v>Ilmenite</v>
          </cell>
          <cell r="Q66" t="str">
            <v>US$/t</v>
          </cell>
          <cell r="R66">
            <v>84.817518248175176</v>
          </cell>
          <cell r="S66">
            <v>105.1094890510949</v>
          </cell>
          <cell r="T66">
            <v>90.630472854640985</v>
          </cell>
          <cell r="U66">
            <v>90.630472854640985</v>
          </cell>
          <cell r="V66">
            <v>90.630472854640985</v>
          </cell>
          <cell r="W66">
            <v>90.630472854640985</v>
          </cell>
          <cell r="X66">
            <v>90.630472854640985</v>
          </cell>
          <cell r="Y66">
            <v>90.630472854640985</v>
          </cell>
          <cell r="Z66">
            <v>90.630472854640985</v>
          </cell>
          <cell r="AA66">
            <v>90.630472854640985</v>
          </cell>
          <cell r="AB66">
            <v>90.630472854640985</v>
          </cell>
          <cell r="AC66">
            <v>90.630472854640985</v>
          </cell>
          <cell r="AD66">
            <v>90.630472854640985</v>
          </cell>
          <cell r="AE66">
            <v>90.630472854640985</v>
          </cell>
          <cell r="AF66">
            <v>90.630472854640985</v>
          </cell>
          <cell r="AG66">
            <v>90.630472854640985</v>
          </cell>
          <cell r="AH66">
            <v>90.630472854640985</v>
          </cell>
          <cell r="AI66">
            <v>90.630472854640985</v>
          </cell>
          <cell r="AJ66">
            <v>90.630472854640985</v>
          </cell>
          <cell r="AK66">
            <v>90.630472854640985</v>
          </cell>
          <cell r="AL66">
            <v>90.630472854640985</v>
          </cell>
          <cell r="AM66">
            <v>90.630472854640985</v>
          </cell>
          <cell r="AN66">
            <v>90.630472854640985</v>
          </cell>
          <cell r="AO66">
            <v>90.630472854640985</v>
          </cell>
          <cell r="AP66">
            <v>90.630472854640985</v>
          </cell>
          <cell r="AQ66">
            <v>90.630472854640985</v>
          </cell>
          <cell r="AR66">
            <v>90.630472854640985</v>
          </cell>
          <cell r="AS66">
            <v>90.630472854640985</v>
          </cell>
          <cell r="AT66">
            <v>90.630472854640985</v>
          </cell>
          <cell r="AU66">
            <v>90.630472854640985</v>
          </cell>
          <cell r="AV66">
            <v>90.630472854640985</v>
          </cell>
          <cell r="AW66">
            <v>90.630472854640985</v>
          </cell>
          <cell r="AX66">
            <v>90.630472854640985</v>
          </cell>
          <cell r="AY66">
            <v>90.630472854640985</v>
          </cell>
          <cell r="AZ66">
            <v>90.630472854640985</v>
          </cell>
          <cell r="BA66">
            <v>90.630472854640985</v>
          </cell>
          <cell r="BB66">
            <v>90.630472854640985</v>
          </cell>
          <cell r="BC66">
            <v>90.630472854640985</v>
          </cell>
          <cell r="BD66">
            <v>90.630472854640985</v>
          </cell>
        </row>
        <row r="67">
          <cell r="O67" t="str">
            <v>Other mineral sands</v>
          </cell>
          <cell r="Q67" t="str">
            <v>US$/t</v>
          </cell>
          <cell r="R67">
            <v>140</v>
          </cell>
          <cell r="S67">
            <v>144</v>
          </cell>
          <cell r="T67">
            <v>142.85714285714289</v>
          </cell>
          <cell r="U67">
            <v>142.85714285714289</v>
          </cell>
          <cell r="V67">
            <v>142.85714285714289</v>
          </cell>
          <cell r="W67">
            <v>142.85714285714289</v>
          </cell>
          <cell r="X67">
            <v>142.85714285714289</v>
          </cell>
          <cell r="Y67">
            <v>142.85714285714289</v>
          </cell>
          <cell r="Z67">
            <v>142.85714285714289</v>
          </cell>
          <cell r="AA67">
            <v>142.85714285714289</v>
          </cell>
          <cell r="AB67">
            <v>142.85714285714289</v>
          </cell>
          <cell r="AC67">
            <v>142.85714285714289</v>
          </cell>
          <cell r="AD67">
            <v>142.85714285714289</v>
          </cell>
          <cell r="AE67">
            <v>142.85714285714289</v>
          </cell>
          <cell r="AF67">
            <v>142.85714285714289</v>
          </cell>
          <cell r="AG67">
            <v>142.85714285714289</v>
          </cell>
          <cell r="AH67">
            <v>142.85714285714289</v>
          </cell>
          <cell r="AI67">
            <v>142.85714285714289</v>
          </cell>
          <cell r="AJ67">
            <v>142.85714285714289</v>
          </cell>
          <cell r="AK67">
            <v>142.85714285714289</v>
          </cell>
          <cell r="AL67">
            <v>142.85714285714289</v>
          </cell>
          <cell r="AM67">
            <v>142.85714285714289</v>
          </cell>
          <cell r="AN67">
            <v>142.85714285714289</v>
          </cell>
          <cell r="AO67">
            <v>142.85714285714289</v>
          </cell>
          <cell r="AP67">
            <v>142.85714285714289</v>
          </cell>
          <cell r="AQ67">
            <v>142.85714285714289</v>
          </cell>
          <cell r="AR67">
            <v>142.85714285714289</v>
          </cell>
          <cell r="AS67">
            <v>142.85714285714289</v>
          </cell>
          <cell r="AT67">
            <v>142.85714285714289</v>
          </cell>
          <cell r="AU67">
            <v>142.85714285714289</v>
          </cell>
          <cell r="AV67">
            <v>142.85714285714289</v>
          </cell>
          <cell r="AW67">
            <v>142.85714285714289</v>
          </cell>
          <cell r="AX67">
            <v>142.85714285714289</v>
          </cell>
          <cell r="AY67">
            <v>142.85714285714289</v>
          </cell>
          <cell r="AZ67">
            <v>142.85714285714289</v>
          </cell>
          <cell r="BA67">
            <v>142.85714285714289</v>
          </cell>
          <cell r="BB67">
            <v>142.85714285714289</v>
          </cell>
          <cell r="BC67">
            <v>142.85714285714289</v>
          </cell>
          <cell r="BD67">
            <v>142.85714285714289</v>
          </cell>
        </row>
        <row r="68">
          <cell r="O68" t="str">
            <v>Coal</v>
          </cell>
          <cell r="Q68" t="str">
            <v>A$/t</v>
          </cell>
          <cell r="R68">
            <v>30.097087378640776</v>
          </cell>
          <cell r="S68">
            <v>32.038834951456309</v>
          </cell>
          <cell r="T68">
            <v>30.303030303030305</v>
          </cell>
          <cell r="U68">
            <v>30.303030303030305</v>
          </cell>
          <cell r="V68">
            <v>30.303030303030305</v>
          </cell>
          <cell r="W68">
            <v>30.303030303030305</v>
          </cell>
          <cell r="X68">
            <v>30.303030303030305</v>
          </cell>
          <cell r="Y68">
            <v>30.303030303030305</v>
          </cell>
          <cell r="Z68">
            <v>30.303030303030305</v>
          </cell>
          <cell r="AA68">
            <v>30.303030303030305</v>
          </cell>
          <cell r="AB68">
            <v>30.303030303030305</v>
          </cell>
          <cell r="AC68">
            <v>30.303030303030305</v>
          </cell>
          <cell r="AD68">
            <v>30.303030303030305</v>
          </cell>
          <cell r="AE68">
            <v>30.303030303030305</v>
          </cell>
          <cell r="AF68">
            <v>30.303030303030308</v>
          </cell>
          <cell r="AG68">
            <v>30.303030303030305</v>
          </cell>
          <cell r="AH68">
            <v>30.303030303030305</v>
          </cell>
          <cell r="AI68">
            <v>30.303030303030305</v>
          </cell>
          <cell r="AJ68">
            <v>30.303030303030305</v>
          </cell>
          <cell r="AK68">
            <v>30.303030303030305</v>
          </cell>
          <cell r="AL68">
            <v>30.303030303030305</v>
          </cell>
          <cell r="AM68">
            <v>30.303030303030305</v>
          </cell>
          <cell r="AN68">
            <v>30.303030303030305</v>
          </cell>
          <cell r="AO68">
            <v>30.303030303030305</v>
          </cell>
          <cell r="AP68">
            <v>30.303030303030305</v>
          </cell>
          <cell r="AQ68">
            <v>30.303030303030305</v>
          </cell>
          <cell r="AR68">
            <v>30.303030303030305</v>
          </cell>
          <cell r="AS68">
            <v>30.303030303030308</v>
          </cell>
          <cell r="AT68">
            <v>30.303030303030305</v>
          </cell>
          <cell r="AU68">
            <v>30.303030303030305</v>
          </cell>
          <cell r="AV68">
            <v>30.303030303030305</v>
          </cell>
          <cell r="AW68">
            <v>30.303030303030301</v>
          </cell>
          <cell r="AX68">
            <v>30.303030303030301</v>
          </cell>
          <cell r="AY68">
            <v>30.303030303030301</v>
          </cell>
          <cell r="AZ68">
            <v>30.303030303030301</v>
          </cell>
          <cell r="BA68">
            <v>30.303030303030301</v>
          </cell>
          <cell r="BB68">
            <v>30.303030303030301</v>
          </cell>
          <cell r="BC68">
            <v>30.303030303030301</v>
          </cell>
          <cell r="BD68">
            <v>30.303030303030301</v>
          </cell>
        </row>
        <row r="70">
          <cell r="O70" t="str">
            <v>Synthetic Rutile</v>
          </cell>
          <cell r="Q70" t="str">
            <v>%</v>
          </cell>
          <cell r="T70">
            <v>0.5</v>
          </cell>
          <cell r="U70">
            <v>0.5</v>
          </cell>
          <cell r="V70">
            <v>0.5</v>
          </cell>
          <cell r="W70">
            <v>0.8</v>
          </cell>
          <cell r="X70">
            <v>0.8</v>
          </cell>
          <cell r="Y70">
            <v>0.8</v>
          </cell>
          <cell r="Z70">
            <v>0.8</v>
          </cell>
          <cell r="AA70">
            <v>0.8</v>
          </cell>
          <cell r="AB70">
            <v>0.8</v>
          </cell>
          <cell r="AC70">
            <v>0.8</v>
          </cell>
          <cell r="AD70">
            <v>0.8</v>
          </cell>
          <cell r="AE70">
            <v>0.8</v>
          </cell>
          <cell r="AF70">
            <v>0.72499999999999998</v>
          </cell>
          <cell r="AG70">
            <v>0.8</v>
          </cell>
          <cell r="AH70">
            <v>0.8</v>
          </cell>
          <cell r="AI70">
            <v>0.8</v>
          </cell>
          <cell r="AJ70">
            <v>0.8</v>
          </cell>
          <cell r="AK70">
            <v>0.8</v>
          </cell>
          <cell r="AL70">
            <v>0.8</v>
          </cell>
          <cell r="AM70">
            <v>0.8</v>
          </cell>
          <cell r="AN70">
            <v>0.8</v>
          </cell>
          <cell r="AO70">
            <v>0.8</v>
          </cell>
          <cell r="AP70">
            <v>0.8</v>
          </cell>
          <cell r="AQ70">
            <v>0.8</v>
          </cell>
          <cell r="AR70">
            <v>0.8</v>
          </cell>
          <cell r="AS70">
            <v>0.79999999999999993</v>
          </cell>
          <cell r="AT70">
            <v>0.8</v>
          </cell>
          <cell r="AU70">
            <v>0.8</v>
          </cell>
          <cell r="AV70">
            <v>0.8</v>
          </cell>
          <cell r="AW70">
            <v>0.5</v>
          </cell>
          <cell r="AX70">
            <v>0.80000000000000016</v>
          </cell>
          <cell r="AY70">
            <v>0.80000000000000016</v>
          </cell>
          <cell r="AZ70">
            <v>0.80000000000000016</v>
          </cell>
          <cell r="BA70">
            <v>0.80000000000000016</v>
          </cell>
          <cell r="BB70">
            <v>0.80000000000000016</v>
          </cell>
          <cell r="BC70">
            <v>0.80000000000000016</v>
          </cell>
          <cell r="BD70">
            <v>0.80000000000000016</v>
          </cell>
        </row>
        <row r="71">
          <cell r="O71" t="str">
            <v>Zircon</v>
          </cell>
          <cell r="Q71" t="str">
            <v>%</v>
          </cell>
          <cell r="T71">
            <v>0.5</v>
          </cell>
          <cell r="U71">
            <v>0.5</v>
          </cell>
          <cell r="V71">
            <v>0.5</v>
          </cell>
          <cell r="W71">
            <v>0.8</v>
          </cell>
          <cell r="X71">
            <v>0.8</v>
          </cell>
          <cell r="Y71">
            <v>0.8</v>
          </cell>
          <cell r="Z71">
            <v>0.8</v>
          </cell>
          <cell r="AA71">
            <v>0.8</v>
          </cell>
          <cell r="AB71">
            <v>0.8</v>
          </cell>
          <cell r="AC71">
            <v>0.8</v>
          </cell>
          <cell r="AD71">
            <v>0.8</v>
          </cell>
          <cell r="AE71">
            <v>0.8</v>
          </cell>
          <cell r="AF71">
            <v>0.72499999999999998</v>
          </cell>
          <cell r="AG71">
            <v>0.8</v>
          </cell>
          <cell r="AH71">
            <v>0.8</v>
          </cell>
          <cell r="AI71">
            <v>0.8</v>
          </cell>
          <cell r="AJ71">
            <v>0.8</v>
          </cell>
          <cell r="AK71">
            <v>0.8</v>
          </cell>
          <cell r="AL71">
            <v>0.8</v>
          </cell>
          <cell r="AM71">
            <v>0.8</v>
          </cell>
          <cell r="AN71">
            <v>0.8</v>
          </cell>
          <cell r="AO71">
            <v>0.8</v>
          </cell>
          <cell r="AP71">
            <v>0.8</v>
          </cell>
          <cell r="AQ71">
            <v>0.8</v>
          </cell>
          <cell r="AR71">
            <v>0.8</v>
          </cell>
          <cell r="AS71">
            <v>0.79999999999999993</v>
          </cell>
          <cell r="AT71">
            <v>0.8</v>
          </cell>
          <cell r="AU71">
            <v>0.8</v>
          </cell>
          <cell r="AV71">
            <v>0.8</v>
          </cell>
          <cell r="AW71">
            <v>0.5</v>
          </cell>
          <cell r="AX71">
            <v>0.80000000000000016</v>
          </cell>
          <cell r="AY71">
            <v>0.80000000000000016</v>
          </cell>
          <cell r="AZ71">
            <v>0.80000000000000016</v>
          </cell>
          <cell r="BA71">
            <v>0.80000000000000016</v>
          </cell>
          <cell r="BB71">
            <v>0.80000000000000016</v>
          </cell>
          <cell r="BC71">
            <v>0.80000000000000016</v>
          </cell>
          <cell r="BD71">
            <v>0.80000000000000016</v>
          </cell>
        </row>
        <row r="72">
          <cell r="O72" t="str">
            <v>Rutile</v>
          </cell>
          <cell r="Q72" t="str">
            <v>%</v>
          </cell>
          <cell r="T72">
            <v>0.5</v>
          </cell>
          <cell r="U72">
            <v>0.5</v>
          </cell>
          <cell r="V72">
            <v>0.5</v>
          </cell>
          <cell r="W72">
            <v>0.8</v>
          </cell>
          <cell r="X72">
            <v>0.8</v>
          </cell>
          <cell r="Y72">
            <v>0.8</v>
          </cell>
          <cell r="Z72">
            <v>0.8</v>
          </cell>
          <cell r="AA72">
            <v>0.8</v>
          </cell>
          <cell r="AB72">
            <v>0.8</v>
          </cell>
          <cell r="AC72">
            <v>0.8</v>
          </cell>
          <cell r="AD72">
            <v>0.8</v>
          </cell>
          <cell r="AE72">
            <v>0.8</v>
          </cell>
          <cell r="AF72">
            <v>0.72499999999999998</v>
          </cell>
          <cell r="AG72">
            <v>0.8</v>
          </cell>
          <cell r="AH72">
            <v>0.8</v>
          </cell>
          <cell r="AI72">
            <v>0.8</v>
          </cell>
          <cell r="AJ72">
            <v>0.8</v>
          </cell>
          <cell r="AK72">
            <v>0.8</v>
          </cell>
          <cell r="AL72">
            <v>0.8</v>
          </cell>
          <cell r="AM72">
            <v>0.8</v>
          </cell>
          <cell r="AN72">
            <v>0.8</v>
          </cell>
          <cell r="AO72">
            <v>0.8</v>
          </cell>
          <cell r="AP72">
            <v>0.8</v>
          </cell>
          <cell r="AQ72">
            <v>0.8</v>
          </cell>
          <cell r="AR72">
            <v>0.8</v>
          </cell>
          <cell r="AS72">
            <v>0.79999999999999993</v>
          </cell>
          <cell r="AT72">
            <v>0.8</v>
          </cell>
          <cell r="AU72">
            <v>0.8</v>
          </cell>
          <cell r="AV72">
            <v>0.8</v>
          </cell>
          <cell r="AW72">
            <v>0.5</v>
          </cell>
          <cell r="AX72">
            <v>0.80000000000000016</v>
          </cell>
          <cell r="AY72">
            <v>0.80000000000000016</v>
          </cell>
          <cell r="AZ72">
            <v>0.80000000000000016</v>
          </cell>
          <cell r="BA72">
            <v>0.80000000000000016</v>
          </cell>
          <cell r="BB72">
            <v>0.80000000000000016</v>
          </cell>
          <cell r="BC72">
            <v>0.80000000000000016</v>
          </cell>
          <cell r="BD72">
            <v>0.80000000000000016</v>
          </cell>
        </row>
        <row r="73">
          <cell r="O73" t="str">
            <v>HyTi</v>
          </cell>
          <cell r="Q73" t="str">
            <v>%</v>
          </cell>
          <cell r="T73">
            <v>0.5</v>
          </cell>
          <cell r="U73">
            <v>0.5</v>
          </cell>
          <cell r="V73">
            <v>0.5</v>
          </cell>
          <cell r="W73">
            <v>0.8</v>
          </cell>
          <cell r="X73">
            <v>0.8</v>
          </cell>
          <cell r="Y73">
            <v>0.8</v>
          </cell>
          <cell r="Z73">
            <v>0.8</v>
          </cell>
          <cell r="AA73">
            <v>0.8</v>
          </cell>
          <cell r="AB73">
            <v>0.8</v>
          </cell>
          <cell r="AC73">
            <v>0.8</v>
          </cell>
          <cell r="AD73">
            <v>0.8</v>
          </cell>
          <cell r="AE73">
            <v>0.8</v>
          </cell>
          <cell r="AF73">
            <v>0.72499999999999998</v>
          </cell>
          <cell r="AG73">
            <v>0.8</v>
          </cell>
          <cell r="AH73">
            <v>0.8</v>
          </cell>
          <cell r="AI73">
            <v>0.8</v>
          </cell>
          <cell r="AJ73">
            <v>0.8</v>
          </cell>
          <cell r="AK73">
            <v>0.8</v>
          </cell>
          <cell r="AL73">
            <v>0.8</v>
          </cell>
          <cell r="AM73">
            <v>0.8</v>
          </cell>
          <cell r="AN73">
            <v>0.8</v>
          </cell>
          <cell r="AO73">
            <v>0.8</v>
          </cell>
          <cell r="AP73">
            <v>0.8</v>
          </cell>
          <cell r="AQ73">
            <v>0.8</v>
          </cell>
          <cell r="AR73">
            <v>0.8</v>
          </cell>
          <cell r="AS73">
            <v>0.79999999999999993</v>
          </cell>
          <cell r="AT73">
            <v>0.8</v>
          </cell>
          <cell r="AU73">
            <v>0.8</v>
          </cell>
          <cell r="AV73">
            <v>0.8</v>
          </cell>
          <cell r="AW73">
            <v>0.5</v>
          </cell>
          <cell r="AX73">
            <v>0.80000000000000016</v>
          </cell>
          <cell r="AY73">
            <v>0.80000000000000016</v>
          </cell>
          <cell r="AZ73">
            <v>0.80000000000000016</v>
          </cell>
          <cell r="BA73">
            <v>0.80000000000000016</v>
          </cell>
          <cell r="BB73">
            <v>0.80000000000000016</v>
          </cell>
          <cell r="BC73">
            <v>0.80000000000000016</v>
          </cell>
          <cell r="BD73">
            <v>0.80000000000000016</v>
          </cell>
        </row>
        <row r="74">
          <cell r="O74" t="str">
            <v>Ilmenite</v>
          </cell>
          <cell r="Q74" t="str">
            <v>%</v>
          </cell>
          <cell r="T74">
            <v>0.5</v>
          </cell>
          <cell r="U74">
            <v>0.5</v>
          </cell>
          <cell r="V74">
            <v>0.5</v>
          </cell>
          <cell r="W74">
            <v>0.8</v>
          </cell>
          <cell r="X74">
            <v>0.8</v>
          </cell>
          <cell r="Y74">
            <v>0.8</v>
          </cell>
          <cell r="Z74">
            <v>0.8</v>
          </cell>
          <cell r="AA74">
            <v>0.8</v>
          </cell>
          <cell r="AB74">
            <v>0.8</v>
          </cell>
          <cell r="AC74">
            <v>0.8</v>
          </cell>
          <cell r="AD74">
            <v>0.8</v>
          </cell>
          <cell r="AE74">
            <v>0.8</v>
          </cell>
          <cell r="AF74">
            <v>0.72499999999999998</v>
          </cell>
          <cell r="AG74">
            <v>0.8</v>
          </cell>
          <cell r="AH74">
            <v>0.8</v>
          </cell>
          <cell r="AI74">
            <v>0.8</v>
          </cell>
          <cell r="AJ74">
            <v>0.8</v>
          </cell>
          <cell r="AK74">
            <v>0.8</v>
          </cell>
          <cell r="AL74">
            <v>0.8</v>
          </cell>
          <cell r="AM74">
            <v>0.8</v>
          </cell>
          <cell r="AN74">
            <v>0.8</v>
          </cell>
          <cell r="AO74">
            <v>0.8</v>
          </cell>
          <cell r="AP74">
            <v>0.8</v>
          </cell>
          <cell r="AQ74">
            <v>0.8</v>
          </cell>
          <cell r="AR74">
            <v>0.8</v>
          </cell>
          <cell r="AS74">
            <v>0.79999999999999993</v>
          </cell>
          <cell r="AT74">
            <v>0.8</v>
          </cell>
          <cell r="AU74">
            <v>0.8</v>
          </cell>
          <cell r="AV74">
            <v>0.8</v>
          </cell>
          <cell r="AW74">
            <v>0.5</v>
          </cell>
          <cell r="AX74">
            <v>0.80000000000000016</v>
          </cell>
          <cell r="AY74">
            <v>0.80000000000000016</v>
          </cell>
          <cell r="AZ74">
            <v>0.80000000000000016</v>
          </cell>
          <cell r="BA74">
            <v>0.80000000000000016</v>
          </cell>
          <cell r="BB74">
            <v>0.80000000000000016</v>
          </cell>
          <cell r="BC74">
            <v>0.80000000000000016</v>
          </cell>
          <cell r="BD74">
            <v>0.80000000000000016</v>
          </cell>
        </row>
        <row r="75">
          <cell r="O75" t="str">
            <v>Other mineral sands</v>
          </cell>
          <cell r="Q75" t="str">
            <v>%</v>
          </cell>
          <cell r="T75">
            <v>0.5</v>
          </cell>
          <cell r="U75">
            <v>0.5</v>
          </cell>
          <cell r="V75">
            <v>0.5</v>
          </cell>
          <cell r="W75">
            <v>0.8</v>
          </cell>
          <cell r="X75">
            <v>0.8</v>
          </cell>
          <cell r="Y75">
            <v>0.8</v>
          </cell>
          <cell r="Z75">
            <v>0.8</v>
          </cell>
          <cell r="AA75">
            <v>0.8</v>
          </cell>
          <cell r="AB75">
            <v>0.8</v>
          </cell>
          <cell r="AC75">
            <v>0.8</v>
          </cell>
          <cell r="AD75">
            <v>0.8</v>
          </cell>
          <cell r="AE75">
            <v>0.8</v>
          </cell>
          <cell r="AF75">
            <v>0.72499999999999998</v>
          </cell>
          <cell r="AG75">
            <v>0.8</v>
          </cell>
          <cell r="AH75">
            <v>0.8</v>
          </cell>
          <cell r="AI75">
            <v>0.8</v>
          </cell>
          <cell r="AJ75">
            <v>0.8</v>
          </cell>
          <cell r="AK75">
            <v>0.8</v>
          </cell>
          <cell r="AL75">
            <v>0.8</v>
          </cell>
          <cell r="AM75">
            <v>0.8</v>
          </cell>
          <cell r="AN75">
            <v>0.8</v>
          </cell>
          <cell r="AO75">
            <v>0.8</v>
          </cell>
          <cell r="AP75">
            <v>0.8</v>
          </cell>
          <cell r="AQ75">
            <v>0.8</v>
          </cell>
          <cell r="AR75">
            <v>0.8</v>
          </cell>
          <cell r="AS75">
            <v>0.79999999999999993</v>
          </cell>
          <cell r="AT75">
            <v>0.8</v>
          </cell>
          <cell r="AU75">
            <v>0.8</v>
          </cell>
          <cell r="AV75">
            <v>0.8</v>
          </cell>
          <cell r="AW75">
            <v>0.5</v>
          </cell>
          <cell r="AX75">
            <v>0.80000000000000016</v>
          </cell>
          <cell r="AY75">
            <v>0.80000000000000016</v>
          </cell>
          <cell r="AZ75">
            <v>0.80000000000000016</v>
          </cell>
          <cell r="BA75">
            <v>0.80000000000000016</v>
          </cell>
          <cell r="BB75">
            <v>0.80000000000000016</v>
          </cell>
          <cell r="BC75">
            <v>0.80000000000000016</v>
          </cell>
          <cell r="BD75">
            <v>0.80000000000000016</v>
          </cell>
        </row>
        <row r="76">
          <cell r="O76" t="str">
            <v>Coal</v>
          </cell>
          <cell r="Q76" t="str">
            <v>%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/>
          <cell r="AX76"/>
          <cell r="AY76"/>
          <cell r="AZ76"/>
          <cell r="BA76"/>
          <cell r="BB76"/>
          <cell r="BC76"/>
          <cell r="BD76"/>
        </row>
        <row r="78">
          <cell r="O78" t="str">
            <v>Synthetic Rutile</v>
          </cell>
          <cell r="Q78" t="str">
            <v>US$m</v>
          </cell>
          <cell r="T78">
            <v>6.7875000000000005</v>
          </cell>
          <cell r="U78">
            <v>6.7875000000000005</v>
          </cell>
          <cell r="V78">
            <v>6.7875000000000005</v>
          </cell>
          <cell r="W78">
            <v>10.860000000000001</v>
          </cell>
          <cell r="X78">
            <v>10.860000000000001</v>
          </cell>
          <cell r="Y78">
            <v>10.860000000000001</v>
          </cell>
          <cell r="Z78">
            <v>10.860000000000001</v>
          </cell>
          <cell r="AA78">
            <v>10.860000000000001</v>
          </cell>
          <cell r="AB78">
            <v>10.860000000000001</v>
          </cell>
          <cell r="AC78">
            <v>10.860000000000001</v>
          </cell>
          <cell r="AD78">
            <v>10.860000000000001</v>
          </cell>
          <cell r="AE78">
            <v>10.860000000000001</v>
          </cell>
          <cell r="AF78">
            <v>118.10250000000001</v>
          </cell>
          <cell r="AG78">
            <v>10.860000000000001</v>
          </cell>
          <cell r="AH78">
            <v>10.860000000000001</v>
          </cell>
          <cell r="AI78">
            <v>10.860000000000001</v>
          </cell>
          <cell r="AJ78">
            <v>10.860000000000001</v>
          </cell>
          <cell r="AK78">
            <v>10.860000000000001</v>
          </cell>
          <cell r="AL78">
            <v>10.860000000000001</v>
          </cell>
          <cell r="AM78">
            <v>10.860000000000001</v>
          </cell>
          <cell r="AN78">
            <v>10.860000000000001</v>
          </cell>
          <cell r="AO78">
            <v>10.860000000000001</v>
          </cell>
          <cell r="AP78">
            <v>10.860000000000001</v>
          </cell>
          <cell r="AQ78">
            <v>10.860000000000001</v>
          </cell>
          <cell r="AR78">
            <v>10.860000000000001</v>
          </cell>
          <cell r="AS78">
            <v>130.32000000000002</v>
          </cell>
          <cell r="AT78">
            <v>130.32000000000002</v>
          </cell>
          <cell r="AU78">
            <v>117.40540540540543</v>
          </cell>
          <cell r="AV78">
            <v>117.40540540540543</v>
          </cell>
          <cell r="AW78">
            <v>20.362500000000001</v>
          </cell>
          <cell r="AX78">
            <v>32.580000000000005</v>
          </cell>
          <cell r="AY78">
            <v>32.580000000000005</v>
          </cell>
          <cell r="AZ78">
            <v>32.580000000000005</v>
          </cell>
          <cell r="BA78">
            <v>32.580000000000005</v>
          </cell>
          <cell r="BB78">
            <v>32.580000000000005</v>
          </cell>
          <cell r="BC78">
            <v>32.580000000000005</v>
          </cell>
          <cell r="BD78">
            <v>32.580000000000005</v>
          </cell>
        </row>
        <row r="79">
          <cell r="O79" t="str">
            <v>Zircon</v>
          </cell>
          <cell r="Q79" t="str">
            <v>US$m</v>
          </cell>
          <cell r="T79">
            <v>7.8375000000000004</v>
          </cell>
          <cell r="U79">
            <v>7.8375000000000004</v>
          </cell>
          <cell r="V79">
            <v>7.8375000000000004</v>
          </cell>
          <cell r="W79">
            <v>12.54</v>
          </cell>
          <cell r="X79">
            <v>12.54</v>
          </cell>
          <cell r="Y79">
            <v>12.54</v>
          </cell>
          <cell r="Z79">
            <v>12.54</v>
          </cell>
          <cell r="AA79">
            <v>12.54</v>
          </cell>
          <cell r="AB79">
            <v>12.54</v>
          </cell>
          <cell r="AC79">
            <v>12.54</v>
          </cell>
          <cell r="AD79">
            <v>12.54</v>
          </cell>
          <cell r="AE79">
            <v>12.54</v>
          </cell>
          <cell r="AF79">
            <v>136.37249999999997</v>
          </cell>
          <cell r="AG79">
            <v>12.54</v>
          </cell>
          <cell r="AH79">
            <v>12.54</v>
          </cell>
          <cell r="AI79">
            <v>12.54</v>
          </cell>
          <cell r="AJ79">
            <v>12.54</v>
          </cell>
          <cell r="AK79">
            <v>12.54</v>
          </cell>
          <cell r="AL79">
            <v>12.54</v>
          </cell>
          <cell r="AM79">
            <v>12.54</v>
          </cell>
          <cell r="AN79">
            <v>12.54</v>
          </cell>
          <cell r="AO79">
            <v>12.54</v>
          </cell>
          <cell r="AP79">
            <v>12.54</v>
          </cell>
          <cell r="AQ79">
            <v>12.54</v>
          </cell>
          <cell r="AR79">
            <v>12.54</v>
          </cell>
          <cell r="AS79">
            <v>150.47999999999996</v>
          </cell>
          <cell r="AT79">
            <v>150.47999999999999</v>
          </cell>
          <cell r="AU79">
            <v>136.46470588235294</v>
          </cell>
          <cell r="AV79">
            <v>136.46470588235294</v>
          </cell>
          <cell r="AW79">
            <v>23.512500000000003</v>
          </cell>
          <cell r="AX79">
            <v>37.619999999999997</v>
          </cell>
          <cell r="AY79">
            <v>37.619999999999997</v>
          </cell>
          <cell r="AZ79">
            <v>37.619999999999997</v>
          </cell>
          <cell r="BA79">
            <v>37.619999999999997</v>
          </cell>
          <cell r="BB79">
            <v>37.619999999999997</v>
          </cell>
          <cell r="BC79">
            <v>37.619999999999997</v>
          </cell>
          <cell r="BD79">
            <v>37.619999999999997</v>
          </cell>
        </row>
        <row r="80">
          <cell r="O80" t="str">
            <v>Rutile</v>
          </cell>
          <cell r="Q80" t="str">
            <v>US$m</v>
          </cell>
          <cell r="T80">
            <v>2.5125000000000002</v>
          </cell>
          <cell r="U80">
            <v>2.5125000000000002</v>
          </cell>
          <cell r="V80">
            <v>2.5125000000000002</v>
          </cell>
          <cell r="W80">
            <v>4.0199999999999996</v>
          </cell>
          <cell r="X80">
            <v>4.0199999999999996</v>
          </cell>
          <cell r="Y80">
            <v>4.0199999999999996</v>
          </cell>
          <cell r="Z80">
            <v>4.0199999999999996</v>
          </cell>
          <cell r="AA80">
            <v>4.0199999999999996</v>
          </cell>
          <cell r="AB80">
            <v>4.0199999999999996</v>
          </cell>
          <cell r="AC80">
            <v>4.0199999999999996</v>
          </cell>
          <cell r="AD80">
            <v>4.0199999999999996</v>
          </cell>
          <cell r="AE80">
            <v>4.0199999999999996</v>
          </cell>
          <cell r="AF80">
            <v>43.717499999999987</v>
          </cell>
          <cell r="AG80">
            <v>4.0199999999999996</v>
          </cell>
          <cell r="AH80">
            <v>4.0199999999999996</v>
          </cell>
          <cell r="AI80">
            <v>4.0199999999999996</v>
          </cell>
          <cell r="AJ80">
            <v>4.0199999999999996</v>
          </cell>
          <cell r="AK80">
            <v>4.0199999999999996</v>
          </cell>
          <cell r="AL80">
            <v>4.0199999999999996</v>
          </cell>
          <cell r="AM80">
            <v>4.0199999999999996</v>
          </cell>
          <cell r="AN80">
            <v>4.0199999999999996</v>
          </cell>
          <cell r="AO80">
            <v>4.0199999999999996</v>
          </cell>
          <cell r="AP80">
            <v>4.0199999999999996</v>
          </cell>
          <cell r="AQ80">
            <v>4.0199999999999996</v>
          </cell>
          <cell r="AR80">
            <v>4.0199999999999996</v>
          </cell>
          <cell r="AS80">
            <v>48.239999999999981</v>
          </cell>
          <cell r="AT80">
            <v>48.317307692307686</v>
          </cell>
          <cell r="AU80">
            <v>48.317307692307686</v>
          </cell>
          <cell r="AV80">
            <v>48.317307692307686</v>
          </cell>
          <cell r="AW80">
            <v>7.5375000000000005</v>
          </cell>
          <cell r="AX80">
            <v>12.059999999999999</v>
          </cell>
          <cell r="AY80">
            <v>12.059999999999999</v>
          </cell>
          <cell r="AZ80">
            <v>12.059999999999999</v>
          </cell>
          <cell r="BA80">
            <v>12.059999999999999</v>
          </cell>
          <cell r="BB80">
            <v>12.059999999999999</v>
          </cell>
          <cell r="BC80">
            <v>12.059999999999999</v>
          </cell>
          <cell r="BD80">
            <v>12.059999999999999</v>
          </cell>
        </row>
        <row r="81">
          <cell r="O81" t="str">
            <v>Hyti</v>
          </cell>
          <cell r="Q81" t="str">
            <v>US$m</v>
          </cell>
          <cell r="T81">
            <v>0.15000000000000002</v>
          </cell>
          <cell r="U81">
            <v>0.15000000000000002</v>
          </cell>
          <cell r="V81">
            <v>0.15000000000000002</v>
          </cell>
          <cell r="W81">
            <v>0.24000000000000005</v>
          </cell>
          <cell r="X81">
            <v>0.24000000000000005</v>
          </cell>
          <cell r="Y81">
            <v>0.24000000000000005</v>
          </cell>
          <cell r="Z81">
            <v>0.24000000000000005</v>
          </cell>
          <cell r="AA81">
            <v>0.24000000000000005</v>
          </cell>
          <cell r="AB81">
            <v>0.24000000000000005</v>
          </cell>
          <cell r="AC81">
            <v>0.24000000000000005</v>
          </cell>
          <cell r="AD81">
            <v>0.24000000000000005</v>
          </cell>
          <cell r="AE81">
            <v>0.24000000000000005</v>
          </cell>
          <cell r="AF81">
            <v>2.6100000000000008</v>
          </cell>
          <cell r="AG81">
            <v>0.24000000000000005</v>
          </cell>
          <cell r="AH81">
            <v>0.24000000000000005</v>
          </cell>
          <cell r="AI81">
            <v>0.24000000000000005</v>
          </cell>
          <cell r="AJ81">
            <v>0.24000000000000005</v>
          </cell>
          <cell r="AK81">
            <v>0.24000000000000005</v>
          </cell>
          <cell r="AL81">
            <v>0.24000000000000005</v>
          </cell>
          <cell r="AM81">
            <v>0.24000000000000005</v>
          </cell>
          <cell r="AN81">
            <v>0.24000000000000005</v>
          </cell>
          <cell r="AO81">
            <v>0.24000000000000005</v>
          </cell>
          <cell r="AP81">
            <v>0.24000000000000005</v>
          </cell>
          <cell r="AQ81">
            <v>0.24000000000000005</v>
          </cell>
          <cell r="AR81">
            <v>0.24000000000000005</v>
          </cell>
          <cell r="AS81">
            <v>2.8800000000000008</v>
          </cell>
          <cell r="AT81">
            <v>2.8571428571428581</v>
          </cell>
          <cell r="AU81">
            <v>2.8571428571428581</v>
          </cell>
          <cell r="AV81">
            <v>2.8571428571428581</v>
          </cell>
          <cell r="AW81">
            <v>0.45000000000000007</v>
          </cell>
          <cell r="AX81">
            <v>0.7200000000000002</v>
          </cell>
          <cell r="AY81">
            <v>0.7200000000000002</v>
          </cell>
          <cell r="AZ81">
            <v>0.7200000000000002</v>
          </cell>
          <cell r="BA81">
            <v>0.7200000000000002</v>
          </cell>
          <cell r="BB81">
            <v>0.7200000000000002</v>
          </cell>
          <cell r="BC81">
            <v>0.7200000000000002</v>
          </cell>
          <cell r="BD81">
            <v>0.7200000000000002</v>
          </cell>
        </row>
        <row r="82">
          <cell r="O82" t="str">
            <v>Ilmenite</v>
          </cell>
          <cell r="Q82" t="str">
            <v>US$m</v>
          </cell>
          <cell r="T82">
            <v>2.5874999999999999</v>
          </cell>
          <cell r="U82">
            <v>2.5874999999999999</v>
          </cell>
          <cell r="V82">
            <v>2.5874999999999999</v>
          </cell>
          <cell r="W82">
            <v>4.1399999999999997</v>
          </cell>
          <cell r="X82">
            <v>4.1399999999999997</v>
          </cell>
          <cell r="Y82">
            <v>4.1399999999999997</v>
          </cell>
          <cell r="Z82">
            <v>4.1399999999999997</v>
          </cell>
          <cell r="AA82">
            <v>4.1399999999999997</v>
          </cell>
          <cell r="AB82">
            <v>4.1399999999999997</v>
          </cell>
          <cell r="AC82">
            <v>4.1399999999999997</v>
          </cell>
          <cell r="AD82">
            <v>4.1399999999999997</v>
          </cell>
          <cell r="AE82">
            <v>4.1399999999999997</v>
          </cell>
          <cell r="AF82">
            <v>45.022500000000001</v>
          </cell>
          <cell r="AG82">
            <v>4.1399999999999997</v>
          </cell>
          <cell r="AH82">
            <v>4.1399999999999997</v>
          </cell>
          <cell r="AI82">
            <v>4.1399999999999997</v>
          </cell>
          <cell r="AJ82">
            <v>4.1399999999999997</v>
          </cell>
          <cell r="AK82">
            <v>4.1399999999999997</v>
          </cell>
          <cell r="AL82">
            <v>4.1399999999999997</v>
          </cell>
          <cell r="AM82">
            <v>4.1399999999999997</v>
          </cell>
          <cell r="AN82">
            <v>4.1399999999999997</v>
          </cell>
          <cell r="AO82">
            <v>4.1399999999999997</v>
          </cell>
          <cell r="AP82">
            <v>4.1399999999999997</v>
          </cell>
          <cell r="AQ82">
            <v>4.1399999999999997</v>
          </cell>
          <cell r="AR82">
            <v>4.1399999999999997</v>
          </cell>
          <cell r="AS82">
            <v>49.68</v>
          </cell>
          <cell r="AT82">
            <v>49.66549912434327</v>
          </cell>
          <cell r="AU82">
            <v>49.66549912434327</v>
          </cell>
          <cell r="AV82">
            <v>49.66549912434327</v>
          </cell>
          <cell r="AW82">
            <v>7.7624999999999993</v>
          </cell>
          <cell r="AX82">
            <v>12.419999999999998</v>
          </cell>
          <cell r="AY82">
            <v>12.419999999999998</v>
          </cell>
          <cell r="AZ82">
            <v>12.419999999999998</v>
          </cell>
          <cell r="BA82">
            <v>12.419999999999998</v>
          </cell>
          <cell r="BB82">
            <v>12.419999999999998</v>
          </cell>
          <cell r="BC82">
            <v>12.419999999999998</v>
          </cell>
          <cell r="BD82">
            <v>12.419999999999998</v>
          </cell>
        </row>
        <row r="83">
          <cell r="O83" t="str">
            <v>Other mineral sands</v>
          </cell>
          <cell r="Q83" t="str">
            <v>US$m</v>
          </cell>
          <cell r="T83">
            <v>0.15000000000000002</v>
          </cell>
          <cell r="U83">
            <v>0.15000000000000002</v>
          </cell>
          <cell r="V83">
            <v>0.15000000000000002</v>
          </cell>
          <cell r="W83">
            <v>0.24000000000000005</v>
          </cell>
          <cell r="X83">
            <v>0.24000000000000005</v>
          </cell>
          <cell r="Y83">
            <v>0.24000000000000005</v>
          </cell>
          <cell r="Z83">
            <v>0.24000000000000005</v>
          </cell>
          <cell r="AA83">
            <v>0.24000000000000005</v>
          </cell>
          <cell r="AB83">
            <v>0.24000000000000005</v>
          </cell>
          <cell r="AC83">
            <v>0.24000000000000005</v>
          </cell>
          <cell r="AD83">
            <v>0.24000000000000005</v>
          </cell>
          <cell r="AE83">
            <v>0.24000000000000005</v>
          </cell>
          <cell r="AF83">
            <v>2.6100000000000008</v>
          </cell>
          <cell r="AG83">
            <v>0.24000000000000005</v>
          </cell>
          <cell r="AH83">
            <v>0.24000000000000005</v>
          </cell>
          <cell r="AI83">
            <v>0.24000000000000005</v>
          </cell>
          <cell r="AJ83">
            <v>0.24000000000000005</v>
          </cell>
          <cell r="AK83">
            <v>0.24000000000000005</v>
          </cell>
          <cell r="AL83">
            <v>0.24000000000000005</v>
          </cell>
          <cell r="AM83">
            <v>0.24000000000000005</v>
          </cell>
          <cell r="AN83">
            <v>0.24000000000000005</v>
          </cell>
          <cell r="AO83">
            <v>0.24000000000000005</v>
          </cell>
          <cell r="AP83">
            <v>0.24000000000000005</v>
          </cell>
          <cell r="AQ83">
            <v>0.24000000000000005</v>
          </cell>
          <cell r="AR83">
            <v>0.24000000000000005</v>
          </cell>
          <cell r="AS83">
            <v>2.8800000000000008</v>
          </cell>
          <cell r="AT83">
            <v>2.8571428571428581</v>
          </cell>
          <cell r="AU83">
            <v>2.8571428571428581</v>
          </cell>
          <cell r="AV83">
            <v>2.8571428571428581</v>
          </cell>
          <cell r="AW83">
            <v>0.45000000000000007</v>
          </cell>
          <cell r="AX83">
            <v>0.7200000000000002</v>
          </cell>
          <cell r="AY83">
            <v>0.7200000000000002</v>
          </cell>
          <cell r="AZ83">
            <v>0.7200000000000002</v>
          </cell>
          <cell r="BA83">
            <v>0.7200000000000002</v>
          </cell>
          <cell r="BB83">
            <v>0.7200000000000002</v>
          </cell>
          <cell r="BC83">
            <v>0.7200000000000002</v>
          </cell>
          <cell r="BD83">
            <v>0.7200000000000002</v>
          </cell>
        </row>
        <row r="84">
          <cell r="O84" t="str">
            <v>Coal</v>
          </cell>
          <cell r="Q84" t="str">
            <v>US$m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</row>
        <row r="85">
          <cell r="O85" t="str">
            <v>Total</v>
          </cell>
          <cell r="Q85" t="str">
            <v>US$m</v>
          </cell>
          <cell r="R85">
            <v>0</v>
          </cell>
          <cell r="S85">
            <v>0</v>
          </cell>
          <cell r="T85">
            <v>20.024999999999995</v>
          </cell>
          <cell r="U85">
            <v>20.024999999999995</v>
          </cell>
          <cell r="V85">
            <v>20.024999999999995</v>
          </cell>
          <cell r="W85">
            <v>32.04</v>
          </cell>
          <cell r="X85">
            <v>32.04</v>
          </cell>
          <cell r="Y85">
            <v>32.04</v>
          </cell>
          <cell r="Z85">
            <v>32.04</v>
          </cell>
          <cell r="AA85">
            <v>32.04</v>
          </cell>
          <cell r="AB85">
            <v>32.04</v>
          </cell>
          <cell r="AC85">
            <v>32.04</v>
          </cell>
          <cell r="AD85">
            <v>32.04</v>
          </cell>
          <cell r="AE85">
            <v>32.04</v>
          </cell>
          <cell r="AF85">
            <v>348.435</v>
          </cell>
          <cell r="AG85">
            <v>32.04</v>
          </cell>
          <cell r="AH85">
            <v>32.04</v>
          </cell>
          <cell r="AI85">
            <v>32.04</v>
          </cell>
          <cell r="AJ85">
            <v>32.04</v>
          </cell>
          <cell r="AK85">
            <v>32.04</v>
          </cell>
          <cell r="AL85">
            <v>32.04</v>
          </cell>
          <cell r="AM85">
            <v>32.04</v>
          </cell>
          <cell r="AN85">
            <v>32.04</v>
          </cell>
          <cell r="AO85">
            <v>32.04</v>
          </cell>
          <cell r="AP85">
            <v>32.04</v>
          </cell>
          <cell r="AQ85">
            <v>32.04</v>
          </cell>
          <cell r="AR85">
            <v>32.04</v>
          </cell>
          <cell r="AS85">
            <v>384.48000000000008</v>
          </cell>
          <cell r="AT85">
            <v>384.49709253093664</v>
          </cell>
          <cell r="AU85">
            <v>357.56720381869502</v>
          </cell>
          <cell r="AV85">
            <v>357.56720381869502</v>
          </cell>
          <cell r="AW85">
            <v>60.074999999999989</v>
          </cell>
          <cell r="AX85">
            <v>96.12</v>
          </cell>
          <cell r="AY85">
            <v>96.12</v>
          </cell>
          <cell r="AZ85">
            <v>96.12</v>
          </cell>
          <cell r="BA85">
            <v>96.12</v>
          </cell>
          <cell r="BB85">
            <v>96.12</v>
          </cell>
          <cell r="BC85">
            <v>96.12</v>
          </cell>
          <cell r="BD85">
            <v>96.12</v>
          </cell>
        </row>
        <row r="87">
          <cell r="O87" t="str">
            <v>Exchange rate</v>
          </cell>
          <cell r="Q87" t="str">
            <v>US$:A$</v>
          </cell>
          <cell r="R87">
            <v>0.7</v>
          </cell>
          <cell r="S87">
            <v>0.72</v>
          </cell>
          <cell r="T87">
            <v>0.75</v>
          </cell>
          <cell r="U87">
            <v>0.75</v>
          </cell>
          <cell r="V87">
            <v>0.75</v>
          </cell>
          <cell r="W87">
            <v>0.75</v>
          </cell>
          <cell r="X87">
            <v>0.75</v>
          </cell>
          <cell r="Y87">
            <v>0.75</v>
          </cell>
          <cell r="Z87">
            <v>0.75</v>
          </cell>
          <cell r="AA87">
            <v>0.75</v>
          </cell>
          <cell r="AB87">
            <v>0.75</v>
          </cell>
          <cell r="AC87">
            <v>0.75</v>
          </cell>
          <cell r="AD87">
            <v>0.75</v>
          </cell>
          <cell r="AE87">
            <v>0.75</v>
          </cell>
          <cell r="AF87">
            <v>0.74999999999999989</v>
          </cell>
          <cell r="AG87">
            <v>0.75</v>
          </cell>
          <cell r="AH87">
            <v>0.75</v>
          </cell>
          <cell r="AI87">
            <v>0.75</v>
          </cell>
          <cell r="AJ87">
            <v>0.75</v>
          </cell>
          <cell r="AK87">
            <v>0.75</v>
          </cell>
          <cell r="AL87">
            <v>0.75</v>
          </cell>
          <cell r="AM87">
            <v>0.75</v>
          </cell>
          <cell r="AN87">
            <v>0.75</v>
          </cell>
          <cell r="AO87">
            <v>0.75</v>
          </cell>
          <cell r="AP87">
            <v>0.75</v>
          </cell>
          <cell r="AQ87">
            <v>0.75</v>
          </cell>
          <cell r="AR87">
            <v>0.75</v>
          </cell>
          <cell r="AS87">
            <v>0.75</v>
          </cell>
          <cell r="AT87">
            <v>0.75</v>
          </cell>
          <cell r="AU87">
            <v>0.75</v>
          </cell>
          <cell r="AV87">
            <v>0.75</v>
          </cell>
          <cell r="AW87">
            <v>0.75</v>
          </cell>
          <cell r="AX87">
            <v>0.75</v>
          </cell>
          <cell r="AY87">
            <v>0.75</v>
          </cell>
          <cell r="AZ87">
            <v>0.75</v>
          </cell>
          <cell r="BA87">
            <v>0.75</v>
          </cell>
          <cell r="BB87">
            <v>0.75</v>
          </cell>
          <cell r="BC87">
            <v>0.75</v>
          </cell>
          <cell r="BD87">
            <v>0.75</v>
          </cell>
        </row>
        <row r="89">
          <cell r="O89" t="str">
            <v>Synthetic Rutile</v>
          </cell>
          <cell r="Q89" t="str">
            <v>A$m</v>
          </cell>
          <cell r="T89">
            <v>9.0500000000000007</v>
          </cell>
          <cell r="U89">
            <v>9.0500000000000007</v>
          </cell>
          <cell r="V89">
            <v>9.0500000000000007</v>
          </cell>
          <cell r="W89">
            <v>3.6199999999999992</v>
          </cell>
          <cell r="X89">
            <v>3.6199999999999992</v>
          </cell>
          <cell r="Y89">
            <v>3.6199999999999992</v>
          </cell>
          <cell r="Z89">
            <v>3.6199999999999992</v>
          </cell>
          <cell r="AA89">
            <v>3.6199999999999992</v>
          </cell>
          <cell r="AB89">
            <v>3.6199999999999992</v>
          </cell>
          <cell r="AC89">
            <v>3.6199999999999992</v>
          </cell>
          <cell r="AD89">
            <v>3.6199999999999992</v>
          </cell>
          <cell r="AE89">
            <v>3.6199999999999992</v>
          </cell>
          <cell r="AF89">
            <v>59.729999999999983</v>
          </cell>
          <cell r="AG89">
            <v>3.6199999999999992</v>
          </cell>
          <cell r="AH89">
            <v>3.6199999999999992</v>
          </cell>
          <cell r="AI89">
            <v>3.6199999999999992</v>
          </cell>
          <cell r="AJ89">
            <v>3.6199999999999992</v>
          </cell>
          <cell r="AK89">
            <v>3.6199999999999992</v>
          </cell>
          <cell r="AL89">
            <v>3.6199999999999992</v>
          </cell>
          <cell r="AM89">
            <v>3.6199999999999992</v>
          </cell>
          <cell r="AN89">
            <v>3.6199999999999992</v>
          </cell>
          <cell r="AO89">
            <v>3.6199999999999992</v>
          </cell>
          <cell r="AP89">
            <v>3.6199999999999992</v>
          </cell>
          <cell r="AQ89">
            <v>3.6199999999999992</v>
          </cell>
          <cell r="AR89">
            <v>3.6199999999999992</v>
          </cell>
          <cell r="AS89">
            <v>43.439999999999976</v>
          </cell>
          <cell r="AT89">
            <v>43.44</v>
          </cell>
          <cell r="AU89">
            <v>39.135135135135137</v>
          </cell>
          <cell r="AV89">
            <v>39.135135135135137</v>
          </cell>
          <cell r="AW89">
            <v>27.150000000000002</v>
          </cell>
          <cell r="AX89">
            <v>10.859999999999998</v>
          </cell>
          <cell r="AY89">
            <v>10.859999999999998</v>
          </cell>
          <cell r="AZ89">
            <v>10.859999999999998</v>
          </cell>
          <cell r="BA89">
            <v>10.859999999999998</v>
          </cell>
          <cell r="BB89">
            <v>10.859999999999998</v>
          </cell>
          <cell r="BC89">
            <v>10.859999999999998</v>
          </cell>
          <cell r="BD89">
            <v>10.859999999999998</v>
          </cell>
        </row>
        <row r="90">
          <cell r="O90" t="str">
            <v>Zircon</v>
          </cell>
          <cell r="Q90" t="str">
            <v>A$m</v>
          </cell>
          <cell r="T90">
            <v>10.450000000000001</v>
          </cell>
          <cell r="U90">
            <v>10.450000000000001</v>
          </cell>
          <cell r="V90">
            <v>10.450000000000001</v>
          </cell>
          <cell r="W90">
            <v>4.1799999999999988</v>
          </cell>
          <cell r="X90">
            <v>4.1799999999999988</v>
          </cell>
          <cell r="Y90">
            <v>4.1799999999999988</v>
          </cell>
          <cell r="Z90">
            <v>4.1799999999999988</v>
          </cell>
          <cell r="AA90">
            <v>4.1799999999999988</v>
          </cell>
          <cell r="AB90">
            <v>4.1799999999999988</v>
          </cell>
          <cell r="AC90">
            <v>4.1799999999999988</v>
          </cell>
          <cell r="AD90">
            <v>4.1799999999999988</v>
          </cell>
          <cell r="AE90">
            <v>4.1799999999999988</v>
          </cell>
          <cell r="AF90">
            <v>68.969999999999985</v>
          </cell>
          <cell r="AG90">
            <v>4.1799999999999988</v>
          </cell>
          <cell r="AH90">
            <v>4.1799999999999988</v>
          </cell>
          <cell r="AI90">
            <v>4.1799999999999988</v>
          </cell>
          <cell r="AJ90">
            <v>4.1799999999999988</v>
          </cell>
          <cell r="AK90">
            <v>4.1799999999999988</v>
          </cell>
          <cell r="AL90">
            <v>4.1799999999999988</v>
          </cell>
          <cell r="AM90">
            <v>4.1799999999999988</v>
          </cell>
          <cell r="AN90">
            <v>4.1799999999999988</v>
          </cell>
          <cell r="AO90">
            <v>4.1799999999999988</v>
          </cell>
          <cell r="AP90">
            <v>4.1799999999999988</v>
          </cell>
          <cell r="AQ90">
            <v>4.1799999999999988</v>
          </cell>
          <cell r="AR90">
            <v>4.1799999999999988</v>
          </cell>
          <cell r="AS90">
            <v>50.159999999999989</v>
          </cell>
          <cell r="AT90">
            <v>50.159999999999989</v>
          </cell>
          <cell r="AU90">
            <v>45.488235294117636</v>
          </cell>
          <cell r="AV90">
            <v>45.488235294117636</v>
          </cell>
          <cell r="AW90">
            <v>31.35</v>
          </cell>
          <cell r="AX90">
            <v>12.539999999999996</v>
          </cell>
          <cell r="AY90">
            <v>12.539999999999996</v>
          </cell>
          <cell r="AZ90">
            <v>12.539999999999996</v>
          </cell>
          <cell r="BA90">
            <v>12.539999999999996</v>
          </cell>
          <cell r="BB90">
            <v>12.539999999999996</v>
          </cell>
          <cell r="BC90">
            <v>12.539999999999996</v>
          </cell>
          <cell r="BD90">
            <v>12.539999999999996</v>
          </cell>
        </row>
        <row r="91">
          <cell r="O91" t="str">
            <v>Rutile</v>
          </cell>
          <cell r="Q91" t="str">
            <v>A$m</v>
          </cell>
          <cell r="T91">
            <v>3.35</v>
          </cell>
          <cell r="U91">
            <v>3.35</v>
          </cell>
          <cell r="V91">
            <v>3.35</v>
          </cell>
          <cell r="W91">
            <v>1.3399999999999996</v>
          </cell>
          <cell r="X91">
            <v>1.3399999999999996</v>
          </cell>
          <cell r="Y91">
            <v>1.3399999999999996</v>
          </cell>
          <cell r="Z91">
            <v>1.3399999999999996</v>
          </cell>
          <cell r="AA91">
            <v>1.3399999999999996</v>
          </cell>
          <cell r="AB91">
            <v>1.3399999999999996</v>
          </cell>
          <cell r="AC91">
            <v>1.3399999999999996</v>
          </cell>
          <cell r="AD91">
            <v>1.3399999999999996</v>
          </cell>
          <cell r="AE91">
            <v>1.3399999999999996</v>
          </cell>
          <cell r="AF91">
            <v>22.11</v>
          </cell>
          <cell r="AG91">
            <v>1.3399999999999996</v>
          </cell>
          <cell r="AH91">
            <v>1.3399999999999996</v>
          </cell>
          <cell r="AI91">
            <v>1.3399999999999996</v>
          </cell>
          <cell r="AJ91">
            <v>1.3399999999999996</v>
          </cell>
          <cell r="AK91">
            <v>1.3399999999999996</v>
          </cell>
          <cell r="AL91">
            <v>1.3399999999999996</v>
          </cell>
          <cell r="AM91">
            <v>1.3399999999999996</v>
          </cell>
          <cell r="AN91">
            <v>1.3399999999999996</v>
          </cell>
          <cell r="AO91">
            <v>1.3399999999999996</v>
          </cell>
          <cell r="AP91">
            <v>1.3399999999999996</v>
          </cell>
          <cell r="AQ91">
            <v>1.3399999999999996</v>
          </cell>
          <cell r="AR91">
            <v>1.3399999999999996</v>
          </cell>
          <cell r="AS91">
            <v>16.079999999999995</v>
          </cell>
          <cell r="AT91">
            <v>16.105769230769226</v>
          </cell>
          <cell r="AU91">
            <v>16.105769230769226</v>
          </cell>
          <cell r="AV91">
            <v>16.105769230769226</v>
          </cell>
          <cell r="AW91">
            <v>10.050000000000001</v>
          </cell>
          <cell r="AX91">
            <v>4.0199999999999987</v>
          </cell>
          <cell r="AY91">
            <v>4.0199999999999987</v>
          </cell>
          <cell r="AZ91">
            <v>4.0199999999999987</v>
          </cell>
          <cell r="BA91">
            <v>4.0199999999999987</v>
          </cell>
          <cell r="BB91">
            <v>4.0199999999999987</v>
          </cell>
          <cell r="BC91">
            <v>4.0199999999999987</v>
          </cell>
          <cell r="BD91">
            <v>4.0199999999999987</v>
          </cell>
        </row>
        <row r="92">
          <cell r="O92" t="str">
            <v>Hyti</v>
          </cell>
          <cell r="Q92" t="str">
            <v>A$m</v>
          </cell>
          <cell r="T92">
            <v>0.20000000000000004</v>
          </cell>
          <cell r="U92">
            <v>0.20000000000000004</v>
          </cell>
          <cell r="V92">
            <v>0.20000000000000004</v>
          </cell>
          <cell r="W92">
            <v>0.08</v>
          </cell>
          <cell r="X92">
            <v>0.08</v>
          </cell>
          <cell r="Y92">
            <v>0.08</v>
          </cell>
          <cell r="Z92">
            <v>0.08</v>
          </cell>
          <cell r="AA92">
            <v>0.08</v>
          </cell>
          <cell r="AB92">
            <v>0.08</v>
          </cell>
          <cell r="AC92">
            <v>0.08</v>
          </cell>
          <cell r="AD92">
            <v>0.08</v>
          </cell>
          <cell r="AE92">
            <v>0.08</v>
          </cell>
          <cell r="AF92">
            <v>1.32</v>
          </cell>
          <cell r="AG92">
            <v>0.08</v>
          </cell>
          <cell r="AH92">
            <v>0.08</v>
          </cell>
          <cell r="AI92">
            <v>0.08</v>
          </cell>
          <cell r="AJ92">
            <v>0.08</v>
          </cell>
          <cell r="AK92">
            <v>0.08</v>
          </cell>
          <cell r="AL92">
            <v>0.08</v>
          </cell>
          <cell r="AM92">
            <v>0.08</v>
          </cell>
          <cell r="AN92">
            <v>0.08</v>
          </cell>
          <cell r="AO92">
            <v>0.08</v>
          </cell>
          <cell r="AP92">
            <v>0.08</v>
          </cell>
          <cell r="AQ92">
            <v>0.08</v>
          </cell>
          <cell r="AR92">
            <v>0.08</v>
          </cell>
          <cell r="AS92">
            <v>0.95999999999999985</v>
          </cell>
          <cell r="AT92">
            <v>0.95238095238095244</v>
          </cell>
          <cell r="AU92">
            <v>0.95238095238095244</v>
          </cell>
          <cell r="AV92">
            <v>0.95238095238095244</v>
          </cell>
          <cell r="AW92">
            <v>0.60000000000000009</v>
          </cell>
          <cell r="AX92">
            <v>0.24</v>
          </cell>
          <cell r="AY92">
            <v>0.24</v>
          </cell>
          <cell r="AZ92">
            <v>0.24</v>
          </cell>
          <cell r="BA92">
            <v>0.24</v>
          </cell>
          <cell r="BB92">
            <v>0.24</v>
          </cell>
          <cell r="BC92">
            <v>0.24</v>
          </cell>
          <cell r="BD92">
            <v>0.24</v>
          </cell>
        </row>
        <row r="93">
          <cell r="O93" t="str">
            <v>Ilmenite</v>
          </cell>
          <cell r="Q93" t="str">
            <v>A$m</v>
          </cell>
          <cell r="T93">
            <v>3.4499999999999997</v>
          </cell>
          <cell r="U93">
            <v>3.4499999999999997</v>
          </cell>
          <cell r="V93">
            <v>3.4499999999999997</v>
          </cell>
          <cell r="W93">
            <v>1.3799999999999997</v>
          </cell>
          <cell r="X93">
            <v>1.3799999999999997</v>
          </cell>
          <cell r="Y93">
            <v>1.3799999999999997</v>
          </cell>
          <cell r="Z93">
            <v>1.3799999999999997</v>
          </cell>
          <cell r="AA93">
            <v>1.3799999999999997</v>
          </cell>
          <cell r="AB93">
            <v>1.3799999999999997</v>
          </cell>
          <cell r="AC93">
            <v>1.3799999999999997</v>
          </cell>
          <cell r="AD93">
            <v>1.3799999999999997</v>
          </cell>
          <cell r="AE93">
            <v>1.3799999999999997</v>
          </cell>
          <cell r="AF93">
            <v>22.769999999999992</v>
          </cell>
          <cell r="AG93">
            <v>1.3799999999999997</v>
          </cell>
          <cell r="AH93">
            <v>1.3799999999999997</v>
          </cell>
          <cell r="AI93">
            <v>1.3799999999999997</v>
          </cell>
          <cell r="AJ93">
            <v>1.3799999999999997</v>
          </cell>
          <cell r="AK93">
            <v>1.3799999999999997</v>
          </cell>
          <cell r="AL93">
            <v>1.3799999999999997</v>
          </cell>
          <cell r="AM93">
            <v>1.3799999999999997</v>
          </cell>
          <cell r="AN93">
            <v>1.3799999999999997</v>
          </cell>
          <cell r="AO93">
            <v>1.3799999999999997</v>
          </cell>
          <cell r="AP93">
            <v>1.3799999999999997</v>
          </cell>
          <cell r="AQ93">
            <v>1.3799999999999997</v>
          </cell>
          <cell r="AR93">
            <v>1.3799999999999997</v>
          </cell>
          <cell r="AS93">
            <v>16.559999999999992</v>
          </cell>
          <cell r="AT93">
            <v>16.555166374781084</v>
          </cell>
          <cell r="AU93">
            <v>16.555166374781084</v>
          </cell>
          <cell r="AV93">
            <v>16.555166374781084</v>
          </cell>
          <cell r="AW93">
            <v>10.35</v>
          </cell>
          <cell r="AX93">
            <v>4.1399999999999988</v>
          </cell>
          <cell r="AY93">
            <v>4.1399999999999988</v>
          </cell>
          <cell r="AZ93">
            <v>4.1399999999999988</v>
          </cell>
          <cell r="BA93">
            <v>4.1399999999999988</v>
          </cell>
          <cell r="BB93">
            <v>4.1399999999999988</v>
          </cell>
          <cell r="BC93">
            <v>4.1399999999999988</v>
          </cell>
          <cell r="BD93">
            <v>4.1399999999999988</v>
          </cell>
        </row>
        <row r="94">
          <cell r="O94" t="str">
            <v>Other mineral sands</v>
          </cell>
          <cell r="Q94" t="str">
            <v>A$m</v>
          </cell>
          <cell r="T94">
            <v>0.20000000000000004</v>
          </cell>
          <cell r="U94">
            <v>0.20000000000000004</v>
          </cell>
          <cell r="V94">
            <v>0.20000000000000004</v>
          </cell>
          <cell r="W94">
            <v>0.08</v>
          </cell>
          <cell r="X94">
            <v>0.08</v>
          </cell>
          <cell r="Y94">
            <v>0.08</v>
          </cell>
          <cell r="Z94">
            <v>0.08</v>
          </cell>
          <cell r="AA94">
            <v>0.08</v>
          </cell>
          <cell r="AB94">
            <v>0.08</v>
          </cell>
          <cell r="AC94">
            <v>0.08</v>
          </cell>
          <cell r="AD94">
            <v>0.08</v>
          </cell>
          <cell r="AE94">
            <v>0.08</v>
          </cell>
          <cell r="AF94">
            <v>1.32</v>
          </cell>
          <cell r="AG94">
            <v>0.08</v>
          </cell>
          <cell r="AH94">
            <v>0.08</v>
          </cell>
          <cell r="AI94">
            <v>0.08</v>
          </cell>
          <cell r="AJ94">
            <v>0.08</v>
          </cell>
          <cell r="AK94">
            <v>0.08</v>
          </cell>
          <cell r="AL94">
            <v>0.08</v>
          </cell>
          <cell r="AM94">
            <v>0.08</v>
          </cell>
          <cell r="AN94">
            <v>0.08</v>
          </cell>
          <cell r="AO94">
            <v>0.08</v>
          </cell>
          <cell r="AP94">
            <v>0.08</v>
          </cell>
          <cell r="AQ94">
            <v>0.08</v>
          </cell>
          <cell r="AR94">
            <v>0.08</v>
          </cell>
          <cell r="AS94">
            <v>0.95999999999999985</v>
          </cell>
          <cell r="AT94">
            <v>0.95238095238095244</v>
          </cell>
          <cell r="AU94">
            <v>0.95238095238095244</v>
          </cell>
          <cell r="AV94">
            <v>0.95238095238095244</v>
          </cell>
          <cell r="AW94">
            <v>0.60000000000000009</v>
          </cell>
          <cell r="AX94">
            <v>0.24</v>
          </cell>
          <cell r="AY94">
            <v>0.24</v>
          </cell>
          <cell r="AZ94">
            <v>0.24</v>
          </cell>
          <cell r="BA94">
            <v>0.24</v>
          </cell>
          <cell r="BB94">
            <v>0.24</v>
          </cell>
          <cell r="BC94">
            <v>0.24</v>
          </cell>
          <cell r="BD94">
            <v>0.24</v>
          </cell>
        </row>
        <row r="95">
          <cell r="O95" t="str">
            <v>Coal</v>
          </cell>
          <cell r="Q95" t="str">
            <v>A$m</v>
          </cell>
          <cell r="T95">
            <v>2.6</v>
          </cell>
          <cell r="U95">
            <v>2.6</v>
          </cell>
          <cell r="V95">
            <v>2.6</v>
          </cell>
          <cell r="W95">
            <v>2.6</v>
          </cell>
          <cell r="X95">
            <v>2.6</v>
          </cell>
          <cell r="Y95">
            <v>2.6</v>
          </cell>
          <cell r="Z95">
            <v>2.6</v>
          </cell>
          <cell r="AA95">
            <v>2.6</v>
          </cell>
          <cell r="AB95">
            <v>2.6</v>
          </cell>
          <cell r="AC95">
            <v>2.6</v>
          </cell>
          <cell r="AD95">
            <v>2.6</v>
          </cell>
          <cell r="AE95">
            <v>2.6</v>
          </cell>
          <cell r="AF95">
            <v>31.200000000000006</v>
          </cell>
          <cell r="AG95">
            <v>2.6</v>
          </cell>
          <cell r="AH95">
            <v>2.6</v>
          </cell>
          <cell r="AI95">
            <v>2.6</v>
          </cell>
          <cell r="AJ95">
            <v>2.6</v>
          </cell>
          <cell r="AK95">
            <v>2.6</v>
          </cell>
          <cell r="AL95">
            <v>2.6</v>
          </cell>
          <cell r="AM95">
            <v>2.6</v>
          </cell>
          <cell r="AN95">
            <v>2.6</v>
          </cell>
          <cell r="AO95">
            <v>2.6</v>
          </cell>
          <cell r="AP95">
            <v>2.6</v>
          </cell>
          <cell r="AQ95">
            <v>2.6</v>
          </cell>
          <cell r="AR95">
            <v>2.6</v>
          </cell>
          <cell r="AS95">
            <v>31.200000000000006</v>
          </cell>
          <cell r="AT95">
            <v>31.212121212121211</v>
          </cell>
          <cell r="AU95">
            <v>31.212121212121211</v>
          </cell>
          <cell r="AV95">
            <v>31.212121212121211</v>
          </cell>
          <cell r="AW95">
            <v>7.8000000000000007</v>
          </cell>
          <cell r="AX95">
            <v>7.8000000000000007</v>
          </cell>
          <cell r="AY95">
            <v>7.8000000000000007</v>
          </cell>
          <cell r="AZ95">
            <v>7.8000000000000007</v>
          </cell>
          <cell r="BA95">
            <v>7.8000000000000007</v>
          </cell>
          <cell r="BB95">
            <v>7.8000000000000007</v>
          </cell>
          <cell r="BC95">
            <v>7.8000000000000007</v>
          </cell>
          <cell r="BD95">
            <v>7.8000000000000007</v>
          </cell>
        </row>
        <row r="96">
          <cell r="O96" t="str">
            <v>Total</v>
          </cell>
          <cell r="Q96" t="str">
            <v>A$m</v>
          </cell>
          <cell r="R96">
            <v>0</v>
          </cell>
          <cell r="S96">
            <v>0</v>
          </cell>
          <cell r="T96">
            <v>29.3</v>
          </cell>
          <cell r="U96">
            <v>29.3</v>
          </cell>
          <cell r="V96">
            <v>29.3</v>
          </cell>
          <cell r="W96">
            <v>13.279999999999996</v>
          </cell>
          <cell r="X96">
            <v>13.279999999999996</v>
          </cell>
          <cell r="Y96">
            <v>13.279999999999996</v>
          </cell>
          <cell r="Z96">
            <v>13.279999999999996</v>
          </cell>
          <cell r="AA96">
            <v>13.279999999999996</v>
          </cell>
          <cell r="AB96">
            <v>13.279999999999996</v>
          </cell>
          <cell r="AC96">
            <v>13.279999999999996</v>
          </cell>
          <cell r="AD96">
            <v>13.279999999999996</v>
          </cell>
          <cell r="AE96">
            <v>13.279999999999996</v>
          </cell>
          <cell r="AF96">
            <v>207.41999999999993</v>
          </cell>
          <cell r="AG96">
            <v>13.279999999999996</v>
          </cell>
          <cell r="AH96">
            <v>13.279999999999996</v>
          </cell>
          <cell r="AI96">
            <v>13.279999999999996</v>
          </cell>
          <cell r="AJ96">
            <v>13.279999999999996</v>
          </cell>
          <cell r="AK96">
            <v>13.279999999999996</v>
          </cell>
          <cell r="AL96">
            <v>13.279999999999996</v>
          </cell>
          <cell r="AM96">
            <v>13.279999999999996</v>
          </cell>
          <cell r="AN96">
            <v>13.279999999999996</v>
          </cell>
          <cell r="AO96">
            <v>13.279999999999996</v>
          </cell>
          <cell r="AP96">
            <v>13.279999999999996</v>
          </cell>
          <cell r="AQ96">
            <v>13.279999999999996</v>
          </cell>
          <cell r="AR96">
            <v>13.279999999999996</v>
          </cell>
          <cell r="AS96">
            <v>159.35999999999996</v>
          </cell>
          <cell r="AT96">
            <v>159.37781872243343</v>
          </cell>
          <cell r="AU96">
            <v>150.4011891516862</v>
          </cell>
          <cell r="AV96">
            <v>150.4011891516862</v>
          </cell>
          <cell r="AW96">
            <v>87.9</v>
          </cell>
          <cell r="AX96">
            <v>39.839999999999989</v>
          </cell>
          <cell r="AY96">
            <v>39.839999999999989</v>
          </cell>
          <cell r="AZ96">
            <v>39.839999999999989</v>
          </cell>
          <cell r="BA96">
            <v>39.839999999999989</v>
          </cell>
          <cell r="BB96">
            <v>39.839999999999989</v>
          </cell>
          <cell r="BC96">
            <v>39.839999999999989</v>
          </cell>
          <cell r="BD96">
            <v>39.839999999999989</v>
          </cell>
        </row>
        <row r="98">
          <cell r="O98" t="str">
            <v>Synthetic Rutile</v>
          </cell>
          <cell r="Q98" t="str">
            <v>A$m</v>
          </cell>
          <cell r="R98">
            <v>266</v>
          </cell>
          <cell r="S98">
            <v>266</v>
          </cell>
          <cell r="T98">
            <v>18.100000000000001</v>
          </cell>
          <cell r="U98">
            <v>18.100000000000001</v>
          </cell>
          <cell r="V98">
            <v>18.100000000000001</v>
          </cell>
          <cell r="W98">
            <v>18.100000000000001</v>
          </cell>
          <cell r="X98">
            <v>18.100000000000001</v>
          </cell>
          <cell r="Y98">
            <v>18.100000000000001</v>
          </cell>
          <cell r="Z98">
            <v>18.100000000000001</v>
          </cell>
          <cell r="AA98">
            <v>18.100000000000001</v>
          </cell>
          <cell r="AB98">
            <v>18.100000000000001</v>
          </cell>
          <cell r="AC98">
            <v>18.100000000000001</v>
          </cell>
          <cell r="AD98">
            <v>18.100000000000001</v>
          </cell>
          <cell r="AE98">
            <v>18.100000000000001</v>
          </cell>
          <cell r="AF98">
            <v>217.19999999999996</v>
          </cell>
          <cell r="AG98">
            <v>18.100000000000001</v>
          </cell>
          <cell r="AH98">
            <v>18.100000000000001</v>
          </cell>
          <cell r="AI98">
            <v>18.100000000000001</v>
          </cell>
          <cell r="AJ98">
            <v>18.100000000000001</v>
          </cell>
          <cell r="AK98">
            <v>18.100000000000001</v>
          </cell>
          <cell r="AL98">
            <v>18.100000000000001</v>
          </cell>
          <cell r="AM98">
            <v>18.100000000000001</v>
          </cell>
          <cell r="AN98">
            <v>18.100000000000001</v>
          </cell>
          <cell r="AO98">
            <v>18.100000000000001</v>
          </cell>
          <cell r="AP98">
            <v>18.100000000000001</v>
          </cell>
          <cell r="AQ98">
            <v>18.100000000000001</v>
          </cell>
          <cell r="AR98">
            <v>18.100000000000001</v>
          </cell>
          <cell r="AS98">
            <v>217.19999999999996</v>
          </cell>
          <cell r="AT98">
            <v>217.20000000000002</v>
          </cell>
          <cell r="AU98">
            <v>195.67567567567571</v>
          </cell>
          <cell r="AV98">
            <v>195.67567567567571</v>
          </cell>
          <cell r="AW98">
            <v>54.300000000000004</v>
          </cell>
          <cell r="AX98">
            <v>54.300000000000004</v>
          </cell>
          <cell r="AY98">
            <v>54.300000000000004</v>
          </cell>
          <cell r="AZ98">
            <v>54.300000000000004</v>
          </cell>
          <cell r="BA98">
            <v>54.300000000000004</v>
          </cell>
          <cell r="BB98">
            <v>54.300000000000004</v>
          </cell>
          <cell r="BC98">
            <v>54.300000000000004</v>
          </cell>
          <cell r="BD98">
            <v>54.300000000000004</v>
          </cell>
        </row>
        <row r="99">
          <cell r="O99" t="str">
            <v>Zircon</v>
          </cell>
          <cell r="Q99" t="str">
            <v>A$m</v>
          </cell>
          <cell r="R99">
            <v>251</v>
          </cell>
          <cell r="S99">
            <v>285</v>
          </cell>
          <cell r="T99">
            <v>20.900000000000002</v>
          </cell>
          <cell r="U99">
            <v>20.900000000000002</v>
          </cell>
          <cell r="V99">
            <v>20.900000000000002</v>
          </cell>
          <cell r="W99">
            <v>20.9</v>
          </cell>
          <cell r="X99">
            <v>20.9</v>
          </cell>
          <cell r="Y99">
            <v>20.9</v>
          </cell>
          <cell r="Z99">
            <v>20.9</v>
          </cell>
          <cell r="AA99">
            <v>20.9</v>
          </cell>
          <cell r="AB99">
            <v>20.9</v>
          </cell>
          <cell r="AC99">
            <v>20.9</v>
          </cell>
          <cell r="AD99">
            <v>20.9</v>
          </cell>
          <cell r="AE99">
            <v>20.9</v>
          </cell>
          <cell r="AF99">
            <v>250.80000000000004</v>
          </cell>
          <cell r="AG99">
            <v>20.9</v>
          </cell>
          <cell r="AH99">
            <v>20.9</v>
          </cell>
          <cell r="AI99">
            <v>20.9</v>
          </cell>
          <cell r="AJ99">
            <v>20.9</v>
          </cell>
          <cell r="AK99">
            <v>20.9</v>
          </cell>
          <cell r="AL99">
            <v>20.9</v>
          </cell>
          <cell r="AM99">
            <v>20.9</v>
          </cell>
          <cell r="AN99">
            <v>20.9</v>
          </cell>
          <cell r="AO99">
            <v>20.9</v>
          </cell>
          <cell r="AP99">
            <v>20.9</v>
          </cell>
          <cell r="AQ99">
            <v>20.9</v>
          </cell>
          <cell r="AR99">
            <v>20.9</v>
          </cell>
          <cell r="AS99">
            <v>250.80000000000004</v>
          </cell>
          <cell r="AT99">
            <v>250.79999999999998</v>
          </cell>
          <cell r="AU99">
            <v>227.44117647058823</v>
          </cell>
          <cell r="AV99">
            <v>227.44117647058823</v>
          </cell>
          <cell r="AW99">
            <v>62.7</v>
          </cell>
          <cell r="AX99">
            <v>62.699999999999996</v>
          </cell>
          <cell r="AY99">
            <v>62.699999999999996</v>
          </cell>
          <cell r="AZ99">
            <v>62.699999999999996</v>
          </cell>
          <cell r="BA99">
            <v>62.699999999999996</v>
          </cell>
          <cell r="BB99">
            <v>62.699999999999996</v>
          </cell>
          <cell r="BC99">
            <v>62.699999999999996</v>
          </cell>
          <cell r="BD99">
            <v>62.699999999999996</v>
          </cell>
        </row>
        <row r="100">
          <cell r="O100" t="str">
            <v>Rutile</v>
          </cell>
          <cell r="Q100" t="str">
            <v>A$m</v>
          </cell>
          <cell r="R100">
            <v>80</v>
          </cell>
          <cell r="S100">
            <v>109</v>
          </cell>
          <cell r="T100">
            <v>6.7</v>
          </cell>
          <cell r="U100">
            <v>6.7</v>
          </cell>
          <cell r="V100">
            <v>6.7</v>
          </cell>
          <cell r="W100">
            <v>6.6999999999999993</v>
          </cell>
          <cell r="X100">
            <v>6.6999999999999993</v>
          </cell>
          <cell r="Y100">
            <v>6.6999999999999993</v>
          </cell>
          <cell r="Z100">
            <v>6.6999999999999993</v>
          </cell>
          <cell r="AA100">
            <v>6.6999999999999993</v>
          </cell>
          <cell r="AB100">
            <v>6.6999999999999993</v>
          </cell>
          <cell r="AC100">
            <v>6.6999999999999993</v>
          </cell>
          <cell r="AD100">
            <v>6.6999999999999993</v>
          </cell>
          <cell r="AE100">
            <v>6.6999999999999993</v>
          </cell>
          <cell r="AF100">
            <v>80.40000000000002</v>
          </cell>
          <cell r="AG100">
            <v>6.6999999999999993</v>
          </cell>
          <cell r="AH100">
            <v>6.6999999999999993</v>
          </cell>
          <cell r="AI100">
            <v>6.6999999999999993</v>
          </cell>
          <cell r="AJ100">
            <v>6.6999999999999993</v>
          </cell>
          <cell r="AK100">
            <v>6.6999999999999993</v>
          </cell>
          <cell r="AL100">
            <v>6.6999999999999993</v>
          </cell>
          <cell r="AM100">
            <v>6.6999999999999993</v>
          </cell>
          <cell r="AN100">
            <v>6.6999999999999993</v>
          </cell>
          <cell r="AO100">
            <v>6.6999999999999993</v>
          </cell>
          <cell r="AP100">
            <v>6.6999999999999993</v>
          </cell>
          <cell r="AQ100">
            <v>6.6999999999999993</v>
          </cell>
          <cell r="AR100">
            <v>6.6999999999999993</v>
          </cell>
          <cell r="AS100">
            <v>80.40000000000002</v>
          </cell>
          <cell r="AT100">
            <v>80.528846153846146</v>
          </cell>
          <cell r="AU100">
            <v>80.528846153846146</v>
          </cell>
          <cell r="AV100">
            <v>80.528846153846146</v>
          </cell>
          <cell r="AW100">
            <v>20.100000000000001</v>
          </cell>
          <cell r="AX100">
            <v>20.099999999999998</v>
          </cell>
          <cell r="AY100">
            <v>20.099999999999998</v>
          </cell>
          <cell r="AZ100">
            <v>20.099999999999998</v>
          </cell>
          <cell r="BA100">
            <v>20.099999999999998</v>
          </cell>
          <cell r="BB100">
            <v>20.099999999999998</v>
          </cell>
          <cell r="BC100">
            <v>20.099999999999998</v>
          </cell>
          <cell r="BD100">
            <v>20.099999999999998</v>
          </cell>
        </row>
        <row r="101">
          <cell r="O101" t="str">
            <v>HyTi</v>
          </cell>
          <cell r="Q101" t="str">
            <v>A$m</v>
          </cell>
          <cell r="R101">
            <v>5</v>
          </cell>
          <cell r="S101">
            <v>11</v>
          </cell>
          <cell r="T101">
            <v>0.40000000000000008</v>
          </cell>
          <cell r="U101">
            <v>0.40000000000000008</v>
          </cell>
          <cell r="V101">
            <v>0.40000000000000008</v>
          </cell>
          <cell r="W101">
            <v>0.40000000000000008</v>
          </cell>
          <cell r="X101">
            <v>0.40000000000000008</v>
          </cell>
          <cell r="Y101">
            <v>0.40000000000000008</v>
          </cell>
          <cell r="Z101">
            <v>0.40000000000000008</v>
          </cell>
          <cell r="AA101">
            <v>0.40000000000000008</v>
          </cell>
          <cell r="AB101">
            <v>0.40000000000000008</v>
          </cell>
          <cell r="AC101">
            <v>0.40000000000000008</v>
          </cell>
          <cell r="AD101">
            <v>0.40000000000000008</v>
          </cell>
          <cell r="AE101">
            <v>0.40000000000000008</v>
          </cell>
          <cell r="AF101">
            <v>4.8000000000000007</v>
          </cell>
          <cell r="AG101">
            <v>0.40000000000000008</v>
          </cell>
          <cell r="AH101">
            <v>0.40000000000000008</v>
          </cell>
          <cell r="AI101">
            <v>0.40000000000000008</v>
          </cell>
          <cell r="AJ101">
            <v>0.40000000000000008</v>
          </cell>
          <cell r="AK101">
            <v>0.40000000000000008</v>
          </cell>
          <cell r="AL101">
            <v>0.40000000000000008</v>
          </cell>
          <cell r="AM101">
            <v>0.40000000000000008</v>
          </cell>
          <cell r="AN101">
            <v>0.40000000000000008</v>
          </cell>
          <cell r="AO101">
            <v>0.40000000000000008</v>
          </cell>
          <cell r="AP101">
            <v>0.40000000000000008</v>
          </cell>
          <cell r="AQ101">
            <v>0.40000000000000008</v>
          </cell>
          <cell r="AR101">
            <v>0.40000000000000008</v>
          </cell>
          <cell r="AS101">
            <v>4.8000000000000007</v>
          </cell>
          <cell r="AT101">
            <v>4.7619047619047628</v>
          </cell>
          <cell r="AU101">
            <v>4.7619047619047628</v>
          </cell>
          <cell r="AV101">
            <v>4.7619047619047628</v>
          </cell>
          <cell r="AW101">
            <v>1.2000000000000002</v>
          </cell>
          <cell r="AX101">
            <v>1.2000000000000002</v>
          </cell>
          <cell r="AY101">
            <v>1.2000000000000002</v>
          </cell>
          <cell r="AZ101">
            <v>1.2000000000000002</v>
          </cell>
          <cell r="BA101">
            <v>1.2000000000000002</v>
          </cell>
          <cell r="BB101">
            <v>1.2000000000000002</v>
          </cell>
          <cell r="BC101">
            <v>1.2000000000000002</v>
          </cell>
          <cell r="BD101">
            <v>1.2000000000000002</v>
          </cell>
        </row>
        <row r="102">
          <cell r="O102" t="str">
            <v>Ilmenite</v>
          </cell>
          <cell r="Q102" t="str">
            <v>A$m</v>
          </cell>
          <cell r="R102">
            <v>83</v>
          </cell>
          <cell r="S102">
            <v>100</v>
          </cell>
          <cell r="T102">
            <v>6.8999999999999995</v>
          </cell>
          <cell r="U102">
            <v>6.8999999999999995</v>
          </cell>
          <cell r="V102">
            <v>6.8999999999999995</v>
          </cell>
          <cell r="W102">
            <v>6.8999999999999995</v>
          </cell>
          <cell r="X102">
            <v>6.8999999999999995</v>
          </cell>
          <cell r="Y102">
            <v>6.8999999999999995</v>
          </cell>
          <cell r="Z102">
            <v>6.8999999999999995</v>
          </cell>
          <cell r="AA102">
            <v>6.8999999999999995</v>
          </cell>
          <cell r="AB102">
            <v>6.8999999999999995</v>
          </cell>
          <cell r="AC102">
            <v>6.8999999999999995</v>
          </cell>
          <cell r="AD102">
            <v>6.8999999999999995</v>
          </cell>
          <cell r="AE102">
            <v>6.8999999999999995</v>
          </cell>
          <cell r="AF102">
            <v>82.800000000000011</v>
          </cell>
          <cell r="AG102">
            <v>6.8999999999999995</v>
          </cell>
          <cell r="AH102">
            <v>6.8999999999999995</v>
          </cell>
          <cell r="AI102">
            <v>6.8999999999999995</v>
          </cell>
          <cell r="AJ102">
            <v>6.8999999999999995</v>
          </cell>
          <cell r="AK102">
            <v>6.8999999999999995</v>
          </cell>
          <cell r="AL102">
            <v>6.8999999999999995</v>
          </cell>
          <cell r="AM102">
            <v>6.8999999999999995</v>
          </cell>
          <cell r="AN102">
            <v>6.8999999999999995</v>
          </cell>
          <cell r="AO102">
            <v>6.8999999999999995</v>
          </cell>
          <cell r="AP102">
            <v>6.8999999999999995</v>
          </cell>
          <cell r="AQ102">
            <v>6.8999999999999995</v>
          </cell>
          <cell r="AR102">
            <v>6.8999999999999995</v>
          </cell>
          <cell r="AS102">
            <v>82.800000000000011</v>
          </cell>
          <cell r="AT102">
            <v>82.775831873905446</v>
          </cell>
          <cell r="AU102">
            <v>82.775831873905446</v>
          </cell>
          <cell r="AV102">
            <v>82.775831873905446</v>
          </cell>
          <cell r="AW102">
            <v>20.7</v>
          </cell>
          <cell r="AX102">
            <v>20.7</v>
          </cell>
          <cell r="AY102">
            <v>20.7</v>
          </cell>
          <cell r="AZ102">
            <v>20.7</v>
          </cell>
          <cell r="BA102">
            <v>20.7</v>
          </cell>
          <cell r="BB102">
            <v>20.7</v>
          </cell>
          <cell r="BC102">
            <v>20.7</v>
          </cell>
          <cell r="BD102">
            <v>20.7</v>
          </cell>
        </row>
        <row r="103">
          <cell r="O103" t="str">
            <v>Other mineral sands</v>
          </cell>
          <cell r="Q103" t="str">
            <v>A$m</v>
          </cell>
          <cell r="R103">
            <v>5</v>
          </cell>
          <cell r="S103">
            <v>5</v>
          </cell>
          <cell r="T103">
            <v>0.40000000000000008</v>
          </cell>
          <cell r="U103">
            <v>0.40000000000000008</v>
          </cell>
          <cell r="V103">
            <v>0.40000000000000008</v>
          </cell>
          <cell r="W103">
            <v>0.40000000000000008</v>
          </cell>
          <cell r="X103">
            <v>0.40000000000000008</v>
          </cell>
          <cell r="Y103">
            <v>0.40000000000000008</v>
          </cell>
          <cell r="Z103">
            <v>0.40000000000000008</v>
          </cell>
          <cell r="AA103">
            <v>0.40000000000000008</v>
          </cell>
          <cell r="AB103">
            <v>0.40000000000000008</v>
          </cell>
          <cell r="AC103">
            <v>0.40000000000000008</v>
          </cell>
          <cell r="AD103">
            <v>0.40000000000000008</v>
          </cell>
          <cell r="AE103">
            <v>0.40000000000000008</v>
          </cell>
          <cell r="AF103">
            <v>4.8000000000000007</v>
          </cell>
          <cell r="AG103">
            <v>0.40000000000000008</v>
          </cell>
          <cell r="AH103">
            <v>0.40000000000000008</v>
          </cell>
          <cell r="AI103">
            <v>0.40000000000000008</v>
          </cell>
          <cell r="AJ103">
            <v>0.40000000000000008</v>
          </cell>
          <cell r="AK103">
            <v>0.40000000000000008</v>
          </cell>
          <cell r="AL103">
            <v>0.40000000000000008</v>
          </cell>
          <cell r="AM103">
            <v>0.40000000000000008</v>
          </cell>
          <cell r="AN103">
            <v>0.40000000000000008</v>
          </cell>
          <cell r="AO103">
            <v>0.40000000000000008</v>
          </cell>
          <cell r="AP103">
            <v>0.40000000000000008</v>
          </cell>
          <cell r="AQ103">
            <v>0.40000000000000008</v>
          </cell>
          <cell r="AR103">
            <v>0.40000000000000008</v>
          </cell>
          <cell r="AS103">
            <v>4.8000000000000007</v>
          </cell>
          <cell r="AT103">
            <v>4.7619047619047628</v>
          </cell>
          <cell r="AU103">
            <v>4.7619047619047628</v>
          </cell>
          <cell r="AV103">
            <v>4.7619047619047628</v>
          </cell>
          <cell r="AW103">
            <v>1.2000000000000002</v>
          </cell>
          <cell r="AX103">
            <v>1.2000000000000002</v>
          </cell>
          <cell r="AY103">
            <v>1.2000000000000002</v>
          </cell>
          <cell r="AZ103">
            <v>1.2000000000000002</v>
          </cell>
          <cell r="BA103">
            <v>1.2000000000000002</v>
          </cell>
          <cell r="BB103">
            <v>1.2000000000000002</v>
          </cell>
          <cell r="BC103">
            <v>1.2000000000000002</v>
          </cell>
          <cell r="BD103">
            <v>1.2000000000000002</v>
          </cell>
        </row>
        <row r="104">
          <cell r="O104" t="str">
            <v>Coal</v>
          </cell>
          <cell r="Q104" t="str">
            <v>A$m</v>
          </cell>
          <cell r="R104">
            <v>31</v>
          </cell>
          <cell r="S104">
            <v>33</v>
          </cell>
          <cell r="T104">
            <v>2.6</v>
          </cell>
          <cell r="U104">
            <v>2.6</v>
          </cell>
          <cell r="V104">
            <v>2.6</v>
          </cell>
          <cell r="W104">
            <v>2.6</v>
          </cell>
          <cell r="X104">
            <v>2.6</v>
          </cell>
          <cell r="Y104">
            <v>2.6</v>
          </cell>
          <cell r="Z104">
            <v>2.6</v>
          </cell>
          <cell r="AA104">
            <v>2.6</v>
          </cell>
          <cell r="AB104">
            <v>2.6</v>
          </cell>
          <cell r="AC104">
            <v>2.6</v>
          </cell>
          <cell r="AD104">
            <v>2.6</v>
          </cell>
          <cell r="AE104">
            <v>2.6</v>
          </cell>
          <cell r="AF104">
            <v>31.200000000000006</v>
          </cell>
          <cell r="AG104">
            <v>2.6</v>
          </cell>
          <cell r="AH104">
            <v>2.6</v>
          </cell>
          <cell r="AI104">
            <v>2.6</v>
          </cell>
          <cell r="AJ104">
            <v>2.6</v>
          </cell>
          <cell r="AK104">
            <v>2.6</v>
          </cell>
          <cell r="AL104">
            <v>2.6</v>
          </cell>
          <cell r="AM104">
            <v>2.6</v>
          </cell>
          <cell r="AN104">
            <v>2.6</v>
          </cell>
          <cell r="AO104">
            <v>2.6</v>
          </cell>
          <cell r="AP104">
            <v>2.6</v>
          </cell>
          <cell r="AQ104">
            <v>2.6</v>
          </cell>
          <cell r="AR104">
            <v>2.6</v>
          </cell>
          <cell r="AS104">
            <v>31.200000000000006</v>
          </cell>
          <cell r="AT104">
            <v>31.212121212121211</v>
          </cell>
          <cell r="AU104">
            <v>31.212121212121211</v>
          </cell>
          <cell r="AV104">
            <v>31.212121212121211</v>
          </cell>
          <cell r="AW104">
            <v>7.8000000000000007</v>
          </cell>
          <cell r="AX104">
            <v>7.8000000000000007</v>
          </cell>
          <cell r="AY104">
            <v>7.8000000000000007</v>
          </cell>
          <cell r="AZ104">
            <v>7.8000000000000007</v>
          </cell>
          <cell r="BA104">
            <v>7.8000000000000007</v>
          </cell>
          <cell r="BB104">
            <v>7.8000000000000007</v>
          </cell>
          <cell r="BC104">
            <v>7.8000000000000007</v>
          </cell>
          <cell r="BD104">
            <v>7.8000000000000007</v>
          </cell>
        </row>
        <row r="105">
          <cell r="O105" t="str">
            <v>Total</v>
          </cell>
          <cell r="Q105" t="str">
            <v>A$m</v>
          </cell>
          <cell r="R105">
            <v>721</v>
          </cell>
          <cell r="S105">
            <v>809</v>
          </cell>
          <cell r="T105">
            <v>56</v>
          </cell>
          <cell r="U105">
            <v>56</v>
          </cell>
          <cell r="V105">
            <v>56</v>
          </cell>
          <cell r="W105">
            <v>56</v>
          </cell>
          <cell r="X105">
            <v>56</v>
          </cell>
          <cell r="Y105">
            <v>56</v>
          </cell>
          <cell r="Z105">
            <v>56</v>
          </cell>
          <cell r="AA105">
            <v>56</v>
          </cell>
          <cell r="AB105">
            <v>56</v>
          </cell>
          <cell r="AC105">
            <v>56</v>
          </cell>
          <cell r="AD105">
            <v>56</v>
          </cell>
          <cell r="AE105">
            <v>56</v>
          </cell>
          <cell r="AF105">
            <v>672</v>
          </cell>
          <cell r="AG105">
            <v>56</v>
          </cell>
          <cell r="AH105">
            <v>56</v>
          </cell>
          <cell r="AI105">
            <v>56</v>
          </cell>
          <cell r="AJ105">
            <v>56</v>
          </cell>
          <cell r="AK105">
            <v>56</v>
          </cell>
          <cell r="AL105">
            <v>56</v>
          </cell>
          <cell r="AM105">
            <v>56</v>
          </cell>
          <cell r="AN105">
            <v>56</v>
          </cell>
          <cell r="AO105">
            <v>56</v>
          </cell>
          <cell r="AP105">
            <v>56</v>
          </cell>
          <cell r="AQ105">
            <v>56</v>
          </cell>
          <cell r="AR105">
            <v>56</v>
          </cell>
          <cell r="AS105">
            <v>672</v>
          </cell>
          <cell r="AT105">
            <v>672.04060876368249</v>
          </cell>
          <cell r="AU105">
            <v>627.15746090994628</v>
          </cell>
          <cell r="AV105">
            <v>627.15746090994628</v>
          </cell>
          <cell r="AW105">
            <v>168</v>
          </cell>
          <cell r="AX105">
            <v>168</v>
          </cell>
          <cell r="AY105">
            <v>168</v>
          </cell>
          <cell r="AZ105">
            <v>168</v>
          </cell>
          <cell r="BA105">
            <v>168</v>
          </cell>
          <cell r="BB105">
            <v>168</v>
          </cell>
          <cell r="BC105">
            <v>168</v>
          </cell>
          <cell r="BD105">
            <v>168</v>
          </cell>
        </row>
        <row r="107">
          <cell r="O107" t="str">
            <v>Other income</v>
          </cell>
          <cell r="Q107" t="str">
            <v>A$m</v>
          </cell>
          <cell r="R107">
            <v>20</v>
          </cell>
          <cell r="S107">
            <v>20</v>
          </cell>
          <cell r="T107">
            <v>2</v>
          </cell>
          <cell r="U107">
            <v>2</v>
          </cell>
          <cell r="V107">
            <v>2</v>
          </cell>
          <cell r="W107">
            <v>2</v>
          </cell>
          <cell r="X107">
            <v>2</v>
          </cell>
          <cell r="Y107">
            <v>2</v>
          </cell>
          <cell r="Z107">
            <v>2</v>
          </cell>
          <cell r="AA107">
            <v>2</v>
          </cell>
          <cell r="AB107">
            <v>2</v>
          </cell>
          <cell r="AC107">
            <v>2</v>
          </cell>
          <cell r="AD107">
            <v>2</v>
          </cell>
          <cell r="AE107">
            <v>2</v>
          </cell>
          <cell r="AF107">
            <v>24</v>
          </cell>
          <cell r="AG107">
            <v>2</v>
          </cell>
          <cell r="AH107">
            <v>2</v>
          </cell>
          <cell r="AI107">
            <v>2</v>
          </cell>
          <cell r="AJ107">
            <v>2</v>
          </cell>
          <cell r="AK107">
            <v>2</v>
          </cell>
          <cell r="AL107">
            <v>2</v>
          </cell>
          <cell r="AM107">
            <v>2</v>
          </cell>
          <cell r="AN107">
            <v>2</v>
          </cell>
          <cell r="AO107">
            <v>2</v>
          </cell>
          <cell r="AP107">
            <v>2</v>
          </cell>
          <cell r="AQ107">
            <v>2</v>
          </cell>
          <cell r="AR107">
            <v>2</v>
          </cell>
          <cell r="AS107">
            <v>24</v>
          </cell>
          <cell r="AT107">
            <v>30</v>
          </cell>
          <cell r="AU107">
            <v>30</v>
          </cell>
          <cell r="AV107">
            <v>30</v>
          </cell>
          <cell r="AW107">
            <v>6</v>
          </cell>
          <cell r="AX107">
            <v>6</v>
          </cell>
          <cell r="AY107">
            <v>6</v>
          </cell>
          <cell r="AZ107">
            <v>6</v>
          </cell>
          <cell r="BA107">
            <v>6</v>
          </cell>
          <cell r="BB107">
            <v>6</v>
          </cell>
          <cell r="BC107">
            <v>6</v>
          </cell>
          <cell r="BD107">
            <v>6</v>
          </cell>
        </row>
        <row r="109">
          <cell r="O109" t="str">
            <v>Total Revenue</v>
          </cell>
          <cell r="Q109" t="str">
            <v>A$m</v>
          </cell>
          <cell r="R109">
            <v>741</v>
          </cell>
          <cell r="S109">
            <v>829</v>
          </cell>
          <cell r="T109">
            <v>58</v>
          </cell>
          <cell r="U109">
            <v>58</v>
          </cell>
          <cell r="V109">
            <v>58</v>
          </cell>
          <cell r="W109">
            <v>58</v>
          </cell>
          <cell r="X109">
            <v>58</v>
          </cell>
          <cell r="Y109">
            <v>58</v>
          </cell>
          <cell r="Z109">
            <v>58</v>
          </cell>
          <cell r="AA109">
            <v>58</v>
          </cell>
          <cell r="AB109">
            <v>58</v>
          </cell>
          <cell r="AC109">
            <v>58</v>
          </cell>
          <cell r="AD109">
            <v>58</v>
          </cell>
          <cell r="AE109">
            <v>58</v>
          </cell>
          <cell r="AF109">
            <v>696</v>
          </cell>
          <cell r="AG109">
            <v>58</v>
          </cell>
          <cell r="AH109">
            <v>58</v>
          </cell>
          <cell r="AI109">
            <v>58</v>
          </cell>
          <cell r="AJ109">
            <v>58</v>
          </cell>
          <cell r="AK109">
            <v>58</v>
          </cell>
          <cell r="AL109">
            <v>58</v>
          </cell>
          <cell r="AM109">
            <v>58</v>
          </cell>
          <cell r="AN109">
            <v>58</v>
          </cell>
          <cell r="AO109">
            <v>58</v>
          </cell>
          <cell r="AP109">
            <v>58</v>
          </cell>
          <cell r="AQ109">
            <v>58</v>
          </cell>
          <cell r="AR109">
            <v>58</v>
          </cell>
          <cell r="AS109">
            <v>696</v>
          </cell>
          <cell r="AT109">
            <v>702.04060876368249</v>
          </cell>
          <cell r="AU109">
            <v>657.15746090994628</v>
          </cell>
          <cell r="AV109">
            <v>657.15746090994628</v>
          </cell>
          <cell r="AW109">
            <v>174</v>
          </cell>
          <cell r="AX109">
            <v>174</v>
          </cell>
          <cell r="AY109">
            <v>174</v>
          </cell>
          <cell r="AZ109">
            <v>174</v>
          </cell>
          <cell r="BA109">
            <v>174</v>
          </cell>
          <cell r="BB109">
            <v>174</v>
          </cell>
          <cell r="BC109">
            <v>174</v>
          </cell>
          <cell r="BD109">
            <v>174</v>
          </cell>
        </row>
        <row r="111">
          <cell r="O111" t="str">
            <v>FINANCIALS     A$m</v>
          </cell>
        </row>
        <row r="113">
          <cell r="O113" t="str">
            <v>PROFIT AND LOSS     A$m</v>
          </cell>
        </row>
        <row r="115">
          <cell r="O115" t="str">
            <v>Gross revenue</v>
          </cell>
          <cell r="Q115" t="str">
            <v>A$m</v>
          </cell>
          <cell r="R115">
            <v>741</v>
          </cell>
          <cell r="S115">
            <v>829</v>
          </cell>
          <cell r="T115">
            <v>58</v>
          </cell>
          <cell r="U115">
            <v>58</v>
          </cell>
          <cell r="V115">
            <v>58</v>
          </cell>
          <cell r="W115">
            <v>58</v>
          </cell>
          <cell r="X115">
            <v>58</v>
          </cell>
          <cell r="Y115">
            <v>58</v>
          </cell>
          <cell r="Z115">
            <v>58</v>
          </cell>
          <cell r="AA115">
            <v>58</v>
          </cell>
          <cell r="AB115">
            <v>58</v>
          </cell>
          <cell r="AC115">
            <v>58</v>
          </cell>
          <cell r="AD115">
            <v>58</v>
          </cell>
          <cell r="AE115">
            <v>58</v>
          </cell>
          <cell r="AF115">
            <v>696</v>
          </cell>
          <cell r="AG115">
            <v>58</v>
          </cell>
          <cell r="AH115">
            <v>58</v>
          </cell>
          <cell r="AI115">
            <v>58</v>
          </cell>
          <cell r="AJ115">
            <v>58</v>
          </cell>
          <cell r="AK115">
            <v>58</v>
          </cell>
          <cell r="AL115">
            <v>58</v>
          </cell>
          <cell r="AM115">
            <v>58</v>
          </cell>
          <cell r="AN115">
            <v>58</v>
          </cell>
          <cell r="AO115">
            <v>58</v>
          </cell>
          <cell r="AP115">
            <v>58</v>
          </cell>
          <cell r="AQ115">
            <v>58</v>
          </cell>
          <cell r="AR115">
            <v>58</v>
          </cell>
          <cell r="AS115">
            <v>696</v>
          </cell>
          <cell r="AT115">
            <v>702.04060876368249</v>
          </cell>
          <cell r="AU115">
            <v>657.15746090994628</v>
          </cell>
          <cell r="AV115">
            <v>657.15746090994628</v>
          </cell>
          <cell r="AW115">
            <v>174</v>
          </cell>
          <cell r="AX115">
            <v>174</v>
          </cell>
          <cell r="AY115">
            <v>174</v>
          </cell>
          <cell r="AZ115">
            <v>174</v>
          </cell>
          <cell r="BA115">
            <v>174</v>
          </cell>
          <cell r="BB115">
            <v>174</v>
          </cell>
          <cell r="BC115">
            <v>174</v>
          </cell>
          <cell r="BD115">
            <v>174</v>
          </cell>
        </row>
        <row r="116">
          <cell r="O116" t="str">
            <v>Selling and distribution costs</v>
          </cell>
          <cell r="Q116" t="str">
            <v>A$m</v>
          </cell>
          <cell r="R116">
            <v>-40</v>
          </cell>
          <cell r="S116">
            <v>-40</v>
          </cell>
          <cell r="T116">
            <v>-3.3</v>
          </cell>
          <cell r="U116">
            <v>-3.3</v>
          </cell>
          <cell r="V116">
            <v>-3.3</v>
          </cell>
          <cell r="W116">
            <v>-3.3</v>
          </cell>
          <cell r="X116">
            <v>-3.3</v>
          </cell>
          <cell r="Y116">
            <v>-3.3</v>
          </cell>
          <cell r="Z116">
            <v>-3.3</v>
          </cell>
          <cell r="AA116">
            <v>-3.3</v>
          </cell>
          <cell r="AB116">
            <v>-3.3</v>
          </cell>
          <cell r="AC116">
            <v>-3.3</v>
          </cell>
          <cell r="AD116">
            <v>-3.3</v>
          </cell>
          <cell r="AE116">
            <v>-3.3</v>
          </cell>
          <cell r="AF116">
            <v>-39.599999999999994</v>
          </cell>
          <cell r="AG116">
            <v>-3.3</v>
          </cell>
          <cell r="AH116">
            <v>-3.3</v>
          </cell>
          <cell r="AI116">
            <v>-3.3</v>
          </cell>
          <cell r="AJ116">
            <v>-3.3</v>
          </cell>
          <cell r="AK116">
            <v>-3.3</v>
          </cell>
          <cell r="AL116">
            <v>-3.3</v>
          </cell>
          <cell r="AM116">
            <v>-3.3</v>
          </cell>
          <cell r="AN116">
            <v>-3.3</v>
          </cell>
          <cell r="AO116">
            <v>-3.3</v>
          </cell>
          <cell r="AP116">
            <v>-3.3</v>
          </cell>
          <cell r="AQ116">
            <v>-3.3</v>
          </cell>
          <cell r="AR116">
            <v>-3.3</v>
          </cell>
          <cell r="AS116">
            <v>-39.599999999999994</v>
          </cell>
          <cell r="AT116">
            <v>-40</v>
          </cell>
          <cell r="AU116">
            <v>-40</v>
          </cell>
          <cell r="AV116">
            <v>-40</v>
          </cell>
          <cell r="AW116">
            <v>-9.8999999999999986</v>
          </cell>
          <cell r="AX116">
            <v>-9.8999999999999986</v>
          </cell>
          <cell r="AY116">
            <v>-9.8999999999999986</v>
          </cell>
          <cell r="AZ116">
            <v>-9.8999999999999986</v>
          </cell>
          <cell r="BA116">
            <v>-9.8999999999999986</v>
          </cell>
          <cell r="BB116">
            <v>-9.8999999999999986</v>
          </cell>
          <cell r="BC116">
            <v>-9.8999999999999986</v>
          </cell>
          <cell r="BD116">
            <v>-9.8999999999999986</v>
          </cell>
        </row>
        <row r="117">
          <cell r="O117" t="str">
            <v>Net revenue</v>
          </cell>
          <cell r="Q117" t="str">
            <v>A$m</v>
          </cell>
          <cell r="R117">
            <v>701</v>
          </cell>
          <cell r="S117">
            <v>789</v>
          </cell>
          <cell r="T117">
            <v>54.7</v>
          </cell>
          <cell r="U117">
            <v>54.7</v>
          </cell>
          <cell r="V117">
            <v>54.7</v>
          </cell>
          <cell r="W117">
            <v>54.7</v>
          </cell>
          <cell r="X117">
            <v>54.7</v>
          </cell>
          <cell r="Y117">
            <v>54.7</v>
          </cell>
          <cell r="Z117">
            <v>54.7</v>
          </cell>
          <cell r="AA117">
            <v>54.7</v>
          </cell>
          <cell r="AB117">
            <v>54.7</v>
          </cell>
          <cell r="AC117">
            <v>54.7</v>
          </cell>
          <cell r="AD117">
            <v>54.7</v>
          </cell>
          <cell r="AE117">
            <v>54.7</v>
          </cell>
          <cell r="AF117">
            <v>656.4</v>
          </cell>
          <cell r="AG117">
            <v>54.7</v>
          </cell>
          <cell r="AH117">
            <v>54.7</v>
          </cell>
          <cell r="AI117">
            <v>54.7</v>
          </cell>
          <cell r="AJ117">
            <v>54.7</v>
          </cell>
          <cell r="AK117">
            <v>54.7</v>
          </cell>
          <cell r="AL117">
            <v>54.7</v>
          </cell>
          <cell r="AM117">
            <v>54.7</v>
          </cell>
          <cell r="AN117">
            <v>54.7</v>
          </cell>
          <cell r="AO117">
            <v>54.7</v>
          </cell>
          <cell r="AP117">
            <v>54.7</v>
          </cell>
          <cell r="AQ117">
            <v>54.7</v>
          </cell>
          <cell r="AR117">
            <v>54.7</v>
          </cell>
          <cell r="AS117">
            <v>656.4</v>
          </cell>
          <cell r="AT117">
            <v>662.04060876368249</v>
          </cell>
          <cell r="AU117">
            <v>617.15746090994628</v>
          </cell>
          <cell r="AV117">
            <v>617.15746090994628</v>
          </cell>
          <cell r="AW117">
            <v>164.10000000000002</v>
          </cell>
          <cell r="AX117">
            <v>164.10000000000002</v>
          </cell>
          <cell r="AY117">
            <v>164.10000000000002</v>
          </cell>
          <cell r="AZ117">
            <v>164.10000000000002</v>
          </cell>
          <cell r="BA117">
            <v>164.10000000000002</v>
          </cell>
          <cell r="BB117">
            <v>164.10000000000002</v>
          </cell>
          <cell r="BC117">
            <v>164.10000000000002</v>
          </cell>
          <cell r="BD117">
            <v>164.10000000000002</v>
          </cell>
        </row>
        <row r="119">
          <cell r="O119" t="str">
            <v>Cash cost of production</v>
          </cell>
        </row>
        <row r="120">
          <cell r="O120" t="str">
            <v>Mining</v>
          </cell>
          <cell r="Q120" t="str">
            <v>A$m</v>
          </cell>
          <cell r="R120">
            <v>-80</v>
          </cell>
          <cell r="S120">
            <v>-90</v>
          </cell>
          <cell r="T120">
            <v>-6.8</v>
          </cell>
          <cell r="U120">
            <v>-6.8</v>
          </cell>
          <cell r="V120">
            <v>-6.8</v>
          </cell>
          <cell r="W120">
            <v>-6.8</v>
          </cell>
          <cell r="X120">
            <v>-6.8</v>
          </cell>
          <cell r="Y120">
            <v>-6.8</v>
          </cell>
          <cell r="Z120">
            <v>-6.8</v>
          </cell>
          <cell r="AA120">
            <v>-6.8</v>
          </cell>
          <cell r="AB120">
            <v>-6.8</v>
          </cell>
          <cell r="AC120">
            <v>-6.8</v>
          </cell>
          <cell r="AD120">
            <v>-6.8</v>
          </cell>
          <cell r="AE120">
            <v>-6.8</v>
          </cell>
          <cell r="AF120">
            <v>-81.59999999999998</v>
          </cell>
          <cell r="AG120">
            <v>-6.8</v>
          </cell>
          <cell r="AH120">
            <v>-6.8</v>
          </cell>
          <cell r="AI120">
            <v>-6.8</v>
          </cell>
          <cell r="AJ120">
            <v>-6.8</v>
          </cell>
          <cell r="AK120">
            <v>-6.8</v>
          </cell>
          <cell r="AL120">
            <v>-6.8</v>
          </cell>
          <cell r="AM120">
            <v>-6.8</v>
          </cell>
          <cell r="AN120">
            <v>-6.8</v>
          </cell>
          <cell r="AO120">
            <v>-6.8</v>
          </cell>
          <cell r="AP120">
            <v>-6.8</v>
          </cell>
          <cell r="AQ120">
            <v>-6.8</v>
          </cell>
          <cell r="AR120">
            <v>-6.8</v>
          </cell>
          <cell r="AS120">
            <v>-81.59999999999998</v>
          </cell>
          <cell r="AT120">
            <v>-80</v>
          </cell>
          <cell r="AU120">
            <v>-80</v>
          </cell>
          <cell r="AV120">
            <v>-80</v>
          </cell>
          <cell r="AW120">
            <v>-20.399999999999999</v>
          </cell>
          <cell r="AX120">
            <v>-20.399999999999999</v>
          </cell>
          <cell r="AY120">
            <v>-20.399999999999999</v>
          </cell>
          <cell r="AZ120">
            <v>-20.399999999999999</v>
          </cell>
          <cell r="BA120">
            <v>-20.399999999999999</v>
          </cell>
          <cell r="BB120">
            <v>-20.399999999999999</v>
          </cell>
          <cell r="BC120">
            <v>-20.399999999999999</v>
          </cell>
          <cell r="BD120">
            <v>-20.399999999999999</v>
          </cell>
        </row>
        <row r="121">
          <cell r="O121" t="str">
            <v>Concentrating</v>
          </cell>
          <cell r="Q121" t="str">
            <v>A$m</v>
          </cell>
          <cell r="R121">
            <v>-80</v>
          </cell>
          <cell r="S121">
            <v>-90</v>
          </cell>
          <cell r="T121">
            <v>-6.8</v>
          </cell>
          <cell r="U121">
            <v>-6.8</v>
          </cell>
          <cell r="V121">
            <v>-6.8</v>
          </cell>
          <cell r="W121">
            <v>-6.8</v>
          </cell>
          <cell r="X121">
            <v>-6.8</v>
          </cell>
          <cell r="Y121">
            <v>-6.8</v>
          </cell>
          <cell r="Z121">
            <v>-6.8</v>
          </cell>
          <cell r="AA121">
            <v>-6.8</v>
          </cell>
          <cell r="AB121">
            <v>-6.8</v>
          </cell>
          <cell r="AC121">
            <v>-6.8</v>
          </cell>
          <cell r="AD121">
            <v>-6.8</v>
          </cell>
          <cell r="AE121">
            <v>-6.8</v>
          </cell>
          <cell r="AF121">
            <v>-81.59999999999998</v>
          </cell>
          <cell r="AG121">
            <v>-6.8</v>
          </cell>
          <cell r="AH121">
            <v>-6.8</v>
          </cell>
          <cell r="AI121">
            <v>-6.8</v>
          </cell>
          <cell r="AJ121">
            <v>-6.8</v>
          </cell>
          <cell r="AK121">
            <v>-6.8</v>
          </cell>
          <cell r="AL121">
            <v>-6.8</v>
          </cell>
          <cell r="AM121">
            <v>-6.8</v>
          </cell>
          <cell r="AN121">
            <v>-6.8</v>
          </cell>
          <cell r="AO121">
            <v>-6.8</v>
          </cell>
          <cell r="AP121">
            <v>-6.8</v>
          </cell>
          <cell r="AQ121">
            <v>-6.8</v>
          </cell>
          <cell r="AR121">
            <v>-6.8</v>
          </cell>
          <cell r="AS121">
            <v>-81.59999999999998</v>
          </cell>
          <cell r="AT121">
            <v>-80</v>
          </cell>
          <cell r="AU121">
            <v>-80</v>
          </cell>
          <cell r="AV121">
            <v>-80</v>
          </cell>
          <cell r="AW121">
            <v>-20.399999999999999</v>
          </cell>
          <cell r="AX121">
            <v>-20.399999999999999</v>
          </cell>
          <cell r="AY121">
            <v>-20.399999999999999</v>
          </cell>
          <cell r="AZ121">
            <v>-20.399999999999999</v>
          </cell>
          <cell r="BA121">
            <v>-20.399999999999999</v>
          </cell>
          <cell r="BB121">
            <v>-20.399999999999999</v>
          </cell>
          <cell r="BC121">
            <v>-20.399999999999999</v>
          </cell>
          <cell r="BD121">
            <v>-20.399999999999999</v>
          </cell>
        </row>
        <row r="122">
          <cell r="O122" t="str">
            <v>Separation</v>
          </cell>
          <cell r="Q122" t="str">
            <v>A$m</v>
          </cell>
          <cell r="R122">
            <v>-80</v>
          </cell>
          <cell r="S122">
            <v>-90</v>
          </cell>
          <cell r="T122">
            <v>-6.8</v>
          </cell>
          <cell r="U122">
            <v>-6.8</v>
          </cell>
          <cell r="V122">
            <v>-6.8</v>
          </cell>
          <cell r="W122">
            <v>-6.8</v>
          </cell>
          <cell r="X122">
            <v>-6.8</v>
          </cell>
          <cell r="Y122">
            <v>-6.8</v>
          </cell>
          <cell r="Z122">
            <v>-6.8</v>
          </cell>
          <cell r="AA122">
            <v>-6.8</v>
          </cell>
          <cell r="AB122">
            <v>-6.8</v>
          </cell>
          <cell r="AC122">
            <v>-6.8</v>
          </cell>
          <cell r="AD122">
            <v>-6.8</v>
          </cell>
          <cell r="AE122">
            <v>-6.8</v>
          </cell>
          <cell r="AF122">
            <v>-81.59999999999998</v>
          </cell>
          <cell r="AG122">
            <v>-6.8</v>
          </cell>
          <cell r="AH122">
            <v>-6.8</v>
          </cell>
          <cell r="AI122">
            <v>-6.8</v>
          </cell>
          <cell r="AJ122">
            <v>-6.8</v>
          </cell>
          <cell r="AK122">
            <v>-6.8</v>
          </cell>
          <cell r="AL122">
            <v>-6.8</v>
          </cell>
          <cell r="AM122">
            <v>-6.8</v>
          </cell>
          <cell r="AN122">
            <v>-6.8</v>
          </cell>
          <cell r="AO122">
            <v>-6.8</v>
          </cell>
          <cell r="AP122">
            <v>-6.8</v>
          </cell>
          <cell r="AQ122">
            <v>-6.8</v>
          </cell>
          <cell r="AR122">
            <v>-6.8</v>
          </cell>
          <cell r="AS122">
            <v>-81.59999999999998</v>
          </cell>
          <cell r="AT122">
            <v>-80</v>
          </cell>
          <cell r="AU122">
            <v>-80</v>
          </cell>
          <cell r="AV122">
            <v>-80</v>
          </cell>
          <cell r="AW122">
            <v>-20.399999999999999</v>
          </cell>
          <cell r="AX122">
            <v>-20.399999999999999</v>
          </cell>
          <cell r="AY122">
            <v>-20.399999999999999</v>
          </cell>
          <cell r="AZ122">
            <v>-20.399999999999999</v>
          </cell>
          <cell r="BA122">
            <v>-20.399999999999999</v>
          </cell>
          <cell r="BB122">
            <v>-20.399999999999999</v>
          </cell>
          <cell r="BC122">
            <v>-20.399999999999999</v>
          </cell>
          <cell r="BD122">
            <v>-20.399999999999999</v>
          </cell>
        </row>
        <row r="123">
          <cell r="O123" t="str">
            <v>Synthetic rutile</v>
          </cell>
          <cell r="Q123" t="str">
            <v>A$m</v>
          </cell>
          <cell r="R123">
            <v>-80</v>
          </cell>
          <cell r="S123">
            <v>-90</v>
          </cell>
          <cell r="T123">
            <v>-6.8</v>
          </cell>
          <cell r="U123">
            <v>-6.8</v>
          </cell>
          <cell r="V123">
            <v>-6.8</v>
          </cell>
          <cell r="W123">
            <v>-6.8</v>
          </cell>
          <cell r="X123">
            <v>-6.8</v>
          </cell>
          <cell r="Y123">
            <v>-6.8</v>
          </cell>
          <cell r="Z123">
            <v>-6.8</v>
          </cell>
          <cell r="AA123">
            <v>-6.8</v>
          </cell>
          <cell r="AB123">
            <v>-6.8</v>
          </cell>
          <cell r="AC123">
            <v>-6.8</v>
          </cell>
          <cell r="AD123">
            <v>-6.8</v>
          </cell>
          <cell r="AE123">
            <v>-6.8</v>
          </cell>
          <cell r="AF123">
            <v>-81.59999999999998</v>
          </cell>
          <cell r="AG123">
            <v>-6.8</v>
          </cell>
          <cell r="AH123">
            <v>-6.8</v>
          </cell>
          <cell r="AI123">
            <v>-6.8</v>
          </cell>
          <cell r="AJ123">
            <v>-6.8</v>
          </cell>
          <cell r="AK123">
            <v>-6.8</v>
          </cell>
          <cell r="AL123">
            <v>-6.8</v>
          </cell>
          <cell r="AM123">
            <v>-6.8</v>
          </cell>
          <cell r="AN123">
            <v>-6.8</v>
          </cell>
          <cell r="AO123">
            <v>-6.8</v>
          </cell>
          <cell r="AP123">
            <v>-6.8</v>
          </cell>
          <cell r="AQ123">
            <v>-6.8</v>
          </cell>
          <cell r="AR123">
            <v>-6.8</v>
          </cell>
          <cell r="AS123">
            <v>-81.59999999999998</v>
          </cell>
          <cell r="AT123">
            <v>-80</v>
          </cell>
          <cell r="AU123">
            <v>-80</v>
          </cell>
          <cell r="AV123">
            <v>-80</v>
          </cell>
          <cell r="AW123">
            <v>-20.399999999999999</v>
          </cell>
          <cell r="AX123">
            <v>-20.399999999999999</v>
          </cell>
          <cell r="AY123">
            <v>-20.399999999999999</v>
          </cell>
          <cell r="AZ123">
            <v>-20.399999999999999</v>
          </cell>
          <cell r="BA123">
            <v>-20.399999999999999</v>
          </cell>
          <cell r="BB123">
            <v>-20.399999999999999</v>
          </cell>
          <cell r="BC123">
            <v>-20.399999999999999</v>
          </cell>
          <cell r="BD123">
            <v>-20.399999999999999</v>
          </cell>
        </row>
        <row r="124">
          <cell r="O124" t="str">
            <v>Overheads and other</v>
          </cell>
          <cell r="Q124" t="str">
            <v>A$m</v>
          </cell>
          <cell r="R124">
            <v>-80</v>
          </cell>
          <cell r="S124">
            <v>-90</v>
          </cell>
          <cell r="T124">
            <v>-6.8</v>
          </cell>
          <cell r="U124">
            <v>-6.8</v>
          </cell>
          <cell r="V124">
            <v>-6.8</v>
          </cell>
          <cell r="W124">
            <v>-6.8</v>
          </cell>
          <cell r="X124">
            <v>-6.8</v>
          </cell>
          <cell r="Y124">
            <v>-6.8</v>
          </cell>
          <cell r="Z124">
            <v>-6.8</v>
          </cell>
          <cell r="AA124">
            <v>-6.8</v>
          </cell>
          <cell r="AB124">
            <v>-6.8</v>
          </cell>
          <cell r="AC124">
            <v>-6.8</v>
          </cell>
          <cell r="AD124">
            <v>-6.8</v>
          </cell>
          <cell r="AE124">
            <v>-6.8</v>
          </cell>
          <cell r="AF124">
            <v>-81.59999999999998</v>
          </cell>
          <cell r="AG124">
            <v>-6.8</v>
          </cell>
          <cell r="AH124">
            <v>-6.8</v>
          </cell>
          <cell r="AI124">
            <v>-6.8</v>
          </cell>
          <cell r="AJ124">
            <v>-6.8</v>
          </cell>
          <cell r="AK124">
            <v>-6.8</v>
          </cell>
          <cell r="AL124">
            <v>-6.8</v>
          </cell>
          <cell r="AM124">
            <v>-6.8</v>
          </cell>
          <cell r="AN124">
            <v>-6.8</v>
          </cell>
          <cell r="AO124">
            <v>-6.8</v>
          </cell>
          <cell r="AP124">
            <v>-6.8</v>
          </cell>
          <cell r="AQ124">
            <v>-6.8</v>
          </cell>
          <cell r="AR124">
            <v>-6.8</v>
          </cell>
          <cell r="AS124">
            <v>-81.59999999999998</v>
          </cell>
          <cell r="AT124">
            <v>-80</v>
          </cell>
          <cell r="AU124">
            <v>-80</v>
          </cell>
          <cell r="AV124">
            <v>-80</v>
          </cell>
          <cell r="AW124">
            <v>-20.399999999999999</v>
          </cell>
          <cell r="AX124">
            <v>-20.399999999999999</v>
          </cell>
          <cell r="AY124">
            <v>-20.399999999999999</v>
          </cell>
          <cell r="AZ124">
            <v>-20.399999999999999</v>
          </cell>
          <cell r="BA124">
            <v>-20.399999999999999</v>
          </cell>
          <cell r="BB124">
            <v>-20.399999999999999</v>
          </cell>
          <cell r="BC124">
            <v>-20.399999999999999</v>
          </cell>
          <cell r="BD124">
            <v>-20.399999999999999</v>
          </cell>
        </row>
        <row r="125">
          <cell r="Q125" t="str">
            <v>A$m</v>
          </cell>
          <cell r="R125">
            <v>-400</v>
          </cell>
          <cell r="S125">
            <v>-450</v>
          </cell>
          <cell r="T125">
            <v>-34</v>
          </cell>
          <cell r="U125">
            <v>-34</v>
          </cell>
          <cell r="V125">
            <v>-34</v>
          </cell>
          <cell r="W125">
            <v>-34</v>
          </cell>
          <cell r="X125">
            <v>-34</v>
          </cell>
          <cell r="Y125">
            <v>-34</v>
          </cell>
          <cell r="Z125">
            <v>-34</v>
          </cell>
          <cell r="AA125">
            <v>-34</v>
          </cell>
          <cell r="AB125">
            <v>-34</v>
          </cell>
          <cell r="AC125">
            <v>-34</v>
          </cell>
          <cell r="AD125">
            <v>-34</v>
          </cell>
          <cell r="AE125">
            <v>-34</v>
          </cell>
          <cell r="AF125">
            <v>-407.99999999999989</v>
          </cell>
          <cell r="AG125">
            <v>-34</v>
          </cell>
          <cell r="AH125">
            <v>-34</v>
          </cell>
          <cell r="AI125">
            <v>-34</v>
          </cell>
          <cell r="AJ125">
            <v>-34</v>
          </cell>
          <cell r="AK125">
            <v>-34</v>
          </cell>
          <cell r="AL125">
            <v>-34</v>
          </cell>
          <cell r="AM125">
            <v>-34</v>
          </cell>
          <cell r="AN125">
            <v>-34</v>
          </cell>
          <cell r="AO125">
            <v>-34</v>
          </cell>
          <cell r="AP125">
            <v>-34</v>
          </cell>
          <cell r="AQ125">
            <v>-34</v>
          </cell>
          <cell r="AR125">
            <v>-34</v>
          </cell>
          <cell r="AS125">
            <v>-407.99999999999989</v>
          </cell>
          <cell r="AT125">
            <v>-400</v>
          </cell>
          <cell r="AU125">
            <v>-400</v>
          </cell>
          <cell r="AV125">
            <v>-400</v>
          </cell>
          <cell r="AW125">
            <v>-102</v>
          </cell>
          <cell r="AX125">
            <v>-102</v>
          </cell>
          <cell r="AY125">
            <v>-102</v>
          </cell>
          <cell r="AZ125">
            <v>-102</v>
          </cell>
          <cell r="BA125">
            <v>-102</v>
          </cell>
          <cell r="BB125">
            <v>-102</v>
          </cell>
          <cell r="BC125">
            <v>-102</v>
          </cell>
          <cell r="BD125">
            <v>-102</v>
          </cell>
        </row>
        <row r="127">
          <cell r="O127" t="str">
            <v>Non-cash cost of production</v>
          </cell>
        </row>
        <row r="128">
          <cell r="O128" t="str">
            <v>Mining</v>
          </cell>
          <cell r="Q128" t="str">
            <v>A$m</v>
          </cell>
          <cell r="R128">
            <v>-25</v>
          </cell>
          <cell r="S128">
            <v>-30</v>
          </cell>
          <cell r="T128">
            <v>-2</v>
          </cell>
          <cell r="U128">
            <v>-2</v>
          </cell>
          <cell r="V128">
            <v>-2</v>
          </cell>
          <cell r="W128">
            <v>-2</v>
          </cell>
          <cell r="X128">
            <v>-2</v>
          </cell>
          <cell r="Y128">
            <v>-2</v>
          </cell>
          <cell r="Z128">
            <v>-2</v>
          </cell>
          <cell r="AA128">
            <v>-2</v>
          </cell>
          <cell r="AB128">
            <v>-2</v>
          </cell>
          <cell r="AC128">
            <v>-2</v>
          </cell>
          <cell r="AD128">
            <v>-2</v>
          </cell>
          <cell r="AE128">
            <v>-2</v>
          </cell>
          <cell r="AF128">
            <v>-24</v>
          </cell>
          <cell r="AG128">
            <v>-2</v>
          </cell>
          <cell r="AH128">
            <v>-2</v>
          </cell>
          <cell r="AI128">
            <v>-2</v>
          </cell>
          <cell r="AJ128">
            <v>-2</v>
          </cell>
          <cell r="AK128">
            <v>-2</v>
          </cell>
          <cell r="AL128">
            <v>-2</v>
          </cell>
          <cell r="AM128">
            <v>-2</v>
          </cell>
          <cell r="AN128">
            <v>-2</v>
          </cell>
          <cell r="AO128">
            <v>-2</v>
          </cell>
          <cell r="AP128">
            <v>-2</v>
          </cell>
          <cell r="AQ128">
            <v>-2</v>
          </cell>
          <cell r="AR128">
            <v>-2</v>
          </cell>
          <cell r="AS128">
            <v>-24</v>
          </cell>
          <cell r="AT128">
            <v>-25</v>
          </cell>
          <cell r="AU128">
            <v>-25</v>
          </cell>
          <cell r="AV128">
            <v>-25</v>
          </cell>
          <cell r="AW128">
            <v>-6</v>
          </cell>
          <cell r="AX128">
            <v>-6</v>
          </cell>
          <cell r="AY128">
            <v>-6</v>
          </cell>
          <cell r="AZ128">
            <v>-6</v>
          </cell>
          <cell r="BA128">
            <v>-6</v>
          </cell>
          <cell r="BB128">
            <v>-6</v>
          </cell>
          <cell r="BC128">
            <v>-6</v>
          </cell>
          <cell r="BD128">
            <v>-6</v>
          </cell>
        </row>
        <row r="129">
          <cell r="O129" t="str">
            <v>Concentrating</v>
          </cell>
          <cell r="Q129" t="str">
            <v>A$m</v>
          </cell>
          <cell r="R129">
            <v>-25</v>
          </cell>
          <cell r="S129">
            <v>-30</v>
          </cell>
          <cell r="T129">
            <v>-2</v>
          </cell>
          <cell r="U129">
            <v>-2</v>
          </cell>
          <cell r="V129">
            <v>-2</v>
          </cell>
          <cell r="W129">
            <v>-2</v>
          </cell>
          <cell r="X129">
            <v>-2</v>
          </cell>
          <cell r="Y129">
            <v>-2</v>
          </cell>
          <cell r="Z129">
            <v>-2</v>
          </cell>
          <cell r="AA129">
            <v>-2</v>
          </cell>
          <cell r="AB129">
            <v>-2</v>
          </cell>
          <cell r="AC129">
            <v>-2</v>
          </cell>
          <cell r="AD129">
            <v>-2</v>
          </cell>
          <cell r="AE129">
            <v>-2</v>
          </cell>
          <cell r="AF129">
            <v>-24</v>
          </cell>
          <cell r="AG129">
            <v>-2</v>
          </cell>
          <cell r="AH129">
            <v>-2</v>
          </cell>
          <cell r="AI129">
            <v>-2</v>
          </cell>
          <cell r="AJ129">
            <v>-2</v>
          </cell>
          <cell r="AK129">
            <v>-2</v>
          </cell>
          <cell r="AL129">
            <v>-2</v>
          </cell>
          <cell r="AM129">
            <v>-2</v>
          </cell>
          <cell r="AN129">
            <v>-2</v>
          </cell>
          <cell r="AO129">
            <v>-2</v>
          </cell>
          <cell r="AP129">
            <v>-2</v>
          </cell>
          <cell r="AQ129">
            <v>-2</v>
          </cell>
          <cell r="AR129">
            <v>-2</v>
          </cell>
          <cell r="AS129">
            <v>-24</v>
          </cell>
          <cell r="AT129">
            <v>-25</v>
          </cell>
          <cell r="AU129">
            <v>-25</v>
          </cell>
          <cell r="AV129">
            <v>-25</v>
          </cell>
          <cell r="AW129">
            <v>-6</v>
          </cell>
          <cell r="AX129">
            <v>-6</v>
          </cell>
          <cell r="AY129">
            <v>-6</v>
          </cell>
          <cell r="AZ129">
            <v>-6</v>
          </cell>
          <cell r="BA129">
            <v>-6</v>
          </cell>
          <cell r="BB129">
            <v>-6</v>
          </cell>
          <cell r="BC129">
            <v>-6</v>
          </cell>
          <cell r="BD129">
            <v>-6</v>
          </cell>
        </row>
        <row r="130">
          <cell r="O130" t="str">
            <v>Separation</v>
          </cell>
          <cell r="Q130" t="str">
            <v>A$m</v>
          </cell>
          <cell r="R130">
            <v>-25</v>
          </cell>
          <cell r="S130">
            <v>-30</v>
          </cell>
          <cell r="T130">
            <v>-2</v>
          </cell>
          <cell r="U130">
            <v>-2</v>
          </cell>
          <cell r="V130">
            <v>-2</v>
          </cell>
          <cell r="W130">
            <v>-2</v>
          </cell>
          <cell r="X130">
            <v>-2</v>
          </cell>
          <cell r="Y130">
            <v>-2</v>
          </cell>
          <cell r="Z130">
            <v>-2</v>
          </cell>
          <cell r="AA130">
            <v>-2</v>
          </cell>
          <cell r="AB130">
            <v>-2</v>
          </cell>
          <cell r="AC130">
            <v>-2</v>
          </cell>
          <cell r="AD130">
            <v>-2</v>
          </cell>
          <cell r="AE130">
            <v>-2</v>
          </cell>
          <cell r="AF130">
            <v>-24</v>
          </cell>
          <cell r="AG130">
            <v>-2</v>
          </cell>
          <cell r="AH130">
            <v>-2</v>
          </cell>
          <cell r="AI130">
            <v>-2</v>
          </cell>
          <cell r="AJ130">
            <v>-2</v>
          </cell>
          <cell r="AK130">
            <v>-2</v>
          </cell>
          <cell r="AL130">
            <v>-2</v>
          </cell>
          <cell r="AM130">
            <v>-2</v>
          </cell>
          <cell r="AN130">
            <v>-2</v>
          </cell>
          <cell r="AO130">
            <v>-2</v>
          </cell>
          <cell r="AP130">
            <v>-2</v>
          </cell>
          <cell r="AQ130">
            <v>-2</v>
          </cell>
          <cell r="AR130">
            <v>-2</v>
          </cell>
          <cell r="AS130">
            <v>-24</v>
          </cell>
          <cell r="AT130">
            <v>-25</v>
          </cell>
          <cell r="AU130">
            <v>-25</v>
          </cell>
          <cell r="AV130">
            <v>-25</v>
          </cell>
          <cell r="AW130">
            <v>-6</v>
          </cell>
          <cell r="AX130">
            <v>-6</v>
          </cell>
          <cell r="AY130">
            <v>-6</v>
          </cell>
          <cell r="AZ130">
            <v>-6</v>
          </cell>
          <cell r="BA130">
            <v>-6</v>
          </cell>
          <cell r="BB130">
            <v>-6</v>
          </cell>
          <cell r="BC130">
            <v>-6</v>
          </cell>
          <cell r="BD130">
            <v>-6</v>
          </cell>
        </row>
        <row r="131">
          <cell r="O131" t="str">
            <v>Synthetic rutile</v>
          </cell>
          <cell r="Q131" t="str">
            <v>A$m</v>
          </cell>
          <cell r="R131">
            <v>-25</v>
          </cell>
          <cell r="S131">
            <v>-30</v>
          </cell>
          <cell r="T131">
            <v>-2</v>
          </cell>
          <cell r="U131">
            <v>-2</v>
          </cell>
          <cell r="V131">
            <v>-2</v>
          </cell>
          <cell r="W131">
            <v>-2</v>
          </cell>
          <cell r="X131">
            <v>-2</v>
          </cell>
          <cell r="Y131">
            <v>-2</v>
          </cell>
          <cell r="Z131">
            <v>-2</v>
          </cell>
          <cell r="AA131">
            <v>-2</v>
          </cell>
          <cell r="AB131">
            <v>-2</v>
          </cell>
          <cell r="AC131">
            <v>-2</v>
          </cell>
          <cell r="AD131">
            <v>-2</v>
          </cell>
          <cell r="AE131">
            <v>-2</v>
          </cell>
          <cell r="AF131">
            <v>-24</v>
          </cell>
          <cell r="AG131">
            <v>-2</v>
          </cell>
          <cell r="AH131">
            <v>-2</v>
          </cell>
          <cell r="AI131">
            <v>-2</v>
          </cell>
          <cell r="AJ131">
            <v>-2</v>
          </cell>
          <cell r="AK131">
            <v>-2</v>
          </cell>
          <cell r="AL131">
            <v>-2</v>
          </cell>
          <cell r="AM131">
            <v>-2</v>
          </cell>
          <cell r="AN131">
            <v>-2</v>
          </cell>
          <cell r="AO131">
            <v>-2</v>
          </cell>
          <cell r="AP131">
            <v>-2</v>
          </cell>
          <cell r="AQ131">
            <v>-2</v>
          </cell>
          <cell r="AR131">
            <v>-2</v>
          </cell>
          <cell r="AS131">
            <v>-24</v>
          </cell>
          <cell r="AT131">
            <v>-25</v>
          </cell>
          <cell r="AU131">
            <v>-25</v>
          </cell>
          <cell r="AV131">
            <v>-25</v>
          </cell>
          <cell r="AW131">
            <v>-6</v>
          </cell>
          <cell r="AX131">
            <v>-6</v>
          </cell>
          <cell r="AY131">
            <v>-6</v>
          </cell>
          <cell r="AZ131">
            <v>-6</v>
          </cell>
          <cell r="BA131">
            <v>-6</v>
          </cell>
          <cell r="BB131">
            <v>-6</v>
          </cell>
          <cell r="BC131">
            <v>-6</v>
          </cell>
          <cell r="BD131">
            <v>-6</v>
          </cell>
        </row>
        <row r="132">
          <cell r="O132" t="str">
            <v>Overheads and other</v>
          </cell>
          <cell r="Q132" t="str">
            <v>A$m</v>
          </cell>
          <cell r="R132">
            <v>-25</v>
          </cell>
          <cell r="S132">
            <v>-30</v>
          </cell>
          <cell r="T132">
            <v>-2</v>
          </cell>
          <cell r="U132">
            <v>-2</v>
          </cell>
          <cell r="V132">
            <v>-2</v>
          </cell>
          <cell r="W132">
            <v>-2</v>
          </cell>
          <cell r="X132">
            <v>-2</v>
          </cell>
          <cell r="Y132">
            <v>-2</v>
          </cell>
          <cell r="Z132">
            <v>-2</v>
          </cell>
          <cell r="AA132">
            <v>-2</v>
          </cell>
          <cell r="AB132">
            <v>-2</v>
          </cell>
          <cell r="AC132">
            <v>-2</v>
          </cell>
          <cell r="AD132">
            <v>-2</v>
          </cell>
          <cell r="AE132">
            <v>-2</v>
          </cell>
          <cell r="AF132">
            <v>-24</v>
          </cell>
          <cell r="AG132">
            <v>-2</v>
          </cell>
          <cell r="AH132">
            <v>-2</v>
          </cell>
          <cell r="AI132">
            <v>-2</v>
          </cell>
          <cell r="AJ132">
            <v>-2</v>
          </cell>
          <cell r="AK132">
            <v>-2</v>
          </cell>
          <cell r="AL132">
            <v>-2</v>
          </cell>
          <cell r="AM132">
            <v>-2</v>
          </cell>
          <cell r="AN132">
            <v>-2</v>
          </cell>
          <cell r="AO132">
            <v>-2</v>
          </cell>
          <cell r="AP132">
            <v>-2</v>
          </cell>
          <cell r="AQ132">
            <v>-2</v>
          </cell>
          <cell r="AR132">
            <v>-2</v>
          </cell>
          <cell r="AS132">
            <v>-24</v>
          </cell>
          <cell r="AT132">
            <v>-25</v>
          </cell>
          <cell r="AU132">
            <v>-25</v>
          </cell>
          <cell r="AV132">
            <v>-25</v>
          </cell>
          <cell r="AW132">
            <v>-6</v>
          </cell>
          <cell r="AX132">
            <v>-6</v>
          </cell>
          <cell r="AY132">
            <v>-6</v>
          </cell>
          <cell r="AZ132">
            <v>-6</v>
          </cell>
          <cell r="BA132">
            <v>-6</v>
          </cell>
          <cell r="BB132">
            <v>-6</v>
          </cell>
          <cell r="BC132">
            <v>-6</v>
          </cell>
          <cell r="BD132">
            <v>-6</v>
          </cell>
        </row>
        <row r="133">
          <cell r="Q133" t="str">
            <v>A$m</v>
          </cell>
          <cell r="R133">
            <v>-125</v>
          </cell>
          <cell r="S133">
            <v>-150</v>
          </cell>
          <cell r="T133">
            <v>-10</v>
          </cell>
          <cell r="U133">
            <v>-10</v>
          </cell>
          <cell r="V133">
            <v>-10</v>
          </cell>
          <cell r="W133">
            <v>-10</v>
          </cell>
          <cell r="X133">
            <v>-10</v>
          </cell>
          <cell r="Y133">
            <v>-10</v>
          </cell>
          <cell r="Z133">
            <v>-10</v>
          </cell>
          <cell r="AA133">
            <v>-10</v>
          </cell>
          <cell r="AB133">
            <v>-10</v>
          </cell>
          <cell r="AC133">
            <v>-10</v>
          </cell>
          <cell r="AD133">
            <v>-10</v>
          </cell>
          <cell r="AE133">
            <v>-10</v>
          </cell>
          <cell r="AF133">
            <v>-120</v>
          </cell>
          <cell r="AG133">
            <v>-10</v>
          </cell>
          <cell r="AH133">
            <v>-10</v>
          </cell>
          <cell r="AI133">
            <v>-10</v>
          </cell>
          <cell r="AJ133">
            <v>-10</v>
          </cell>
          <cell r="AK133">
            <v>-10</v>
          </cell>
          <cell r="AL133">
            <v>-10</v>
          </cell>
          <cell r="AM133">
            <v>-10</v>
          </cell>
          <cell r="AN133">
            <v>-10</v>
          </cell>
          <cell r="AO133">
            <v>-10</v>
          </cell>
          <cell r="AP133">
            <v>-10</v>
          </cell>
          <cell r="AQ133">
            <v>-10</v>
          </cell>
          <cell r="AR133">
            <v>-10</v>
          </cell>
          <cell r="AS133">
            <v>-120</v>
          </cell>
          <cell r="AT133">
            <v>-125</v>
          </cell>
          <cell r="AU133">
            <v>-125</v>
          </cell>
          <cell r="AV133">
            <v>-125</v>
          </cell>
          <cell r="AW133">
            <v>-30</v>
          </cell>
          <cell r="AX133">
            <v>-30</v>
          </cell>
          <cell r="AY133">
            <v>-30</v>
          </cell>
          <cell r="AZ133">
            <v>-30</v>
          </cell>
          <cell r="BA133">
            <v>-30</v>
          </cell>
          <cell r="BB133">
            <v>-30</v>
          </cell>
          <cell r="BC133">
            <v>-30</v>
          </cell>
          <cell r="BD133">
            <v>-30</v>
          </cell>
        </row>
        <row r="135">
          <cell r="O135" t="str">
            <v>Stock movement - increase (decrease)</v>
          </cell>
        </row>
        <row r="136">
          <cell r="O136" t="str">
            <v>Semi finished goods</v>
          </cell>
          <cell r="Q136" t="str">
            <v>A$m</v>
          </cell>
          <cell r="R136">
            <v>-10</v>
          </cell>
          <cell r="S136">
            <v>10</v>
          </cell>
          <cell r="T136">
            <v>-1</v>
          </cell>
          <cell r="U136">
            <v>-1</v>
          </cell>
          <cell r="V136">
            <v>-1</v>
          </cell>
          <cell r="W136">
            <v>-1</v>
          </cell>
          <cell r="X136">
            <v>-1</v>
          </cell>
          <cell r="Y136">
            <v>-1</v>
          </cell>
          <cell r="Z136">
            <v>-1</v>
          </cell>
          <cell r="AA136">
            <v>-1</v>
          </cell>
          <cell r="AB136">
            <v>-1</v>
          </cell>
          <cell r="AC136">
            <v>-1</v>
          </cell>
          <cell r="AD136">
            <v>-1</v>
          </cell>
          <cell r="AE136">
            <v>-1</v>
          </cell>
          <cell r="AF136">
            <v>-12</v>
          </cell>
          <cell r="AG136">
            <v>-1</v>
          </cell>
          <cell r="AH136">
            <v>-1</v>
          </cell>
          <cell r="AI136">
            <v>-1</v>
          </cell>
          <cell r="AJ136">
            <v>-1</v>
          </cell>
          <cell r="AK136">
            <v>-1</v>
          </cell>
          <cell r="AL136">
            <v>-1</v>
          </cell>
          <cell r="AM136">
            <v>-1</v>
          </cell>
          <cell r="AN136">
            <v>-1</v>
          </cell>
          <cell r="AO136">
            <v>-1</v>
          </cell>
          <cell r="AP136">
            <v>-1</v>
          </cell>
          <cell r="AQ136">
            <v>-1</v>
          </cell>
          <cell r="AR136">
            <v>-1</v>
          </cell>
          <cell r="AS136">
            <v>-12</v>
          </cell>
          <cell r="AT136">
            <v>-10</v>
          </cell>
          <cell r="AU136">
            <v>10</v>
          </cell>
          <cell r="AV136">
            <v>0</v>
          </cell>
          <cell r="AW136">
            <v>-3</v>
          </cell>
          <cell r="AX136">
            <v>-3</v>
          </cell>
          <cell r="AY136">
            <v>-3</v>
          </cell>
          <cell r="AZ136">
            <v>-3</v>
          </cell>
          <cell r="BA136">
            <v>-3</v>
          </cell>
          <cell r="BB136">
            <v>-3</v>
          </cell>
          <cell r="BC136">
            <v>-3</v>
          </cell>
          <cell r="BD136">
            <v>-3</v>
          </cell>
        </row>
        <row r="137">
          <cell r="O137" t="str">
            <v>Finished products</v>
          </cell>
          <cell r="Q137" t="str">
            <v>A$m</v>
          </cell>
          <cell r="R137">
            <v>-5</v>
          </cell>
          <cell r="S137">
            <v>5</v>
          </cell>
          <cell r="T137">
            <v>0.5</v>
          </cell>
          <cell r="U137">
            <v>0.5</v>
          </cell>
          <cell r="V137">
            <v>0.5</v>
          </cell>
          <cell r="W137">
            <v>0.5</v>
          </cell>
          <cell r="X137">
            <v>0.5</v>
          </cell>
          <cell r="Y137">
            <v>0.5</v>
          </cell>
          <cell r="Z137">
            <v>0.5</v>
          </cell>
          <cell r="AA137">
            <v>0.5</v>
          </cell>
          <cell r="AB137">
            <v>0.5</v>
          </cell>
          <cell r="AC137">
            <v>0.5</v>
          </cell>
          <cell r="AD137">
            <v>0.5</v>
          </cell>
          <cell r="AE137">
            <v>0.5</v>
          </cell>
          <cell r="AF137">
            <v>6</v>
          </cell>
          <cell r="AG137">
            <v>0.5</v>
          </cell>
          <cell r="AH137">
            <v>0.5</v>
          </cell>
          <cell r="AI137">
            <v>0.5</v>
          </cell>
          <cell r="AJ137">
            <v>0.5</v>
          </cell>
          <cell r="AK137">
            <v>0.5</v>
          </cell>
          <cell r="AL137">
            <v>0.5</v>
          </cell>
          <cell r="AM137">
            <v>0.5</v>
          </cell>
          <cell r="AN137">
            <v>0.5</v>
          </cell>
          <cell r="AO137">
            <v>0.5</v>
          </cell>
          <cell r="AP137">
            <v>0.5</v>
          </cell>
          <cell r="AQ137">
            <v>0.5</v>
          </cell>
          <cell r="AR137">
            <v>0.5</v>
          </cell>
          <cell r="AS137">
            <v>6</v>
          </cell>
          <cell r="AT137">
            <v>-5</v>
          </cell>
          <cell r="AU137">
            <v>5</v>
          </cell>
          <cell r="AV137">
            <v>0</v>
          </cell>
          <cell r="AW137">
            <v>1.5</v>
          </cell>
          <cell r="AX137">
            <v>1.5</v>
          </cell>
          <cell r="AY137">
            <v>1.5</v>
          </cell>
          <cell r="AZ137">
            <v>1.5</v>
          </cell>
          <cell r="BA137">
            <v>1.5</v>
          </cell>
          <cell r="BB137">
            <v>1.5</v>
          </cell>
          <cell r="BC137">
            <v>1.5</v>
          </cell>
          <cell r="BD137">
            <v>1.5</v>
          </cell>
        </row>
        <row r="138">
          <cell r="O138" t="str">
            <v>Cost of goods sold</v>
          </cell>
          <cell r="Q138" t="str">
            <v>A$m</v>
          </cell>
          <cell r="R138">
            <v>-540</v>
          </cell>
          <cell r="S138">
            <v>-585</v>
          </cell>
          <cell r="T138">
            <v>-44.5</v>
          </cell>
          <cell r="U138">
            <v>-44.5</v>
          </cell>
          <cell r="V138">
            <v>-44.5</v>
          </cell>
          <cell r="W138">
            <v>-44.5</v>
          </cell>
          <cell r="X138">
            <v>-44.5</v>
          </cell>
          <cell r="Y138">
            <v>-44.5</v>
          </cell>
          <cell r="Z138">
            <v>-44.5</v>
          </cell>
          <cell r="AA138">
            <v>-44.5</v>
          </cell>
          <cell r="AB138">
            <v>-44.5</v>
          </cell>
          <cell r="AC138">
            <v>-44.5</v>
          </cell>
          <cell r="AD138">
            <v>-44.5</v>
          </cell>
          <cell r="AE138">
            <v>-44.5</v>
          </cell>
          <cell r="AF138">
            <v>-533.99999999999989</v>
          </cell>
          <cell r="AG138">
            <v>-44.5</v>
          </cell>
          <cell r="AH138">
            <v>-44.5</v>
          </cell>
          <cell r="AI138">
            <v>-44.5</v>
          </cell>
          <cell r="AJ138">
            <v>-44.5</v>
          </cell>
          <cell r="AK138">
            <v>-44.5</v>
          </cell>
          <cell r="AL138">
            <v>-44.5</v>
          </cell>
          <cell r="AM138">
            <v>-44.5</v>
          </cell>
          <cell r="AN138">
            <v>-44.5</v>
          </cell>
          <cell r="AO138">
            <v>-44.5</v>
          </cell>
          <cell r="AP138">
            <v>-44.5</v>
          </cell>
          <cell r="AQ138">
            <v>-44.5</v>
          </cell>
          <cell r="AR138">
            <v>-44.5</v>
          </cell>
          <cell r="AS138">
            <v>-533.99999999999989</v>
          </cell>
          <cell r="AT138">
            <v>-540</v>
          </cell>
          <cell r="AU138">
            <v>-510</v>
          </cell>
          <cell r="AV138">
            <v>-525</v>
          </cell>
          <cell r="AW138">
            <v>-133.5</v>
          </cell>
          <cell r="AX138">
            <v>-133.5</v>
          </cell>
          <cell r="AY138">
            <v>-133.5</v>
          </cell>
          <cell r="AZ138">
            <v>-133.5</v>
          </cell>
          <cell r="BA138">
            <v>-133.5</v>
          </cell>
          <cell r="BB138">
            <v>-133.5</v>
          </cell>
          <cell r="BC138">
            <v>-133.5</v>
          </cell>
          <cell r="BD138">
            <v>-133.5</v>
          </cell>
        </row>
        <row r="140">
          <cell r="O140" t="str">
            <v>Operational EBIT</v>
          </cell>
          <cell r="Q140" t="str">
            <v>A$m</v>
          </cell>
          <cell r="R140">
            <v>161</v>
          </cell>
          <cell r="S140">
            <v>204</v>
          </cell>
          <cell r="T140">
            <v>10.200000000000003</v>
          </cell>
          <cell r="U140">
            <v>10.200000000000003</v>
          </cell>
          <cell r="V140">
            <v>10.200000000000003</v>
          </cell>
          <cell r="W140">
            <v>10.200000000000003</v>
          </cell>
          <cell r="X140">
            <v>10.200000000000003</v>
          </cell>
          <cell r="Y140">
            <v>10.200000000000003</v>
          </cell>
          <cell r="Z140">
            <v>10.200000000000003</v>
          </cell>
          <cell r="AA140">
            <v>10.200000000000003</v>
          </cell>
          <cell r="AB140">
            <v>10.200000000000003</v>
          </cell>
          <cell r="AC140">
            <v>10.200000000000003</v>
          </cell>
          <cell r="AD140">
            <v>10.200000000000003</v>
          </cell>
          <cell r="AE140">
            <v>10.200000000000003</v>
          </cell>
          <cell r="AF140">
            <v>122.40000000000009</v>
          </cell>
          <cell r="AG140">
            <v>10.200000000000003</v>
          </cell>
          <cell r="AH140">
            <v>10.200000000000003</v>
          </cell>
          <cell r="AI140">
            <v>10.200000000000003</v>
          </cell>
          <cell r="AJ140">
            <v>10.200000000000003</v>
          </cell>
          <cell r="AK140">
            <v>10.200000000000003</v>
          </cell>
          <cell r="AL140">
            <v>10.200000000000003</v>
          </cell>
          <cell r="AM140">
            <v>10.200000000000003</v>
          </cell>
          <cell r="AN140">
            <v>10.200000000000003</v>
          </cell>
          <cell r="AO140">
            <v>10.200000000000003</v>
          </cell>
          <cell r="AP140">
            <v>10.200000000000003</v>
          </cell>
          <cell r="AQ140">
            <v>10.200000000000003</v>
          </cell>
          <cell r="AR140">
            <v>10.200000000000003</v>
          </cell>
          <cell r="AS140">
            <v>122.40000000000009</v>
          </cell>
          <cell r="AT140">
            <v>122.04060876368249</v>
          </cell>
          <cell r="AU140">
            <v>107.15746090994628</v>
          </cell>
          <cell r="AV140">
            <v>92.15746090994628</v>
          </cell>
          <cell r="AW140">
            <v>30.600000000000009</v>
          </cell>
          <cell r="AX140">
            <v>30.600000000000009</v>
          </cell>
          <cell r="AY140">
            <v>30.600000000000009</v>
          </cell>
          <cell r="AZ140">
            <v>30.600000000000009</v>
          </cell>
          <cell r="BA140">
            <v>30.600000000000009</v>
          </cell>
          <cell r="BB140">
            <v>30.600000000000009</v>
          </cell>
          <cell r="BC140">
            <v>30.600000000000009</v>
          </cell>
          <cell r="BD140">
            <v>30.600000000000009</v>
          </cell>
        </row>
        <row r="151">
          <cell r="O151" t="str">
            <v>Corporate P&amp;L Activities</v>
          </cell>
        </row>
        <row r="153">
          <cell r="O153" t="str">
            <v>Hedging</v>
          </cell>
        </row>
        <row r="154">
          <cell r="O154" t="str">
            <v>Iluka hedge and FX revaluation</v>
          </cell>
          <cell r="Q154" t="str">
            <v>A$m</v>
          </cell>
          <cell r="R154">
            <v>40</v>
          </cell>
          <cell r="S154">
            <v>40</v>
          </cell>
          <cell r="T154">
            <v>3</v>
          </cell>
          <cell r="U154">
            <v>3</v>
          </cell>
          <cell r="V154">
            <v>3</v>
          </cell>
          <cell r="W154">
            <v>3</v>
          </cell>
          <cell r="X154">
            <v>3</v>
          </cell>
          <cell r="Y154">
            <v>3</v>
          </cell>
          <cell r="Z154">
            <v>3</v>
          </cell>
          <cell r="AA154">
            <v>3</v>
          </cell>
          <cell r="AB154">
            <v>3</v>
          </cell>
          <cell r="AC154">
            <v>3</v>
          </cell>
          <cell r="AD154">
            <v>3</v>
          </cell>
          <cell r="AE154">
            <v>3</v>
          </cell>
          <cell r="AF154">
            <v>36</v>
          </cell>
          <cell r="AG154">
            <v>3</v>
          </cell>
          <cell r="AH154">
            <v>3</v>
          </cell>
          <cell r="AI154">
            <v>3</v>
          </cell>
          <cell r="AJ154">
            <v>3</v>
          </cell>
          <cell r="AK154">
            <v>3</v>
          </cell>
          <cell r="AL154">
            <v>3</v>
          </cell>
          <cell r="AM154">
            <v>3</v>
          </cell>
          <cell r="AN154">
            <v>3</v>
          </cell>
          <cell r="AO154">
            <v>3</v>
          </cell>
          <cell r="AP154">
            <v>3</v>
          </cell>
          <cell r="AQ154">
            <v>3</v>
          </cell>
          <cell r="AR154">
            <v>3</v>
          </cell>
          <cell r="AS154">
            <v>36</v>
          </cell>
          <cell r="AT154">
            <v>30</v>
          </cell>
          <cell r="AU154">
            <v>30</v>
          </cell>
          <cell r="AV154">
            <v>30</v>
          </cell>
          <cell r="AW154">
            <v>9</v>
          </cell>
          <cell r="AX154">
            <v>9</v>
          </cell>
          <cell r="AY154">
            <v>9</v>
          </cell>
          <cell r="AZ154">
            <v>9</v>
          </cell>
          <cell r="BA154">
            <v>9</v>
          </cell>
          <cell r="BB154">
            <v>9</v>
          </cell>
          <cell r="BC154">
            <v>9</v>
          </cell>
          <cell r="BD154">
            <v>9</v>
          </cell>
        </row>
        <row r="155">
          <cell r="O155" t="str">
            <v>CRL hedge and FX revaluation</v>
          </cell>
          <cell r="Q155" t="str">
            <v>A$m</v>
          </cell>
          <cell r="R155">
            <v>10</v>
          </cell>
          <cell r="S155">
            <v>10</v>
          </cell>
          <cell r="T155">
            <v>0.5</v>
          </cell>
          <cell r="U155">
            <v>0.5</v>
          </cell>
          <cell r="V155">
            <v>0.5</v>
          </cell>
          <cell r="W155">
            <v>0.5</v>
          </cell>
          <cell r="X155">
            <v>0.5</v>
          </cell>
          <cell r="Y155">
            <v>0.5</v>
          </cell>
          <cell r="Z155">
            <v>0.5</v>
          </cell>
          <cell r="AA155">
            <v>0.5</v>
          </cell>
          <cell r="AB155">
            <v>0.5</v>
          </cell>
          <cell r="AC155">
            <v>0.5</v>
          </cell>
          <cell r="AD155">
            <v>0.5</v>
          </cell>
          <cell r="AE155">
            <v>0.5</v>
          </cell>
          <cell r="AF155">
            <v>6</v>
          </cell>
          <cell r="AG155">
            <v>0.5</v>
          </cell>
          <cell r="AH155">
            <v>0.5</v>
          </cell>
          <cell r="AI155">
            <v>0.5</v>
          </cell>
          <cell r="AJ155">
            <v>0.5</v>
          </cell>
          <cell r="AK155">
            <v>0.5</v>
          </cell>
          <cell r="AL155">
            <v>0.5</v>
          </cell>
          <cell r="AM155">
            <v>0.5</v>
          </cell>
          <cell r="AN155">
            <v>0.5</v>
          </cell>
          <cell r="AO155">
            <v>0.5</v>
          </cell>
          <cell r="AP155">
            <v>0.5</v>
          </cell>
          <cell r="AQ155">
            <v>0.5</v>
          </cell>
          <cell r="AR155">
            <v>0.5</v>
          </cell>
          <cell r="AS155">
            <v>6</v>
          </cell>
          <cell r="AT155">
            <v>6</v>
          </cell>
          <cell r="AU155">
            <v>6</v>
          </cell>
          <cell r="AV155">
            <v>6</v>
          </cell>
          <cell r="AW155">
            <v>1.5</v>
          </cell>
          <cell r="AX155">
            <v>1.5</v>
          </cell>
          <cell r="AY155">
            <v>1.5</v>
          </cell>
          <cell r="AZ155">
            <v>1.5</v>
          </cell>
          <cell r="BA155">
            <v>1.5</v>
          </cell>
          <cell r="BB155">
            <v>1.5</v>
          </cell>
          <cell r="BC155">
            <v>1.5</v>
          </cell>
          <cell r="BD155">
            <v>1.5</v>
          </cell>
        </row>
        <row r="156">
          <cell r="O156" t="str">
            <v>RBS close out</v>
          </cell>
          <cell r="Q156" t="str">
            <v>A$m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</row>
        <row r="157">
          <cell r="Q157" t="str">
            <v>A$m</v>
          </cell>
          <cell r="R157">
            <v>50</v>
          </cell>
          <cell r="S157">
            <v>50</v>
          </cell>
          <cell r="T157">
            <v>3.5</v>
          </cell>
          <cell r="U157">
            <v>3.5</v>
          </cell>
          <cell r="V157">
            <v>3.5</v>
          </cell>
          <cell r="W157">
            <v>3.5</v>
          </cell>
          <cell r="X157">
            <v>3.5</v>
          </cell>
          <cell r="Y157">
            <v>3.5</v>
          </cell>
          <cell r="Z157">
            <v>3.5</v>
          </cell>
          <cell r="AA157">
            <v>3.5</v>
          </cell>
          <cell r="AB157">
            <v>3.5</v>
          </cell>
          <cell r="AC157">
            <v>3.5</v>
          </cell>
          <cell r="AD157">
            <v>3.5</v>
          </cell>
          <cell r="AE157">
            <v>3.5</v>
          </cell>
          <cell r="AF157">
            <v>42</v>
          </cell>
          <cell r="AG157">
            <v>3.5</v>
          </cell>
          <cell r="AH157">
            <v>3.5</v>
          </cell>
          <cell r="AI157">
            <v>3.5</v>
          </cell>
          <cell r="AJ157">
            <v>3.5</v>
          </cell>
          <cell r="AK157">
            <v>3.5</v>
          </cell>
          <cell r="AL157">
            <v>3.5</v>
          </cell>
          <cell r="AM157">
            <v>3.5</v>
          </cell>
          <cell r="AN157">
            <v>3.5</v>
          </cell>
          <cell r="AO157">
            <v>3.5</v>
          </cell>
          <cell r="AP157">
            <v>3.5</v>
          </cell>
          <cell r="AQ157">
            <v>3.5</v>
          </cell>
          <cell r="AR157">
            <v>3.5</v>
          </cell>
          <cell r="AS157">
            <v>42</v>
          </cell>
          <cell r="AT157">
            <v>36</v>
          </cell>
          <cell r="AU157">
            <v>36</v>
          </cell>
          <cell r="AV157">
            <v>36</v>
          </cell>
          <cell r="AW157">
            <v>10.5</v>
          </cell>
          <cell r="AX157">
            <v>10.5</v>
          </cell>
          <cell r="AY157">
            <v>10.5</v>
          </cell>
          <cell r="AZ157">
            <v>10.5</v>
          </cell>
          <cell r="BA157">
            <v>10.5</v>
          </cell>
          <cell r="BB157">
            <v>10.5</v>
          </cell>
          <cell r="BC157">
            <v>10.5</v>
          </cell>
          <cell r="BD157">
            <v>10.5</v>
          </cell>
        </row>
        <row r="158">
          <cell r="O158" t="str">
            <v>Corporate head office costs</v>
          </cell>
        </row>
        <row r="159">
          <cell r="O159" t="str">
            <v>Exploration</v>
          </cell>
          <cell r="Q159" t="str">
            <v>A$m</v>
          </cell>
          <cell r="R159">
            <v>-9</v>
          </cell>
          <cell r="S159">
            <v>-9</v>
          </cell>
          <cell r="T159">
            <v>-0.8</v>
          </cell>
          <cell r="U159">
            <v>-0.8</v>
          </cell>
          <cell r="V159">
            <v>-0.8</v>
          </cell>
          <cell r="W159">
            <v>-0.8</v>
          </cell>
          <cell r="X159">
            <v>-0.8</v>
          </cell>
          <cell r="Y159">
            <v>-0.8</v>
          </cell>
          <cell r="Z159">
            <v>-0.8</v>
          </cell>
          <cell r="AA159">
            <v>-0.8</v>
          </cell>
          <cell r="AB159">
            <v>-0.8</v>
          </cell>
          <cell r="AC159">
            <v>-0.8</v>
          </cell>
          <cell r="AD159">
            <v>-0.8</v>
          </cell>
          <cell r="AE159">
            <v>-0.8</v>
          </cell>
          <cell r="AF159">
            <v>-9.6</v>
          </cell>
          <cell r="AG159">
            <v>-0.8</v>
          </cell>
          <cell r="AH159">
            <v>-0.8</v>
          </cell>
          <cell r="AI159">
            <v>-0.8</v>
          </cell>
          <cell r="AJ159">
            <v>-0.8</v>
          </cell>
          <cell r="AK159">
            <v>-0.8</v>
          </cell>
          <cell r="AL159">
            <v>-0.8</v>
          </cell>
          <cell r="AM159">
            <v>-0.8</v>
          </cell>
          <cell r="AN159">
            <v>-0.8</v>
          </cell>
          <cell r="AO159">
            <v>-0.8</v>
          </cell>
          <cell r="AP159">
            <v>-0.8</v>
          </cell>
          <cell r="AQ159">
            <v>-0.8</v>
          </cell>
          <cell r="AR159">
            <v>-0.8</v>
          </cell>
          <cell r="AS159">
            <v>-9.6</v>
          </cell>
          <cell r="AT159">
            <v>-9</v>
          </cell>
          <cell r="AU159">
            <v>-9</v>
          </cell>
          <cell r="AV159">
            <v>-9</v>
          </cell>
          <cell r="AW159">
            <v>-2.4000000000000004</v>
          </cell>
          <cell r="AX159">
            <v>-2.4000000000000004</v>
          </cell>
          <cell r="AY159">
            <v>-2.4000000000000004</v>
          </cell>
          <cell r="AZ159">
            <v>-2.4000000000000004</v>
          </cell>
          <cell r="BA159">
            <v>-2.4000000000000004</v>
          </cell>
          <cell r="BB159">
            <v>-2.4000000000000004</v>
          </cell>
          <cell r="BC159">
            <v>-2.4000000000000004</v>
          </cell>
          <cell r="BD159">
            <v>-2.4000000000000004</v>
          </cell>
        </row>
        <row r="160">
          <cell r="O160" t="str">
            <v>R&amp;D</v>
          </cell>
          <cell r="Q160" t="str">
            <v>A$m</v>
          </cell>
          <cell r="R160">
            <v>-8</v>
          </cell>
          <cell r="S160">
            <v>-8</v>
          </cell>
          <cell r="T160">
            <v>-0.7</v>
          </cell>
          <cell r="U160">
            <v>-0.7</v>
          </cell>
          <cell r="V160">
            <v>-0.7</v>
          </cell>
          <cell r="W160">
            <v>-0.7</v>
          </cell>
          <cell r="X160">
            <v>-0.7</v>
          </cell>
          <cell r="Y160">
            <v>-0.7</v>
          </cell>
          <cell r="Z160">
            <v>-0.7</v>
          </cell>
          <cell r="AA160">
            <v>-0.7</v>
          </cell>
          <cell r="AB160">
            <v>-0.7</v>
          </cell>
          <cell r="AC160">
            <v>-0.7</v>
          </cell>
          <cell r="AD160">
            <v>-0.7</v>
          </cell>
          <cell r="AE160">
            <v>-0.7</v>
          </cell>
          <cell r="AF160">
            <v>-8.4</v>
          </cell>
          <cell r="AG160">
            <v>-0.7</v>
          </cell>
          <cell r="AH160">
            <v>-0.7</v>
          </cell>
          <cell r="AI160">
            <v>-0.7</v>
          </cell>
          <cell r="AJ160">
            <v>-0.7</v>
          </cell>
          <cell r="AK160">
            <v>-0.7</v>
          </cell>
          <cell r="AL160">
            <v>-0.7</v>
          </cell>
          <cell r="AM160">
            <v>-0.7</v>
          </cell>
          <cell r="AN160">
            <v>-0.7</v>
          </cell>
          <cell r="AO160">
            <v>-0.7</v>
          </cell>
          <cell r="AP160">
            <v>-0.7</v>
          </cell>
          <cell r="AQ160">
            <v>-0.7</v>
          </cell>
          <cell r="AR160">
            <v>-0.7</v>
          </cell>
          <cell r="AS160">
            <v>-8.4</v>
          </cell>
          <cell r="AT160">
            <v>-8</v>
          </cell>
          <cell r="AU160">
            <v>-8</v>
          </cell>
          <cell r="AV160">
            <v>-8</v>
          </cell>
          <cell r="AW160">
            <v>-2.0999999999999996</v>
          </cell>
          <cell r="AX160">
            <v>-2.0999999999999996</v>
          </cell>
          <cell r="AY160">
            <v>-2.0999999999999996</v>
          </cell>
          <cell r="AZ160">
            <v>-2.0999999999999996</v>
          </cell>
          <cell r="BA160">
            <v>-2.0999999999999996</v>
          </cell>
          <cell r="BB160">
            <v>-2.0999999999999996</v>
          </cell>
          <cell r="BC160">
            <v>-2.0999999999999996</v>
          </cell>
          <cell r="BD160">
            <v>-2.0999999999999996</v>
          </cell>
        </row>
        <row r="161">
          <cell r="O161" t="str">
            <v>Managing Director</v>
          </cell>
          <cell r="Q161" t="str">
            <v>A$m</v>
          </cell>
          <cell r="R161">
            <v>-8</v>
          </cell>
          <cell r="S161">
            <v>-8</v>
          </cell>
          <cell r="T161">
            <v>-0.7</v>
          </cell>
          <cell r="U161">
            <v>-0.7</v>
          </cell>
          <cell r="V161">
            <v>-0.7</v>
          </cell>
          <cell r="W161">
            <v>-0.7</v>
          </cell>
          <cell r="X161">
            <v>-0.7</v>
          </cell>
          <cell r="Y161">
            <v>-0.7</v>
          </cell>
          <cell r="Z161">
            <v>-0.7</v>
          </cell>
          <cell r="AA161">
            <v>-0.7</v>
          </cell>
          <cell r="AB161">
            <v>-0.7</v>
          </cell>
          <cell r="AC161">
            <v>-0.7</v>
          </cell>
          <cell r="AD161">
            <v>-0.7</v>
          </cell>
          <cell r="AE161">
            <v>-0.7</v>
          </cell>
          <cell r="AF161">
            <v>-8.4</v>
          </cell>
          <cell r="AG161">
            <v>-0.7</v>
          </cell>
          <cell r="AH161">
            <v>-0.7</v>
          </cell>
          <cell r="AI161">
            <v>-0.7</v>
          </cell>
          <cell r="AJ161">
            <v>-0.7</v>
          </cell>
          <cell r="AK161">
            <v>-0.7</v>
          </cell>
          <cell r="AL161">
            <v>-0.7</v>
          </cell>
          <cell r="AM161">
            <v>-0.7</v>
          </cell>
          <cell r="AN161">
            <v>-0.7</v>
          </cell>
          <cell r="AO161">
            <v>-0.7</v>
          </cell>
          <cell r="AP161">
            <v>-0.7</v>
          </cell>
          <cell r="AQ161">
            <v>-0.7</v>
          </cell>
          <cell r="AR161">
            <v>-0.7</v>
          </cell>
          <cell r="AS161">
            <v>-8.4</v>
          </cell>
          <cell r="AT161">
            <v>-8</v>
          </cell>
          <cell r="AU161">
            <v>-8</v>
          </cell>
          <cell r="AV161">
            <v>-8</v>
          </cell>
          <cell r="AW161">
            <v>-2.0999999999999996</v>
          </cell>
          <cell r="AX161">
            <v>-2.0999999999999996</v>
          </cell>
          <cell r="AY161">
            <v>-2.0999999999999996</v>
          </cell>
          <cell r="AZ161">
            <v>-2.0999999999999996</v>
          </cell>
          <cell r="BA161">
            <v>-2.0999999999999996</v>
          </cell>
          <cell r="BB161">
            <v>-2.0999999999999996</v>
          </cell>
          <cell r="BC161">
            <v>-2.0999999999999996</v>
          </cell>
          <cell r="BD161">
            <v>-2.0999999999999996</v>
          </cell>
        </row>
        <row r="162">
          <cell r="O162" t="str">
            <v>Bonus payments</v>
          </cell>
          <cell r="Q162" t="str">
            <v>A$m</v>
          </cell>
          <cell r="R162">
            <v>-2.4</v>
          </cell>
          <cell r="S162">
            <v>-2.4</v>
          </cell>
          <cell r="T162">
            <v>-0.2</v>
          </cell>
          <cell r="U162">
            <v>-0.2</v>
          </cell>
          <cell r="V162">
            <v>-0.2</v>
          </cell>
          <cell r="W162">
            <v>-0.2</v>
          </cell>
          <cell r="X162">
            <v>-0.2</v>
          </cell>
          <cell r="Y162">
            <v>-0.2</v>
          </cell>
          <cell r="Z162">
            <v>-0.2</v>
          </cell>
          <cell r="AA162">
            <v>-0.2</v>
          </cell>
          <cell r="AB162">
            <v>-0.2</v>
          </cell>
          <cell r="AC162">
            <v>-0.2</v>
          </cell>
          <cell r="AD162">
            <v>-0.2</v>
          </cell>
          <cell r="AE162">
            <v>-0.2</v>
          </cell>
          <cell r="AF162">
            <v>-2.4</v>
          </cell>
          <cell r="AG162">
            <v>-0.2</v>
          </cell>
          <cell r="AH162">
            <v>-0.2</v>
          </cell>
          <cell r="AI162">
            <v>-0.2</v>
          </cell>
          <cell r="AJ162">
            <v>-0.2</v>
          </cell>
          <cell r="AK162">
            <v>-0.2</v>
          </cell>
          <cell r="AL162">
            <v>-0.2</v>
          </cell>
          <cell r="AM162">
            <v>-0.2</v>
          </cell>
          <cell r="AN162">
            <v>-0.2</v>
          </cell>
          <cell r="AO162">
            <v>-0.2</v>
          </cell>
          <cell r="AP162">
            <v>-0.2</v>
          </cell>
          <cell r="AQ162">
            <v>-0.2</v>
          </cell>
          <cell r="AR162">
            <v>-0.2</v>
          </cell>
          <cell r="AS162">
            <v>-2.4</v>
          </cell>
          <cell r="AT162">
            <v>-2.4</v>
          </cell>
          <cell r="AU162">
            <v>-2.4</v>
          </cell>
          <cell r="AV162">
            <v>-2.4</v>
          </cell>
          <cell r="AW162">
            <v>-0.60000000000000009</v>
          </cell>
          <cell r="AX162">
            <v>-0.60000000000000009</v>
          </cell>
          <cell r="AY162">
            <v>-0.60000000000000009</v>
          </cell>
          <cell r="AZ162">
            <v>-0.60000000000000009</v>
          </cell>
          <cell r="BA162">
            <v>-0.60000000000000009</v>
          </cell>
          <cell r="BB162">
            <v>-0.60000000000000009</v>
          </cell>
          <cell r="BC162">
            <v>-0.60000000000000009</v>
          </cell>
          <cell r="BD162">
            <v>-0.60000000000000009</v>
          </cell>
        </row>
        <row r="163">
          <cell r="O163" t="str">
            <v>EGM Finance</v>
          </cell>
          <cell r="Q163" t="str">
            <v>A$m</v>
          </cell>
          <cell r="R163">
            <v>-15.3</v>
          </cell>
          <cell r="S163">
            <v>-15.3</v>
          </cell>
          <cell r="T163">
            <v>-1.3</v>
          </cell>
          <cell r="U163">
            <v>-1.3</v>
          </cell>
          <cell r="V163">
            <v>-1.3</v>
          </cell>
          <cell r="W163">
            <v>-1.3</v>
          </cell>
          <cell r="X163">
            <v>-1.3</v>
          </cell>
          <cell r="Y163">
            <v>-1.3</v>
          </cell>
          <cell r="Z163">
            <v>-1.3</v>
          </cell>
          <cell r="AA163">
            <v>-1.3</v>
          </cell>
          <cell r="AB163">
            <v>-1.3</v>
          </cell>
          <cell r="AC163">
            <v>-1.3</v>
          </cell>
          <cell r="AD163">
            <v>-1.3</v>
          </cell>
          <cell r="AE163">
            <v>-1.3</v>
          </cell>
          <cell r="AF163">
            <v>-15.600000000000003</v>
          </cell>
          <cell r="AG163">
            <v>-1.3</v>
          </cell>
          <cell r="AH163">
            <v>-1.3</v>
          </cell>
          <cell r="AI163">
            <v>-1.3</v>
          </cell>
          <cell r="AJ163">
            <v>-1.3</v>
          </cell>
          <cell r="AK163">
            <v>-1.3</v>
          </cell>
          <cell r="AL163">
            <v>-1.3</v>
          </cell>
          <cell r="AM163">
            <v>-1.3</v>
          </cell>
          <cell r="AN163">
            <v>-1.3</v>
          </cell>
          <cell r="AO163">
            <v>-1.3</v>
          </cell>
          <cell r="AP163">
            <v>-1.3</v>
          </cell>
          <cell r="AQ163">
            <v>-1.3</v>
          </cell>
          <cell r="AR163">
            <v>-1.3</v>
          </cell>
          <cell r="AS163">
            <v>-15.600000000000003</v>
          </cell>
          <cell r="AT163">
            <v>-15.3</v>
          </cell>
          <cell r="AU163">
            <v>-15.3</v>
          </cell>
          <cell r="AV163">
            <v>-15.3</v>
          </cell>
          <cell r="AW163">
            <v>-3.9000000000000004</v>
          </cell>
          <cell r="AX163">
            <v>-3.9000000000000004</v>
          </cell>
          <cell r="AY163">
            <v>-3.9000000000000004</v>
          </cell>
          <cell r="AZ163">
            <v>-3.9000000000000004</v>
          </cell>
          <cell r="BA163">
            <v>-3.9000000000000004</v>
          </cell>
          <cell r="BB163">
            <v>-3.9000000000000004</v>
          </cell>
          <cell r="BC163">
            <v>-3.9000000000000004</v>
          </cell>
          <cell r="BD163">
            <v>-3.9000000000000004</v>
          </cell>
        </row>
        <row r="164">
          <cell r="O164" t="str">
            <v>EGM Marketing</v>
          </cell>
          <cell r="Q164" t="str">
            <v>A$m</v>
          </cell>
          <cell r="R164">
            <v>-6.2</v>
          </cell>
          <cell r="S164">
            <v>-6.2</v>
          </cell>
          <cell r="T164">
            <v>-0.5</v>
          </cell>
          <cell r="U164">
            <v>-0.5</v>
          </cell>
          <cell r="V164">
            <v>-0.5</v>
          </cell>
          <cell r="W164">
            <v>-0.5</v>
          </cell>
          <cell r="X164">
            <v>-0.5</v>
          </cell>
          <cell r="Y164">
            <v>-0.5</v>
          </cell>
          <cell r="Z164">
            <v>-0.5</v>
          </cell>
          <cell r="AA164">
            <v>-0.5</v>
          </cell>
          <cell r="AB164">
            <v>-0.5</v>
          </cell>
          <cell r="AC164">
            <v>-0.5</v>
          </cell>
          <cell r="AD164">
            <v>-0.5</v>
          </cell>
          <cell r="AE164">
            <v>-0.5</v>
          </cell>
          <cell r="AF164">
            <v>-6</v>
          </cell>
          <cell r="AG164">
            <v>-0.5</v>
          </cell>
          <cell r="AH164">
            <v>-0.5</v>
          </cell>
          <cell r="AI164">
            <v>-0.5</v>
          </cell>
          <cell r="AJ164">
            <v>-0.5</v>
          </cell>
          <cell r="AK164">
            <v>-0.5</v>
          </cell>
          <cell r="AL164">
            <v>-0.5</v>
          </cell>
          <cell r="AM164">
            <v>-0.5</v>
          </cell>
          <cell r="AN164">
            <v>-0.5</v>
          </cell>
          <cell r="AO164">
            <v>-0.5</v>
          </cell>
          <cell r="AP164">
            <v>-0.5</v>
          </cell>
          <cell r="AQ164">
            <v>-0.5</v>
          </cell>
          <cell r="AR164">
            <v>-0.5</v>
          </cell>
          <cell r="AS164">
            <v>-6</v>
          </cell>
          <cell r="AT164">
            <v>-6.2</v>
          </cell>
          <cell r="AU164">
            <v>-6.2</v>
          </cell>
          <cell r="AV164">
            <v>-6.2</v>
          </cell>
          <cell r="AW164">
            <v>-1.5</v>
          </cell>
          <cell r="AX164">
            <v>-1.5</v>
          </cell>
          <cell r="AY164">
            <v>-1.5</v>
          </cell>
          <cell r="AZ164">
            <v>-1.5</v>
          </cell>
          <cell r="BA164">
            <v>-1.5</v>
          </cell>
          <cell r="BB164">
            <v>-1.5</v>
          </cell>
          <cell r="BC164">
            <v>-1.5</v>
          </cell>
          <cell r="BD164">
            <v>-1.5</v>
          </cell>
        </row>
        <row r="165">
          <cell r="O165" t="str">
            <v>EGM Technical Services</v>
          </cell>
          <cell r="Q165" t="str">
            <v>A$m</v>
          </cell>
          <cell r="R165">
            <v>-15.3</v>
          </cell>
          <cell r="S165">
            <v>-15.3</v>
          </cell>
          <cell r="T165">
            <v>-1.3</v>
          </cell>
          <cell r="U165">
            <v>-1.3</v>
          </cell>
          <cell r="V165">
            <v>-1.3</v>
          </cell>
          <cell r="W165">
            <v>-1.3</v>
          </cell>
          <cell r="X165">
            <v>-1.3</v>
          </cell>
          <cell r="Y165">
            <v>-1.3</v>
          </cell>
          <cell r="Z165">
            <v>-1.3</v>
          </cell>
          <cell r="AA165">
            <v>-1.3</v>
          </cell>
          <cell r="AB165">
            <v>-1.3</v>
          </cell>
          <cell r="AC165">
            <v>-1.3</v>
          </cell>
          <cell r="AD165">
            <v>-1.3</v>
          </cell>
          <cell r="AE165">
            <v>-1.3</v>
          </cell>
          <cell r="AF165">
            <v>-15.600000000000003</v>
          </cell>
          <cell r="AG165">
            <v>-1.3</v>
          </cell>
          <cell r="AH165">
            <v>-1.3</v>
          </cell>
          <cell r="AI165">
            <v>-1.3</v>
          </cell>
          <cell r="AJ165">
            <v>-1.3</v>
          </cell>
          <cell r="AK165">
            <v>-1.3</v>
          </cell>
          <cell r="AL165">
            <v>-1.3</v>
          </cell>
          <cell r="AM165">
            <v>-1.3</v>
          </cell>
          <cell r="AN165">
            <v>-1.3</v>
          </cell>
          <cell r="AO165">
            <v>-1.3</v>
          </cell>
          <cell r="AP165">
            <v>-1.3</v>
          </cell>
          <cell r="AQ165">
            <v>-1.3</v>
          </cell>
          <cell r="AR165">
            <v>-1.3</v>
          </cell>
          <cell r="AS165">
            <v>-15.600000000000003</v>
          </cell>
          <cell r="AT165">
            <v>-15.3</v>
          </cell>
          <cell r="AU165">
            <v>-15.3</v>
          </cell>
          <cell r="AV165">
            <v>-15.3</v>
          </cell>
          <cell r="AW165">
            <v>-3.9000000000000004</v>
          </cell>
          <cell r="AX165">
            <v>-3.9000000000000004</v>
          </cell>
          <cell r="AY165">
            <v>-3.9000000000000004</v>
          </cell>
          <cell r="AZ165">
            <v>-3.9000000000000004</v>
          </cell>
          <cell r="BA165">
            <v>-3.9000000000000004</v>
          </cell>
          <cell r="BB165">
            <v>-3.9000000000000004</v>
          </cell>
          <cell r="BC165">
            <v>-3.9000000000000004</v>
          </cell>
          <cell r="BD165">
            <v>-3.9000000000000004</v>
          </cell>
        </row>
        <row r="166">
          <cell r="O166" t="str">
            <v>EGM Australian Operations</v>
          </cell>
          <cell r="Q166" t="str">
            <v>A$m</v>
          </cell>
          <cell r="R166">
            <v>-10.8</v>
          </cell>
          <cell r="S166">
            <v>-10.8</v>
          </cell>
          <cell r="T166">
            <v>-0.9</v>
          </cell>
          <cell r="U166">
            <v>-0.9</v>
          </cell>
          <cell r="V166">
            <v>-0.9</v>
          </cell>
          <cell r="W166">
            <v>-0.9</v>
          </cell>
          <cell r="X166">
            <v>-0.9</v>
          </cell>
          <cell r="Y166">
            <v>-0.9</v>
          </cell>
          <cell r="Z166">
            <v>-0.9</v>
          </cell>
          <cell r="AA166">
            <v>-0.9</v>
          </cell>
          <cell r="AB166">
            <v>-0.9</v>
          </cell>
          <cell r="AC166">
            <v>-0.9</v>
          </cell>
          <cell r="AD166">
            <v>-0.9</v>
          </cell>
          <cell r="AE166">
            <v>-0.9</v>
          </cell>
          <cell r="AF166">
            <v>-10.800000000000002</v>
          </cell>
          <cell r="AG166">
            <v>-0.9</v>
          </cell>
          <cell r="AH166">
            <v>-0.9</v>
          </cell>
          <cell r="AI166">
            <v>-0.9</v>
          </cell>
          <cell r="AJ166">
            <v>-0.9</v>
          </cell>
          <cell r="AK166">
            <v>-0.9</v>
          </cell>
          <cell r="AL166">
            <v>-0.9</v>
          </cell>
          <cell r="AM166">
            <v>-0.9</v>
          </cell>
          <cell r="AN166">
            <v>-0.9</v>
          </cell>
          <cell r="AO166">
            <v>-0.9</v>
          </cell>
          <cell r="AP166">
            <v>-0.9</v>
          </cell>
          <cell r="AQ166">
            <v>-0.9</v>
          </cell>
          <cell r="AR166">
            <v>-0.9</v>
          </cell>
          <cell r="AS166">
            <v>-10.800000000000002</v>
          </cell>
          <cell r="AT166">
            <v>-10.8</v>
          </cell>
          <cell r="AU166">
            <v>-10.8</v>
          </cell>
          <cell r="AV166">
            <v>-10.8</v>
          </cell>
          <cell r="AW166">
            <v>-2.7</v>
          </cell>
          <cell r="AX166">
            <v>-2.7</v>
          </cell>
          <cell r="AY166">
            <v>-2.7</v>
          </cell>
          <cell r="AZ166">
            <v>-2.7</v>
          </cell>
          <cell r="BA166">
            <v>-2.7</v>
          </cell>
          <cell r="BB166">
            <v>-2.7</v>
          </cell>
          <cell r="BC166">
            <v>-2.7</v>
          </cell>
          <cell r="BD166">
            <v>-2.7</v>
          </cell>
        </row>
        <row r="167">
          <cell r="O167" t="str">
            <v>EGM HR</v>
          </cell>
          <cell r="Q167" t="str">
            <v>A$m</v>
          </cell>
          <cell r="R167">
            <v>-6</v>
          </cell>
          <cell r="S167">
            <v>-6</v>
          </cell>
          <cell r="T167">
            <v>-0.5</v>
          </cell>
          <cell r="U167">
            <v>-0.5</v>
          </cell>
          <cell r="V167">
            <v>-0.5</v>
          </cell>
          <cell r="W167">
            <v>-0.5</v>
          </cell>
          <cell r="X167">
            <v>-0.5</v>
          </cell>
          <cell r="Y167">
            <v>-0.5</v>
          </cell>
          <cell r="Z167">
            <v>-0.5</v>
          </cell>
          <cell r="AA167">
            <v>-0.5</v>
          </cell>
          <cell r="AB167">
            <v>-0.5</v>
          </cell>
          <cell r="AC167">
            <v>-0.5</v>
          </cell>
          <cell r="AD167">
            <v>-0.5</v>
          </cell>
          <cell r="AE167">
            <v>-0.5</v>
          </cell>
          <cell r="AF167">
            <v>-6</v>
          </cell>
          <cell r="AG167">
            <v>-0.5</v>
          </cell>
          <cell r="AH167">
            <v>-0.5</v>
          </cell>
          <cell r="AI167">
            <v>-0.5</v>
          </cell>
          <cell r="AJ167">
            <v>-0.5</v>
          </cell>
          <cell r="AK167">
            <v>-0.5</v>
          </cell>
          <cell r="AL167">
            <v>-0.5</v>
          </cell>
          <cell r="AM167">
            <v>-0.5</v>
          </cell>
          <cell r="AN167">
            <v>-0.5</v>
          </cell>
          <cell r="AO167">
            <v>-0.5</v>
          </cell>
          <cell r="AP167">
            <v>-0.5</v>
          </cell>
          <cell r="AQ167">
            <v>-0.5</v>
          </cell>
          <cell r="AR167">
            <v>-0.5</v>
          </cell>
          <cell r="AS167">
            <v>-6</v>
          </cell>
          <cell r="AT167">
            <v>-6</v>
          </cell>
          <cell r="AU167">
            <v>-6</v>
          </cell>
          <cell r="AV167">
            <v>-6</v>
          </cell>
          <cell r="AW167">
            <v>-1.5</v>
          </cell>
          <cell r="AX167">
            <v>-1.5</v>
          </cell>
          <cell r="AY167">
            <v>-1.5</v>
          </cell>
          <cell r="AZ167">
            <v>-1.5</v>
          </cell>
          <cell r="BA167">
            <v>-1.5</v>
          </cell>
          <cell r="BB167">
            <v>-1.5</v>
          </cell>
          <cell r="BC167">
            <v>-1.5</v>
          </cell>
          <cell r="BD167">
            <v>-1.5</v>
          </cell>
        </row>
        <row r="168">
          <cell r="O168" t="str">
            <v>Redundancy / MnM</v>
          </cell>
          <cell r="Q168" t="str">
            <v>A$m</v>
          </cell>
          <cell r="R168">
            <v>-3</v>
          </cell>
          <cell r="S168">
            <v>-3</v>
          </cell>
          <cell r="T168">
            <v>-0.3</v>
          </cell>
          <cell r="U168">
            <v>-0.3</v>
          </cell>
          <cell r="V168">
            <v>-0.3</v>
          </cell>
          <cell r="W168">
            <v>-0.3</v>
          </cell>
          <cell r="X168">
            <v>-0.3</v>
          </cell>
          <cell r="Y168">
            <v>-0.3</v>
          </cell>
          <cell r="Z168">
            <v>-0.3</v>
          </cell>
          <cell r="AA168">
            <v>-0.3</v>
          </cell>
          <cell r="AB168">
            <v>-0.3</v>
          </cell>
          <cell r="AC168">
            <v>-0.3</v>
          </cell>
          <cell r="AD168">
            <v>-0.3</v>
          </cell>
          <cell r="AE168">
            <v>-0.3</v>
          </cell>
          <cell r="AF168">
            <v>-3.5999999999999992</v>
          </cell>
          <cell r="AG168">
            <v>-0.3</v>
          </cell>
          <cell r="AH168">
            <v>-0.3</v>
          </cell>
          <cell r="AI168">
            <v>-0.3</v>
          </cell>
          <cell r="AJ168">
            <v>-0.3</v>
          </cell>
          <cell r="AK168">
            <v>-0.3</v>
          </cell>
          <cell r="AL168">
            <v>-0.3</v>
          </cell>
          <cell r="AM168">
            <v>-0.3</v>
          </cell>
          <cell r="AN168">
            <v>-0.3</v>
          </cell>
          <cell r="AO168">
            <v>-0.3</v>
          </cell>
          <cell r="AP168">
            <v>-0.3</v>
          </cell>
          <cell r="AQ168">
            <v>-0.3</v>
          </cell>
          <cell r="AR168">
            <v>-0.3</v>
          </cell>
          <cell r="AS168">
            <v>-3.5999999999999992</v>
          </cell>
          <cell r="AT168">
            <v>-3</v>
          </cell>
          <cell r="AU168">
            <v>-3</v>
          </cell>
          <cell r="AV168">
            <v>-3</v>
          </cell>
          <cell r="AW168">
            <v>-0.89999999999999991</v>
          </cell>
          <cell r="AX168">
            <v>-0.89999999999999991</v>
          </cell>
          <cell r="AY168">
            <v>-0.89999999999999991</v>
          </cell>
          <cell r="AZ168">
            <v>-0.89999999999999991</v>
          </cell>
          <cell r="BA168">
            <v>-0.89999999999999991</v>
          </cell>
          <cell r="BB168">
            <v>-0.89999999999999991</v>
          </cell>
          <cell r="BC168">
            <v>-0.89999999999999991</v>
          </cell>
          <cell r="BD168">
            <v>-0.89999999999999991</v>
          </cell>
        </row>
        <row r="169">
          <cell r="Q169" t="str">
            <v>A$m</v>
          </cell>
          <cell r="R169">
            <v>-84</v>
          </cell>
          <cell r="S169">
            <v>-84</v>
          </cell>
          <cell r="T169">
            <v>-7.2</v>
          </cell>
          <cell r="U169">
            <v>-7.2</v>
          </cell>
          <cell r="V169">
            <v>-7.2</v>
          </cell>
          <cell r="W169">
            <v>-7.2</v>
          </cell>
          <cell r="X169">
            <v>-7.2</v>
          </cell>
          <cell r="Y169">
            <v>-7.2</v>
          </cell>
          <cell r="Z169">
            <v>-7.2</v>
          </cell>
          <cell r="AA169">
            <v>-7.2</v>
          </cell>
          <cell r="AB169">
            <v>-7.2</v>
          </cell>
          <cell r="AC169">
            <v>-7.2</v>
          </cell>
          <cell r="AD169">
            <v>-7.2</v>
          </cell>
          <cell r="AE169">
            <v>-7.2</v>
          </cell>
          <cell r="AF169">
            <v>-86.399999999999991</v>
          </cell>
          <cell r="AG169">
            <v>-7.2</v>
          </cell>
          <cell r="AH169">
            <v>-7.2</v>
          </cell>
          <cell r="AI169">
            <v>-7.2</v>
          </cell>
          <cell r="AJ169">
            <v>-7.2</v>
          </cell>
          <cell r="AK169">
            <v>-7.2</v>
          </cell>
          <cell r="AL169">
            <v>-7.2</v>
          </cell>
          <cell r="AM169">
            <v>-7.2</v>
          </cell>
          <cell r="AN169">
            <v>-7.2</v>
          </cell>
          <cell r="AO169">
            <v>-7.2</v>
          </cell>
          <cell r="AP169">
            <v>-7.2</v>
          </cell>
          <cell r="AQ169">
            <v>-7.2</v>
          </cell>
          <cell r="AR169">
            <v>-7.2</v>
          </cell>
          <cell r="AS169">
            <v>-86.399999999999991</v>
          </cell>
          <cell r="AT169">
            <v>-84</v>
          </cell>
          <cell r="AU169">
            <v>-84</v>
          </cell>
          <cell r="AV169">
            <v>-84</v>
          </cell>
          <cell r="AW169">
            <v>-21.6</v>
          </cell>
          <cell r="AX169">
            <v>-21.6</v>
          </cell>
          <cell r="AY169">
            <v>-21.6</v>
          </cell>
          <cell r="AZ169">
            <v>-21.6</v>
          </cell>
          <cell r="BA169">
            <v>-21.6</v>
          </cell>
          <cell r="BB169">
            <v>-21.6</v>
          </cell>
          <cell r="BC169">
            <v>-21.6</v>
          </cell>
          <cell r="BD169">
            <v>-21.6</v>
          </cell>
        </row>
        <row r="170">
          <cell r="O170" t="str">
            <v>Corporate - other</v>
          </cell>
        </row>
        <row r="171">
          <cell r="O171" t="str">
            <v>Profit on sale - Iluka</v>
          </cell>
          <cell r="Q171" t="str">
            <v>A$m</v>
          </cell>
          <cell r="R171">
            <v>6</v>
          </cell>
          <cell r="S171">
            <v>6</v>
          </cell>
          <cell r="T171">
            <v>0.5</v>
          </cell>
          <cell r="U171">
            <v>0.5</v>
          </cell>
          <cell r="V171">
            <v>0.5</v>
          </cell>
          <cell r="W171">
            <v>0.5</v>
          </cell>
          <cell r="X171">
            <v>0.5</v>
          </cell>
          <cell r="Y171">
            <v>0.5</v>
          </cell>
          <cell r="Z171">
            <v>0.5</v>
          </cell>
          <cell r="AA171">
            <v>0.5</v>
          </cell>
          <cell r="AB171">
            <v>0.5</v>
          </cell>
          <cell r="AC171">
            <v>0.5</v>
          </cell>
          <cell r="AD171">
            <v>0.5</v>
          </cell>
          <cell r="AE171">
            <v>0.5</v>
          </cell>
          <cell r="AF171">
            <v>6</v>
          </cell>
          <cell r="AG171">
            <v>0.5</v>
          </cell>
          <cell r="AH171">
            <v>0.5</v>
          </cell>
          <cell r="AI171">
            <v>0.5</v>
          </cell>
          <cell r="AJ171">
            <v>0.5</v>
          </cell>
          <cell r="AK171">
            <v>0.5</v>
          </cell>
          <cell r="AL171">
            <v>0.5</v>
          </cell>
          <cell r="AM171">
            <v>0.5</v>
          </cell>
          <cell r="AN171">
            <v>0.5</v>
          </cell>
          <cell r="AO171">
            <v>0.5</v>
          </cell>
          <cell r="AP171">
            <v>0.5</v>
          </cell>
          <cell r="AQ171">
            <v>0.5</v>
          </cell>
          <cell r="AR171">
            <v>0.5</v>
          </cell>
          <cell r="AS171">
            <v>6</v>
          </cell>
          <cell r="AT171">
            <v>6</v>
          </cell>
          <cell r="AU171">
            <v>6</v>
          </cell>
          <cell r="AV171">
            <v>6</v>
          </cell>
          <cell r="AW171">
            <v>1.5</v>
          </cell>
          <cell r="AX171">
            <v>1.5</v>
          </cell>
          <cell r="AY171">
            <v>1.5</v>
          </cell>
          <cell r="AZ171">
            <v>1.5</v>
          </cell>
          <cell r="BA171">
            <v>1.5</v>
          </cell>
          <cell r="BB171">
            <v>1.5</v>
          </cell>
          <cell r="BC171">
            <v>1.5</v>
          </cell>
          <cell r="BD171">
            <v>1.5</v>
          </cell>
        </row>
        <row r="172">
          <cell r="O172" t="str">
            <v>Profit on sale - CRL</v>
          </cell>
          <cell r="Q172" t="str">
            <v>A$m</v>
          </cell>
          <cell r="R172">
            <v>2.4</v>
          </cell>
          <cell r="S172">
            <v>2.4</v>
          </cell>
          <cell r="T172">
            <v>0.2</v>
          </cell>
          <cell r="U172">
            <v>0.2</v>
          </cell>
          <cell r="V172">
            <v>0.2</v>
          </cell>
          <cell r="W172">
            <v>0.2</v>
          </cell>
          <cell r="X172">
            <v>0.2</v>
          </cell>
          <cell r="Y172">
            <v>0.2</v>
          </cell>
          <cell r="Z172">
            <v>0.2</v>
          </cell>
          <cell r="AA172">
            <v>0.2</v>
          </cell>
          <cell r="AB172">
            <v>0.2</v>
          </cell>
          <cell r="AC172">
            <v>0.2</v>
          </cell>
          <cell r="AD172">
            <v>0.2</v>
          </cell>
          <cell r="AE172">
            <v>0.2</v>
          </cell>
          <cell r="AF172">
            <v>2.4</v>
          </cell>
          <cell r="AG172">
            <v>0.2</v>
          </cell>
          <cell r="AH172">
            <v>0.2</v>
          </cell>
          <cell r="AI172">
            <v>0.2</v>
          </cell>
          <cell r="AJ172">
            <v>0.2</v>
          </cell>
          <cell r="AK172">
            <v>0.2</v>
          </cell>
          <cell r="AL172">
            <v>0.2</v>
          </cell>
          <cell r="AM172">
            <v>0.2</v>
          </cell>
          <cell r="AN172">
            <v>0.2</v>
          </cell>
          <cell r="AO172">
            <v>0.2</v>
          </cell>
          <cell r="AP172">
            <v>0.2</v>
          </cell>
          <cell r="AQ172">
            <v>0.2</v>
          </cell>
          <cell r="AR172">
            <v>0.2</v>
          </cell>
          <cell r="AS172">
            <v>2.4</v>
          </cell>
          <cell r="AT172">
            <v>2.4</v>
          </cell>
          <cell r="AU172">
            <v>2.4</v>
          </cell>
          <cell r="AV172">
            <v>2.4</v>
          </cell>
          <cell r="AW172">
            <v>0.60000000000000009</v>
          </cell>
          <cell r="AX172">
            <v>0.60000000000000009</v>
          </cell>
          <cell r="AY172">
            <v>0.60000000000000009</v>
          </cell>
          <cell r="AZ172">
            <v>0.60000000000000009</v>
          </cell>
          <cell r="BA172">
            <v>0.60000000000000009</v>
          </cell>
          <cell r="BB172">
            <v>0.60000000000000009</v>
          </cell>
          <cell r="BC172">
            <v>0.60000000000000009</v>
          </cell>
          <cell r="BD172">
            <v>0.60000000000000009</v>
          </cell>
        </row>
        <row r="173">
          <cell r="O173" t="str">
            <v>Tin Profit</v>
          </cell>
          <cell r="Q173" t="str">
            <v>A$m</v>
          </cell>
          <cell r="R173">
            <v>0.8</v>
          </cell>
          <cell r="S173">
            <v>0.8</v>
          </cell>
          <cell r="T173">
            <v>0.1</v>
          </cell>
          <cell r="U173">
            <v>0.1</v>
          </cell>
          <cell r="V173">
            <v>0.1</v>
          </cell>
          <cell r="W173">
            <v>0.1</v>
          </cell>
          <cell r="X173">
            <v>0.1</v>
          </cell>
          <cell r="Y173">
            <v>0.1</v>
          </cell>
          <cell r="Z173">
            <v>0.1</v>
          </cell>
          <cell r="AA173">
            <v>0.1</v>
          </cell>
          <cell r="AB173">
            <v>0.1</v>
          </cell>
          <cell r="AC173">
            <v>0.1</v>
          </cell>
          <cell r="AD173">
            <v>0.1</v>
          </cell>
          <cell r="AE173">
            <v>0.1</v>
          </cell>
          <cell r="AF173">
            <v>1.2</v>
          </cell>
          <cell r="AG173">
            <v>0.1</v>
          </cell>
          <cell r="AH173">
            <v>0.1</v>
          </cell>
          <cell r="AI173">
            <v>0.1</v>
          </cell>
          <cell r="AJ173">
            <v>0.1</v>
          </cell>
          <cell r="AK173">
            <v>0.1</v>
          </cell>
          <cell r="AL173">
            <v>0.1</v>
          </cell>
          <cell r="AM173">
            <v>0.1</v>
          </cell>
          <cell r="AN173">
            <v>0.1</v>
          </cell>
          <cell r="AO173">
            <v>0.1</v>
          </cell>
          <cell r="AP173">
            <v>0.1</v>
          </cell>
          <cell r="AQ173">
            <v>0.1</v>
          </cell>
          <cell r="AR173">
            <v>0.1</v>
          </cell>
          <cell r="AS173">
            <v>1.2</v>
          </cell>
          <cell r="AT173">
            <v>0.8</v>
          </cell>
          <cell r="AU173">
            <v>0.8</v>
          </cell>
          <cell r="AV173">
            <v>0.8</v>
          </cell>
          <cell r="AW173">
            <v>0.30000000000000004</v>
          </cell>
          <cell r="AX173">
            <v>0.30000000000000004</v>
          </cell>
          <cell r="AY173">
            <v>0.30000000000000004</v>
          </cell>
          <cell r="AZ173">
            <v>0.30000000000000004</v>
          </cell>
          <cell r="BA173">
            <v>0.30000000000000004</v>
          </cell>
          <cell r="BB173">
            <v>0.30000000000000004</v>
          </cell>
          <cell r="BC173">
            <v>0.30000000000000004</v>
          </cell>
          <cell r="BD173">
            <v>0.30000000000000004</v>
          </cell>
        </row>
        <row r="174">
          <cell r="O174" t="str">
            <v>Coal compensation</v>
          </cell>
          <cell r="Q174" t="str">
            <v>A$m</v>
          </cell>
          <cell r="R174">
            <v>4.5</v>
          </cell>
          <cell r="S174">
            <v>4.5</v>
          </cell>
          <cell r="T174">
            <v>0.4</v>
          </cell>
          <cell r="U174">
            <v>0.4</v>
          </cell>
          <cell r="V174">
            <v>0.4</v>
          </cell>
          <cell r="W174">
            <v>0.4</v>
          </cell>
          <cell r="X174">
            <v>0.4</v>
          </cell>
          <cell r="Y174">
            <v>0.4</v>
          </cell>
          <cell r="Z174">
            <v>0.4</v>
          </cell>
          <cell r="AA174">
            <v>0.4</v>
          </cell>
          <cell r="AB174">
            <v>0.4</v>
          </cell>
          <cell r="AC174">
            <v>0.4</v>
          </cell>
          <cell r="AD174">
            <v>0.4</v>
          </cell>
          <cell r="AE174">
            <v>0.4</v>
          </cell>
          <cell r="AF174">
            <v>4.8</v>
          </cell>
          <cell r="AG174">
            <v>0.4</v>
          </cell>
          <cell r="AH174">
            <v>0.4</v>
          </cell>
          <cell r="AI174">
            <v>0.4</v>
          </cell>
          <cell r="AJ174">
            <v>0.4</v>
          </cell>
          <cell r="AK174">
            <v>0.4</v>
          </cell>
          <cell r="AL174">
            <v>0.4</v>
          </cell>
          <cell r="AM174">
            <v>0.4</v>
          </cell>
          <cell r="AN174">
            <v>0.4</v>
          </cell>
          <cell r="AO174">
            <v>0.4</v>
          </cell>
          <cell r="AP174">
            <v>0.4</v>
          </cell>
          <cell r="AQ174">
            <v>0.4</v>
          </cell>
          <cell r="AR174">
            <v>0.4</v>
          </cell>
          <cell r="AS174">
            <v>4.8</v>
          </cell>
          <cell r="AT174">
            <v>4.5</v>
          </cell>
          <cell r="AU174">
            <v>4.5</v>
          </cell>
          <cell r="AV174">
            <v>4.5</v>
          </cell>
          <cell r="AW174">
            <v>1.2000000000000002</v>
          </cell>
          <cell r="AX174">
            <v>1.2000000000000002</v>
          </cell>
          <cell r="AY174">
            <v>1.2000000000000002</v>
          </cell>
          <cell r="AZ174">
            <v>1.2000000000000002</v>
          </cell>
          <cell r="BA174">
            <v>1.2000000000000002</v>
          </cell>
          <cell r="BB174">
            <v>1.2000000000000002</v>
          </cell>
          <cell r="BC174">
            <v>1.2000000000000002</v>
          </cell>
          <cell r="BD174">
            <v>1.2000000000000002</v>
          </cell>
        </row>
        <row r="175">
          <cell r="O175" t="str">
            <v>Resource Pacific Royalty</v>
          </cell>
          <cell r="Q175" t="str">
            <v>A$m</v>
          </cell>
          <cell r="R175">
            <v>1.9</v>
          </cell>
          <cell r="S175">
            <v>1.9</v>
          </cell>
          <cell r="T175">
            <v>0.2</v>
          </cell>
          <cell r="U175">
            <v>0.2</v>
          </cell>
          <cell r="V175">
            <v>0.2</v>
          </cell>
          <cell r="W175">
            <v>0.2</v>
          </cell>
          <cell r="X175">
            <v>0.2</v>
          </cell>
          <cell r="Y175">
            <v>0.2</v>
          </cell>
          <cell r="Z175">
            <v>0.2</v>
          </cell>
          <cell r="AA175">
            <v>0.2</v>
          </cell>
          <cell r="AB175">
            <v>0.2</v>
          </cell>
          <cell r="AC175">
            <v>0.2</v>
          </cell>
          <cell r="AD175">
            <v>0.2</v>
          </cell>
          <cell r="AE175">
            <v>0.2</v>
          </cell>
          <cell r="AF175">
            <v>2.4</v>
          </cell>
          <cell r="AG175">
            <v>0.2</v>
          </cell>
          <cell r="AH175">
            <v>0.2</v>
          </cell>
          <cell r="AI175">
            <v>0.2</v>
          </cell>
          <cell r="AJ175">
            <v>0.2</v>
          </cell>
          <cell r="AK175">
            <v>0.2</v>
          </cell>
          <cell r="AL175">
            <v>0.2</v>
          </cell>
          <cell r="AM175">
            <v>0.2</v>
          </cell>
          <cell r="AN175">
            <v>0.2</v>
          </cell>
          <cell r="AO175">
            <v>0.2</v>
          </cell>
          <cell r="AP175">
            <v>0.2</v>
          </cell>
          <cell r="AQ175">
            <v>0.2</v>
          </cell>
          <cell r="AR175">
            <v>0.2</v>
          </cell>
          <cell r="AS175">
            <v>2.4</v>
          </cell>
          <cell r="AT175">
            <v>1.9</v>
          </cell>
          <cell r="AU175">
            <v>1.9</v>
          </cell>
          <cell r="AV175">
            <v>1.9</v>
          </cell>
          <cell r="AW175">
            <v>0.60000000000000009</v>
          </cell>
          <cell r="AX175">
            <v>0.60000000000000009</v>
          </cell>
          <cell r="AY175">
            <v>0.60000000000000009</v>
          </cell>
          <cell r="AZ175">
            <v>0.60000000000000009</v>
          </cell>
          <cell r="BA175">
            <v>0.60000000000000009</v>
          </cell>
          <cell r="BB175">
            <v>0.60000000000000009</v>
          </cell>
          <cell r="BC175">
            <v>0.60000000000000009</v>
          </cell>
          <cell r="BD175">
            <v>0.60000000000000009</v>
          </cell>
        </row>
        <row r="176">
          <cell r="O176" t="str">
            <v>Snapper</v>
          </cell>
          <cell r="Q176" t="str">
            <v>A$m</v>
          </cell>
          <cell r="R176">
            <v>3.8</v>
          </cell>
          <cell r="S176">
            <v>3.8</v>
          </cell>
          <cell r="T176">
            <v>0.3</v>
          </cell>
          <cell r="U176">
            <v>0.3</v>
          </cell>
          <cell r="V176">
            <v>0.3</v>
          </cell>
          <cell r="W176">
            <v>0.3</v>
          </cell>
          <cell r="X176">
            <v>0.3</v>
          </cell>
          <cell r="Y176">
            <v>0.3</v>
          </cell>
          <cell r="Z176">
            <v>0.3</v>
          </cell>
          <cell r="AA176">
            <v>0.3</v>
          </cell>
          <cell r="AB176">
            <v>0.3</v>
          </cell>
          <cell r="AC176">
            <v>0.3</v>
          </cell>
          <cell r="AD176">
            <v>0.3</v>
          </cell>
          <cell r="AE176">
            <v>0.3</v>
          </cell>
          <cell r="AF176">
            <v>3.5999999999999992</v>
          </cell>
          <cell r="AG176">
            <v>0.3</v>
          </cell>
          <cell r="AH176">
            <v>0.3</v>
          </cell>
          <cell r="AI176">
            <v>0.3</v>
          </cell>
          <cell r="AJ176">
            <v>0.3</v>
          </cell>
          <cell r="AK176">
            <v>0.3</v>
          </cell>
          <cell r="AL176">
            <v>0.3</v>
          </cell>
          <cell r="AM176">
            <v>0.3</v>
          </cell>
          <cell r="AN176">
            <v>0.3</v>
          </cell>
          <cell r="AO176">
            <v>0.3</v>
          </cell>
          <cell r="AP176">
            <v>0.3</v>
          </cell>
          <cell r="AQ176">
            <v>0.3</v>
          </cell>
          <cell r="AR176">
            <v>0.3</v>
          </cell>
          <cell r="AS176">
            <v>3.5999999999999992</v>
          </cell>
          <cell r="AT176">
            <v>3.8</v>
          </cell>
          <cell r="AU176">
            <v>3.8</v>
          </cell>
          <cell r="AV176">
            <v>3.8</v>
          </cell>
          <cell r="AW176">
            <v>0.89999999999999991</v>
          </cell>
          <cell r="AX176">
            <v>0.89999999999999991</v>
          </cell>
          <cell r="AY176">
            <v>0.89999999999999991</v>
          </cell>
          <cell r="AZ176">
            <v>0.89999999999999991</v>
          </cell>
          <cell r="BA176">
            <v>0.89999999999999991</v>
          </cell>
          <cell r="BB176">
            <v>0.89999999999999991</v>
          </cell>
          <cell r="BC176">
            <v>0.89999999999999991</v>
          </cell>
          <cell r="BD176">
            <v>0.89999999999999991</v>
          </cell>
        </row>
        <row r="177">
          <cell r="O177" t="str">
            <v>Superannuation make good</v>
          </cell>
          <cell r="Q177" t="str">
            <v>A$m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</row>
        <row r="178">
          <cell r="O178" t="str">
            <v>Recoveries from Operations</v>
          </cell>
          <cell r="Q178" t="str">
            <v>A$m</v>
          </cell>
          <cell r="R178">
            <v>30</v>
          </cell>
          <cell r="S178">
            <v>30</v>
          </cell>
          <cell r="T178">
            <v>2.5</v>
          </cell>
          <cell r="U178">
            <v>2.5</v>
          </cell>
          <cell r="V178">
            <v>2.5</v>
          </cell>
          <cell r="W178">
            <v>2.5</v>
          </cell>
          <cell r="X178">
            <v>2.5</v>
          </cell>
          <cell r="Y178">
            <v>2.5</v>
          </cell>
          <cell r="Z178">
            <v>2.5</v>
          </cell>
          <cell r="AA178">
            <v>2.5</v>
          </cell>
          <cell r="AB178">
            <v>2.5</v>
          </cell>
          <cell r="AC178">
            <v>2.5</v>
          </cell>
          <cell r="AD178">
            <v>2.5</v>
          </cell>
          <cell r="AE178">
            <v>2.5</v>
          </cell>
          <cell r="AF178">
            <v>30</v>
          </cell>
          <cell r="AG178">
            <v>2.5</v>
          </cell>
          <cell r="AH178">
            <v>2.5</v>
          </cell>
          <cell r="AI178">
            <v>2.5</v>
          </cell>
          <cell r="AJ178">
            <v>2.5</v>
          </cell>
          <cell r="AK178">
            <v>2.5</v>
          </cell>
          <cell r="AL178">
            <v>2.5</v>
          </cell>
          <cell r="AM178">
            <v>2.5</v>
          </cell>
          <cell r="AN178">
            <v>2.5</v>
          </cell>
          <cell r="AO178">
            <v>2.5</v>
          </cell>
          <cell r="AP178">
            <v>2.5</v>
          </cell>
          <cell r="AQ178">
            <v>2.5</v>
          </cell>
          <cell r="AR178">
            <v>2.5</v>
          </cell>
          <cell r="AS178">
            <v>30</v>
          </cell>
          <cell r="AT178">
            <v>30</v>
          </cell>
          <cell r="AU178">
            <v>30</v>
          </cell>
          <cell r="AV178">
            <v>30</v>
          </cell>
          <cell r="AW178">
            <v>7.5</v>
          </cell>
          <cell r="AX178">
            <v>7.5</v>
          </cell>
          <cell r="AY178">
            <v>7.5</v>
          </cell>
          <cell r="AZ178">
            <v>7.5</v>
          </cell>
          <cell r="BA178">
            <v>7.5</v>
          </cell>
          <cell r="BB178">
            <v>7.5</v>
          </cell>
          <cell r="BC178">
            <v>7.5</v>
          </cell>
          <cell r="BD178">
            <v>7.5</v>
          </cell>
        </row>
        <row r="179">
          <cell r="O179" t="str">
            <v>Transfer rehab between EBIT and Finance costs</v>
          </cell>
          <cell r="Q179" t="str">
            <v>A$m</v>
          </cell>
          <cell r="R179">
            <v>15</v>
          </cell>
          <cell r="S179">
            <v>15</v>
          </cell>
          <cell r="T179">
            <v>1.3</v>
          </cell>
          <cell r="U179">
            <v>1.3</v>
          </cell>
          <cell r="V179">
            <v>1.3</v>
          </cell>
          <cell r="W179">
            <v>1.3</v>
          </cell>
          <cell r="X179">
            <v>1.3</v>
          </cell>
          <cell r="Y179">
            <v>1.3</v>
          </cell>
          <cell r="Z179">
            <v>1.3</v>
          </cell>
          <cell r="AA179">
            <v>1.3</v>
          </cell>
          <cell r="AB179">
            <v>1.3</v>
          </cell>
          <cell r="AC179">
            <v>1.3</v>
          </cell>
          <cell r="AD179">
            <v>1.3</v>
          </cell>
          <cell r="AE179">
            <v>1.3</v>
          </cell>
          <cell r="AF179">
            <v>15.600000000000003</v>
          </cell>
          <cell r="AG179">
            <v>1.3</v>
          </cell>
          <cell r="AH179">
            <v>1.3</v>
          </cell>
          <cell r="AI179">
            <v>1.3</v>
          </cell>
          <cell r="AJ179">
            <v>1.3</v>
          </cell>
          <cell r="AK179">
            <v>1.3</v>
          </cell>
          <cell r="AL179">
            <v>1.3</v>
          </cell>
          <cell r="AM179">
            <v>1.3</v>
          </cell>
          <cell r="AN179">
            <v>1.3</v>
          </cell>
          <cell r="AO179">
            <v>1.3</v>
          </cell>
          <cell r="AP179">
            <v>1.3</v>
          </cell>
          <cell r="AQ179">
            <v>1.3</v>
          </cell>
          <cell r="AR179">
            <v>1.3</v>
          </cell>
          <cell r="AS179">
            <v>15.600000000000003</v>
          </cell>
          <cell r="AT179">
            <v>15</v>
          </cell>
          <cell r="AU179">
            <v>15</v>
          </cell>
          <cell r="AV179">
            <v>15</v>
          </cell>
          <cell r="AW179">
            <v>3.9000000000000004</v>
          </cell>
          <cell r="AX179">
            <v>3.9000000000000004</v>
          </cell>
          <cell r="AY179">
            <v>3.9000000000000004</v>
          </cell>
          <cell r="AZ179">
            <v>3.9000000000000004</v>
          </cell>
          <cell r="BA179">
            <v>3.9000000000000004</v>
          </cell>
          <cell r="BB179">
            <v>3.9000000000000004</v>
          </cell>
          <cell r="BC179">
            <v>3.9000000000000004</v>
          </cell>
          <cell r="BD179">
            <v>3.9000000000000004</v>
          </cell>
        </row>
        <row r="180">
          <cell r="O180" t="str">
            <v>Other</v>
          </cell>
          <cell r="Q180" t="str">
            <v>A$m</v>
          </cell>
          <cell r="R180">
            <v>0.2</v>
          </cell>
          <cell r="S180">
            <v>0.2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0.2</v>
          </cell>
          <cell r="AU180">
            <v>0.2</v>
          </cell>
          <cell r="AV180">
            <v>0.2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</row>
        <row r="181">
          <cell r="Q181" t="str">
            <v>A$m</v>
          </cell>
          <cell r="R181">
            <v>64.600000000000009</v>
          </cell>
          <cell r="S181">
            <v>64.600000000000009</v>
          </cell>
          <cell r="T181">
            <v>5.5</v>
          </cell>
          <cell r="U181">
            <v>5.5</v>
          </cell>
          <cell r="V181">
            <v>5.5</v>
          </cell>
          <cell r="W181">
            <v>5.5</v>
          </cell>
          <cell r="X181">
            <v>5.5</v>
          </cell>
          <cell r="Y181">
            <v>5.5</v>
          </cell>
          <cell r="Z181">
            <v>5.5</v>
          </cell>
          <cell r="AA181">
            <v>5.5</v>
          </cell>
          <cell r="AB181">
            <v>5.5</v>
          </cell>
          <cell r="AC181">
            <v>5.5</v>
          </cell>
          <cell r="AD181">
            <v>5.5</v>
          </cell>
          <cell r="AE181">
            <v>5.5</v>
          </cell>
          <cell r="AF181">
            <v>66</v>
          </cell>
          <cell r="AG181">
            <v>5.5</v>
          </cell>
          <cell r="AH181">
            <v>5.5</v>
          </cell>
          <cell r="AI181">
            <v>5.5</v>
          </cell>
          <cell r="AJ181">
            <v>5.5</v>
          </cell>
          <cell r="AK181">
            <v>5.5</v>
          </cell>
          <cell r="AL181">
            <v>5.5</v>
          </cell>
          <cell r="AM181">
            <v>5.5</v>
          </cell>
          <cell r="AN181">
            <v>5.5</v>
          </cell>
          <cell r="AO181">
            <v>5.5</v>
          </cell>
          <cell r="AP181">
            <v>5.5</v>
          </cell>
          <cell r="AQ181">
            <v>5.5</v>
          </cell>
          <cell r="AR181">
            <v>5.5</v>
          </cell>
          <cell r="AS181">
            <v>66</v>
          </cell>
          <cell r="AT181">
            <v>64.600000000000009</v>
          </cell>
          <cell r="AU181">
            <v>64.600000000000009</v>
          </cell>
          <cell r="AV181">
            <v>64.600000000000009</v>
          </cell>
          <cell r="AW181">
            <v>16.5</v>
          </cell>
          <cell r="AX181">
            <v>16.5</v>
          </cell>
          <cell r="AY181">
            <v>16.5</v>
          </cell>
          <cell r="AZ181">
            <v>16.5</v>
          </cell>
          <cell r="BA181">
            <v>16.5</v>
          </cell>
          <cell r="BB181">
            <v>16.5</v>
          </cell>
          <cell r="BC181">
            <v>16.5</v>
          </cell>
          <cell r="BD181">
            <v>16.5</v>
          </cell>
        </row>
        <row r="183">
          <cell r="O183" t="str">
            <v>EBIT</v>
          </cell>
          <cell r="Q183" t="str">
            <v>A$m</v>
          </cell>
          <cell r="R183">
            <v>191.60000000000002</v>
          </cell>
          <cell r="S183">
            <v>234.60000000000002</v>
          </cell>
          <cell r="T183">
            <v>12.000000000000004</v>
          </cell>
          <cell r="U183">
            <v>12.000000000000004</v>
          </cell>
          <cell r="V183">
            <v>12.000000000000004</v>
          </cell>
          <cell r="W183">
            <v>12.000000000000004</v>
          </cell>
          <cell r="X183">
            <v>12.000000000000004</v>
          </cell>
          <cell r="Y183">
            <v>12.000000000000004</v>
          </cell>
          <cell r="Z183">
            <v>12.000000000000004</v>
          </cell>
          <cell r="AA183">
            <v>12.000000000000004</v>
          </cell>
          <cell r="AB183">
            <v>12.000000000000004</v>
          </cell>
          <cell r="AC183">
            <v>12.000000000000004</v>
          </cell>
          <cell r="AD183">
            <v>12.000000000000004</v>
          </cell>
          <cell r="AE183">
            <v>12.000000000000004</v>
          </cell>
          <cell r="AF183">
            <v>144.00000000000011</v>
          </cell>
          <cell r="AG183">
            <v>12.000000000000004</v>
          </cell>
          <cell r="AH183">
            <v>12.000000000000004</v>
          </cell>
          <cell r="AI183">
            <v>12.000000000000004</v>
          </cell>
          <cell r="AJ183">
            <v>12.000000000000004</v>
          </cell>
          <cell r="AK183">
            <v>12.000000000000004</v>
          </cell>
          <cell r="AL183">
            <v>12.000000000000004</v>
          </cell>
          <cell r="AM183">
            <v>12.000000000000004</v>
          </cell>
          <cell r="AN183">
            <v>12.000000000000004</v>
          </cell>
          <cell r="AO183">
            <v>12.000000000000004</v>
          </cell>
          <cell r="AP183">
            <v>12.000000000000004</v>
          </cell>
          <cell r="AQ183">
            <v>12.000000000000004</v>
          </cell>
          <cell r="AR183">
            <v>12.000000000000004</v>
          </cell>
          <cell r="AS183">
            <v>144.00000000000011</v>
          </cell>
          <cell r="AT183">
            <v>138.64060876368251</v>
          </cell>
          <cell r="AU183">
            <v>123.75746090994629</v>
          </cell>
          <cell r="AV183">
            <v>108.75746090994629</v>
          </cell>
          <cell r="AW183">
            <v>36.000000000000014</v>
          </cell>
          <cell r="AX183">
            <v>36.000000000000014</v>
          </cell>
          <cell r="AY183">
            <v>36.000000000000014</v>
          </cell>
          <cell r="AZ183">
            <v>36.000000000000014</v>
          </cell>
          <cell r="BA183">
            <v>36.000000000000014</v>
          </cell>
          <cell r="BB183">
            <v>36.000000000000014</v>
          </cell>
          <cell r="BC183">
            <v>36.000000000000014</v>
          </cell>
          <cell r="BD183">
            <v>36.000000000000014</v>
          </cell>
        </row>
        <row r="185">
          <cell r="O185" t="str">
            <v>Interest</v>
          </cell>
        </row>
        <row r="186">
          <cell r="O186" t="str">
            <v>Interest expense</v>
          </cell>
          <cell r="Q186" t="str">
            <v>A$m</v>
          </cell>
          <cell r="R186">
            <v>-36</v>
          </cell>
          <cell r="S186">
            <v>-36</v>
          </cell>
          <cell r="T186">
            <v>-3</v>
          </cell>
          <cell r="U186">
            <v>-3</v>
          </cell>
          <cell r="V186">
            <v>-3</v>
          </cell>
          <cell r="W186">
            <v>-3</v>
          </cell>
          <cell r="X186">
            <v>-3</v>
          </cell>
          <cell r="Y186">
            <v>-3</v>
          </cell>
          <cell r="Z186">
            <v>-3</v>
          </cell>
          <cell r="AA186">
            <v>-3</v>
          </cell>
          <cell r="AB186">
            <v>-3</v>
          </cell>
          <cell r="AC186">
            <v>-3</v>
          </cell>
          <cell r="AD186">
            <v>-3</v>
          </cell>
          <cell r="AE186">
            <v>-3</v>
          </cell>
          <cell r="AF186">
            <v>-36</v>
          </cell>
          <cell r="AG186">
            <v>-3</v>
          </cell>
          <cell r="AH186">
            <v>-3</v>
          </cell>
          <cell r="AI186">
            <v>-3</v>
          </cell>
          <cell r="AJ186">
            <v>-3</v>
          </cell>
          <cell r="AK186">
            <v>-3</v>
          </cell>
          <cell r="AL186">
            <v>-3</v>
          </cell>
          <cell r="AM186">
            <v>-3</v>
          </cell>
          <cell r="AN186">
            <v>-3</v>
          </cell>
          <cell r="AO186">
            <v>-3</v>
          </cell>
          <cell r="AP186">
            <v>-3</v>
          </cell>
          <cell r="AQ186">
            <v>-3</v>
          </cell>
          <cell r="AR186">
            <v>-3</v>
          </cell>
          <cell r="AS186">
            <v>-36</v>
          </cell>
          <cell r="AT186">
            <v>-36</v>
          </cell>
          <cell r="AU186">
            <v>-36</v>
          </cell>
          <cell r="AV186">
            <v>-36</v>
          </cell>
          <cell r="AW186">
            <v>-9</v>
          </cell>
          <cell r="AX186">
            <v>-9</v>
          </cell>
          <cell r="AY186">
            <v>-9</v>
          </cell>
          <cell r="AZ186">
            <v>-9</v>
          </cell>
          <cell r="BA186">
            <v>-9</v>
          </cell>
          <cell r="BB186">
            <v>-9</v>
          </cell>
          <cell r="BC186">
            <v>-9</v>
          </cell>
          <cell r="BD186">
            <v>-9</v>
          </cell>
        </row>
        <row r="187">
          <cell r="O187" t="str">
            <v>Capitalise finance costs to projects</v>
          </cell>
          <cell r="Q187" t="str">
            <v>A$m</v>
          </cell>
          <cell r="R187">
            <v>8</v>
          </cell>
          <cell r="S187">
            <v>8</v>
          </cell>
          <cell r="T187">
            <v>0.7</v>
          </cell>
          <cell r="U187">
            <v>0.7</v>
          </cell>
          <cell r="V187">
            <v>0.7</v>
          </cell>
          <cell r="W187">
            <v>0.7</v>
          </cell>
          <cell r="X187">
            <v>0.7</v>
          </cell>
          <cell r="Y187">
            <v>0.7</v>
          </cell>
          <cell r="Z187">
            <v>0.7</v>
          </cell>
          <cell r="AA187">
            <v>0.7</v>
          </cell>
          <cell r="AB187">
            <v>0.7</v>
          </cell>
          <cell r="AC187">
            <v>0.7</v>
          </cell>
          <cell r="AD187">
            <v>0.7</v>
          </cell>
          <cell r="AE187">
            <v>0.7</v>
          </cell>
          <cell r="AF187">
            <v>8.4</v>
          </cell>
          <cell r="AG187">
            <v>0.7</v>
          </cell>
          <cell r="AH187">
            <v>0.7</v>
          </cell>
          <cell r="AI187">
            <v>0.7</v>
          </cell>
          <cell r="AJ187">
            <v>0.7</v>
          </cell>
          <cell r="AK187">
            <v>0.7</v>
          </cell>
          <cell r="AL187">
            <v>0.7</v>
          </cell>
          <cell r="AM187">
            <v>0.7</v>
          </cell>
          <cell r="AN187">
            <v>0.7</v>
          </cell>
          <cell r="AO187">
            <v>0.7</v>
          </cell>
          <cell r="AP187">
            <v>0.7</v>
          </cell>
          <cell r="AQ187">
            <v>0.7</v>
          </cell>
          <cell r="AR187">
            <v>0.7</v>
          </cell>
          <cell r="AS187">
            <v>8.4</v>
          </cell>
          <cell r="AT187">
            <v>8</v>
          </cell>
          <cell r="AU187">
            <v>8</v>
          </cell>
          <cell r="AV187">
            <v>8</v>
          </cell>
          <cell r="AW187">
            <v>2.0999999999999996</v>
          </cell>
          <cell r="AX187">
            <v>2.0999999999999996</v>
          </cell>
          <cell r="AY187">
            <v>2.0999999999999996</v>
          </cell>
          <cell r="AZ187">
            <v>2.0999999999999996</v>
          </cell>
          <cell r="BA187">
            <v>2.0999999999999996</v>
          </cell>
          <cell r="BB187">
            <v>2.0999999999999996</v>
          </cell>
          <cell r="BC187">
            <v>2.0999999999999996</v>
          </cell>
          <cell r="BD187">
            <v>2.0999999999999996</v>
          </cell>
        </row>
        <row r="188">
          <cell r="O188" t="str">
            <v>Transfer rehab between EBIT and finance costs</v>
          </cell>
          <cell r="Q188" t="str">
            <v>A$m</v>
          </cell>
          <cell r="R188">
            <v>-15</v>
          </cell>
          <cell r="S188">
            <v>-15</v>
          </cell>
          <cell r="T188">
            <v>-1.3</v>
          </cell>
          <cell r="U188">
            <v>-1.3</v>
          </cell>
          <cell r="V188">
            <v>-1.3</v>
          </cell>
          <cell r="W188">
            <v>-1.3</v>
          </cell>
          <cell r="X188">
            <v>-1.3</v>
          </cell>
          <cell r="Y188">
            <v>-1.3</v>
          </cell>
          <cell r="Z188">
            <v>-1.3</v>
          </cell>
          <cell r="AA188">
            <v>-1.3</v>
          </cell>
          <cell r="AB188">
            <v>-1.3</v>
          </cell>
          <cell r="AC188">
            <v>-1.3</v>
          </cell>
          <cell r="AD188">
            <v>-1.3</v>
          </cell>
          <cell r="AE188">
            <v>-1.3</v>
          </cell>
          <cell r="AF188">
            <v>-15.600000000000003</v>
          </cell>
          <cell r="AG188">
            <v>-1.3</v>
          </cell>
          <cell r="AH188">
            <v>-1.3</v>
          </cell>
          <cell r="AI188">
            <v>-1.3</v>
          </cell>
          <cell r="AJ188">
            <v>-1.3</v>
          </cell>
          <cell r="AK188">
            <v>-1.3</v>
          </cell>
          <cell r="AL188">
            <v>-1.3</v>
          </cell>
          <cell r="AM188">
            <v>-1.3</v>
          </cell>
          <cell r="AN188">
            <v>-1.3</v>
          </cell>
          <cell r="AO188">
            <v>-1.3</v>
          </cell>
          <cell r="AP188">
            <v>-1.3</v>
          </cell>
          <cell r="AQ188">
            <v>-1.3</v>
          </cell>
          <cell r="AR188">
            <v>-1.3</v>
          </cell>
          <cell r="AS188">
            <v>-15.600000000000003</v>
          </cell>
          <cell r="AT188">
            <v>-15</v>
          </cell>
          <cell r="AU188">
            <v>-15</v>
          </cell>
          <cell r="AV188">
            <v>-15</v>
          </cell>
          <cell r="AW188">
            <v>-3.9000000000000004</v>
          </cell>
          <cell r="AX188">
            <v>-3.9000000000000004</v>
          </cell>
          <cell r="AY188">
            <v>-3.9000000000000004</v>
          </cell>
          <cell r="AZ188">
            <v>-3.9000000000000004</v>
          </cell>
          <cell r="BA188">
            <v>-3.9000000000000004</v>
          </cell>
          <cell r="BB188">
            <v>-3.9000000000000004</v>
          </cell>
          <cell r="BC188">
            <v>-3.9000000000000004</v>
          </cell>
          <cell r="BD188">
            <v>-3.9000000000000004</v>
          </cell>
        </row>
        <row r="189">
          <cell r="O189" t="str">
            <v>Interest income</v>
          </cell>
          <cell r="Q189" t="str">
            <v>A$m</v>
          </cell>
          <cell r="R189">
            <v>1</v>
          </cell>
          <cell r="S189">
            <v>1</v>
          </cell>
          <cell r="T189">
            <v>0.1</v>
          </cell>
          <cell r="U189">
            <v>0.1</v>
          </cell>
          <cell r="V189">
            <v>0.1</v>
          </cell>
          <cell r="W189">
            <v>0.1</v>
          </cell>
          <cell r="X189">
            <v>0.1</v>
          </cell>
          <cell r="Y189">
            <v>0.1</v>
          </cell>
          <cell r="Z189">
            <v>0.1</v>
          </cell>
          <cell r="AA189">
            <v>0.1</v>
          </cell>
          <cell r="AB189">
            <v>0.1</v>
          </cell>
          <cell r="AC189">
            <v>0.1</v>
          </cell>
          <cell r="AD189">
            <v>0.1</v>
          </cell>
          <cell r="AE189">
            <v>0.1</v>
          </cell>
          <cell r="AF189">
            <v>1.2</v>
          </cell>
          <cell r="AG189">
            <v>0.1</v>
          </cell>
          <cell r="AH189">
            <v>0.1</v>
          </cell>
          <cell r="AI189">
            <v>0.1</v>
          </cell>
          <cell r="AJ189">
            <v>0.1</v>
          </cell>
          <cell r="AK189">
            <v>0.1</v>
          </cell>
          <cell r="AL189">
            <v>0.1</v>
          </cell>
          <cell r="AM189">
            <v>0.1</v>
          </cell>
          <cell r="AN189">
            <v>0.1</v>
          </cell>
          <cell r="AO189">
            <v>0.1</v>
          </cell>
          <cell r="AP189">
            <v>0.1</v>
          </cell>
          <cell r="AQ189">
            <v>0.1</v>
          </cell>
          <cell r="AR189">
            <v>0.1</v>
          </cell>
          <cell r="AS189">
            <v>1.2</v>
          </cell>
          <cell r="AT189">
            <v>1</v>
          </cell>
          <cell r="AU189">
            <v>1</v>
          </cell>
          <cell r="AV189">
            <v>1</v>
          </cell>
          <cell r="AW189">
            <v>0.30000000000000004</v>
          </cell>
          <cell r="AX189">
            <v>0.30000000000000004</v>
          </cell>
          <cell r="AY189">
            <v>0.30000000000000004</v>
          </cell>
          <cell r="AZ189">
            <v>0.30000000000000004</v>
          </cell>
          <cell r="BA189">
            <v>0.30000000000000004</v>
          </cell>
          <cell r="BB189">
            <v>0.30000000000000004</v>
          </cell>
          <cell r="BC189">
            <v>0.30000000000000004</v>
          </cell>
          <cell r="BD189">
            <v>0.30000000000000004</v>
          </cell>
        </row>
        <row r="190">
          <cell r="Q190" t="str">
            <v>A$m</v>
          </cell>
          <cell r="R190">
            <v>-42</v>
          </cell>
          <cell r="S190">
            <v>-42</v>
          </cell>
          <cell r="T190">
            <v>-3.4999999999999996</v>
          </cell>
          <cell r="U190">
            <v>-3.4999999999999996</v>
          </cell>
          <cell r="V190">
            <v>-3.4999999999999996</v>
          </cell>
          <cell r="W190">
            <v>-3.4999999999999996</v>
          </cell>
          <cell r="X190">
            <v>-3.4999999999999996</v>
          </cell>
          <cell r="Y190">
            <v>-3.4999999999999996</v>
          </cell>
          <cell r="Z190">
            <v>-3.4999999999999996</v>
          </cell>
          <cell r="AA190">
            <v>-3.4999999999999996</v>
          </cell>
          <cell r="AB190">
            <v>-3.4999999999999996</v>
          </cell>
          <cell r="AC190">
            <v>-3.4999999999999996</v>
          </cell>
          <cell r="AD190">
            <v>-3.4999999999999996</v>
          </cell>
          <cell r="AE190">
            <v>-3.4999999999999996</v>
          </cell>
          <cell r="AF190">
            <v>-42</v>
          </cell>
          <cell r="AG190">
            <v>-3.4999999999999996</v>
          </cell>
          <cell r="AH190">
            <v>-3.4999999999999996</v>
          </cell>
          <cell r="AI190">
            <v>-3.4999999999999996</v>
          </cell>
          <cell r="AJ190">
            <v>-3.4999999999999996</v>
          </cell>
          <cell r="AK190">
            <v>-3.4999999999999996</v>
          </cell>
          <cell r="AL190">
            <v>-3.4999999999999996</v>
          </cell>
          <cell r="AM190">
            <v>-3.4999999999999996</v>
          </cell>
          <cell r="AN190">
            <v>-3.4999999999999996</v>
          </cell>
          <cell r="AO190">
            <v>-3.4999999999999996</v>
          </cell>
          <cell r="AP190">
            <v>-3.4999999999999996</v>
          </cell>
          <cell r="AQ190">
            <v>-3.4999999999999996</v>
          </cell>
          <cell r="AR190">
            <v>-3.4999999999999996</v>
          </cell>
          <cell r="AS190">
            <v>-42</v>
          </cell>
          <cell r="AT190">
            <v>-42</v>
          </cell>
          <cell r="AU190">
            <v>-42</v>
          </cell>
          <cell r="AV190">
            <v>-42</v>
          </cell>
          <cell r="AW190">
            <v>-10.499999999999998</v>
          </cell>
          <cell r="AX190">
            <v>-10.499999999999998</v>
          </cell>
          <cell r="AY190">
            <v>-10.499999999999998</v>
          </cell>
          <cell r="AZ190">
            <v>-10.499999999999998</v>
          </cell>
          <cell r="BA190">
            <v>-10.499999999999998</v>
          </cell>
          <cell r="BB190">
            <v>-10.499999999999998</v>
          </cell>
          <cell r="BC190">
            <v>-10.499999999999998</v>
          </cell>
          <cell r="BD190">
            <v>-10.499999999999998</v>
          </cell>
        </row>
        <row r="192">
          <cell r="O192" t="str">
            <v>Pretax profit</v>
          </cell>
          <cell r="Q192" t="str">
            <v>A$m</v>
          </cell>
          <cell r="R192">
            <v>149.60000000000002</v>
          </cell>
          <cell r="S192">
            <v>192.60000000000002</v>
          </cell>
          <cell r="T192">
            <v>8.5000000000000036</v>
          </cell>
          <cell r="U192">
            <v>8.5000000000000036</v>
          </cell>
          <cell r="V192">
            <v>8.5000000000000036</v>
          </cell>
          <cell r="W192">
            <v>8.5000000000000036</v>
          </cell>
          <cell r="X192">
            <v>8.5000000000000036</v>
          </cell>
          <cell r="Y192">
            <v>8.5000000000000036</v>
          </cell>
          <cell r="Z192">
            <v>8.5000000000000036</v>
          </cell>
          <cell r="AA192">
            <v>8.5000000000000036</v>
          </cell>
          <cell r="AB192">
            <v>8.5000000000000036</v>
          </cell>
          <cell r="AC192">
            <v>8.5000000000000036</v>
          </cell>
          <cell r="AD192">
            <v>8.5000000000000036</v>
          </cell>
          <cell r="AE192">
            <v>8.5000000000000036</v>
          </cell>
          <cell r="AF192">
            <v>102.00000000000011</v>
          </cell>
          <cell r="AG192">
            <v>8.5000000000000036</v>
          </cell>
          <cell r="AH192">
            <v>8.5000000000000036</v>
          </cell>
          <cell r="AI192">
            <v>8.5000000000000036</v>
          </cell>
          <cell r="AJ192">
            <v>8.5000000000000036</v>
          </cell>
          <cell r="AK192">
            <v>8.5000000000000036</v>
          </cell>
          <cell r="AL192">
            <v>8.5000000000000036</v>
          </cell>
          <cell r="AM192">
            <v>8.5000000000000036</v>
          </cell>
          <cell r="AN192">
            <v>8.5000000000000036</v>
          </cell>
          <cell r="AO192">
            <v>8.5000000000000036</v>
          </cell>
          <cell r="AP192">
            <v>8.5000000000000036</v>
          </cell>
          <cell r="AQ192">
            <v>8.5000000000000036</v>
          </cell>
          <cell r="AR192">
            <v>8.5000000000000036</v>
          </cell>
          <cell r="AS192">
            <v>102.00000000000011</v>
          </cell>
          <cell r="AT192">
            <v>96.640608763682508</v>
          </cell>
          <cell r="AU192">
            <v>81.757460909946289</v>
          </cell>
          <cell r="AV192">
            <v>66.757460909946289</v>
          </cell>
          <cell r="AW192">
            <v>25.500000000000011</v>
          </cell>
          <cell r="AX192">
            <v>25.500000000000011</v>
          </cell>
          <cell r="AY192">
            <v>25.500000000000011</v>
          </cell>
          <cell r="AZ192">
            <v>25.500000000000011</v>
          </cell>
          <cell r="BA192">
            <v>25.500000000000011</v>
          </cell>
          <cell r="BB192">
            <v>25.500000000000011</v>
          </cell>
          <cell r="BC192">
            <v>25.500000000000011</v>
          </cell>
          <cell r="BD192">
            <v>25.500000000000011</v>
          </cell>
        </row>
        <row r="194">
          <cell r="O194" t="str">
            <v>Tax</v>
          </cell>
        </row>
        <row r="195">
          <cell r="O195" t="str">
            <v>Taxation - normal</v>
          </cell>
          <cell r="Q195" t="str">
            <v>A$m</v>
          </cell>
          <cell r="S195">
            <v>-26.964000000000006</v>
          </cell>
          <cell r="T195">
            <v>-2.5500000000000012</v>
          </cell>
          <cell r="U195">
            <v>-2.5500000000000012</v>
          </cell>
          <cell r="V195">
            <v>-2.5500000000000012</v>
          </cell>
          <cell r="W195">
            <v>-2.5500000000000012</v>
          </cell>
          <cell r="X195">
            <v>-2.5500000000000012</v>
          </cell>
          <cell r="Y195">
            <v>-2.5500000000000012</v>
          </cell>
          <cell r="Z195">
            <v>-2.5500000000000012</v>
          </cell>
          <cell r="AA195">
            <v>-2.5500000000000012</v>
          </cell>
          <cell r="AB195">
            <v>-2.5500000000000012</v>
          </cell>
          <cell r="AC195">
            <v>-2.5500000000000012</v>
          </cell>
          <cell r="AD195">
            <v>-2.5500000000000012</v>
          </cell>
          <cell r="AE195">
            <v>-2.5500000000000012</v>
          </cell>
          <cell r="AF195">
            <v>-30.600000000000012</v>
          </cell>
          <cell r="AG195">
            <v>-2.5500000000000012</v>
          </cell>
          <cell r="AH195">
            <v>-2.5500000000000012</v>
          </cell>
          <cell r="AI195">
            <v>-2.5500000000000012</v>
          </cell>
          <cell r="AJ195">
            <v>-2.5500000000000012</v>
          </cell>
          <cell r="AK195">
            <v>-2.5500000000000012</v>
          </cell>
          <cell r="AL195">
            <v>-2.5500000000000012</v>
          </cell>
          <cell r="AM195">
            <v>-2.5500000000000012</v>
          </cell>
          <cell r="AN195">
            <v>-2.5500000000000012</v>
          </cell>
          <cell r="AO195">
            <v>-2.5500000000000012</v>
          </cell>
          <cell r="AP195">
            <v>-2.5500000000000012</v>
          </cell>
          <cell r="AQ195">
            <v>-2.5500000000000012</v>
          </cell>
          <cell r="AR195">
            <v>-2.5500000000000012</v>
          </cell>
          <cell r="AS195">
            <v>-30.600000000000012</v>
          </cell>
          <cell r="AT195">
            <v>-28.99218262910475</v>
          </cell>
          <cell r="AU195">
            <v>-24.527238272983887</v>
          </cell>
          <cell r="AV195">
            <v>-20.027238272983887</v>
          </cell>
          <cell r="AW195">
            <v>-7.6500000000000039</v>
          </cell>
          <cell r="AX195">
            <v>-7.6500000000000039</v>
          </cell>
          <cell r="AY195">
            <v>-7.6500000000000039</v>
          </cell>
          <cell r="AZ195">
            <v>-7.6500000000000039</v>
          </cell>
          <cell r="BA195">
            <v>-7.6500000000000039</v>
          </cell>
          <cell r="BB195">
            <v>-7.6500000000000039</v>
          </cell>
          <cell r="BC195">
            <v>-7.6500000000000039</v>
          </cell>
          <cell r="BD195">
            <v>-7.6500000000000039</v>
          </cell>
        </row>
        <row r="196">
          <cell r="O196" t="str">
            <v>Adjustments</v>
          </cell>
          <cell r="Q196" t="str">
            <v>A$m</v>
          </cell>
          <cell r="AF196">
            <v>0</v>
          </cell>
          <cell r="AS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</row>
        <row r="197">
          <cell r="Q197" t="str">
            <v>A$m</v>
          </cell>
          <cell r="R197">
            <v>0</v>
          </cell>
          <cell r="S197">
            <v>-26.964000000000006</v>
          </cell>
          <cell r="T197">
            <v>-2.5500000000000012</v>
          </cell>
          <cell r="U197">
            <v>-2.5500000000000012</v>
          </cell>
          <cell r="V197">
            <v>-2.5500000000000012</v>
          </cell>
          <cell r="W197">
            <v>-2.5500000000000012</v>
          </cell>
          <cell r="X197">
            <v>-2.5500000000000012</v>
          </cell>
          <cell r="Y197">
            <v>-2.5500000000000012</v>
          </cell>
          <cell r="Z197">
            <v>-2.5500000000000012</v>
          </cell>
          <cell r="AA197">
            <v>-2.5500000000000012</v>
          </cell>
          <cell r="AB197">
            <v>-2.5500000000000012</v>
          </cell>
          <cell r="AC197">
            <v>-2.5500000000000012</v>
          </cell>
          <cell r="AD197">
            <v>-2.5500000000000012</v>
          </cell>
          <cell r="AE197">
            <v>-2.5500000000000012</v>
          </cell>
          <cell r="AF197">
            <v>-30.600000000000012</v>
          </cell>
          <cell r="AG197">
            <v>-2.5500000000000012</v>
          </cell>
          <cell r="AH197">
            <v>-2.5500000000000012</v>
          </cell>
          <cell r="AI197">
            <v>-2.5500000000000012</v>
          </cell>
          <cell r="AJ197">
            <v>-2.5500000000000012</v>
          </cell>
          <cell r="AK197">
            <v>-2.5500000000000012</v>
          </cell>
          <cell r="AL197">
            <v>-2.5500000000000012</v>
          </cell>
          <cell r="AM197">
            <v>-2.5500000000000012</v>
          </cell>
          <cell r="AN197">
            <v>-2.5500000000000012</v>
          </cell>
          <cell r="AO197">
            <v>-2.5500000000000012</v>
          </cell>
          <cell r="AP197">
            <v>-2.5500000000000012</v>
          </cell>
          <cell r="AQ197">
            <v>-2.5500000000000012</v>
          </cell>
          <cell r="AR197">
            <v>-2.5500000000000012</v>
          </cell>
          <cell r="AS197">
            <v>-30.600000000000012</v>
          </cell>
          <cell r="AT197">
            <v>-28.99218262910475</v>
          </cell>
          <cell r="AU197">
            <v>-24.527238272983887</v>
          </cell>
          <cell r="AV197">
            <v>-20.027238272983887</v>
          </cell>
          <cell r="AW197">
            <v>-7.6500000000000039</v>
          </cell>
          <cell r="AX197">
            <v>-7.6500000000000039</v>
          </cell>
          <cell r="AY197">
            <v>-7.6500000000000039</v>
          </cell>
          <cell r="AZ197">
            <v>-7.6500000000000039</v>
          </cell>
          <cell r="BA197">
            <v>-7.6500000000000039</v>
          </cell>
          <cell r="BB197">
            <v>-7.6500000000000039</v>
          </cell>
          <cell r="BC197">
            <v>-7.6500000000000039</v>
          </cell>
          <cell r="BD197">
            <v>-7.6500000000000039</v>
          </cell>
        </row>
        <row r="198">
          <cell r="O198" t="str">
            <v>Effective tax rate</v>
          </cell>
          <cell r="Q198" t="str">
            <v>%</v>
          </cell>
          <cell r="R198">
            <v>0</v>
          </cell>
          <cell r="S198">
            <v>0.14000000000000001</v>
          </cell>
          <cell r="T198">
            <v>0.3</v>
          </cell>
          <cell r="U198">
            <v>0.3</v>
          </cell>
          <cell r="V198">
            <v>0.3</v>
          </cell>
          <cell r="W198">
            <v>0.3</v>
          </cell>
          <cell r="X198">
            <v>0.3</v>
          </cell>
          <cell r="Y198">
            <v>0.3</v>
          </cell>
          <cell r="Z198">
            <v>0.3</v>
          </cell>
          <cell r="AA198">
            <v>0.3</v>
          </cell>
          <cell r="AB198">
            <v>0.3</v>
          </cell>
          <cell r="AC198">
            <v>0.3</v>
          </cell>
          <cell r="AD198">
            <v>0.3</v>
          </cell>
          <cell r="AE198">
            <v>0.3</v>
          </cell>
          <cell r="AF198">
            <v>0.29999999999999977</v>
          </cell>
          <cell r="AG198">
            <v>0.3</v>
          </cell>
          <cell r="AH198">
            <v>0.3</v>
          </cell>
          <cell r="AI198">
            <v>0.3</v>
          </cell>
          <cell r="AJ198">
            <v>0.3</v>
          </cell>
          <cell r="AK198">
            <v>0.3</v>
          </cell>
          <cell r="AL198">
            <v>0.3</v>
          </cell>
          <cell r="AM198">
            <v>0.3</v>
          </cell>
          <cell r="AN198">
            <v>0.3</v>
          </cell>
          <cell r="AO198">
            <v>0.3</v>
          </cell>
          <cell r="AP198">
            <v>0.3</v>
          </cell>
          <cell r="AQ198">
            <v>0.3</v>
          </cell>
          <cell r="AR198">
            <v>0.3</v>
          </cell>
          <cell r="AS198">
            <v>0.29999999999999977</v>
          </cell>
          <cell r="AT198">
            <v>0.3</v>
          </cell>
          <cell r="AU198">
            <v>0.3</v>
          </cell>
          <cell r="AV198">
            <v>0.3</v>
          </cell>
          <cell r="AW198">
            <v>0.30000000000000004</v>
          </cell>
          <cell r="AX198">
            <v>0.30000000000000004</v>
          </cell>
          <cell r="AY198">
            <v>0.30000000000000004</v>
          </cell>
          <cell r="AZ198">
            <v>0.30000000000000004</v>
          </cell>
          <cell r="BA198">
            <v>0.30000000000000004</v>
          </cell>
          <cell r="BB198">
            <v>0.30000000000000004</v>
          </cell>
          <cell r="BC198">
            <v>0.30000000000000004</v>
          </cell>
          <cell r="BD198">
            <v>0.30000000000000004</v>
          </cell>
        </row>
        <row r="200">
          <cell r="O200" t="str">
            <v>Outside equity interests</v>
          </cell>
        </row>
        <row r="201">
          <cell r="O201" t="str">
            <v>CRL</v>
          </cell>
          <cell r="Q201" t="str">
            <v>A$m</v>
          </cell>
          <cell r="R201">
            <v>-10</v>
          </cell>
          <cell r="S201">
            <v>-10</v>
          </cell>
          <cell r="T201">
            <v>-1</v>
          </cell>
          <cell r="U201">
            <v>-1</v>
          </cell>
          <cell r="V201">
            <v>-1</v>
          </cell>
          <cell r="W201">
            <v>-1</v>
          </cell>
          <cell r="X201">
            <v>-1</v>
          </cell>
          <cell r="Y201">
            <v>-1</v>
          </cell>
          <cell r="Z201">
            <v>-1</v>
          </cell>
          <cell r="AA201">
            <v>-1</v>
          </cell>
          <cell r="AB201">
            <v>-1</v>
          </cell>
          <cell r="AC201">
            <v>-1</v>
          </cell>
          <cell r="AD201">
            <v>-1</v>
          </cell>
          <cell r="AE201">
            <v>-1</v>
          </cell>
          <cell r="AF201">
            <v>-12</v>
          </cell>
          <cell r="AG201">
            <v>-1</v>
          </cell>
          <cell r="AH201">
            <v>-1</v>
          </cell>
          <cell r="AI201">
            <v>-1</v>
          </cell>
          <cell r="AJ201">
            <v>-1</v>
          </cell>
          <cell r="AK201">
            <v>-1</v>
          </cell>
          <cell r="AL201">
            <v>-1</v>
          </cell>
          <cell r="AM201">
            <v>-1</v>
          </cell>
          <cell r="AN201">
            <v>-1</v>
          </cell>
          <cell r="AO201">
            <v>-1</v>
          </cell>
          <cell r="AP201">
            <v>-1</v>
          </cell>
          <cell r="AQ201">
            <v>-1</v>
          </cell>
          <cell r="AR201">
            <v>-1</v>
          </cell>
          <cell r="AS201">
            <v>-12</v>
          </cell>
          <cell r="AT201">
            <v>-10</v>
          </cell>
          <cell r="AU201">
            <v>-10</v>
          </cell>
          <cell r="AV201">
            <v>-10</v>
          </cell>
          <cell r="AW201">
            <v>-3</v>
          </cell>
          <cell r="AX201">
            <v>-3</v>
          </cell>
          <cell r="AY201">
            <v>-3</v>
          </cell>
          <cell r="AZ201">
            <v>-3</v>
          </cell>
          <cell r="BA201">
            <v>-3</v>
          </cell>
          <cell r="BB201">
            <v>-3</v>
          </cell>
          <cell r="BC201">
            <v>-3</v>
          </cell>
          <cell r="BD201">
            <v>-3</v>
          </cell>
        </row>
        <row r="202">
          <cell r="O202" t="str">
            <v>Ashton</v>
          </cell>
          <cell r="Q202" t="str">
            <v>A$m</v>
          </cell>
          <cell r="R202">
            <v>-0.5</v>
          </cell>
          <cell r="S202">
            <v>-0.5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-0.5</v>
          </cell>
          <cell r="AU202">
            <v>-0.5</v>
          </cell>
          <cell r="AV202">
            <v>-0.5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</row>
        <row r="203">
          <cell r="Q203" t="str">
            <v>A$m</v>
          </cell>
          <cell r="R203">
            <v>-10.5</v>
          </cell>
          <cell r="S203">
            <v>-10.5</v>
          </cell>
          <cell r="T203">
            <v>-1</v>
          </cell>
          <cell r="U203">
            <v>-1</v>
          </cell>
          <cell r="V203">
            <v>-1</v>
          </cell>
          <cell r="W203">
            <v>-1</v>
          </cell>
          <cell r="X203">
            <v>-1</v>
          </cell>
          <cell r="Y203">
            <v>-1</v>
          </cell>
          <cell r="Z203">
            <v>-1</v>
          </cell>
          <cell r="AA203">
            <v>-1</v>
          </cell>
          <cell r="AB203">
            <v>-1</v>
          </cell>
          <cell r="AC203">
            <v>-1</v>
          </cell>
          <cell r="AD203">
            <v>-1</v>
          </cell>
          <cell r="AE203">
            <v>-1</v>
          </cell>
          <cell r="AF203">
            <v>-12</v>
          </cell>
          <cell r="AG203">
            <v>-1</v>
          </cell>
          <cell r="AH203">
            <v>-1</v>
          </cell>
          <cell r="AI203">
            <v>-1</v>
          </cell>
          <cell r="AJ203">
            <v>-1</v>
          </cell>
          <cell r="AK203">
            <v>-1</v>
          </cell>
          <cell r="AL203">
            <v>-1</v>
          </cell>
          <cell r="AM203">
            <v>-1</v>
          </cell>
          <cell r="AN203">
            <v>-1</v>
          </cell>
          <cell r="AO203">
            <v>-1</v>
          </cell>
          <cell r="AP203">
            <v>-1</v>
          </cell>
          <cell r="AQ203">
            <v>-1</v>
          </cell>
          <cell r="AR203">
            <v>-1</v>
          </cell>
          <cell r="AS203">
            <v>-12</v>
          </cell>
          <cell r="AT203">
            <v>-10.5</v>
          </cell>
          <cell r="AU203">
            <v>-10.5</v>
          </cell>
          <cell r="AV203">
            <v>-10.5</v>
          </cell>
          <cell r="AW203">
            <v>-3</v>
          </cell>
          <cell r="AX203">
            <v>-3</v>
          </cell>
          <cell r="AY203">
            <v>-3</v>
          </cell>
          <cell r="AZ203">
            <v>-3</v>
          </cell>
          <cell r="BA203">
            <v>-3</v>
          </cell>
          <cell r="BB203">
            <v>-3</v>
          </cell>
          <cell r="BC203">
            <v>-3</v>
          </cell>
          <cell r="BD203">
            <v>-3</v>
          </cell>
        </row>
        <row r="205">
          <cell r="O205" t="str">
            <v>Net profit after tax</v>
          </cell>
          <cell r="Q205" t="str">
            <v>A$m</v>
          </cell>
          <cell r="R205">
            <v>139.10000000000002</v>
          </cell>
          <cell r="S205">
            <v>155.13600000000002</v>
          </cell>
          <cell r="T205">
            <v>4.9500000000000028</v>
          </cell>
          <cell r="U205">
            <v>4.9500000000000028</v>
          </cell>
          <cell r="V205">
            <v>4.9500000000000028</v>
          </cell>
          <cell r="W205">
            <v>4.9500000000000028</v>
          </cell>
          <cell r="X205">
            <v>4.9500000000000028</v>
          </cell>
          <cell r="Y205">
            <v>4.9500000000000028</v>
          </cell>
          <cell r="Z205">
            <v>4.9500000000000028</v>
          </cell>
          <cell r="AA205">
            <v>4.9500000000000028</v>
          </cell>
          <cell r="AB205">
            <v>4.9500000000000028</v>
          </cell>
          <cell r="AC205">
            <v>4.9500000000000028</v>
          </cell>
          <cell r="AD205">
            <v>4.9500000000000028</v>
          </cell>
          <cell r="AE205">
            <v>4.9500000000000028</v>
          </cell>
          <cell r="AF205">
            <v>59.400000000000105</v>
          </cell>
          <cell r="AG205">
            <v>4.9500000000000028</v>
          </cell>
          <cell r="AH205">
            <v>4.9500000000000028</v>
          </cell>
          <cell r="AI205">
            <v>4.9500000000000028</v>
          </cell>
          <cell r="AJ205">
            <v>4.9500000000000028</v>
          </cell>
          <cell r="AK205">
            <v>4.9500000000000028</v>
          </cell>
          <cell r="AL205">
            <v>4.9500000000000028</v>
          </cell>
          <cell r="AM205">
            <v>4.9500000000000028</v>
          </cell>
          <cell r="AN205">
            <v>4.9500000000000028</v>
          </cell>
          <cell r="AO205">
            <v>4.9500000000000028</v>
          </cell>
          <cell r="AP205">
            <v>4.9500000000000028</v>
          </cell>
          <cell r="AQ205">
            <v>4.9500000000000028</v>
          </cell>
          <cell r="AR205">
            <v>4.9500000000000028</v>
          </cell>
          <cell r="AS205">
            <v>59.400000000000105</v>
          </cell>
          <cell r="AT205">
            <v>57.148426134577761</v>
          </cell>
          <cell r="AU205">
            <v>46.730222636962402</v>
          </cell>
          <cell r="AV205">
            <v>36.230222636962402</v>
          </cell>
          <cell r="AW205">
            <v>14.850000000000009</v>
          </cell>
          <cell r="AX205">
            <v>14.850000000000009</v>
          </cell>
          <cell r="AY205">
            <v>14.850000000000009</v>
          </cell>
          <cell r="AZ205">
            <v>14.850000000000009</v>
          </cell>
          <cell r="BA205">
            <v>14.850000000000009</v>
          </cell>
          <cell r="BB205">
            <v>14.850000000000009</v>
          </cell>
          <cell r="BC205">
            <v>14.850000000000009</v>
          </cell>
          <cell r="BD205">
            <v>14.850000000000009</v>
          </cell>
        </row>
        <row r="229">
          <cell r="O229" t="str">
            <v>BALANCE SHEET A$m</v>
          </cell>
        </row>
        <row r="231">
          <cell r="O231" t="str">
            <v>Working Capital</v>
          </cell>
        </row>
        <row r="232">
          <cell r="O232" t="str">
            <v>Inventory (stores, finished goods, work in progress)</v>
          </cell>
          <cell r="Q232" t="str">
            <v>A$m</v>
          </cell>
          <cell r="R232">
            <v>116.6</v>
          </cell>
          <cell r="S232">
            <v>162.69999999999999</v>
          </cell>
          <cell r="T232">
            <v>162.69999999999999</v>
          </cell>
          <cell r="U232">
            <v>162.69999999999999</v>
          </cell>
          <cell r="V232">
            <v>162.69999999999999</v>
          </cell>
          <cell r="W232">
            <v>162.69999999999999</v>
          </cell>
          <cell r="X232">
            <v>162.69999999999999</v>
          </cell>
          <cell r="Y232">
            <v>162.69999999999999</v>
          </cell>
          <cell r="Z232">
            <v>162.69999999999999</v>
          </cell>
          <cell r="AA232">
            <v>162.69999999999999</v>
          </cell>
          <cell r="AB232">
            <v>162.69999999999999</v>
          </cell>
          <cell r="AC232">
            <v>162.69999999999999</v>
          </cell>
          <cell r="AD232">
            <v>162.69999999999999</v>
          </cell>
          <cell r="AE232">
            <v>162.69999999999999</v>
          </cell>
          <cell r="AF232">
            <v>162.69999999999999</v>
          </cell>
          <cell r="AG232">
            <v>162.69999999999999</v>
          </cell>
          <cell r="AH232">
            <v>162.69999999999999</v>
          </cell>
          <cell r="AI232">
            <v>162.69999999999999</v>
          </cell>
          <cell r="AJ232">
            <v>162.69999999999999</v>
          </cell>
          <cell r="AK232">
            <v>162.69999999999999</v>
          </cell>
          <cell r="AL232">
            <v>162.69999999999999</v>
          </cell>
          <cell r="AM232">
            <v>162.69999999999999</v>
          </cell>
          <cell r="AN232">
            <v>162.69999999999999</v>
          </cell>
          <cell r="AO232">
            <v>162.69999999999999</v>
          </cell>
          <cell r="AP232">
            <v>162.69999999999999</v>
          </cell>
          <cell r="AQ232">
            <v>162.69999999999999</v>
          </cell>
          <cell r="AR232">
            <v>162.69999999999999</v>
          </cell>
          <cell r="AS232">
            <v>162.69999999999999</v>
          </cell>
          <cell r="AT232">
            <v>162.69999999999999</v>
          </cell>
          <cell r="AU232">
            <v>162.69999999999999</v>
          </cell>
          <cell r="AV232">
            <v>162.69999999999999</v>
          </cell>
          <cell r="AW232">
            <v>162.69999999999999</v>
          </cell>
          <cell r="AX232">
            <v>162.69999999999999</v>
          </cell>
          <cell r="AY232">
            <v>162.69999999999999</v>
          </cell>
          <cell r="AZ232">
            <v>162.69999999999999</v>
          </cell>
          <cell r="BA232">
            <v>162.69999999999999</v>
          </cell>
          <cell r="BB232">
            <v>162.69999999999999</v>
          </cell>
          <cell r="BC232">
            <v>162.69999999999999</v>
          </cell>
          <cell r="BD232">
            <v>162.69999999999999</v>
          </cell>
        </row>
        <row r="233">
          <cell r="O233" t="str">
            <v>Trade debtors</v>
          </cell>
          <cell r="Q233" t="str">
            <v>A$m</v>
          </cell>
          <cell r="R233">
            <v>188.8</v>
          </cell>
          <cell r="S233">
            <v>160.5</v>
          </cell>
          <cell r="T233">
            <v>160.5</v>
          </cell>
          <cell r="U233">
            <v>160.5</v>
          </cell>
          <cell r="V233">
            <v>160.5</v>
          </cell>
          <cell r="W233">
            <v>160.5</v>
          </cell>
          <cell r="X233">
            <v>160.5</v>
          </cell>
          <cell r="Y233">
            <v>160.5</v>
          </cell>
          <cell r="Z233">
            <v>160.5</v>
          </cell>
          <cell r="AA233">
            <v>160.5</v>
          </cell>
          <cell r="AB233">
            <v>160.5</v>
          </cell>
          <cell r="AC233">
            <v>160.5</v>
          </cell>
          <cell r="AD233">
            <v>160.5</v>
          </cell>
          <cell r="AE233">
            <v>160.5</v>
          </cell>
          <cell r="AF233">
            <v>160.5</v>
          </cell>
          <cell r="AG233">
            <v>160.5</v>
          </cell>
          <cell r="AH233">
            <v>160.5</v>
          </cell>
          <cell r="AI233">
            <v>160.5</v>
          </cell>
          <cell r="AJ233">
            <v>160.5</v>
          </cell>
          <cell r="AK233">
            <v>160.5</v>
          </cell>
          <cell r="AL233">
            <v>160.5</v>
          </cell>
          <cell r="AM233">
            <v>160.5</v>
          </cell>
          <cell r="AN233">
            <v>160.5</v>
          </cell>
          <cell r="AO233">
            <v>160.5</v>
          </cell>
          <cell r="AP233">
            <v>160.5</v>
          </cell>
          <cell r="AQ233">
            <v>160.5</v>
          </cell>
          <cell r="AR233">
            <v>160.5</v>
          </cell>
          <cell r="AS233">
            <v>160.5</v>
          </cell>
          <cell r="AT233">
            <v>160.5</v>
          </cell>
          <cell r="AU233">
            <v>160.5</v>
          </cell>
          <cell r="AV233">
            <v>160.5</v>
          </cell>
          <cell r="AW233">
            <v>160.5</v>
          </cell>
          <cell r="AX233">
            <v>160.5</v>
          </cell>
          <cell r="AY233">
            <v>160.5</v>
          </cell>
          <cell r="AZ233">
            <v>160.5</v>
          </cell>
          <cell r="BA233">
            <v>160.5</v>
          </cell>
          <cell r="BB233">
            <v>160.5</v>
          </cell>
          <cell r="BC233">
            <v>160.5</v>
          </cell>
          <cell r="BD233">
            <v>160.5</v>
          </cell>
        </row>
        <row r="234">
          <cell r="O234" t="str">
            <v>Other debtors and prepayments</v>
          </cell>
          <cell r="Q234" t="str">
            <v>A$m</v>
          </cell>
          <cell r="R234">
            <v>39.4</v>
          </cell>
          <cell r="AF234">
            <v>0</v>
          </cell>
          <cell r="AS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</row>
        <row r="235">
          <cell r="O235" t="str">
            <v>Other assets</v>
          </cell>
          <cell r="Q235" t="str">
            <v>A$m</v>
          </cell>
          <cell r="R235">
            <v>16</v>
          </cell>
          <cell r="S235">
            <v>77.7</v>
          </cell>
          <cell r="T235">
            <v>77.7</v>
          </cell>
          <cell r="U235">
            <v>77.7</v>
          </cell>
          <cell r="V235">
            <v>77.7</v>
          </cell>
          <cell r="W235">
            <v>77.7</v>
          </cell>
          <cell r="X235">
            <v>77.7</v>
          </cell>
          <cell r="Y235">
            <v>77.7</v>
          </cell>
          <cell r="Z235">
            <v>77.7</v>
          </cell>
          <cell r="AA235">
            <v>77.7</v>
          </cell>
          <cell r="AB235">
            <v>77.7</v>
          </cell>
          <cell r="AC235">
            <v>77.7</v>
          </cell>
          <cell r="AD235">
            <v>77.7</v>
          </cell>
          <cell r="AE235">
            <v>77.7</v>
          </cell>
          <cell r="AF235">
            <v>77.7</v>
          </cell>
          <cell r="AG235">
            <v>77.7</v>
          </cell>
          <cell r="AH235">
            <v>77.7</v>
          </cell>
          <cell r="AI235">
            <v>77.7</v>
          </cell>
          <cell r="AJ235">
            <v>77.7</v>
          </cell>
          <cell r="AK235">
            <v>77.7</v>
          </cell>
          <cell r="AL235">
            <v>77.7</v>
          </cell>
          <cell r="AM235">
            <v>77.7</v>
          </cell>
          <cell r="AN235">
            <v>77.7</v>
          </cell>
          <cell r="AO235">
            <v>77.7</v>
          </cell>
          <cell r="AP235">
            <v>77.7</v>
          </cell>
          <cell r="AQ235">
            <v>77.7</v>
          </cell>
          <cell r="AR235">
            <v>77.7</v>
          </cell>
          <cell r="AS235">
            <v>77.7</v>
          </cell>
          <cell r="AT235">
            <v>77.7</v>
          </cell>
          <cell r="AU235">
            <v>77.7</v>
          </cell>
          <cell r="AV235">
            <v>77.7</v>
          </cell>
          <cell r="AW235">
            <v>77.7</v>
          </cell>
          <cell r="AX235">
            <v>77.7</v>
          </cell>
          <cell r="AY235">
            <v>77.7</v>
          </cell>
          <cell r="AZ235">
            <v>77.7</v>
          </cell>
          <cell r="BA235">
            <v>77.7</v>
          </cell>
          <cell r="BB235">
            <v>77.7</v>
          </cell>
          <cell r="BC235">
            <v>77.7</v>
          </cell>
          <cell r="BD235">
            <v>77.7</v>
          </cell>
        </row>
        <row r="236">
          <cell r="O236" t="str">
            <v>Trade and other payables</v>
          </cell>
          <cell r="Q236" t="str">
            <v>A$m</v>
          </cell>
          <cell r="R236">
            <v>-138</v>
          </cell>
          <cell r="S236">
            <v>-107.5</v>
          </cell>
          <cell r="T236">
            <v>-107.5</v>
          </cell>
          <cell r="U236">
            <v>-107.5</v>
          </cell>
          <cell r="V236">
            <v>-107.5</v>
          </cell>
          <cell r="W236">
            <v>-107.5</v>
          </cell>
          <cell r="X236">
            <v>-107.5</v>
          </cell>
          <cell r="Y236">
            <v>-107.5</v>
          </cell>
          <cell r="Z236">
            <v>-107.5</v>
          </cell>
          <cell r="AA236">
            <v>-107.5</v>
          </cell>
          <cell r="AB236">
            <v>-107.5</v>
          </cell>
          <cell r="AC236">
            <v>-107.5</v>
          </cell>
          <cell r="AD236">
            <v>-107.5</v>
          </cell>
          <cell r="AE236">
            <v>-107.5</v>
          </cell>
          <cell r="AF236">
            <v>-107.5</v>
          </cell>
          <cell r="AG236">
            <v>-107.5</v>
          </cell>
          <cell r="AH236">
            <v>-107.5</v>
          </cell>
          <cell r="AI236">
            <v>-107.5</v>
          </cell>
          <cell r="AJ236">
            <v>-107.5</v>
          </cell>
          <cell r="AK236">
            <v>-107.5</v>
          </cell>
          <cell r="AL236">
            <v>-107.5</v>
          </cell>
          <cell r="AM236">
            <v>-107.5</v>
          </cell>
          <cell r="AN236">
            <v>-107.5</v>
          </cell>
          <cell r="AO236">
            <v>-107.5</v>
          </cell>
          <cell r="AP236">
            <v>-107.5</v>
          </cell>
          <cell r="AQ236">
            <v>-107.5</v>
          </cell>
          <cell r="AR236">
            <v>-107.5</v>
          </cell>
          <cell r="AS236">
            <v>-107.5</v>
          </cell>
          <cell r="AT236">
            <v>-107.5</v>
          </cell>
          <cell r="AU236">
            <v>-107.5</v>
          </cell>
          <cell r="AV236">
            <v>-107.5</v>
          </cell>
          <cell r="AW236">
            <v>-107.5</v>
          </cell>
          <cell r="AX236">
            <v>-107.5</v>
          </cell>
          <cell r="AY236">
            <v>-107.5</v>
          </cell>
          <cell r="AZ236">
            <v>-107.5</v>
          </cell>
          <cell r="BA236">
            <v>-107.5</v>
          </cell>
          <cell r="BB236">
            <v>-107.5</v>
          </cell>
          <cell r="BC236">
            <v>-107.5</v>
          </cell>
          <cell r="BD236">
            <v>-107.5</v>
          </cell>
        </row>
        <row r="237">
          <cell r="Q237" t="str">
            <v>A$m</v>
          </cell>
          <cell r="R237">
            <v>222.79999999999995</v>
          </cell>
          <cell r="S237">
            <v>293.39999999999998</v>
          </cell>
          <cell r="T237">
            <v>293.39999999999998</v>
          </cell>
          <cell r="U237">
            <v>293.39999999999998</v>
          </cell>
          <cell r="V237">
            <v>293.39999999999998</v>
          </cell>
          <cell r="W237">
            <v>293.39999999999998</v>
          </cell>
          <cell r="X237">
            <v>293.39999999999998</v>
          </cell>
          <cell r="Y237">
            <v>293.39999999999998</v>
          </cell>
          <cell r="Z237">
            <v>293.39999999999998</v>
          </cell>
          <cell r="AA237">
            <v>293.39999999999998</v>
          </cell>
          <cell r="AB237">
            <v>293.39999999999998</v>
          </cell>
          <cell r="AC237">
            <v>293.39999999999998</v>
          </cell>
          <cell r="AD237">
            <v>293.39999999999998</v>
          </cell>
          <cell r="AE237">
            <v>293.39999999999998</v>
          </cell>
          <cell r="AF237">
            <v>293.39999999999998</v>
          </cell>
          <cell r="AG237">
            <v>293.39999999999998</v>
          </cell>
          <cell r="AH237">
            <v>293.39999999999998</v>
          </cell>
          <cell r="AI237">
            <v>293.39999999999998</v>
          </cell>
          <cell r="AJ237">
            <v>293.39999999999998</v>
          </cell>
          <cell r="AK237">
            <v>293.39999999999998</v>
          </cell>
          <cell r="AL237">
            <v>293.39999999999998</v>
          </cell>
          <cell r="AM237">
            <v>293.39999999999998</v>
          </cell>
          <cell r="AN237">
            <v>293.39999999999998</v>
          </cell>
          <cell r="AO237">
            <v>293.39999999999998</v>
          </cell>
          <cell r="AP237">
            <v>293.39999999999998</v>
          </cell>
          <cell r="AQ237">
            <v>293.39999999999998</v>
          </cell>
          <cell r="AR237">
            <v>293.39999999999998</v>
          </cell>
          <cell r="AS237">
            <v>293.39999999999998</v>
          </cell>
          <cell r="AT237">
            <v>293.39999999999998</v>
          </cell>
          <cell r="AU237">
            <v>293.39999999999998</v>
          </cell>
          <cell r="AV237">
            <v>293.39999999999998</v>
          </cell>
          <cell r="AW237">
            <v>293.39999999999998</v>
          </cell>
          <cell r="AX237">
            <v>293.39999999999998</v>
          </cell>
          <cell r="AY237">
            <v>293.39999999999998</v>
          </cell>
          <cell r="AZ237">
            <v>293.39999999999998</v>
          </cell>
          <cell r="BA237">
            <v>293.39999999999998</v>
          </cell>
          <cell r="BB237">
            <v>293.39999999999998</v>
          </cell>
          <cell r="BC237">
            <v>293.39999999999998</v>
          </cell>
          <cell r="BD237">
            <v>293.39999999999998</v>
          </cell>
        </row>
        <row r="238">
          <cell r="O238" t="str">
            <v>Capital assets</v>
          </cell>
        </row>
        <row r="239">
          <cell r="O239" t="str">
            <v>Property, plant and equipment</v>
          </cell>
          <cell r="Q239" t="str">
            <v>A$m</v>
          </cell>
          <cell r="R239">
            <v>1104.5</v>
          </cell>
          <cell r="S239">
            <v>1317.2</v>
          </cell>
          <cell r="T239">
            <v>1317.2</v>
          </cell>
          <cell r="U239">
            <v>1317.2</v>
          </cell>
          <cell r="V239">
            <v>1317.2</v>
          </cell>
          <cell r="W239">
            <v>1317.2</v>
          </cell>
          <cell r="X239">
            <v>1317.2</v>
          </cell>
          <cell r="Y239">
            <v>1317.2</v>
          </cell>
          <cell r="Z239">
            <v>1317.2</v>
          </cell>
          <cell r="AA239">
            <v>1317.2</v>
          </cell>
          <cell r="AB239">
            <v>1317.2</v>
          </cell>
          <cell r="AC239">
            <v>1317.2</v>
          </cell>
          <cell r="AD239">
            <v>1317.2</v>
          </cell>
          <cell r="AE239">
            <v>1317.2</v>
          </cell>
          <cell r="AF239">
            <v>1317.2</v>
          </cell>
          <cell r="AG239">
            <v>1317.2</v>
          </cell>
          <cell r="AH239">
            <v>1317.2</v>
          </cell>
          <cell r="AI239">
            <v>1317.2</v>
          </cell>
          <cell r="AJ239">
            <v>1317.2</v>
          </cell>
          <cell r="AK239">
            <v>1317.2</v>
          </cell>
          <cell r="AL239">
            <v>1317.2</v>
          </cell>
          <cell r="AM239">
            <v>1317.2</v>
          </cell>
          <cell r="AN239">
            <v>1317.2</v>
          </cell>
          <cell r="AO239">
            <v>1317.2</v>
          </cell>
          <cell r="AP239">
            <v>1317.2</v>
          </cell>
          <cell r="AQ239">
            <v>1317.2</v>
          </cell>
          <cell r="AR239">
            <v>1317.2</v>
          </cell>
          <cell r="AS239">
            <v>1317.2</v>
          </cell>
          <cell r="AT239">
            <v>1317.2</v>
          </cell>
          <cell r="AU239">
            <v>1317.2</v>
          </cell>
          <cell r="AV239">
            <v>1317.2</v>
          </cell>
          <cell r="AW239">
            <v>1317.2</v>
          </cell>
          <cell r="AX239">
            <v>1317.2</v>
          </cell>
          <cell r="AY239">
            <v>1317.2</v>
          </cell>
          <cell r="AZ239">
            <v>1317.2</v>
          </cell>
          <cell r="BA239">
            <v>1317.2</v>
          </cell>
          <cell r="BB239">
            <v>1317.2</v>
          </cell>
          <cell r="BC239">
            <v>1317.2</v>
          </cell>
          <cell r="BD239">
            <v>1317.2</v>
          </cell>
        </row>
        <row r="240">
          <cell r="O240" t="str">
            <v>Exploration and evaluation</v>
          </cell>
          <cell r="Q240" t="str">
            <v>A$m</v>
          </cell>
          <cell r="R240">
            <v>94.2</v>
          </cell>
          <cell r="S240">
            <v>73.5</v>
          </cell>
          <cell r="T240">
            <v>73.5</v>
          </cell>
          <cell r="U240">
            <v>73.5</v>
          </cell>
          <cell r="V240">
            <v>73.5</v>
          </cell>
          <cell r="W240">
            <v>73.5</v>
          </cell>
          <cell r="X240">
            <v>73.5</v>
          </cell>
          <cell r="Y240">
            <v>73.5</v>
          </cell>
          <cell r="Z240">
            <v>73.5</v>
          </cell>
          <cell r="AA240">
            <v>73.5</v>
          </cell>
          <cell r="AB240">
            <v>73.5</v>
          </cell>
          <cell r="AC240">
            <v>73.5</v>
          </cell>
          <cell r="AD240">
            <v>73.5</v>
          </cell>
          <cell r="AE240">
            <v>73.5</v>
          </cell>
          <cell r="AF240">
            <v>73.5</v>
          </cell>
          <cell r="AG240">
            <v>73.5</v>
          </cell>
          <cell r="AH240">
            <v>73.5</v>
          </cell>
          <cell r="AI240">
            <v>73.5</v>
          </cell>
          <cell r="AJ240">
            <v>73.5</v>
          </cell>
          <cell r="AK240">
            <v>73.5</v>
          </cell>
          <cell r="AL240">
            <v>73.5</v>
          </cell>
          <cell r="AM240">
            <v>73.5</v>
          </cell>
          <cell r="AN240">
            <v>73.5</v>
          </cell>
          <cell r="AO240">
            <v>73.5</v>
          </cell>
          <cell r="AP240">
            <v>73.5</v>
          </cell>
          <cell r="AQ240">
            <v>73.5</v>
          </cell>
          <cell r="AR240">
            <v>73.5</v>
          </cell>
          <cell r="AS240">
            <v>73.5</v>
          </cell>
          <cell r="AT240">
            <v>73.5</v>
          </cell>
          <cell r="AU240">
            <v>73.5</v>
          </cell>
          <cell r="AV240">
            <v>73.5</v>
          </cell>
          <cell r="AW240">
            <v>73.5</v>
          </cell>
          <cell r="AX240">
            <v>73.5</v>
          </cell>
          <cell r="AY240">
            <v>73.5</v>
          </cell>
          <cell r="AZ240">
            <v>73.5</v>
          </cell>
          <cell r="BA240">
            <v>73.5</v>
          </cell>
          <cell r="BB240">
            <v>73.5</v>
          </cell>
          <cell r="BC240">
            <v>73.5</v>
          </cell>
          <cell r="BD240">
            <v>73.5</v>
          </cell>
        </row>
        <row r="241">
          <cell r="O241" t="str">
            <v>Intangible assets</v>
          </cell>
          <cell r="Q241" t="str">
            <v>A$m</v>
          </cell>
          <cell r="R241">
            <v>15.5</v>
          </cell>
          <cell r="S241">
            <v>13.9</v>
          </cell>
          <cell r="T241">
            <v>13.9</v>
          </cell>
          <cell r="U241">
            <v>13.9</v>
          </cell>
          <cell r="V241">
            <v>13.9</v>
          </cell>
          <cell r="W241">
            <v>13.9</v>
          </cell>
          <cell r="X241">
            <v>13.9</v>
          </cell>
          <cell r="Y241">
            <v>13.9</v>
          </cell>
          <cell r="Z241">
            <v>13.9</v>
          </cell>
          <cell r="AA241">
            <v>13.9</v>
          </cell>
          <cell r="AB241">
            <v>13.9</v>
          </cell>
          <cell r="AC241">
            <v>13.9</v>
          </cell>
          <cell r="AD241">
            <v>13.9</v>
          </cell>
          <cell r="AE241">
            <v>13.9</v>
          </cell>
          <cell r="AF241">
            <v>13.9</v>
          </cell>
          <cell r="AG241">
            <v>13.9</v>
          </cell>
          <cell r="AH241">
            <v>13.9</v>
          </cell>
          <cell r="AI241">
            <v>13.9</v>
          </cell>
          <cell r="AJ241">
            <v>13.9</v>
          </cell>
          <cell r="AK241">
            <v>13.9</v>
          </cell>
          <cell r="AL241">
            <v>13.9</v>
          </cell>
          <cell r="AM241">
            <v>13.9</v>
          </cell>
          <cell r="AN241">
            <v>13.9</v>
          </cell>
          <cell r="AO241">
            <v>13.9</v>
          </cell>
          <cell r="AP241">
            <v>13.9</v>
          </cell>
          <cell r="AQ241">
            <v>13.9</v>
          </cell>
          <cell r="AR241">
            <v>13.9</v>
          </cell>
          <cell r="AS241">
            <v>13.9</v>
          </cell>
          <cell r="AT241">
            <v>13.9</v>
          </cell>
          <cell r="AU241">
            <v>13.9</v>
          </cell>
          <cell r="AV241">
            <v>13.9</v>
          </cell>
          <cell r="AW241">
            <v>13.9</v>
          </cell>
          <cell r="AX241">
            <v>13.9</v>
          </cell>
          <cell r="AY241">
            <v>13.9</v>
          </cell>
          <cell r="AZ241">
            <v>13.9</v>
          </cell>
          <cell r="BA241">
            <v>13.9</v>
          </cell>
          <cell r="BB241">
            <v>13.9</v>
          </cell>
          <cell r="BC241">
            <v>13.9</v>
          </cell>
          <cell r="BD241">
            <v>13.9</v>
          </cell>
        </row>
        <row r="242">
          <cell r="O242" t="str">
            <v>Other capital assets</v>
          </cell>
          <cell r="Q242" t="str">
            <v>A$m</v>
          </cell>
          <cell r="R242">
            <v>9.9</v>
          </cell>
          <cell r="AF242">
            <v>0</v>
          </cell>
          <cell r="AS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</row>
        <row r="243">
          <cell r="Q243" t="str">
            <v>A$m</v>
          </cell>
          <cell r="R243">
            <v>1224.1000000000001</v>
          </cell>
          <cell r="S243">
            <v>1404.6000000000001</v>
          </cell>
          <cell r="T243">
            <v>1404.6000000000001</v>
          </cell>
          <cell r="U243">
            <v>1404.6000000000001</v>
          </cell>
          <cell r="V243">
            <v>1404.6000000000001</v>
          </cell>
          <cell r="W243">
            <v>1404.6000000000001</v>
          </cell>
          <cell r="X243">
            <v>1404.6000000000001</v>
          </cell>
          <cell r="Y243">
            <v>1404.6000000000001</v>
          </cell>
          <cell r="Z243">
            <v>1404.6000000000001</v>
          </cell>
          <cell r="AA243">
            <v>1404.6000000000001</v>
          </cell>
          <cell r="AB243">
            <v>1404.6000000000001</v>
          </cell>
          <cell r="AC243">
            <v>1404.6000000000001</v>
          </cell>
          <cell r="AD243">
            <v>1404.6000000000001</v>
          </cell>
          <cell r="AE243">
            <v>1404.6000000000001</v>
          </cell>
          <cell r="AF243">
            <v>1404.6000000000001</v>
          </cell>
          <cell r="AG243">
            <v>1404.6000000000001</v>
          </cell>
          <cell r="AH243">
            <v>1404.6000000000001</v>
          </cell>
          <cell r="AI243">
            <v>1404.6000000000001</v>
          </cell>
          <cell r="AJ243">
            <v>1404.6000000000001</v>
          </cell>
          <cell r="AK243">
            <v>1404.6000000000001</v>
          </cell>
          <cell r="AL243">
            <v>1404.6000000000001</v>
          </cell>
          <cell r="AM243">
            <v>1404.6000000000001</v>
          </cell>
          <cell r="AN243">
            <v>1404.6000000000001</v>
          </cell>
          <cell r="AO243">
            <v>1404.6000000000001</v>
          </cell>
          <cell r="AP243">
            <v>1404.6000000000001</v>
          </cell>
          <cell r="AQ243">
            <v>1404.6000000000001</v>
          </cell>
          <cell r="AR243">
            <v>1404.6000000000001</v>
          </cell>
          <cell r="AS243">
            <v>1404.6000000000001</v>
          </cell>
          <cell r="AT243">
            <v>1404.6000000000001</v>
          </cell>
          <cell r="AU243">
            <v>1404.6000000000001</v>
          </cell>
          <cell r="AV243">
            <v>1404.6000000000001</v>
          </cell>
          <cell r="AW243">
            <v>1404.6000000000001</v>
          </cell>
          <cell r="AX243">
            <v>1404.6000000000001</v>
          </cell>
          <cell r="AY243">
            <v>1404.6000000000001</v>
          </cell>
          <cell r="AZ243">
            <v>1404.6000000000001</v>
          </cell>
          <cell r="BA243">
            <v>1404.6000000000001</v>
          </cell>
          <cell r="BB243">
            <v>1404.6000000000001</v>
          </cell>
          <cell r="BC243">
            <v>1404.6000000000001</v>
          </cell>
          <cell r="BD243">
            <v>1404.6000000000001</v>
          </cell>
        </row>
        <row r="245">
          <cell r="O245" t="str">
            <v>Provisions</v>
          </cell>
          <cell r="Q245" t="str">
            <v>A$m</v>
          </cell>
          <cell r="R245">
            <v>-68.400000000000006</v>
          </cell>
          <cell r="S245">
            <v>-51.599999999999966</v>
          </cell>
          <cell r="T245">
            <v>-51.599999999999966</v>
          </cell>
          <cell r="U245">
            <v>-51.599999999999966</v>
          </cell>
          <cell r="V245">
            <v>-51.599999999999966</v>
          </cell>
          <cell r="W245">
            <v>-51.599999999999966</v>
          </cell>
          <cell r="X245">
            <v>-51.599999999999966</v>
          </cell>
          <cell r="Y245">
            <v>-51.599999999999966</v>
          </cell>
          <cell r="Z245">
            <v>-51.599999999999966</v>
          </cell>
          <cell r="AA245">
            <v>-51.599999999999966</v>
          </cell>
          <cell r="AB245">
            <v>-51.599999999999966</v>
          </cell>
          <cell r="AC245">
            <v>-51.599999999999966</v>
          </cell>
          <cell r="AD245">
            <v>-51.599999999999966</v>
          </cell>
          <cell r="AE245">
            <v>-51.599999999999966</v>
          </cell>
          <cell r="AF245">
            <v>-51.599999999999966</v>
          </cell>
          <cell r="AG245">
            <v>-51.599999999999966</v>
          </cell>
          <cell r="AH245">
            <v>-51.599999999999966</v>
          </cell>
          <cell r="AI245">
            <v>-51.599999999999966</v>
          </cell>
          <cell r="AJ245">
            <v>-51.599999999999966</v>
          </cell>
          <cell r="AK245">
            <v>-51.599999999999966</v>
          </cell>
          <cell r="AL245">
            <v>-51.599999999999966</v>
          </cell>
          <cell r="AM245">
            <v>-51.599999999999966</v>
          </cell>
          <cell r="AN245">
            <v>-51.599999999999966</v>
          </cell>
          <cell r="AO245">
            <v>-51.599999999999966</v>
          </cell>
          <cell r="AP245">
            <v>-51.599999999999966</v>
          </cell>
          <cell r="AQ245">
            <v>-51.599999999999966</v>
          </cell>
          <cell r="AR245">
            <v>-51.599999999999966</v>
          </cell>
          <cell r="AS245">
            <v>-51.599999999999966</v>
          </cell>
          <cell r="AT245">
            <v>-51.599999999999966</v>
          </cell>
          <cell r="AU245">
            <v>-51.599999999999966</v>
          </cell>
          <cell r="AV245">
            <v>-51.599999999999966</v>
          </cell>
          <cell r="AW245">
            <v>-51.599999999999966</v>
          </cell>
          <cell r="AX245">
            <v>-51.599999999999966</v>
          </cell>
          <cell r="AY245">
            <v>-51.599999999999966</v>
          </cell>
          <cell r="AZ245">
            <v>-51.599999999999966</v>
          </cell>
          <cell r="BA245">
            <v>-51.599999999999966</v>
          </cell>
          <cell r="BB245">
            <v>-51.599999999999966</v>
          </cell>
          <cell r="BC245">
            <v>-51.599999999999966</v>
          </cell>
          <cell r="BD245">
            <v>-51.599999999999966</v>
          </cell>
        </row>
        <row r="247">
          <cell r="O247" t="str">
            <v>Net assets - excluding corporate</v>
          </cell>
          <cell r="R247">
            <v>1378.5</v>
          </cell>
          <cell r="S247">
            <v>1646.4</v>
          </cell>
          <cell r="T247">
            <v>1646.4</v>
          </cell>
          <cell r="U247">
            <v>1646.4</v>
          </cell>
          <cell r="V247">
            <v>1646.4</v>
          </cell>
          <cell r="W247">
            <v>1646.4</v>
          </cell>
          <cell r="X247">
            <v>1646.4</v>
          </cell>
          <cell r="Y247">
            <v>1646.4</v>
          </cell>
          <cell r="Z247">
            <v>1646.4</v>
          </cell>
          <cell r="AA247">
            <v>1646.4</v>
          </cell>
          <cell r="AB247">
            <v>1646.4</v>
          </cell>
          <cell r="AC247">
            <v>1646.4</v>
          </cell>
          <cell r="AD247">
            <v>1646.4</v>
          </cell>
          <cell r="AE247">
            <v>1646.4</v>
          </cell>
          <cell r="AF247">
            <v>1646.4</v>
          </cell>
          <cell r="AG247">
            <v>1646.4</v>
          </cell>
          <cell r="AH247">
            <v>1646.4</v>
          </cell>
          <cell r="AI247">
            <v>1646.4</v>
          </cell>
          <cell r="AJ247">
            <v>1646.4</v>
          </cell>
          <cell r="AK247">
            <v>1646.4</v>
          </cell>
          <cell r="AL247">
            <v>1646.4</v>
          </cell>
          <cell r="AM247">
            <v>1646.4</v>
          </cell>
          <cell r="AN247">
            <v>1646.4</v>
          </cell>
          <cell r="AO247">
            <v>1646.4</v>
          </cell>
          <cell r="AP247">
            <v>1646.4</v>
          </cell>
          <cell r="AQ247">
            <v>1646.4</v>
          </cell>
          <cell r="AR247">
            <v>1646.4</v>
          </cell>
          <cell r="AS247">
            <v>1646.4</v>
          </cell>
          <cell r="AT247">
            <v>1646.4</v>
          </cell>
          <cell r="AU247">
            <v>1646.4</v>
          </cell>
          <cell r="AV247">
            <v>1646.4</v>
          </cell>
          <cell r="AW247">
            <v>1646.4</v>
          </cell>
          <cell r="AX247">
            <v>1646.4</v>
          </cell>
          <cell r="AY247">
            <v>1646.4</v>
          </cell>
          <cell r="AZ247">
            <v>1646.4</v>
          </cell>
          <cell r="BA247">
            <v>1646.4</v>
          </cell>
          <cell r="BB247">
            <v>1646.4</v>
          </cell>
          <cell r="BC247">
            <v>1646.4</v>
          </cell>
          <cell r="BD247">
            <v>1646.4</v>
          </cell>
        </row>
        <row r="249">
          <cell r="O249" t="str">
            <v>Taxation and Other Liabililties</v>
          </cell>
        </row>
        <row r="250">
          <cell r="O250" t="str">
            <v>Provision for income tax payable</v>
          </cell>
          <cell r="Q250" t="str">
            <v>A$m</v>
          </cell>
          <cell r="R250">
            <v>2.4</v>
          </cell>
          <cell r="S250">
            <v>-13.100000000000001</v>
          </cell>
          <cell r="T250">
            <v>-13.100000000000001</v>
          </cell>
          <cell r="U250">
            <v>-13.100000000000001</v>
          </cell>
          <cell r="V250">
            <v>-13.100000000000001</v>
          </cell>
          <cell r="W250">
            <v>-13.100000000000001</v>
          </cell>
          <cell r="X250">
            <v>-13.100000000000001</v>
          </cell>
          <cell r="Y250">
            <v>-13.100000000000001</v>
          </cell>
          <cell r="Z250">
            <v>-13.100000000000001</v>
          </cell>
          <cell r="AA250">
            <v>-13.100000000000001</v>
          </cell>
          <cell r="AB250">
            <v>-13.100000000000001</v>
          </cell>
          <cell r="AC250">
            <v>-13.100000000000001</v>
          </cell>
          <cell r="AD250">
            <v>-13.100000000000001</v>
          </cell>
          <cell r="AE250">
            <v>-13.100000000000001</v>
          </cell>
          <cell r="AF250">
            <v>-13.100000000000001</v>
          </cell>
          <cell r="AG250">
            <v>-13.100000000000001</v>
          </cell>
          <cell r="AH250">
            <v>-13.100000000000001</v>
          </cell>
          <cell r="AI250">
            <v>-13.100000000000001</v>
          </cell>
          <cell r="AJ250">
            <v>-13.100000000000001</v>
          </cell>
          <cell r="AK250">
            <v>-13.100000000000001</v>
          </cell>
          <cell r="AL250">
            <v>-13.100000000000001</v>
          </cell>
          <cell r="AM250">
            <v>-13.100000000000001</v>
          </cell>
          <cell r="AN250">
            <v>-13.100000000000001</v>
          </cell>
          <cell r="AO250">
            <v>-13.100000000000001</v>
          </cell>
          <cell r="AP250">
            <v>-13.100000000000001</v>
          </cell>
          <cell r="AQ250">
            <v>-13.100000000000001</v>
          </cell>
          <cell r="AR250">
            <v>-13.100000000000001</v>
          </cell>
          <cell r="AS250">
            <v>-13.100000000000001</v>
          </cell>
          <cell r="AT250">
            <v>-13.100000000000001</v>
          </cell>
          <cell r="AU250">
            <v>-13.100000000000001</v>
          </cell>
          <cell r="AV250">
            <v>-13.100000000000001</v>
          </cell>
          <cell r="AW250">
            <v>-13.100000000000001</v>
          </cell>
          <cell r="AX250">
            <v>-13.100000000000001</v>
          </cell>
          <cell r="AY250">
            <v>-13.100000000000001</v>
          </cell>
          <cell r="AZ250">
            <v>-13.100000000000001</v>
          </cell>
          <cell r="BA250">
            <v>-13.100000000000001</v>
          </cell>
          <cell r="BB250">
            <v>-13.100000000000001</v>
          </cell>
          <cell r="BC250">
            <v>-13.100000000000001</v>
          </cell>
          <cell r="BD250">
            <v>-13.100000000000001</v>
          </cell>
        </row>
        <row r="251">
          <cell r="O251" t="str">
            <v>Dividends payable</v>
          </cell>
          <cell r="Q251" t="str">
            <v>A$m</v>
          </cell>
          <cell r="AF251">
            <v>0</v>
          </cell>
          <cell r="AS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</row>
        <row r="252">
          <cell r="O252" t="str">
            <v>Provisions - Corporate</v>
          </cell>
          <cell r="Q252" t="str">
            <v>A$m</v>
          </cell>
          <cell r="R252">
            <v>-68.400000000000006</v>
          </cell>
          <cell r="S252">
            <v>-136.80000000000001</v>
          </cell>
          <cell r="T252">
            <v>-136.80000000000001</v>
          </cell>
          <cell r="U252">
            <v>-136.80000000000001</v>
          </cell>
          <cell r="V252">
            <v>-136.80000000000001</v>
          </cell>
          <cell r="W252">
            <v>-136.80000000000001</v>
          </cell>
          <cell r="X252">
            <v>-136.80000000000001</v>
          </cell>
          <cell r="Y252">
            <v>-136.80000000000001</v>
          </cell>
          <cell r="Z252">
            <v>-136.80000000000001</v>
          </cell>
          <cell r="AA252">
            <v>-136.80000000000001</v>
          </cell>
          <cell r="AB252">
            <v>-136.80000000000001</v>
          </cell>
          <cell r="AC252">
            <v>-136.80000000000001</v>
          </cell>
          <cell r="AD252">
            <v>-136.80000000000001</v>
          </cell>
          <cell r="AE252">
            <v>-136.80000000000001</v>
          </cell>
          <cell r="AF252">
            <v>-136.80000000000001</v>
          </cell>
          <cell r="AG252">
            <v>-136.80000000000001</v>
          </cell>
          <cell r="AH252">
            <v>-136.80000000000001</v>
          </cell>
          <cell r="AI252">
            <v>-136.80000000000001</v>
          </cell>
          <cell r="AJ252">
            <v>-136.80000000000001</v>
          </cell>
          <cell r="AK252">
            <v>-136.80000000000001</v>
          </cell>
          <cell r="AL252">
            <v>-136.80000000000001</v>
          </cell>
          <cell r="AM252">
            <v>-136.80000000000001</v>
          </cell>
          <cell r="AN252">
            <v>-136.80000000000001</v>
          </cell>
          <cell r="AO252">
            <v>-136.80000000000001</v>
          </cell>
          <cell r="AP252">
            <v>-136.80000000000001</v>
          </cell>
          <cell r="AQ252">
            <v>-136.80000000000001</v>
          </cell>
          <cell r="AR252">
            <v>-136.80000000000001</v>
          </cell>
          <cell r="AS252">
            <v>-136.80000000000001</v>
          </cell>
          <cell r="AT252">
            <v>-136.80000000000001</v>
          </cell>
          <cell r="AU252">
            <v>-136.80000000000001</v>
          </cell>
          <cell r="AV252">
            <v>-136.80000000000001</v>
          </cell>
          <cell r="AW252">
            <v>-136.80000000000001</v>
          </cell>
          <cell r="AX252">
            <v>-136.80000000000001</v>
          </cell>
          <cell r="AY252">
            <v>-136.80000000000001</v>
          </cell>
          <cell r="AZ252">
            <v>-136.80000000000001</v>
          </cell>
          <cell r="BA252">
            <v>-136.80000000000001</v>
          </cell>
          <cell r="BB252">
            <v>-136.80000000000001</v>
          </cell>
          <cell r="BC252">
            <v>-136.80000000000001</v>
          </cell>
          <cell r="BD252">
            <v>-136.80000000000001</v>
          </cell>
        </row>
        <row r="253">
          <cell r="O253" t="str">
            <v>Hedge provisions/Deferred assets</v>
          </cell>
          <cell r="Q253" t="str">
            <v>A$m</v>
          </cell>
          <cell r="R253">
            <v>7.6</v>
          </cell>
          <cell r="S253">
            <v>-104</v>
          </cell>
          <cell r="T253">
            <v>-104</v>
          </cell>
          <cell r="U253">
            <v>-104</v>
          </cell>
          <cell r="V253">
            <v>-104</v>
          </cell>
          <cell r="W253">
            <v>-104</v>
          </cell>
          <cell r="X253">
            <v>-104</v>
          </cell>
          <cell r="Y253">
            <v>-104</v>
          </cell>
          <cell r="Z253">
            <v>-104</v>
          </cell>
          <cell r="AA253">
            <v>-104</v>
          </cell>
          <cell r="AB253">
            <v>-104</v>
          </cell>
          <cell r="AC253">
            <v>-104</v>
          </cell>
          <cell r="AD253">
            <v>-104</v>
          </cell>
          <cell r="AE253">
            <v>-104</v>
          </cell>
          <cell r="AF253">
            <v>-104</v>
          </cell>
          <cell r="AG253">
            <v>-104</v>
          </cell>
          <cell r="AH253">
            <v>-104</v>
          </cell>
          <cell r="AI253">
            <v>-104</v>
          </cell>
          <cell r="AJ253">
            <v>-104</v>
          </cell>
          <cell r="AK253">
            <v>-104</v>
          </cell>
          <cell r="AL253">
            <v>-104</v>
          </cell>
          <cell r="AM253">
            <v>-104</v>
          </cell>
          <cell r="AN253">
            <v>-104</v>
          </cell>
          <cell r="AO253">
            <v>-104</v>
          </cell>
          <cell r="AP253">
            <v>-104</v>
          </cell>
          <cell r="AQ253">
            <v>-104</v>
          </cell>
          <cell r="AR253">
            <v>-104</v>
          </cell>
          <cell r="AS253">
            <v>-104</v>
          </cell>
          <cell r="AT253">
            <v>-104</v>
          </cell>
          <cell r="AU253">
            <v>-104</v>
          </cell>
          <cell r="AV253">
            <v>-104</v>
          </cell>
          <cell r="AW253">
            <v>-104</v>
          </cell>
          <cell r="AX253">
            <v>-104</v>
          </cell>
          <cell r="AY253">
            <v>-104</v>
          </cell>
          <cell r="AZ253">
            <v>-104</v>
          </cell>
          <cell r="BA253">
            <v>-104</v>
          </cell>
          <cell r="BB253">
            <v>-104</v>
          </cell>
          <cell r="BC253">
            <v>-104</v>
          </cell>
          <cell r="BD253">
            <v>-104</v>
          </cell>
        </row>
        <row r="254">
          <cell r="Q254" t="str">
            <v>A$m</v>
          </cell>
          <cell r="R254">
            <v>-58.4</v>
          </cell>
          <cell r="S254">
            <v>-253.9</v>
          </cell>
          <cell r="T254">
            <v>-253.9</v>
          </cell>
          <cell r="U254">
            <v>-253.9</v>
          </cell>
          <cell r="V254">
            <v>-253.9</v>
          </cell>
          <cell r="W254">
            <v>-253.9</v>
          </cell>
          <cell r="X254">
            <v>-253.9</v>
          </cell>
          <cell r="Y254">
            <v>-253.9</v>
          </cell>
          <cell r="Z254">
            <v>-253.9</v>
          </cell>
          <cell r="AA254">
            <v>-253.9</v>
          </cell>
          <cell r="AB254">
            <v>-253.9</v>
          </cell>
          <cell r="AC254">
            <v>-253.9</v>
          </cell>
          <cell r="AD254">
            <v>-253.9</v>
          </cell>
          <cell r="AE254">
            <v>-253.9</v>
          </cell>
          <cell r="AF254">
            <v>-253.9</v>
          </cell>
          <cell r="AG254">
            <v>-253.9</v>
          </cell>
          <cell r="AH254">
            <v>-253.9</v>
          </cell>
          <cell r="AI254">
            <v>-253.9</v>
          </cell>
          <cell r="AJ254">
            <v>-253.9</v>
          </cell>
          <cell r="AK254">
            <v>-253.9</v>
          </cell>
          <cell r="AL254">
            <v>-253.9</v>
          </cell>
          <cell r="AM254">
            <v>-253.9</v>
          </cell>
          <cell r="AN254">
            <v>-253.9</v>
          </cell>
          <cell r="AO254">
            <v>-253.9</v>
          </cell>
          <cell r="AP254">
            <v>-253.9</v>
          </cell>
          <cell r="AQ254">
            <v>-253.9</v>
          </cell>
          <cell r="AR254">
            <v>-253.9</v>
          </cell>
          <cell r="AS254">
            <v>-253.9</v>
          </cell>
          <cell r="AT254">
            <v>-253.9</v>
          </cell>
          <cell r="AU254">
            <v>-253.9</v>
          </cell>
          <cell r="AV254">
            <v>-253.9</v>
          </cell>
          <cell r="AW254">
            <v>-253.9</v>
          </cell>
          <cell r="AX254">
            <v>-253.9</v>
          </cell>
          <cell r="AY254">
            <v>-253.9</v>
          </cell>
          <cell r="AZ254">
            <v>-253.9</v>
          </cell>
          <cell r="BA254">
            <v>-253.9</v>
          </cell>
          <cell r="BB254">
            <v>-253.9</v>
          </cell>
          <cell r="BC254">
            <v>-253.9</v>
          </cell>
          <cell r="BD254">
            <v>-253.9</v>
          </cell>
        </row>
        <row r="255">
          <cell r="O255" t="str">
            <v>Net debt</v>
          </cell>
        </row>
        <row r="256">
          <cell r="O256" t="str">
            <v>External loans</v>
          </cell>
          <cell r="Q256" t="str">
            <v>A$m</v>
          </cell>
          <cell r="R256">
            <v>-384.2</v>
          </cell>
          <cell r="S256">
            <v>-418</v>
          </cell>
          <cell r="T256">
            <v>-418</v>
          </cell>
          <cell r="U256">
            <v>-418</v>
          </cell>
          <cell r="V256">
            <v>-418</v>
          </cell>
          <cell r="W256">
            <v>-418</v>
          </cell>
          <cell r="X256">
            <v>-418</v>
          </cell>
          <cell r="Y256">
            <v>-418</v>
          </cell>
          <cell r="Z256">
            <v>-418</v>
          </cell>
          <cell r="AA256">
            <v>-418</v>
          </cell>
          <cell r="AB256">
            <v>-418</v>
          </cell>
          <cell r="AC256">
            <v>-418</v>
          </cell>
          <cell r="AD256">
            <v>-418</v>
          </cell>
          <cell r="AE256">
            <v>-418</v>
          </cell>
          <cell r="AF256">
            <v>-418</v>
          </cell>
          <cell r="AG256">
            <v>-418</v>
          </cell>
          <cell r="AH256">
            <v>-418</v>
          </cell>
          <cell r="AI256">
            <v>-418</v>
          </cell>
          <cell r="AJ256">
            <v>-418</v>
          </cell>
          <cell r="AK256">
            <v>-418</v>
          </cell>
          <cell r="AL256">
            <v>-418</v>
          </cell>
          <cell r="AM256">
            <v>-418</v>
          </cell>
          <cell r="AN256">
            <v>-418</v>
          </cell>
          <cell r="AO256">
            <v>-418</v>
          </cell>
          <cell r="AP256">
            <v>-418</v>
          </cell>
          <cell r="AQ256">
            <v>-418</v>
          </cell>
          <cell r="AR256">
            <v>-418</v>
          </cell>
          <cell r="AS256">
            <v>-418</v>
          </cell>
          <cell r="AT256">
            <v>-418</v>
          </cell>
          <cell r="AU256">
            <v>-418</v>
          </cell>
          <cell r="AV256">
            <v>-418</v>
          </cell>
          <cell r="AW256">
            <v>-418</v>
          </cell>
          <cell r="AX256">
            <v>-418</v>
          </cell>
          <cell r="AY256">
            <v>-418</v>
          </cell>
          <cell r="AZ256">
            <v>-418</v>
          </cell>
          <cell r="BA256">
            <v>-418</v>
          </cell>
          <cell r="BB256">
            <v>-418</v>
          </cell>
          <cell r="BC256">
            <v>-418</v>
          </cell>
          <cell r="BD256">
            <v>-418</v>
          </cell>
        </row>
        <row r="257">
          <cell r="O257" t="str">
            <v>Cash</v>
          </cell>
          <cell r="Q257" t="str">
            <v>A$m</v>
          </cell>
          <cell r="R257">
            <v>5.0999999999999996</v>
          </cell>
          <cell r="S257">
            <v>13.6</v>
          </cell>
          <cell r="T257">
            <v>13.6</v>
          </cell>
          <cell r="U257">
            <v>13.6</v>
          </cell>
          <cell r="V257">
            <v>13.6</v>
          </cell>
          <cell r="W257">
            <v>13.6</v>
          </cell>
          <cell r="X257">
            <v>13.6</v>
          </cell>
          <cell r="Y257">
            <v>13.6</v>
          </cell>
          <cell r="Z257">
            <v>13.6</v>
          </cell>
          <cell r="AA257">
            <v>13.6</v>
          </cell>
          <cell r="AB257">
            <v>13.6</v>
          </cell>
          <cell r="AC257">
            <v>13.6</v>
          </cell>
          <cell r="AD257">
            <v>13.6</v>
          </cell>
          <cell r="AE257">
            <v>13.6</v>
          </cell>
          <cell r="AF257">
            <v>13.6</v>
          </cell>
          <cell r="AG257">
            <v>13.6</v>
          </cell>
          <cell r="AH257">
            <v>13.6</v>
          </cell>
          <cell r="AI257">
            <v>13.6</v>
          </cell>
          <cell r="AJ257">
            <v>13.6</v>
          </cell>
          <cell r="AK257">
            <v>13.6</v>
          </cell>
          <cell r="AL257">
            <v>13.6</v>
          </cell>
          <cell r="AM257">
            <v>13.6</v>
          </cell>
          <cell r="AN257">
            <v>13.6</v>
          </cell>
          <cell r="AO257">
            <v>13.6</v>
          </cell>
          <cell r="AP257">
            <v>13.6</v>
          </cell>
          <cell r="AQ257">
            <v>13.6</v>
          </cell>
          <cell r="AR257">
            <v>13.6</v>
          </cell>
          <cell r="AS257">
            <v>13.6</v>
          </cell>
          <cell r="AT257">
            <v>13.6</v>
          </cell>
          <cell r="AU257">
            <v>13.6</v>
          </cell>
          <cell r="AV257">
            <v>13.6</v>
          </cell>
          <cell r="AW257">
            <v>13.6</v>
          </cell>
          <cell r="AX257">
            <v>13.6</v>
          </cell>
          <cell r="AY257">
            <v>13.6</v>
          </cell>
          <cell r="AZ257">
            <v>13.6</v>
          </cell>
          <cell r="BA257">
            <v>13.6</v>
          </cell>
          <cell r="BB257">
            <v>13.6</v>
          </cell>
          <cell r="BC257">
            <v>13.6</v>
          </cell>
          <cell r="BD257">
            <v>13.6</v>
          </cell>
        </row>
        <row r="258">
          <cell r="Q258" t="str">
            <v>A$m</v>
          </cell>
          <cell r="R258">
            <v>-379.09999999999997</v>
          </cell>
          <cell r="S258">
            <v>-404.4</v>
          </cell>
          <cell r="T258">
            <v>-404.4</v>
          </cell>
          <cell r="U258">
            <v>-404.4</v>
          </cell>
          <cell r="V258">
            <v>-404.4</v>
          </cell>
          <cell r="W258">
            <v>-404.4</v>
          </cell>
          <cell r="X258">
            <v>-404.4</v>
          </cell>
          <cell r="Y258">
            <v>-404.4</v>
          </cell>
          <cell r="Z258">
            <v>-404.4</v>
          </cell>
          <cell r="AA258">
            <v>-404.4</v>
          </cell>
          <cell r="AB258">
            <v>-404.4</v>
          </cell>
          <cell r="AC258">
            <v>-404.4</v>
          </cell>
          <cell r="AD258">
            <v>-404.4</v>
          </cell>
          <cell r="AE258">
            <v>-404.4</v>
          </cell>
          <cell r="AF258">
            <v>-404.4</v>
          </cell>
          <cell r="AG258">
            <v>-404.4</v>
          </cell>
          <cell r="AH258">
            <v>-404.4</v>
          </cell>
          <cell r="AI258">
            <v>-404.4</v>
          </cell>
          <cell r="AJ258">
            <v>-404.4</v>
          </cell>
          <cell r="AK258">
            <v>-404.4</v>
          </cell>
          <cell r="AL258">
            <v>-404.4</v>
          </cell>
          <cell r="AM258">
            <v>-404.4</v>
          </cell>
          <cell r="AN258">
            <v>-404.4</v>
          </cell>
          <cell r="AO258">
            <v>-404.4</v>
          </cell>
          <cell r="AP258">
            <v>-404.4</v>
          </cell>
          <cell r="AQ258">
            <v>-404.4</v>
          </cell>
          <cell r="AR258">
            <v>-404.4</v>
          </cell>
          <cell r="AS258">
            <v>-404.4</v>
          </cell>
          <cell r="AT258">
            <v>-404.4</v>
          </cell>
          <cell r="AU258">
            <v>-404.4</v>
          </cell>
          <cell r="AV258">
            <v>-404.4</v>
          </cell>
          <cell r="AW258">
            <v>-404.4</v>
          </cell>
          <cell r="AX258">
            <v>-404.4</v>
          </cell>
          <cell r="AY258">
            <v>-404.4</v>
          </cell>
          <cell r="AZ258">
            <v>-404.4</v>
          </cell>
          <cell r="BA258">
            <v>-404.4</v>
          </cell>
          <cell r="BB258">
            <v>-404.4</v>
          </cell>
          <cell r="BC258">
            <v>-404.4</v>
          </cell>
          <cell r="BD258">
            <v>-404.4</v>
          </cell>
        </row>
        <row r="260">
          <cell r="O260" t="str">
            <v>Net Assets</v>
          </cell>
          <cell r="Q260" t="str">
            <v>A$m</v>
          </cell>
          <cell r="R260">
            <v>941</v>
          </cell>
          <cell r="S260">
            <v>988.10000000000014</v>
          </cell>
          <cell r="T260">
            <v>988.10000000000014</v>
          </cell>
          <cell r="U260">
            <v>988.10000000000014</v>
          </cell>
          <cell r="V260">
            <v>988.10000000000014</v>
          </cell>
          <cell r="W260">
            <v>988.10000000000014</v>
          </cell>
          <cell r="X260">
            <v>988.10000000000014</v>
          </cell>
          <cell r="Y260">
            <v>988.10000000000014</v>
          </cell>
          <cell r="Z260">
            <v>988.10000000000014</v>
          </cell>
          <cell r="AA260">
            <v>988.10000000000014</v>
          </cell>
          <cell r="AB260">
            <v>988.10000000000014</v>
          </cell>
          <cell r="AC260">
            <v>988.10000000000014</v>
          </cell>
          <cell r="AD260">
            <v>988.10000000000014</v>
          </cell>
          <cell r="AE260">
            <v>988.10000000000014</v>
          </cell>
          <cell r="AF260">
            <v>988.10000000000014</v>
          </cell>
          <cell r="AG260">
            <v>988.10000000000014</v>
          </cell>
          <cell r="AH260">
            <v>988.10000000000014</v>
          </cell>
          <cell r="AI260">
            <v>988.10000000000014</v>
          </cell>
          <cell r="AJ260">
            <v>988.10000000000014</v>
          </cell>
          <cell r="AK260">
            <v>988.10000000000014</v>
          </cell>
          <cell r="AL260">
            <v>988.10000000000014</v>
          </cell>
          <cell r="AM260">
            <v>988.10000000000014</v>
          </cell>
          <cell r="AN260">
            <v>988.10000000000014</v>
          </cell>
          <cell r="AO260">
            <v>988.10000000000014</v>
          </cell>
          <cell r="AP260">
            <v>988.10000000000014</v>
          </cell>
          <cell r="AQ260">
            <v>988.10000000000014</v>
          </cell>
          <cell r="AR260">
            <v>988.10000000000014</v>
          </cell>
          <cell r="AS260">
            <v>988.10000000000014</v>
          </cell>
          <cell r="AT260">
            <v>988.10000000000014</v>
          </cell>
          <cell r="AU260">
            <v>988.10000000000014</v>
          </cell>
          <cell r="AV260">
            <v>988.10000000000014</v>
          </cell>
          <cell r="AW260">
            <v>988.10000000000014</v>
          </cell>
          <cell r="AX260">
            <v>988.10000000000014</v>
          </cell>
          <cell r="AY260">
            <v>988.10000000000014</v>
          </cell>
          <cell r="AZ260">
            <v>988.10000000000014</v>
          </cell>
          <cell r="BA260">
            <v>988.10000000000014</v>
          </cell>
          <cell r="BB260">
            <v>988.10000000000014</v>
          </cell>
          <cell r="BC260">
            <v>988.10000000000014</v>
          </cell>
          <cell r="BD260">
            <v>988.10000000000014</v>
          </cell>
        </row>
        <row r="262">
          <cell r="O262" t="str">
            <v>Outside equity interests</v>
          </cell>
          <cell r="Q262" t="str">
            <v>A$m</v>
          </cell>
          <cell r="R262">
            <v>54.4</v>
          </cell>
          <cell r="S262">
            <v>65.2</v>
          </cell>
          <cell r="T262">
            <v>65.2</v>
          </cell>
          <cell r="U262">
            <v>65.2</v>
          </cell>
          <cell r="V262">
            <v>65.2</v>
          </cell>
          <cell r="W262">
            <v>65.2</v>
          </cell>
          <cell r="X262">
            <v>65.2</v>
          </cell>
          <cell r="Y262">
            <v>65.2</v>
          </cell>
          <cell r="Z262">
            <v>65.2</v>
          </cell>
          <cell r="AA262">
            <v>65.2</v>
          </cell>
          <cell r="AB262">
            <v>65.2</v>
          </cell>
          <cell r="AC262">
            <v>65.2</v>
          </cell>
          <cell r="AD262">
            <v>65.2</v>
          </cell>
          <cell r="AE262">
            <v>65.2</v>
          </cell>
          <cell r="AF262">
            <v>65.2</v>
          </cell>
          <cell r="AG262">
            <v>65.2</v>
          </cell>
          <cell r="AH262">
            <v>65.2</v>
          </cell>
          <cell r="AI262">
            <v>65.2</v>
          </cell>
          <cell r="AJ262">
            <v>65.2</v>
          </cell>
          <cell r="AK262">
            <v>65.2</v>
          </cell>
          <cell r="AL262">
            <v>65.2</v>
          </cell>
          <cell r="AM262">
            <v>65.2</v>
          </cell>
          <cell r="AN262">
            <v>65.2</v>
          </cell>
          <cell r="AO262">
            <v>65.2</v>
          </cell>
          <cell r="AP262">
            <v>65.2</v>
          </cell>
          <cell r="AQ262">
            <v>65.2</v>
          </cell>
          <cell r="AR262">
            <v>65.2</v>
          </cell>
          <cell r="AS262">
            <v>65.2</v>
          </cell>
          <cell r="AT262">
            <v>65.2</v>
          </cell>
          <cell r="AU262">
            <v>65.2</v>
          </cell>
          <cell r="AV262">
            <v>65.2</v>
          </cell>
          <cell r="AW262">
            <v>65.2</v>
          </cell>
          <cell r="AX262">
            <v>65.2</v>
          </cell>
          <cell r="AY262">
            <v>65.2</v>
          </cell>
          <cell r="AZ262">
            <v>65.2</v>
          </cell>
          <cell r="BA262">
            <v>65.2</v>
          </cell>
          <cell r="BB262">
            <v>65.2</v>
          </cell>
          <cell r="BC262">
            <v>65.2</v>
          </cell>
          <cell r="BD262">
            <v>65.2</v>
          </cell>
        </row>
        <row r="263">
          <cell r="O263" t="str">
            <v>Iluka shareholders' equity</v>
          </cell>
        </row>
        <row r="264">
          <cell r="O264" t="str">
            <v>Opening balance</v>
          </cell>
          <cell r="Q264" t="str">
            <v>A$m</v>
          </cell>
          <cell r="R264">
            <v>847</v>
          </cell>
          <cell r="S264">
            <v>818</v>
          </cell>
          <cell r="T264">
            <v>923.13599999999997</v>
          </cell>
          <cell r="U264">
            <v>923.13599999999997</v>
          </cell>
          <cell r="V264">
            <v>923.13599999999997</v>
          </cell>
          <cell r="W264">
            <v>923.13599999999997</v>
          </cell>
          <cell r="X264">
            <v>923.13599999999997</v>
          </cell>
          <cell r="Y264">
            <v>923.13599999999997</v>
          </cell>
          <cell r="Z264">
            <v>923.13599999999997</v>
          </cell>
          <cell r="AA264">
            <v>923.13599999999997</v>
          </cell>
          <cell r="AB264">
            <v>923.13599999999997</v>
          </cell>
          <cell r="AC264">
            <v>923.13599999999997</v>
          </cell>
          <cell r="AD264">
            <v>923.13599999999997</v>
          </cell>
          <cell r="AE264">
            <v>923.13599999999997</v>
          </cell>
          <cell r="AF264">
            <v>923.13599999999997</v>
          </cell>
          <cell r="AG264">
            <v>942.53600000000006</v>
          </cell>
          <cell r="AH264">
            <v>942.53600000000006</v>
          </cell>
          <cell r="AI264">
            <v>942.53600000000006</v>
          </cell>
          <cell r="AJ264">
            <v>942.53600000000006</v>
          </cell>
          <cell r="AK264">
            <v>942.53600000000006</v>
          </cell>
          <cell r="AL264">
            <v>942.53600000000006</v>
          </cell>
          <cell r="AM264">
            <v>942.53600000000006</v>
          </cell>
          <cell r="AN264">
            <v>942.53600000000006</v>
          </cell>
          <cell r="AO264">
            <v>942.53600000000006</v>
          </cell>
          <cell r="AP264">
            <v>942.53600000000006</v>
          </cell>
          <cell r="AQ264">
            <v>942.53600000000006</v>
          </cell>
          <cell r="AR264">
            <v>942.53600000000006</v>
          </cell>
          <cell r="AS264">
            <v>942.53600000000006</v>
          </cell>
          <cell r="AT264">
            <v>951.93600000000015</v>
          </cell>
          <cell r="AU264">
            <v>959.08442613457794</v>
          </cell>
          <cell r="AV264">
            <v>955.81464877154031</v>
          </cell>
          <cell r="AW264">
            <v>923.13599999999997</v>
          </cell>
          <cell r="AX264">
            <v>923.13599999999997</v>
          </cell>
          <cell r="AY264">
            <v>923.13599999999997</v>
          </cell>
          <cell r="AZ264">
            <v>923.13599999999997</v>
          </cell>
          <cell r="BA264">
            <v>942.53600000000006</v>
          </cell>
          <cell r="BB264">
            <v>942.53600000000006</v>
          </cell>
          <cell r="BC264">
            <v>942.53600000000006</v>
          </cell>
          <cell r="BD264">
            <v>942.53600000000006</v>
          </cell>
        </row>
        <row r="265">
          <cell r="O265" t="str">
            <v>Shares issued</v>
          </cell>
          <cell r="Q265" t="str">
            <v>A$m</v>
          </cell>
          <cell r="R265">
            <v>0</v>
          </cell>
          <cell r="S265">
            <v>0</v>
          </cell>
          <cell r="T265">
            <v>5</v>
          </cell>
          <cell r="U265">
            <v>10</v>
          </cell>
          <cell r="V265">
            <v>10</v>
          </cell>
          <cell r="W265">
            <v>10</v>
          </cell>
          <cell r="X265">
            <v>10</v>
          </cell>
          <cell r="Y265">
            <v>10</v>
          </cell>
          <cell r="Z265">
            <v>10</v>
          </cell>
          <cell r="AA265">
            <v>10</v>
          </cell>
          <cell r="AB265">
            <v>10</v>
          </cell>
          <cell r="AC265">
            <v>10</v>
          </cell>
          <cell r="AD265">
            <v>10</v>
          </cell>
          <cell r="AE265">
            <v>10</v>
          </cell>
          <cell r="AF265">
            <v>10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10</v>
          </cell>
          <cell r="AX265">
            <v>10</v>
          </cell>
          <cell r="AY265">
            <v>10</v>
          </cell>
          <cell r="AZ265">
            <v>10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</row>
        <row r="266">
          <cell r="O266" t="str">
            <v>Net profit</v>
          </cell>
          <cell r="Q266" t="str">
            <v>A$m</v>
          </cell>
          <cell r="R266">
            <v>139.10000000000002</v>
          </cell>
          <cell r="S266">
            <v>155.13600000000002</v>
          </cell>
          <cell r="T266">
            <v>4.9500000000000028</v>
          </cell>
          <cell r="U266">
            <v>9.9000000000000057</v>
          </cell>
          <cell r="V266">
            <v>14.850000000000009</v>
          </cell>
          <cell r="W266">
            <v>19.800000000000011</v>
          </cell>
          <cell r="X266">
            <v>24.750000000000014</v>
          </cell>
          <cell r="Y266">
            <v>29.700000000000017</v>
          </cell>
          <cell r="Z266">
            <v>34.65000000000002</v>
          </cell>
          <cell r="AA266">
            <v>39.600000000000023</v>
          </cell>
          <cell r="AB266">
            <v>44.550000000000026</v>
          </cell>
          <cell r="AC266">
            <v>49.500000000000028</v>
          </cell>
          <cell r="AD266">
            <v>54.450000000000031</v>
          </cell>
          <cell r="AE266">
            <v>59.400000000000034</v>
          </cell>
          <cell r="AF266">
            <v>59.400000000000034</v>
          </cell>
          <cell r="AG266">
            <v>4.9500000000000028</v>
          </cell>
          <cell r="AH266">
            <v>9.9000000000000057</v>
          </cell>
          <cell r="AI266">
            <v>14.850000000000009</v>
          </cell>
          <cell r="AJ266">
            <v>19.800000000000011</v>
          </cell>
          <cell r="AK266">
            <v>24.750000000000014</v>
          </cell>
          <cell r="AL266">
            <v>29.700000000000017</v>
          </cell>
          <cell r="AM266">
            <v>34.65000000000002</v>
          </cell>
          <cell r="AN266">
            <v>39.600000000000023</v>
          </cell>
          <cell r="AO266">
            <v>44.550000000000026</v>
          </cell>
          <cell r="AP266">
            <v>49.500000000000028</v>
          </cell>
          <cell r="AQ266">
            <v>54.450000000000031</v>
          </cell>
          <cell r="AR266">
            <v>59.400000000000034</v>
          </cell>
          <cell r="AS266">
            <v>59.400000000000034</v>
          </cell>
          <cell r="AT266">
            <v>57.148426134577761</v>
          </cell>
          <cell r="AU266">
            <v>46.730222636962402</v>
          </cell>
          <cell r="AV266">
            <v>36.230222636962402</v>
          </cell>
          <cell r="AW266">
            <v>14.850000000000009</v>
          </cell>
          <cell r="AX266">
            <v>29.700000000000017</v>
          </cell>
          <cell r="AY266">
            <v>44.550000000000026</v>
          </cell>
          <cell r="AZ266">
            <v>59.400000000000034</v>
          </cell>
          <cell r="BA266">
            <v>14.850000000000009</v>
          </cell>
          <cell r="BB266">
            <v>29.700000000000017</v>
          </cell>
          <cell r="BC266">
            <v>44.550000000000026</v>
          </cell>
          <cell r="BD266">
            <v>59.400000000000034</v>
          </cell>
        </row>
        <row r="267">
          <cell r="O267" t="str">
            <v>Repatriation of cash to Corporate</v>
          </cell>
          <cell r="Q267" t="str">
            <v>A$m</v>
          </cell>
          <cell r="R267">
            <v>-50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</row>
        <row r="268">
          <cell r="O268" t="str">
            <v>Dividends paid</v>
          </cell>
          <cell r="Q268" t="str">
            <v>A$m</v>
          </cell>
          <cell r="R268">
            <v>-50</v>
          </cell>
          <cell r="S268">
            <v>-50</v>
          </cell>
          <cell r="T268">
            <v>0</v>
          </cell>
          <cell r="U268">
            <v>0</v>
          </cell>
          <cell r="V268">
            <v>0</v>
          </cell>
          <cell r="W268">
            <v>-25</v>
          </cell>
          <cell r="X268">
            <v>-25</v>
          </cell>
          <cell r="Y268">
            <v>-25</v>
          </cell>
          <cell r="Z268">
            <v>-25</v>
          </cell>
          <cell r="AA268">
            <v>-25</v>
          </cell>
          <cell r="AB268">
            <v>-25</v>
          </cell>
          <cell r="AC268">
            <v>-50</v>
          </cell>
          <cell r="AD268">
            <v>-50</v>
          </cell>
          <cell r="AE268">
            <v>-50</v>
          </cell>
          <cell r="AF268">
            <v>-50</v>
          </cell>
          <cell r="AG268">
            <v>0</v>
          </cell>
          <cell r="AH268">
            <v>0</v>
          </cell>
          <cell r="AI268">
            <v>-25</v>
          </cell>
          <cell r="AJ268">
            <v>-25</v>
          </cell>
          <cell r="AK268">
            <v>-25</v>
          </cell>
          <cell r="AL268">
            <v>-25</v>
          </cell>
          <cell r="AM268">
            <v>-25</v>
          </cell>
          <cell r="AN268">
            <v>-25</v>
          </cell>
          <cell r="AO268">
            <v>-50</v>
          </cell>
          <cell r="AP268">
            <v>-50</v>
          </cell>
          <cell r="AQ268">
            <v>-50</v>
          </cell>
          <cell r="AR268">
            <v>-50</v>
          </cell>
          <cell r="AS268">
            <v>-50</v>
          </cell>
          <cell r="AT268">
            <v>-50</v>
          </cell>
          <cell r="AU268">
            <v>-50</v>
          </cell>
          <cell r="AV268">
            <v>-50</v>
          </cell>
          <cell r="AW268">
            <v>0</v>
          </cell>
          <cell r="AX268">
            <v>-25</v>
          </cell>
          <cell r="AY268">
            <v>-25</v>
          </cell>
          <cell r="AZ268">
            <v>-50</v>
          </cell>
          <cell r="BA268">
            <v>-25</v>
          </cell>
          <cell r="BB268">
            <v>-25</v>
          </cell>
          <cell r="BC268">
            <v>-50</v>
          </cell>
          <cell r="BD268">
            <v>-50</v>
          </cell>
        </row>
        <row r="269">
          <cell r="O269" t="str">
            <v>Iluka shareholders' equity</v>
          </cell>
          <cell r="Q269" t="str">
            <v>A$m</v>
          </cell>
          <cell r="R269">
            <v>886.1</v>
          </cell>
          <cell r="S269">
            <v>923.13599999999997</v>
          </cell>
          <cell r="T269">
            <v>933.08600000000001</v>
          </cell>
          <cell r="U269">
            <v>943.03599999999994</v>
          </cell>
          <cell r="V269">
            <v>947.98599999999999</v>
          </cell>
          <cell r="W269">
            <v>927.93599999999992</v>
          </cell>
          <cell r="X269">
            <v>932.88599999999997</v>
          </cell>
          <cell r="Y269">
            <v>937.83600000000001</v>
          </cell>
          <cell r="Z269">
            <v>942.78599999999994</v>
          </cell>
          <cell r="AA269">
            <v>947.73599999999999</v>
          </cell>
          <cell r="AB269">
            <v>952.68600000000004</v>
          </cell>
          <cell r="AC269">
            <v>932.63599999999997</v>
          </cell>
          <cell r="AD269">
            <v>937.58600000000001</v>
          </cell>
          <cell r="AE269">
            <v>942.53600000000006</v>
          </cell>
          <cell r="AF269">
            <v>942.53600000000006</v>
          </cell>
          <cell r="AG269">
            <v>947.4860000000001</v>
          </cell>
          <cell r="AH269">
            <v>952.43600000000004</v>
          </cell>
          <cell r="AI269">
            <v>932.38600000000008</v>
          </cell>
          <cell r="AJ269">
            <v>937.33600000000001</v>
          </cell>
          <cell r="AK269">
            <v>942.28600000000006</v>
          </cell>
          <cell r="AL269">
            <v>947.2360000000001</v>
          </cell>
          <cell r="AM269">
            <v>952.18600000000004</v>
          </cell>
          <cell r="AN269">
            <v>957.13600000000008</v>
          </cell>
          <cell r="AO269">
            <v>937.08600000000013</v>
          </cell>
          <cell r="AP269">
            <v>942.03600000000006</v>
          </cell>
          <cell r="AQ269">
            <v>946.9860000000001</v>
          </cell>
          <cell r="AR269">
            <v>951.93600000000015</v>
          </cell>
          <cell r="AS269">
            <v>951.93600000000015</v>
          </cell>
          <cell r="AT269">
            <v>959.08442613457794</v>
          </cell>
          <cell r="AU269">
            <v>955.81464877154031</v>
          </cell>
          <cell r="AV269">
            <v>942.04487140850267</v>
          </cell>
          <cell r="AW269">
            <v>947.98599999999999</v>
          </cell>
          <cell r="AX269">
            <v>937.83600000000001</v>
          </cell>
          <cell r="AY269">
            <v>952.68600000000004</v>
          </cell>
          <cell r="AZ269">
            <v>942.53600000000006</v>
          </cell>
          <cell r="BA269">
            <v>932.38600000000008</v>
          </cell>
          <cell r="BB269">
            <v>947.2360000000001</v>
          </cell>
          <cell r="BC269">
            <v>937.08600000000013</v>
          </cell>
          <cell r="BD269">
            <v>951.93600000000015</v>
          </cell>
        </row>
        <row r="271">
          <cell r="O271" t="str">
            <v>Total Equity</v>
          </cell>
          <cell r="Q271" t="str">
            <v>A$m</v>
          </cell>
          <cell r="R271">
            <v>940.5</v>
          </cell>
          <cell r="S271">
            <v>988.33600000000001</v>
          </cell>
          <cell r="T271">
            <v>998.28600000000006</v>
          </cell>
          <cell r="U271">
            <v>1008.236</v>
          </cell>
          <cell r="V271">
            <v>1013.186</v>
          </cell>
          <cell r="W271">
            <v>993.13599999999997</v>
          </cell>
          <cell r="X271">
            <v>998.08600000000001</v>
          </cell>
          <cell r="Y271">
            <v>1003.0360000000001</v>
          </cell>
          <cell r="Z271">
            <v>1007.986</v>
          </cell>
          <cell r="AA271">
            <v>1012.936</v>
          </cell>
          <cell r="AB271">
            <v>1017.8860000000001</v>
          </cell>
          <cell r="AC271">
            <v>997.83600000000001</v>
          </cell>
          <cell r="AD271">
            <v>1002.7860000000001</v>
          </cell>
          <cell r="AE271">
            <v>1007.7360000000001</v>
          </cell>
          <cell r="AF271">
            <v>1007.7360000000001</v>
          </cell>
          <cell r="AG271">
            <v>1012.6860000000001</v>
          </cell>
          <cell r="AH271">
            <v>1017.6360000000001</v>
          </cell>
          <cell r="AI271">
            <v>997.58600000000013</v>
          </cell>
          <cell r="AJ271">
            <v>1002.5360000000001</v>
          </cell>
          <cell r="AK271">
            <v>1007.4860000000001</v>
          </cell>
          <cell r="AL271">
            <v>1012.4360000000001</v>
          </cell>
          <cell r="AM271">
            <v>1017.3860000000001</v>
          </cell>
          <cell r="AN271">
            <v>1022.3360000000001</v>
          </cell>
          <cell r="AO271">
            <v>1002.2860000000002</v>
          </cell>
          <cell r="AP271">
            <v>1007.2360000000001</v>
          </cell>
          <cell r="AQ271">
            <v>1012.1860000000001</v>
          </cell>
          <cell r="AR271">
            <v>1017.1360000000002</v>
          </cell>
          <cell r="AS271">
            <v>1017.1360000000002</v>
          </cell>
          <cell r="AT271">
            <v>1024.2844261345779</v>
          </cell>
          <cell r="AU271">
            <v>1021.0146487715404</v>
          </cell>
          <cell r="AV271">
            <v>1007.2448714085027</v>
          </cell>
          <cell r="AW271">
            <v>1013.186</v>
          </cell>
          <cell r="AX271">
            <v>1003.0360000000001</v>
          </cell>
          <cell r="AY271">
            <v>1017.8860000000001</v>
          </cell>
          <cell r="AZ271">
            <v>1007.7360000000001</v>
          </cell>
          <cell r="BA271">
            <v>997.58600000000013</v>
          </cell>
          <cell r="BB271">
            <v>1012.4360000000001</v>
          </cell>
          <cell r="BC271">
            <v>1002.2860000000002</v>
          </cell>
          <cell r="BD271">
            <v>1017.1360000000002</v>
          </cell>
        </row>
        <row r="273">
          <cell r="O273" t="str">
            <v>Asset sales</v>
          </cell>
        </row>
        <row r="274">
          <cell r="O274" t="str">
            <v>Sale proceeds</v>
          </cell>
          <cell r="Q274" t="str">
            <v>A$m</v>
          </cell>
          <cell r="R274">
            <v>10</v>
          </cell>
          <cell r="S274">
            <v>6</v>
          </cell>
          <cell r="T274">
            <v>2</v>
          </cell>
          <cell r="U274">
            <v>2</v>
          </cell>
          <cell r="V274">
            <v>2</v>
          </cell>
          <cell r="W274">
            <v>2</v>
          </cell>
          <cell r="X274">
            <v>2</v>
          </cell>
          <cell r="Y274">
            <v>2</v>
          </cell>
          <cell r="Z274">
            <v>2</v>
          </cell>
          <cell r="AA274">
            <v>2</v>
          </cell>
          <cell r="AB274">
            <v>2</v>
          </cell>
          <cell r="AC274">
            <v>2</v>
          </cell>
          <cell r="AD274">
            <v>2</v>
          </cell>
          <cell r="AE274">
            <v>2</v>
          </cell>
          <cell r="AF274">
            <v>24</v>
          </cell>
          <cell r="AG274">
            <v>2</v>
          </cell>
          <cell r="AH274">
            <v>2</v>
          </cell>
          <cell r="AI274">
            <v>2</v>
          </cell>
          <cell r="AJ274">
            <v>2</v>
          </cell>
          <cell r="AK274">
            <v>2</v>
          </cell>
          <cell r="AL274">
            <v>2</v>
          </cell>
          <cell r="AM274">
            <v>2</v>
          </cell>
          <cell r="AN274">
            <v>2</v>
          </cell>
          <cell r="AO274">
            <v>2</v>
          </cell>
          <cell r="AP274">
            <v>2</v>
          </cell>
          <cell r="AQ274">
            <v>2</v>
          </cell>
          <cell r="AR274">
            <v>2</v>
          </cell>
          <cell r="AS274">
            <v>24</v>
          </cell>
          <cell r="AT274">
            <v>2</v>
          </cell>
          <cell r="AU274">
            <v>2</v>
          </cell>
          <cell r="AV274">
            <v>2</v>
          </cell>
          <cell r="AW274">
            <v>6</v>
          </cell>
          <cell r="AX274">
            <v>6</v>
          </cell>
          <cell r="AY274">
            <v>6</v>
          </cell>
          <cell r="AZ274">
            <v>6</v>
          </cell>
          <cell r="BA274">
            <v>6</v>
          </cell>
          <cell r="BB274">
            <v>6</v>
          </cell>
          <cell r="BC274">
            <v>6</v>
          </cell>
          <cell r="BD274">
            <v>6</v>
          </cell>
        </row>
        <row r="275">
          <cell r="O275" t="str">
            <v>Written down value</v>
          </cell>
          <cell r="Q275" t="str">
            <v>A$m</v>
          </cell>
          <cell r="R275">
            <v>-4</v>
          </cell>
          <cell r="S275">
            <v>-3</v>
          </cell>
          <cell r="T275">
            <v>-1</v>
          </cell>
          <cell r="U275">
            <v>-1</v>
          </cell>
          <cell r="V275">
            <v>-1</v>
          </cell>
          <cell r="W275">
            <v>-1</v>
          </cell>
          <cell r="X275">
            <v>-1</v>
          </cell>
          <cell r="Y275">
            <v>-1</v>
          </cell>
          <cell r="Z275">
            <v>-1</v>
          </cell>
          <cell r="AA275">
            <v>-1</v>
          </cell>
          <cell r="AB275">
            <v>-1</v>
          </cell>
          <cell r="AC275">
            <v>-1</v>
          </cell>
          <cell r="AD275">
            <v>-1</v>
          </cell>
          <cell r="AE275">
            <v>-1</v>
          </cell>
          <cell r="AF275">
            <v>-12</v>
          </cell>
          <cell r="AG275">
            <v>-1</v>
          </cell>
          <cell r="AH275">
            <v>-1</v>
          </cell>
          <cell r="AI275">
            <v>-1</v>
          </cell>
          <cell r="AJ275">
            <v>-1</v>
          </cell>
          <cell r="AK275">
            <v>-1</v>
          </cell>
          <cell r="AL275">
            <v>-1</v>
          </cell>
          <cell r="AM275">
            <v>-1</v>
          </cell>
          <cell r="AN275">
            <v>-1</v>
          </cell>
          <cell r="AO275">
            <v>-1</v>
          </cell>
          <cell r="AP275">
            <v>-1</v>
          </cell>
          <cell r="AQ275">
            <v>-1</v>
          </cell>
          <cell r="AR275">
            <v>-1</v>
          </cell>
          <cell r="AS275">
            <v>-12</v>
          </cell>
          <cell r="AT275">
            <v>-1</v>
          </cell>
          <cell r="AU275">
            <v>-1</v>
          </cell>
          <cell r="AV275">
            <v>-1</v>
          </cell>
          <cell r="AW275">
            <v>-3</v>
          </cell>
          <cell r="AX275">
            <v>-3</v>
          </cell>
          <cell r="AY275">
            <v>-3</v>
          </cell>
          <cell r="AZ275">
            <v>-3</v>
          </cell>
          <cell r="BA275">
            <v>-3</v>
          </cell>
          <cell r="BB275">
            <v>-3</v>
          </cell>
          <cell r="BC275">
            <v>-3</v>
          </cell>
          <cell r="BD275">
            <v>-3</v>
          </cell>
        </row>
        <row r="276">
          <cell r="O276" t="str">
            <v>Profit/(Loss)</v>
          </cell>
          <cell r="Q276" t="str">
            <v>A$m</v>
          </cell>
          <cell r="R276">
            <v>6</v>
          </cell>
          <cell r="S276">
            <v>3</v>
          </cell>
          <cell r="T276">
            <v>1</v>
          </cell>
          <cell r="U276">
            <v>1</v>
          </cell>
          <cell r="V276">
            <v>1</v>
          </cell>
          <cell r="W276">
            <v>1</v>
          </cell>
          <cell r="X276">
            <v>1</v>
          </cell>
          <cell r="Y276">
            <v>1</v>
          </cell>
          <cell r="Z276">
            <v>1</v>
          </cell>
          <cell r="AA276">
            <v>1</v>
          </cell>
          <cell r="AB276">
            <v>1</v>
          </cell>
          <cell r="AC276">
            <v>1</v>
          </cell>
          <cell r="AD276">
            <v>1</v>
          </cell>
          <cell r="AE276">
            <v>1</v>
          </cell>
          <cell r="AF276">
            <v>12</v>
          </cell>
          <cell r="AG276">
            <v>1</v>
          </cell>
          <cell r="AH276">
            <v>1</v>
          </cell>
          <cell r="AI276">
            <v>1</v>
          </cell>
          <cell r="AJ276">
            <v>1</v>
          </cell>
          <cell r="AK276">
            <v>1</v>
          </cell>
          <cell r="AL276">
            <v>1</v>
          </cell>
          <cell r="AM276">
            <v>1</v>
          </cell>
          <cell r="AN276">
            <v>1</v>
          </cell>
          <cell r="AO276">
            <v>1</v>
          </cell>
          <cell r="AP276">
            <v>1</v>
          </cell>
          <cell r="AQ276">
            <v>1</v>
          </cell>
          <cell r="AR276">
            <v>1</v>
          </cell>
          <cell r="AS276">
            <v>12</v>
          </cell>
          <cell r="AT276">
            <v>1</v>
          </cell>
          <cell r="AU276">
            <v>1</v>
          </cell>
          <cell r="AV276">
            <v>1</v>
          </cell>
          <cell r="AW276">
            <v>3</v>
          </cell>
          <cell r="AX276">
            <v>3</v>
          </cell>
          <cell r="AY276">
            <v>3</v>
          </cell>
          <cell r="AZ276">
            <v>3</v>
          </cell>
          <cell r="BA276">
            <v>3</v>
          </cell>
          <cell r="BB276">
            <v>3</v>
          </cell>
          <cell r="BC276">
            <v>3</v>
          </cell>
          <cell r="BD276">
            <v>3</v>
          </cell>
        </row>
        <row r="278">
          <cell r="O278" t="str">
            <v>Capitalised cash outflow</v>
          </cell>
        </row>
        <row r="279">
          <cell r="O279" t="str">
            <v>i.e not already captured in operating expenditure</v>
          </cell>
        </row>
        <row r="280">
          <cell r="O280" t="str">
            <v>Exploration, technology and project expenditure</v>
          </cell>
          <cell r="Q280" t="str">
            <v>A$m</v>
          </cell>
          <cell r="R280">
            <v>-10</v>
          </cell>
          <cell r="S280">
            <v>-10</v>
          </cell>
          <cell r="T280">
            <v>-1</v>
          </cell>
          <cell r="U280">
            <v>-1</v>
          </cell>
          <cell r="V280">
            <v>-1</v>
          </cell>
          <cell r="W280">
            <v>-1</v>
          </cell>
          <cell r="X280">
            <v>-1</v>
          </cell>
          <cell r="Y280">
            <v>-1</v>
          </cell>
          <cell r="Z280">
            <v>-1</v>
          </cell>
          <cell r="AA280">
            <v>-1</v>
          </cell>
          <cell r="AB280">
            <v>-1</v>
          </cell>
          <cell r="AC280">
            <v>-1</v>
          </cell>
          <cell r="AD280">
            <v>-1</v>
          </cell>
          <cell r="AE280">
            <v>-1</v>
          </cell>
          <cell r="AF280">
            <v>-12</v>
          </cell>
          <cell r="AG280">
            <v>-1</v>
          </cell>
          <cell r="AH280">
            <v>-1</v>
          </cell>
          <cell r="AI280">
            <v>-1</v>
          </cell>
          <cell r="AJ280">
            <v>-1</v>
          </cell>
          <cell r="AK280">
            <v>-1</v>
          </cell>
          <cell r="AL280">
            <v>-1</v>
          </cell>
          <cell r="AM280">
            <v>-1</v>
          </cell>
          <cell r="AN280">
            <v>-1</v>
          </cell>
          <cell r="AO280">
            <v>-1</v>
          </cell>
          <cell r="AP280">
            <v>-1</v>
          </cell>
          <cell r="AQ280">
            <v>-1</v>
          </cell>
          <cell r="AR280">
            <v>1</v>
          </cell>
          <cell r="AS280">
            <v>-10</v>
          </cell>
          <cell r="AT280">
            <v>-10</v>
          </cell>
          <cell r="AU280">
            <v>-10</v>
          </cell>
          <cell r="AV280">
            <v>-10</v>
          </cell>
          <cell r="AW280">
            <v>-3</v>
          </cell>
          <cell r="AX280">
            <v>-3</v>
          </cell>
          <cell r="AY280">
            <v>-3</v>
          </cell>
          <cell r="AZ280">
            <v>-3</v>
          </cell>
          <cell r="BA280">
            <v>-3</v>
          </cell>
          <cell r="BB280">
            <v>-3</v>
          </cell>
          <cell r="BC280">
            <v>-3</v>
          </cell>
          <cell r="BD280">
            <v>-1</v>
          </cell>
        </row>
        <row r="282">
          <cell r="O282" t="str">
            <v>Proceeds from issue of shares</v>
          </cell>
          <cell r="Q282" t="str">
            <v>A$m</v>
          </cell>
          <cell r="T282">
            <v>5</v>
          </cell>
          <cell r="U282">
            <v>5</v>
          </cell>
          <cell r="AF282">
            <v>10</v>
          </cell>
          <cell r="AS282">
            <v>0</v>
          </cell>
          <cell r="AW282">
            <v>10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</row>
        <row r="284">
          <cell r="O284" t="str">
            <v>Repayment of borrowings</v>
          </cell>
          <cell r="Q284" t="str">
            <v>A$m</v>
          </cell>
          <cell r="T284">
            <v>-10</v>
          </cell>
          <cell r="AF284">
            <v>-10</v>
          </cell>
          <cell r="AS284">
            <v>0</v>
          </cell>
          <cell r="AW284">
            <v>-10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</row>
        <row r="286">
          <cell r="O286" t="str">
            <v>Repatriation of cash to Corporate</v>
          </cell>
          <cell r="Q286" t="str">
            <v>A$m</v>
          </cell>
          <cell r="R286">
            <v>-50</v>
          </cell>
          <cell r="AF286">
            <v>0</v>
          </cell>
          <cell r="AS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</row>
        <row r="288">
          <cell r="O288" t="str">
            <v>Dividends paid</v>
          </cell>
          <cell r="Q288" t="str">
            <v>A$m</v>
          </cell>
          <cell r="R288">
            <v>-50</v>
          </cell>
          <cell r="S288">
            <v>-50</v>
          </cell>
          <cell r="W288">
            <v>-25</v>
          </cell>
          <cell r="AC288">
            <v>-25</v>
          </cell>
          <cell r="AF288">
            <v>-50</v>
          </cell>
          <cell r="AI288">
            <v>-25</v>
          </cell>
          <cell r="AO288">
            <v>-25</v>
          </cell>
          <cell r="AS288">
            <v>-50</v>
          </cell>
          <cell r="AT288">
            <v>-50</v>
          </cell>
          <cell r="AU288">
            <v>-50</v>
          </cell>
          <cell r="AV288">
            <v>-50</v>
          </cell>
          <cell r="AW288">
            <v>0</v>
          </cell>
          <cell r="AX288">
            <v>-25</v>
          </cell>
          <cell r="AY288">
            <v>0</v>
          </cell>
          <cell r="AZ288">
            <v>-25</v>
          </cell>
          <cell r="BA288">
            <v>-25</v>
          </cell>
          <cell r="BB288">
            <v>0</v>
          </cell>
          <cell r="BC288">
            <v>-25</v>
          </cell>
          <cell r="BD288">
            <v>0</v>
          </cell>
        </row>
        <row r="298">
          <cell r="O298" t="str">
            <v>CASH FLOW A$m</v>
          </cell>
        </row>
        <row r="300">
          <cell r="O300" t="str">
            <v>Cash flow from operating activities</v>
          </cell>
        </row>
        <row r="301">
          <cell r="O301" t="str">
            <v>Receipts from customers</v>
          </cell>
          <cell r="Q301" t="str">
            <v>A$m</v>
          </cell>
          <cell r="T301">
            <v>59.499999999999986</v>
          </cell>
          <cell r="U301">
            <v>59.499999999999986</v>
          </cell>
          <cell r="V301">
            <v>59.499999999999986</v>
          </cell>
          <cell r="W301">
            <v>59.499999999999986</v>
          </cell>
          <cell r="X301">
            <v>59.499999999999986</v>
          </cell>
          <cell r="Y301">
            <v>59.499999999999986</v>
          </cell>
          <cell r="Z301">
            <v>59.499999999999986</v>
          </cell>
          <cell r="AA301">
            <v>59.499999999999986</v>
          </cell>
          <cell r="AB301">
            <v>59.499999999999986</v>
          </cell>
          <cell r="AC301">
            <v>59.499999999999986</v>
          </cell>
          <cell r="AD301">
            <v>59.499999999999986</v>
          </cell>
          <cell r="AE301">
            <v>59.499999999999986</v>
          </cell>
          <cell r="AF301">
            <v>713.99999999999989</v>
          </cell>
          <cell r="AG301">
            <v>59.499999999999986</v>
          </cell>
          <cell r="AH301">
            <v>59.499999999999986</v>
          </cell>
          <cell r="AI301">
            <v>59.499999999999986</v>
          </cell>
          <cell r="AJ301">
            <v>59.499999999999986</v>
          </cell>
          <cell r="AK301">
            <v>59.499999999999986</v>
          </cell>
          <cell r="AL301">
            <v>59.499999999999986</v>
          </cell>
          <cell r="AM301">
            <v>59.499999999999986</v>
          </cell>
          <cell r="AN301">
            <v>59.499999999999986</v>
          </cell>
          <cell r="AO301">
            <v>59.499999999999986</v>
          </cell>
          <cell r="AP301">
            <v>59.499999999999986</v>
          </cell>
          <cell r="AQ301">
            <v>59.499999999999986</v>
          </cell>
          <cell r="AR301">
            <v>59.499999999999986</v>
          </cell>
          <cell r="AS301">
            <v>713.99999999999989</v>
          </cell>
          <cell r="AT301">
            <v>718.24060876368253</v>
          </cell>
          <cell r="AU301">
            <v>673.35746090994633</v>
          </cell>
          <cell r="AV301">
            <v>673.35746090994633</v>
          </cell>
          <cell r="AW301">
            <v>178.49999999999994</v>
          </cell>
          <cell r="AX301">
            <v>178.49999999999994</v>
          </cell>
          <cell r="AY301">
            <v>178.49999999999994</v>
          </cell>
          <cell r="AZ301">
            <v>178.49999999999994</v>
          </cell>
          <cell r="BA301">
            <v>178.49999999999994</v>
          </cell>
          <cell r="BB301">
            <v>178.49999999999994</v>
          </cell>
          <cell r="BC301">
            <v>178.49999999999994</v>
          </cell>
          <cell r="BD301">
            <v>178.49999999999994</v>
          </cell>
        </row>
        <row r="302">
          <cell r="O302" t="str">
            <v>Payments to suppliers and employees</v>
          </cell>
          <cell r="Q302" t="str">
            <v>A$m</v>
          </cell>
          <cell r="T302">
            <v>-41.199999999999989</v>
          </cell>
          <cell r="U302">
            <v>-41.199999999999989</v>
          </cell>
          <cell r="V302">
            <v>-41.199999999999989</v>
          </cell>
          <cell r="W302">
            <v>-41.199999999999989</v>
          </cell>
          <cell r="X302">
            <v>-41.199999999999989</v>
          </cell>
          <cell r="Y302">
            <v>-41.199999999999989</v>
          </cell>
          <cell r="Z302">
            <v>-41.199999999999989</v>
          </cell>
          <cell r="AA302">
            <v>-41.199999999999989</v>
          </cell>
          <cell r="AB302">
            <v>-41.199999999999989</v>
          </cell>
          <cell r="AC302">
            <v>-41.199999999999989</v>
          </cell>
          <cell r="AD302">
            <v>-41.199999999999989</v>
          </cell>
          <cell r="AE302">
            <v>-41.199999999999989</v>
          </cell>
          <cell r="AF302">
            <v>-494.39999999999986</v>
          </cell>
          <cell r="AG302">
            <v>-41.199999999999989</v>
          </cell>
          <cell r="AH302">
            <v>-41.199999999999989</v>
          </cell>
          <cell r="AI302">
            <v>-41.199999999999989</v>
          </cell>
          <cell r="AJ302">
            <v>-41.199999999999989</v>
          </cell>
          <cell r="AK302">
            <v>-41.199999999999989</v>
          </cell>
          <cell r="AL302">
            <v>-41.199999999999989</v>
          </cell>
          <cell r="AM302">
            <v>-41.199999999999989</v>
          </cell>
          <cell r="AN302">
            <v>-41.199999999999989</v>
          </cell>
          <cell r="AO302">
            <v>-41.199999999999989</v>
          </cell>
          <cell r="AP302">
            <v>-41.199999999999989</v>
          </cell>
          <cell r="AQ302">
            <v>-41.199999999999989</v>
          </cell>
          <cell r="AR302">
            <v>-41.199999999999989</v>
          </cell>
          <cell r="AS302">
            <v>-494.39999999999986</v>
          </cell>
          <cell r="AT302">
            <v>-484</v>
          </cell>
          <cell r="AU302">
            <v>-484</v>
          </cell>
          <cell r="AV302">
            <v>-484</v>
          </cell>
          <cell r="AW302">
            <v>-123.59999999999997</v>
          </cell>
          <cell r="AX302">
            <v>-123.59999999999997</v>
          </cell>
          <cell r="AY302">
            <v>-123.59999999999997</v>
          </cell>
          <cell r="AZ302">
            <v>-123.59999999999997</v>
          </cell>
          <cell r="BA302">
            <v>-123.59999999999997</v>
          </cell>
          <cell r="BB302">
            <v>-123.59999999999997</v>
          </cell>
          <cell r="BC302">
            <v>-123.59999999999997</v>
          </cell>
          <cell r="BD302">
            <v>-123.59999999999997</v>
          </cell>
        </row>
        <row r="303">
          <cell r="R303">
            <v>0</v>
          </cell>
          <cell r="S303">
            <v>0</v>
          </cell>
          <cell r="T303">
            <v>18.299999999999997</v>
          </cell>
          <cell r="U303">
            <v>18.299999999999997</v>
          </cell>
          <cell r="V303">
            <v>18.299999999999997</v>
          </cell>
          <cell r="W303">
            <v>18.299999999999997</v>
          </cell>
          <cell r="X303">
            <v>18.299999999999997</v>
          </cell>
          <cell r="Y303">
            <v>18.299999999999997</v>
          </cell>
          <cell r="Z303">
            <v>18.299999999999997</v>
          </cell>
          <cell r="AA303">
            <v>18.299999999999997</v>
          </cell>
          <cell r="AB303">
            <v>18.299999999999997</v>
          </cell>
          <cell r="AC303">
            <v>18.299999999999997</v>
          </cell>
          <cell r="AD303">
            <v>18.299999999999997</v>
          </cell>
          <cell r="AE303">
            <v>18.299999999999997</v>
          </cell>
          <cell r="AF303">
            <v>219.60000000000002</v>
          </cell>
          <cell r="AG303">
            <v>18.299999999999997</v>
          </cell>
          <cell r="AH303">
            <v>18.299999999999997</v>
          </cell>
          <cell r="AI303">
            <v>18.299999999999997</v>
          </cell>
          <cell r="AJ303">
            <v>18.299999999999997</v>
          </cell>
          <cell r="AK303">
            <v>18.299999999999997</v>
          </cell>
          <cell r="AL303">
            <v>18.299999999999997</v>
          </cell>
          <cell r="AM303">
            <v>18.299999999999997</v>
          </cell>
          <cell r="AN303">
            <v>18.299999999999997</v>
          </cell>
          <cell r="AO303">
            <v>18.299999999999997</v>
          </cell>
          <cell r="AP303">
            <v>18.299999999999997</v>
          </cell>
          <cell r="AQ303">
            <v>18.299999999999997</v>
          </cell>
          <cell r="AR303">
            <v>18.299999999999997</v>
          </cell>
          <cell r="AS303">
            <v>219.60000000000002</v>
          </cell>
          <cell r="AT303">
            <v>234.24060876368253</v>
          </cell>
          <cell r="AU303">
            <v>189.35746090994633</v>
          </cell>
          <cell r="AV303">
            <v>189.35746090994633</v>
          </cell>
          <cell r="AW303">
            <v>54.899999999999991</v>
          </cell>
          <cell r="AX303">
            <v>54.899999999999991</v>
          </cell>
          <cell r="AY303">
            <v>54.899999999999991</v>
          </cell>
          <cell r="AZ303">
            <v>54.899999999999991</v>
          </cell>
          <cell r="BA303">
            <v>54.899999999999991</v>
          </cell>
          <cell r="BB303">
            <v>54.899999999999991</v>
          </cell>
          <cell r="BC303">
            <v>54.899999999999991</v>
          </cell>
          <cell r="BD303">
            <v>54.899999999999991</v>
          </cell>
        </row>
        <row r="305">
          <cell r="O305" t="str">
            <v>Interest received</v>
          </cell>
          <cell r="Q305" t="str">
            <v>A$m</v>
          </cell>
          <cell r="T305">
            <v>0.1</v>
          </cell>
          <cell r="U305">
            <v>0.1</v>
          </cell>
          <cell r="V305">
            <v>0.1</v>
          </cell>
          <cell r="W305">
            <v>0.1</v>
          </cell>
          <cell r="X305">
            <v>0.1</v>
          </cell>
          <cell r="Y305">
            <v>0.1</v>
          </cell>
          <cell r="Z305">
            <v>0.1</v>
          </cell>
          <cell r="AA305">
            <v>0.1</v>
          </cell>
          <cell r="AB305">
            <v>0.1</v>
          </cell>
          <cell r="AC305">
            <v>0.1</v>
          </cell>
          <cell r="AD305">
            <v>0.1</v>
          </cell>
          <cell r="AE305">
            <v>0.1</v>
          </cell>
          <cell r="AF305">
            <v>1.2</v>
          </cell>
          <cell r="AG305">
            <v>0.1</v>
          </cell>
          <cell r="AH305">
            <v>0.1</v>
          </cell>
          <cell r="AI305">
            <v>0.1</v>
          </cell>
          <cell r="AJ305">
            <v>0.1</v>
          </cell>
          <cell r="AK305">
            <v>0.1</v>
          </cell>
          <cell r="AL305">
            <v>0.1</v>
          </cell>
          <cell r="AM305">
            <v>0.1</v>
          </cell>
          <cell r="AN305">
            <v>0.1</v>
          </cell>
          <cell r="AO305">
            <v>0.1</v>
          </cell>
          <cell r="AP305">
            <v>0.1</v>
          </cell>
          <cell r="AQ305">
            <v>0.1</v>
          </cell>
          <cell r="AR305">
            <v>0.1</v>
          </cell>
          <cell r="AS305">
            <v>1.2</v>
          </cell>
          <cell r="AT305">
            <v>1</v>
          </cell>
          <cell r="AU305">
            <v>1</v>
          </cell>
          <cell r="AV305">
            <v>1</v>
          </cell>
          <cell r="AW305">
            <v>0.30000000000000004</v>
          </cell>
          <cell r="AX305">
            <v>0.30000000000000004</v>
          </cell>
          <cell r="AY305">
            <v>0.30000000000000004</v>
          </cell>
          <cell r="AZ305">
            <v>0.30000000000000004</v>
          </cell>
          <cell r="BA305">
            <v>0.30000000000000004</v>
          </cell>
          <cell r="BB305">
            <v>0.30000000000000004</v>
          </cell>
          <cell r="BC305">
            <v>0.30000000000000004</v>
          </cell>
          <cell r="BD305">
            <v>0.30000000000000004</v>
          </cell>
        </row>
        <row r="306">
          <cell r="O306" t="str">
            <v>Borrowing costs</v>
          </cell>
          <cell r="Q306" t="str">
            <v>A$m</v>
          </cell>
          <cell r="T306">
            <v>-3</v>
          </cell>
          <cell r="U306">
            <v>-3</v>
          </cell>
          <cell r="V306">
            <v>-3</v>
          </cell>
          <cell r="W306">
            <v>-3</v>
          </cell>
          <cell r="X306">
            <v>-3</v>
          </cell>
          <cell r="Y306">
            <v>-3</v>
          </cell>
          <cell r="Z306">
            <v>-3</v>
          </cell>
          <cell r="AA306">
            <v>-3</v>
          </cell>
          <cell r="AB306">
            <v>-3</v>
          </cell>
          <cell r="AC306">
            <v>-3</v>
          </cell>
          <cell r="AD306">
            <v>-3</v>
          </cell>
          <cell r="AE306">
            <v>-3</v>
          </cell>
          <cell r="AF306">
            <v>-36</v>
          </cell>
          <cell r="AG306">
            <v>-3</v>
          </cell>
          <cell r="AH306">
            <v>-3</v>
          </cell>
          <cell r="AI306">
            <v>-3</v>
          </cell>
          <cell r="AJ306">
            <v>-3</v>
          </cell>
          <cell r="AK306">
            <v>-3</v>
          </cell>
          <cell r="AL306">
            <v>-3</v>
          </cell>
          <cell r="AM306">
            <v>-3</v>
          </cell>
          <cell r="AN306">
            <v>-3</v>
          </cell>
          <cell r="AO306">
            <v>-3</v>
          </cell>
          <cell r="AP306">
            <v>-3</v>
          </cell>
          <cell r="AQ306">
            <v>-3</v>
          </cell>
          <cell r="AR306">
            <v>-3</v>
          </cell>
          <cell r="AS306">
            <v>-36</v>
          </cell>
          <cell r="AT306">
            <v>-36</v>
          </cell>
          <cell r="AU306">
            <v>-36</v>
          </cell>
          <cell r="AV306">
            <v>-36</v>
          </cell>
          <cell r="AW306">
            <v>-9</v>
          </cell>
          <cell r="AX306">
            <v>-9</v>
          </cell>
          <cell r="AY306">
            <v>-9</v>
          </cell>
          <cell r="AZ306">
            <v>-9</v>
          </cell>
          <cell r="BA306">
            <v>-9</v>
          </cell>
          <cell r="BB306">
            <v>-9</v>
          </cell>
          <cell r="BC306">
            <v>-9</v>
          </cell>
          <cell r="BD306">
            <v>-9</v>
          </cell>
        </row>
        <row r="307">
          <cell r="O307" t="str">
            <v>Taxation (paid) received - net</v>
          </cell>
          <cell r="Q307" t="str">
            <v>A$m</v>
          </cell>
          <cell r="T307">
            <v>-2.5500000000000012</v>
          </cell>
          <cell r="U307">
            <v>-2.5500000000000012</v>
          </cell>
          <cell r="V307">
            <v>-2.5500000000000012</v>
          </cell>
          <cell r="W307">
            <v>-2.5500000000000012</v>
          </cell>
          <cell r="X307">
            <v>-2.5500000000000012</v>
          </cell>
          <cell r="Y307">
            <v>-2.5500000000000012</v>
          </cell>
          <cell r="Z307">
            <v>-2.5500000000000012</v>
          </cell>
          <cell r="AA307">
            <v>-2.5500000000000012</v>
          </cell>
          <cell r="AB307">
            <v>-2.5500000000000012</v>
          </cell>
          <cell r="AC307">
            <v>-2.5500000000000012</v>
          </cell>
          <cell r="AD307">
            <v>-2.5500000000000012</v>
          </cell>
          <cell r="AE307">
            <v>-2.5500000000000012</v>
          </cell>
          <cell r="AF307">
            <v>-30.600000000000012</v>
          </cell>
          <cell r="AG307">
            <v>-2.5500000000000012</v>
          </cell>
          <cell r="AH307">
            <v>-2.5500000000000012</v>
          </cell>
          <cell r="AI307">
            <v>-2.5500000000000012</v>
          </cell>
          <cell r="AJ307">
            <v>-2.5500000000000012</v>
          </cell>
          <cell r="AK307">
            <v>-2.5500000000000012</v>
          </cell>
          <cell r="AL307">
            <v>-2.5500000000000012</v>
          </cell>
          <cell r="AM307">
            <v>-2.5500000000000012</v>
          </cell>
          <cell r="AN307">
            <v>-2.5500000000000012</v>
          </cell>
          <cell r="AO307">
            <v>-2.5500000000000012</v>
          </cell>
          <cell r="AP307">
            <v>-2.5500000000000012</v>
          </cell>
          <cell r="AQ307">
            <v>-2.5500000000000012</v>
          </cell>
          <cell r="AR307">
            <v>-2.5500000000000012</v>
          </cell>
          <cell r="AS307">
            <v>-30.600000000000012</v>
          </cell>
          <cell r="AT307">
            <v>-28.99218262910475</v>
          </cell>
          <cell r="AU307">
            <v>-24.527238272983887</v>
          </cell>
          <cell r="AV307">
            <v>-20.027238272983887</v>
          </cell>
          <cell r="AW307">
            <v>-7.6500000000000039</v>
          </cell>
          <cell r="AX307">
            <v>-7.6500000000000039</v>
          </cell>
          <cell r="AY307">
            <v>-7.6500000000000039</v>
          </cell>
          <cell r="AZ307">
            <v>-7.6500000000000039</v>
          </cell>
          <cell r="BA307">
            <v>-7.6500000000000039</v>
          </cell>
          <cell r="BB307">
            <v>-7.6500000000000039</v>
          </cell>
          <cell r="BC307">
            <v>-7.6500000000000039</v>
          </cell>
          <cell r="BD307">
            <v>-7.6500000000000039</v>
          </cell>
        </row>
        <row r="308">
          <cell r="O308" t="str">
            <v>Exploration, technology and project expenditure</v>
          </cell>
          <cell r="Q308" t="str">
            <v>A$m</v>
          </cell>
          <cell r="T308">
            <v>-1</v>
          </cell>
          <cell r="U308">
            <v>-1</v>
          </cell>
          <cell r="V308">
            <v>-1</v>
          </cell>
          <cell r="W308">
            <v>-1</v>
          </cell>
          <cell r="X308">
            <v>-1</v>
          </cell>
          <cell r="Y308">
            <v>-1</v>
          </cell>
          <cell r="Z308">
            <v>-1</v>
          </cell>
          <cell r="AA308">
            <v>-1</v>
          </cell>
          <cell r="AB308">
            <v>-1</v>
          </cell>
          <cell r="AC308">
            <v>-1</v>
          </cell>
          <cell r="AD308">
            <v>-1</v>
          </cell>
          <cell r="AE308">
            <v>-1</v>
          </cell>
          <cell r="AF308">
            <v>-12</v>
          </cell>
          <cell r="AG308">
            <v>-1</v>
          </cell>
          <cell r="AH308">
            <v>-1</v>
          </cell>
          <cell r="AI308">
            <v>-1</v>
          </cell>
          <cell r="AJ308">
            <v>-1</v>
          </cell>
          <cell r="AK308">
            <v>-1</v>
          </cell>
          <cell r="AL308">
            <v>-1</v>
          </cell>
          <cell r="AM308">
            <v>-1</v>
          </cell>
          <cell r="AN308">
            <v>-1</v>
          </cell>
          <cell r="AO308">
            <v>-1</v>
          </cell>
          <cell r="AP308">
            <v>-1</v>
          </cell>
          <cell r="AQ308">
            <v>-1</v>
          </cell>
          <cell r="AR308">
            <v>1</v>
          </cell>
          <cell r="AS308">
            <v>-10</v>
          </cell>
          <cell r="AT308">
            <v>-10</v>
          </cell>
          <cell r="AU308">
            <v>-10</v>
          </cell>
          <cell r="AV308">
            <v>-10</v>
          </cell>
          <cell r="AW308">
            <v>-3</v>
          </cell>
          <cell r="AX308">
            <v>-3</v>
          </cell>
          <cell r="AY308">
            <v>-3</v>
          </cell>
          <cell r="AZ308">
            <v>-3</v>
          </cell>
          <cell r="BA308">
            <v>-3</v>
          </cell>
          <cell r="BB308">
            <v>-3</v>
          </cell>
          <cell r="BC308">
            <v>-3</v>
          </cell>
          <cell r="BD308">
            <v>-1</v>
          </cell>
        </row>
        <row r="309">
          <cell r="O309" t="str">
            <v>Other</v>
          </cell>
          <cell r="Q309" t="str">
            <v>A$m</v>
          </cell>
          <cell r="T309">
            <v>-11.5</v>
          </cell>
          <cell r="U309">
            <v>-11.5</v>
          </cell>
          <cell r="V309">
            <v>-11.5</v>
          </cell>
          <cell r="W309">
            <v>-11.5</v>
          </cell>
          <cell r="X309">
            <v>-11.5</v>
          </cell>
          <cell r="Y309">
            <v>-11.5</v>
          </cell>
          <cell r="Z309">
            <v>-11.5</v>
          </cell>
          <cell r="AA309">
            <v>-11.5</v>
          </cell>
          <cell r="AB309">
            <v>-11.5</v>
          </cell>
          <cell r="AC309">
            <v>-11.5</v>
          </cell>
          <cell r="AD309">
            <v>-11.5</v>
          </cell>
          <cell r="AE309">
            <v>-11.5</v>
          </cell>
          <cell r="AF309">
            <v>-138</v>
          </cell>
          <cell r="AG309">
            <v>-11.5</v>
          </cell>
          <cell r="AH309">
            <v>-11.5</v>
          </cell>
          <cell r="AI309">
            <v>-11.5</v>
          </cell>
          <cell r="AJ309">
            <v>-11.5</v>
          </cell>
          <cell r="AK309">
            <v>-11.5</v>
          </cell>
          <cell r="AL309">
            <v>-11.5</v>
          </cell>
          <cell r="AM309">
            <v>-11.5</v>
          </cell>
          <cell r="AN309">
            <v>-11.5</v>
          </cell>
          <cell r="AO309">
            <v>-11.5</v>
          </cell>
          <cell r="AP309">
            <v>-11.5</v>
          </cell>
          <cell r="AQ309">
            <v>-11.5</v>
          </cell>
          <cell r="AR309">
            <v>-13.5</v>
          </cell>
          <cell r="AS309">
            <v>-140</v>
          </cell>
          <cell r="AT309">
            <v>-132</v>
          </cell>
          <cell r="AU309">
            <v>-102</v>
          </cell>
          <cell r="AV309">
            <v>-117</v>
          </cell>
          <cell r="AW309">
            <v>-34.5</v>
          </cell>
          <cell r="AX309">
            <v>-34.5</v>
          </cell>
          <cell r="AY309">
            <v>-34.5</v>
          </cell>
          <cell r="AZ309">
            <v>-34.5</v>
          </cell>
          <cell r="BA309">
            <v>-34.5</v>
          </cell>
          <cell r="BB309">
            <v>-34.5</v>
          </cell>
          <cell r="BC309">
            <v>-34.5</v>
          </cell>
          <cell r="BD309">
            <v>-36.5</v>
          </cell>
        </row>
        <row r="310">
          <cell r="R310">
            <v>0</v>
          </cell>
          <cell r="S310">
            <v>0</v>
          </cell>
          <cell r="T310">
            <v>0.34999999999999787</v>
          </cell>
          <cell r="U310">
            <v>0.34999999999999787</v>
          </cell>
          <cell r="V310">
            <v>0.34999999999999787</v>
          </cell>
          <cell r="W310">
            <v>0.34999999999999787</v>
          </cell>
          <cell r="X310">
            <v>0.34999999999999787</v>
          </cell>
          <cell r="Y310">
            <v>0.34999999999999787</v>
          </cell>
          <cell r="Z310">
            <v>0.34999999999999787</v>
          </cell>
          <cell r="AA310">
            <v>0.34999999999999787</v>
          </cell>
          <cell r="AB310">
            <v>0.34999999999999787</v>
          </cell>
          <cell r="AC310">
            <v>0.34999999999999787</v>
          </cell>
          <cell r="AD310">
            <v>0.34999999999999787</v>
          </cell>
          <cell r="AE310">
            <v>0.34999999999999787</v>
          </cell>
          <cell r="AF310">
            <v>4.1999999999999886</v>
          </cell>
          <cell r="AG310">
            <v>0.34999999999999787</v>
          </cell>
          <cell r="AH310">
            <v>0.34999999999999787</v>
          </cell>
          <cell r="AI310">
            <v>0.34999999999999787</v>
          </cell>
          <cell r="AJ310">
            <v>0.34999999999999787</v>
          </cell>
          <cell r="AK310">
            <v>0.34999999999999787</v>
          </cell>
          <cell r="AL310">
            <v>0.34999999999999787</v>
          </cell>
          <cell r="AM310">
            <v>0.34999999999999787</v>
          </cell>
          <cell r="AN310">
            <v>0.34999999999999787</v>
          </cell>
          <cell r="AO310">
            <v>0.34999999999999787</v>
          </cell>
          <cell r="AP310">
            <v>0.34999999999999787</v>
          </cell>
          <cell r="AQ310">
            <v>0.34999999999999787</v>
          </cell>
          <cell r="AR310">
            <v>0.34999999999999787</v>
          </cell>
          <cell r="AS310">
            <v>4.1999999999999886</v>
          </cell>
          <cell r="AT310">
            <v>28.248426134577784</v>
          </cell>
          <cell r="AU310">
            <v>17.830222636962446</v>
          </cell>
          <cell r="AV310">
            <v>7.3302226369624464</v>
          </cell>
          <cell r="AW310">
            <v>1.0499999999999936</v>
          </cell>
          <cell r="AX310">
            <v>1.0499999999999936</v>
          </cell>
          <cell r="AY310">
            <v>1.0499999999999936</v>
          </cell>
          <cell r="AZ310">
            <v>1.0499999999999936</v>
          </cell>
          <cell r="BA310">
            <v>1.0499999999999936</v>
          </cell>
          <cell r="BB310">
            <v>1.0499999999999936</v>
          </cell>
          <cell r="BC310">
            <v>1.0499999999999936</v>
          </cell>
          <cell r="BD310">
            <v>1.0499999999999936</v>
          </cell>
        </row>
        <row r="311">
          <cell r="O311" t="str">
            <v>From investing activities</v>
          </cell>
          <cell r="Q311" t="str">
            <v>A$m</v>
          </cell>
        </row>
        <row r="312">
          <cell r="O312" t="str">
            <v>Property, plant and equipment</v>
          </cell>
          <cell r="Q312" t="str">
            <v>A$m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</row>
        <row r="313">
          <cell r="O313" t="str">
            <v>Proceeds from sale of PPE</v>
          </cell>
          <cell r="Q313" t="str">
            <v>A$m</v>
          </cell>
          <cell r="T313">
            <v>2</v>
          </cell>
          <cell r="U313">
            <v>2</v>
          </cell>
          <cell r="V313">
            <v>2</v>
          </cell>
          <cell r="W313">
            <v>2</v>
          </cell>
          <cell r="X313">
            <v>2</v>
          </cell>
          <cell r="Y313">
            <v>2</v>
          </cell>
          <cell r="Z313">
            <v>2</v>
          </cell>
          <cell r="AA313">
            <v>2</v>
          </cell>
          <cell r="AB313">
            <v>2</v>
          </cell>
          <cell r="AC313">
            <v>2</v>
          </cell>
          <cell r="AD313">
            <v>2</v>
          </cell>
          <cell r="AE313">
            <v>2</v>
          </cell>
          <cell r="AF313">
            <v>24</v>
          </cell>
          <cell r="AG313">
            <v>2</v>
          </cell>
          <cell r="AH313">
            <v>2</v>
          </cell>
          <cell r="AI313">
            <v>2</v>
          </cell>
          <cell r="AJ313">
            <v>2</v>
          </cell>
          <cell r="AK313">
            <v>2</v>
          </cell>
          <cell r="AL313">
            <v>2</v>
          </cell>
          <cell r="AM313">
            <v>2</v>
          </cell>
          <cell r="AN313">
            <v>2</v>
          </cell>
          <cell r="AO313">
            <v>2</v>
          </cell>
          <cell r="AP313">
            <v>2</v>
          </cell>
          <cell r="AQ313">
            <v>2</v>
          </cell>
          <cell r="AR313">
            <v>2</v>
          </cell>
          <cell r="AS313">
            <v>24</v>
          </cell>
          <cell r="AT313">
            <v>2</v>
          </cell>
          <cell r="AU313">
            <v>2</v>
          </cell>
          <cell r="AV313">
            <v>2</v>
          </cell>
          <cell r="AW313">
            <v>6</v>
          </cell>
          <cell r="AX313">
            <v>6</v>
          </cell>
          <cell r="AY313">
            <v>6</v>
          </cell>
          <cell r="AZ313">
            <v>6</v>
          </cell>
          <cell r="BA313">
            <v>6</v>
          </cell>
          <cell r="BB313">
            <v>6</v>
          </cell>
          <cell r="BC313">
            <v>6</v>
          </cell>
          <cell r="BD313">
            <v>6</v>
          </cell>
        </row>
        <row r="314">
          <cell r="R314">
            <v>0</v>
          </cell>
          <cell r="S314">
            <v>0</v>
          </cell>
          <cell r="T314">
            <v>2</v>
          </cell>
          <cell r="U314">
            <v>2</v>
          </cell>
          <cell r="V314">
            <v>2</v>
          </cell>
          <cell r="W314">
            <v>2</v>
          </cell>
          <cell r="X314">
            <v>2</v>
          </cell>
          <cell r="Y314">
            <v>2</v>
          </cell>
          <cell r="Z314">
            <v>2</v>
          </cell>
          <cell r="AA314">
            <v>2</v>
          </cell>
          <cell r="AB314">
            <v>2</v>
          </cell>
          <cell r="AC314">
            <v>2</v>
          </cell>
          <cell r="AD314">
            <v>2</v>
          </cell>
          <cell r="AE314">
            <v>2</v>
          </cell>
          <cell r="AF314">
            <v>24</v>
          </cell>
          <cell r="AG314">
            <v>2</v>
          </cell>
          <cell r="AH314">
            <v>2</v>
          </cell>
          <cell r="AI314">
            <v>2</v>
          </cell>
          <cell r="AJ314">
            <v>2</v>
          </cell>
          <cell r="AK314">
            <v>2</v>
          </cell>
          <cell r="AL314">
            <v>2</v>
          </cell>
          <cell r="AM314">
            <v>2</v>
          </cell>
          <cell r="AN314">
            <v>2</v>
          </cell>
          <cell r="AO314">
            <v>2</v>
          </cell>
          <cell r="AP314">
            <v>2</v>
          </cell>
          <cell r="AQ314">
            <v>2</v>
          </cell>
          <cell r="AR314">
            <v>2</v>
          </cell>
          <cell r="AS314">
            <v>24</v>
          </cell>
          <cell r="AT314">
            <v>2</v>
          </cell>
          <cell r="AU314">
            <v>2</v>
          </cell>
          <cell r="AV314">
            <v>2</v>
          </cell>
          <cell r="AW314">
            <v>6</v>
          </cell>
          <cell r="AX314">
            <v>6</v>
          </cell>
          <cell r="AY314">
            <v>6</v>
          </cell>
          <cell r="AZ314">
            <v>6</v>
          </cell>
          <cell r="BA314">
            <v>6</v>
          </cell>
          <cell r="BB314">
            <v>6</v>
          </cell>
          <cell r="BC314">
            <v>6</v>
          </cell>
          <cell r="BD314">
            <v>6</v>
          </cell>
        </row>
        <row r="316">
          <cell r="O316" t="str">
            <v>Net cash flow before financing</v>
          </cell>
          <cell r="Q316" t="str">
            <v>A$m</v>
          </cell>
          <cell r="R316">
            <v>0</v>
          </cell>
          <cell r="S316">
            <v>0</v>
          </cell>
          <cell r="T316">
            <v>2.3499999999999979</v>
          </cell>
          <cell r="U316">
            <v>2.3499999999999979</v>
          </cell>
          <cell r="V316">
            <v>2.3499999999999979</v>
          </cell>
          <cell r="W316">
            <v>2.3499999999999979</v>
          </cell>
          <cell r="X316">
            <v>2.3499999999999979</v>
          </cell>
          <cell r="Y316">
            <v>2.3499999999999979</v>
          </cell>
          <cell r="Z316">
            <v>2.3499999999999979</v>
          </cell>
          <cell r="AA316">
            <v>2.3499999999999979</v>
          </cell>
          <cell r="AB316">
            <v>2.3499999999999979</v>
          </cell>
          <cell r="AC316">
            <v>2.3499999999999979</v>
          </cell>
          <cell r="AD316">
            <v>2.3499999999999979</v>
          </cell>
          <cell r="AE316">
            <v>2.3499999999999979</v>
          </cell>
          <cell r="AF316">
            <v>28.199999999999989</v>
          </cell>
          <cell r="AG316">
            <v>2.3499999999999979</v>
          </cell>
          <cell r="AH316">
            <v>2.3499999999999979</v>
          </cell>
          <cell r="AI316">
            <v>2.3499999999999979</v>
          </cell>
          <cell r="AJ316">
            <v>2.3499999999999979</v>
          </cell>
          <cell r="AK316">
            <v>2.3499999999999979</v>
          </cell>
          <cell r="AL316">
            <v>2.3499999999999979</v>
          </cell>
          <cell r="AM316">
            <v>2.3499999999999979</v>
          </cell>
          <cell r="AN316">
            <v>2.3499999999999979</v>
          </cell>
          <cell r="AO316">
            <v>2.3499999999999979</v>
          </cell>
          <cell r="AP316">
            <v>2.3499999999999979</v>
          </cell>
          <cell r="AQ316">
            <v>2.3499999999999979</v>
          </cell>
          <cell r="AR316">
            <v>2.3499999999999979</v>
          </cell>
          <cell r="AS316">
            <v>28.199999999999989</v>
          </cell>
          <cell r="AT316">
            <v>30.248426134577784</v>
          </cell>
          <cell r="AU316">
            <v>19.830222636962446</v>
          </cell>
          <cell r="AV316">
            <v>9.3302226369624464</v>
          </cell>
          <cell r="AW316">
            <v>7.0499999999999936</v>
          </cell>
          <cell r="AX316">
            <v>7.0499999999999936</v>
          </cell>
          <cell r="AY316">
            <v>7.0499999999999936</v>
          </cell>
          <cell r="AZ316">
            <v>7.0499999999999936</v>
          </cell>
          <cell r="BA316">
            <v>7.0499999999999936</v>
          </cell>
          <cell r="BB316">
            <v>7.0499999999999936</v>
          </cell>
          <cell r="BC316">
            <v>7.0499999999999936</v>
          </cell>
          <cell r="BD316">
            <v>7.0499999999999936</v>
          </cell>
        </row>
        <row r="318">
          <cell r="O318" t="str">
            <v>Cash flow from financing activities</v>
          </cell>
        </row>
        <row r="319">
          <cell r="O319" t="str">
            <v>Proceeds from issue of shares</v>
          </cell>
          <cell r="Q319" t="str">
            <v>A$m</v>
          </cell>
          <cell r="R319">
            <v>0</v>
          </cell>
          <cell r="S319">
            <v>0</v>
          </cell>
          <cell r="T319">
            <v>5</v>
          </cell>
          <cell r="U319">
            <v>5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10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10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</row>
        <row r="320">
          <cell r="O320" t="str">
            <v>Proceeds from borrowings</v>
          </cell>
          <cell r="Q320" t="str">
            <v>A$m</v>
          </cell>
          <cell r="T320">
            <v>10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10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10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</row>
        <row r="321">
          <cell r="O321" t="str">
            <v>Repayment of borrowings</v>
          </cell>
          <cell r="Q321" t="str">
            <v>A$m</v>
          </cell>
          <cell r="T321">
            <v>-10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-10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-10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</row>
        <row r="322">
          <cell r="O322" t="str">
            <v>Repatriation of cash to Corporate</v>
          </cell>
          <cell r="Q322" t="str">
            <v>A$m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</row>
        <row r="323">
          <cell r="O323" t="str">
            <v>Dividends paid</v>
          </cell>
          <cell r="Q323" t="str">
            <v>A$m</v>
          </cell>
          <cell r="T323">
            <v>0</v>
          </cell>
          <cell r="U323">
            <v>0</v>
          </cell>
          <cell r="V323">
            <v>0</v>
          </cell>
          <cell r="W323">
            <v>-25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-25</v>
          </cell>
          <cell r="AD323">
            <v>0</v>
          </cell>
          <cell r="AE323">
            <v>0</v>
          </cell>
          <cell r="AF323">
            <v>-50</v>
          </cell>
          <cell r="AG323">
            <v>0</v>
          </cell>
          <cell r="AH323">
            <v>0</v>
          </cell>
          <cell r="AI323">
            <v>-25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-25</v>
          </cell>
          <cell r="AP323">
            <v>0</v>
          </cell>
          <cell r="AQ323">
            <v>0</v>
          </cell>
          <cell r="AR323">
            <v>0</v>
          </cell>
          <cell r="AS323">
            <v>-50</v>
          </cell>
          <cell r="AT323">
            <v>-50</v>
          </cell>
          <cell r="AU323">
            <v>-50</v>
          </cell>
          <cell r="AV323">
            <v>-50</v>
          </cell>
          <cell r="AW323">
            <v>0</v>
          </cell>
          <cell r="AX323">
            <v>-25</v>
          </cell>
          <cell r="AY323">
            <v>0</v>
          </cell>
          <cell r="AZ323">
            <v>-25</v>
          </cell>
          <cell r="BA323">
            <v>-25</v>
          </cell>
          <cell r="BB323">
            <v>0</v>
          </cell>
          <cell r="BC323">
            <v>-25</v>
          </cell>
          <cell r="BD323">
            <v>0</v>
          </cell>
        </row>
        <row r="324">
          <cell r="O324" t="str">
            <v>Dividends paid to outside equity interests in controlling entities</v>
          </cell>
          <cell r="Q324" t="str">
            <v>A$m</v>
          </cell>
          <cell r="AF324">
            <v>0</v>
          </cell>
          <cell r="AS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</row>
        <row r="325">
          <cell r="Q325" t="str">
            <v>A$m</v>
          </cell>
          <cell r="R325">
            <v>0</v>
          </cell>
          <cell r="S325">
            <v>0</v>
          </cell>
          <cell r="T325">
            <v>5</v>
          </cell>
          <cell r="U325">
            <v>5</v>
          </cell>
          <cell r="V325">
            <v>0</v>
          </cell>
          <cell r="W325">
            <v>-25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-25</v>
          </cell>
          <cell r="AD325">
            <v>0</v>
          </cell>
          <cell r="AE325">
            <v>0</v>
          </cell>
          <cell r="AF325">
            <v>-40</v>
          </cell>
          <cell r="AG325">
            <v>0</v>
          </cell>
          <cell r="AH325">
            <v>0</v>
          </cell>
          <cell r="AI325">
            <v>-25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-25</v>
          </cell>
          <cell r="AP325">
            <v>0</v>
          </cell>
          <cell r="AQ325">
            <v>0</v>
          </cell>
          <cell r="AR325">
            <v>0</v>
          </cell>
          <cell r="AS325">
            <v>-50</v>
          </cell>
          <cell r="AT325">
            <v>-50</v>
          </cell>
          <cell r="AU325">
            <v>-50</v>
          </cell>
          <cell r="AV325">
            <v>-50</v>
          </cell>
          <cell r="AW325">
            <v>10</v>
          </cell>
          <cell r="AX325">
            <v>-25</v>
          </cell>
          <cell r="AY325">
            <v>0</v>
          </cell>
          <cell r="AZ325">
            <v>-25</v>
          </cell>
          <cell r="BA325">
            <v>-25</v>
          </cell>
          <cell r="BB325">
            <v>0</v>
          </cell>
          <cell r="BC325">
            <v>-25</v>
          </cell>
          <cell r="BD325">
            <v>0</v>
          </cell>
        </row>
        <row r="327">
          <cell r="O327" t="str">
            <v>Net cash flow</v>
          </cell>
          <cell r="R327">
            <v>0</v>
          </cell>
          <cell r="S327">
            <v>0</v>
          </cell>
          <cell r="T327">
            <v>7.3499999999999979</v>
          </cell>
          <cell r="U327">
            <v>7.3499999999999979</v>
          </cell>
          <cell r="V327">
            <v>2.3499999999999979</v>
          </cell>
          <cell r="W327">
            <v>-22.650000000000002</v>
          </cell>
          <cell r="X327">
            <v>2.3499999999999979</v>
          </cell>
          <cell r="Y327">
            <v>2.3499999999999979</v>
          </cell>
          <cell r="Z327">
            <v>2.3499999999999979</v>
          </cell>
          <cell r="AA327">
            <v>2.3499999999999979</v>
          </cell>
          <cell r="AB327">
            <v>2.3499999999999979</v>
          </cell>
          <cell r="AC327">
            <v>-22.650000000000002</v>
          </cell>
          <cell r="AD327">
            <v>2.3499999999999979</v>
          </cell>
          <cell r="AE327">
            <v>2.3499999999999979</v>
          </cell>
          <cell r="AF327">
            <v>-11.800000000000011</v>
          </cell>
          <cell r="AG327">
            <v>2.3499999999999979</v>
          </cell>
          <cell r="AH327">
            <v>2.3499999999999979</v>
          </cell>
          <cell r="AI327">
            <v>-22.650000000000002</v>
          </cell>
          <cell r="AJ327">
            <v>2.3499999999999979</v>
          </cell>
          <cell r="AK327">
            <v>2.3499999999999979</v>
          </cell>
          <cell r="AL327">
            <v>2.3499999999999979</v>
          </cell>
          <cell r="AM327">
            <v>2.3499999999999979</v>
          </cell>
          <cell r="AN327">
            <v>2.3499999999999979</v>
          </cell>
          <cell r="AO327">
            <v>-22.650000000000002</v>
          </cell>
          <cell r="AP327">
            <v>2.3499999999999979</v>
          </cell>
          <cell r="AQ327">
            <v>2.3499999999999979</v>
          </cell>
          <cell r="AR327">
            <v>2.3499999999999979</v>
          </cell>
          <cell r="AS327">
            <v>-21.800000000000011</v>
          </cell>
          <cell r="AT327">
            <v>-19.751573865422216</v>
          </cell>
          <cell r="AU327">
            <v>-30.169777363037554</v>
          </cell>
          <cell r="AV327">
            <v>-40.669777363037554</v>
          </cell>
          <cell r="AW327">
            <v>17.049999999999994</v>
          </cell>
          <cell r="AX327">
            <v>-17.950000000000006</v>
          </cell>
          <cell r="AY327">
            <v>7.0499999999999936</v>
          </cell>
          <cell r="AZ327">
            <v>-17.950000000000006</v>
          </cell>
          <cell r="BA327">
            <v>-17.950000000000006</v>
          </cell>
          <cell r="BB327">
            <v>7.0499999999999936</v>
          </cell>
          <cell r="BC327">
            <v>-17.950000000000006</v>
          </cell>
          <cell r="BD327">
            <v>7.0499999999999936</v>
          </cell>
        </row>
        <row r="329">
          <cell r="O329" t="str">
            <v>Cash at the beginning of period</v>
          </cell>
          <cell r="R329">
            <v>0</v>
          </cell>
          <cell r="S329">
            <v>0</v>
          </cell>
          <cell r="T329">
            <v>0</v>
          </cell>
          <cell r="U329">
            <v>7.3499999999999979</v>
          </cell>
          <cell r="V329">
            <v>14.699999999999996</v>
          </cell>
          <cell r="W329">
            <v>17.049999999999994</v>
          </cell>
          <cell r="X329">
            <v>-5.6000000000000085</v>
          </cell>
          <cell r="Y329">
            <v>-3.2500000000000107</v>
          </cell>
          <cell r="Z329">
            <v>-0.90000000000001279</v>
          </cell>
          <cell r="AA329">
            <v>1.4499999999999851</v>
          </cell>
          <cell r="AB329">
            <v>3.7999999999999829</v>
          </cell>
          <cell r="AC329">
            <v>6.1499999999999808</v>
          </cell>
          <cell r="AD329">
            <v>-16.500000000000021</v>
          </cell>
          <cell r="AE329">
            <v>-14.150000000000023</v>
          </cell>
          <cell r="AF329">
            <v>0</v>
          </cell>
          <cell r="AG329">
            <v>-11.800000000000011</v>
          </cell>
          <cell r="AH329">
            <v>-9.4500000000000135</v>
          </cell>
          <cell r="AI329">
            <v>-7.1000000000000156</v>
          </cell>
          <cell r="AJ329">
            <v>-29.750000000000018</v>
          </cell>
          <cell r="AK329">
            <v>-27.40000000000002</v>
          </cell>
          <cell r="AL329">
            <v>-25.050000000000022</v>
          </cell>
          <cell r="AM329">
            <v>-22.700000000000024</v>
          </cell>
          <cell r="AN329">
            <v>-20.350000000000026</v>
          </cell>
          <cell r="AO329">
            <v>-18.000000000000028</v>
          </cell>
          <cell r="AP329">
            <v>-40.650000000000034</v>
          </cell>
          <cell r="AQ329">
            <v>-38.30000000000004</v>
          </cell>
          <cell r="AR329">
            <v>-35.950000000000045</v>
          </cell>
          <cell r="AS329">
            <v>-11.800000000000011</v>
          </cell>
          <cell r="AT329">
            <v>-33.600000000000023</v>
          </cell>
          <cell r="AU329">
            <v>-53.351573865422239</v>
          </cell>
          <cell r="AV329">
            <v>-83.521351228459793</v>
          </cell>
          <cell r="AW329">
            <v>0</v>
          </cell>
          <cell r="AX329">
            <v>-5.6000000000000085</v>
          </cell>
          <cell r="AY329">
            <v>-0.90000000000001279</v>
          </cell>
          <cell r="AZ329">
            <v>6.1499999999999808</v>
          </cell>
          <cell r="BA329">
            <v>-11.800000000000011</v>
          </cell>
          <cell r="BB329">
            <v>-29.750000000000018</v>
          </cell>
          <cell r="BC329">
            <v>-22.700000000000024</v>
          </cell>
          <cell r="BD329">
            <v>-40.650000000000034</v>
          </cell>
        </row>
        <row r="330">
          <cell r="O330" t="str">
            <v>Cash at the end of period</v>
          </cell>
          <cell r="Q330" t="str">
            <v>A$m</v>
          </cell>
          <cell r="R330">
            <v>0</v>
          </cell>
          <cell r="S330">
            <v>0</v>
          </cell>
          <cell r="T330">
            <v>7.3499999999999979</v>
          </cell>
          <cell r="U330">
            <v>14.699999999999996</v>
          </cell>
          <cell r="V330">
            <v>17.049999999999994</v>
          </cell>
          <cell r="W330">
            <v>-5.6000000000000085</v>
          </cell>
          <cell r="X330">
            <v>-3.2500000000000107</v>
          </cell>
          <cell r="Y330">
            <v>-0.90000000000001279</v>
          </cell>
          <cell r="Z330">
            <v>1.4499999999999851</v>
          </cell>
          <cell r="AA330">
            <v>3.7999999999999829</v>
          </cell>
          <cell r="AB330">
            <v>6.1499999999999808</v>
          </cell>
          <cell r="AC330">
            <v>-16.500000000000021</v>
          </cell>
          <cell r="AD330">
            <v>-14.150000000000023</v>
          </cell>
          <cell r="AE330">
            <v>-11.800000000000026</v>
          </cell>
          <cell r="AF330">
            <v>-11.800000000000011</v>
          </cell>
          <cell r="AG330">
            <v>-9.4500000000000135</v>
          </cell>
          <cell r="AH330">
            <v>-7.1000000000000156</v>
          </cell>
          <cell r="AI330">
            <v>-29.750000000000018</v>
          </cell>
          <cell r="AJ330">
            <v>-27.40000000000002</v>
          </cell>
          <cell r="AK330">
            <v>-25.050000000000022</v>
          </cell>
          <cell r="AL330">
            <v>-22.700000000000024</v>
          </cell>
          <cell r="AM330">
            <v>-20.350000000000026</v>
          </cell>
          <cell r="AN330">
            <v>-18.000000000000028</v>
          </cell>
          <cell r="AO330">
            <v>-40.650000000000034</v>
          </cell>
          <cell r="AP330">
            <v>-38.30000000000004</v>
          </cell>
          <cell r="AQ330">
            <v>-35.950000000000045</v>
          </cell>
          <cell r="AR330">
            <v>-33.600000000000051</v>
          </cell>
          <cell r="AS330">
            <v>-33.600000000000023</v>
          </cell>
          <cell r="AT330">
            <v>-53.351573865422239</v>
          </cell>
          <cell r="AU330">
            <v>-83.521351228459793</v>
          </cell>
          <cell r="AV330">
            <v>-124.19112859149735</v>
          </cell>
          <cell r="AW330">
            <v>17.049999999999994</v>
          </cell>
          <cell r="AX330">
            <v>-23.550000000000015</v>
          </cell>
          <cell r="AY330">
            <v>6.1499999999999808</v>
          </cell>
          <cell r="AZ330">
            <v>-11.800000000000026</v>
          </cell>
          <cell r="BA330">
            <v>-29.750000000000018</v>
          </cell>
          <cell r="BB330">
            <v>-22.700000000000024</v>
          </cell>
          <cell r="BC330">
            <v>-40.650000000000034</v>
          </cell>
          <cell r="BD330">
            <v>-33.600000000000037</v>
          </cell>
        </row>
        <row r="338">
          <cell r="O338" t="str">
            <v>OTHER FINANCIAL INFORMATION</v>
          </cell>
        </row>
        <row r="340">
          <cell r="O340" t="str">
            <v>Listed by type</v>
          </cell>
        </row>
        <row r="341">
          <cell r="O341" t="str">
            <v>(Can source numbers from Capital input sheet or input directly)</v>
          </cell>
        </row>
        <row r="342">
          <cell r="O342" t="str">
            <v>Mine establishment</v>
          </cell>
          <cell r="Q342" t="str">
            <v>A$m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</row>
        <row r="343">
          <cell r="O343" t="str">
            <v>Plant and equipment</v>
          </cell>
          <cell r="Q343" t="str">
            <v>A$m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</row>
        <row r="344">
          <cell r="O344" t="str">
            <v>Major maintenance outage</v>
          </cell>
          <cell r="Q344" t="str">
            <v>A$m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</row>
        <row r="345">
          <cell r="O345" t="str">
            <v>Tailings storage and dams</v>
          </cell>
          <cell r="Q345" t="str">
            <v>A$m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</row>
        <row r="346">
          <cell r="O346" t="str">
            <v>Land access</v>
          </cell>
          <cell r="Q346" t="str">
            <v>A$m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</row>
        <row r="347">
          <cell r="O347" t="str">
            <v>Exploration</v>
          </cell>
          <cell r="Q347" t="str">
            <v>A$m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</row>
        <row r="348">
          <cell r="O348" t="str">
            <v>Corporate</v>
          </cell>
          <cell r="Q348" t="str">
            <v>A$m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</row>
        <row r="349">
          <cell r="O349" t="str">
            <v>IS&amp;T</v>
          </cell>
          <cell r="Q349" t="str">
            <v>A$m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</row>
        <row r="350">
          <cell r="O350" t="str">
            <v>Risk</v>
          </cell>
          <cell r="Q350" t="str">
            <v>A$m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</row>
        <row r="351">
          <cell r="O351" t="str">
            <v>Total capital expenditure</v>
          </cell>
          <cell r="Q351" t="str">
            <v>A$m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</row>
        <row r="354">
          <cell r="O354" t="str">
            <v>Overall balance sheet</v>
          </cell>
        </row>
        <row r="355">
          <cell r="O355" t="str">
            <v>Net assets</v>
          </cell>
          <cell r="Q355" t="str">
            <v>A$m</v>
          </cell>
          <cell r="R355">
            <v>941</v>
          </cell>
          <cell r="S355">
            <v>988.10000000000014</v>
          </cell>
          <cell r="T355">
            <v>988.10000000000014</v>
          </cell>
          <cell r="U355">
            <v>988.10000000000014</v>
          </cell>
          <cell r="V355">
            <v>988.10000000000014</v>
          </cell>
          <cell r="W355">
            <v>988.10000000000014</v>
          </cell>
          <cell r="X355">
            <v>988.10000000000014</v>
          </cell>
          <cell r="Y355">
            <v>988.10000000000014</v>
          </cell>
          <cell r="Z355">
            <v>988.10000000000014</v>
          </cell>
          <cell r="AA355">
            <v>988.10000000000014</v>
          </cell>
          <cell r="AB355">
            <v>988.10000000000014</v>
          </cell>
          <cell r="AC355">
            <v>988.10000000000014</v>
          </cell>
          <cell r="AD355">
            <v>988.10000000000014</v>
          </cell>
          <cell r="AE355">
            <v>988.10000000000014</v>
          </cell>
          <cell r="AF355">
            <v>988.10000000000014</v>
          </cell>
          <cell r="AG355">
            <v>988.10000000000014</v>
          </cell>
          <cell r="AH355">
            <v>988.10000000000014</v>
          </cell>
          <cell r="AI355">
            <v>988.10000000000014</v>
          </cell>
          <cell r="AJ355">
            <v>988.10000000000014</v>
          </cell>
          <cell r="AK355">
            <v>988.10000000000014</v>
          </cell>
          <cell r="AL355">
            <v>988.10000000000014</v>
          </cell>
          <cell r="AM355">
            <v>988.10000000000014</v>
          </cell>
          <cell r="AN355">
            <v>988.10000000000014</v>
          </cell>
          <cell r="AO355">
            <v>988.10000000000014</v>
          </cell>
          <cell r="AP355">
            <v>988.10000000000014</v>
          </cell>
          <cell r="AQ355">
            <v>988.10000000000014</v>
          </cell>
          <cell r="AR355">
            <v>988.10000000000014</v>
          </cell>
          <cell r="AS355">
            <v>988.10000000000014</v>
          </cell>
          <cell r="AT355">
            <v>988.10000000000014</v>
          </cell>
          <cell r="AU355">
            <v>988.10000000000014</v>
          </cell>
          <cell r="AV355">
            <v>988.10000000000014</v>
          </cell>
          <cell r="AW355">
            <v>988.10000000000014</v>
          </cell>
          <cell r="AX355">
            <v>988.10000000000014</v>
          </cell>
          <cell r="AY355">
            <v>988.10000000000014</v>
          </cell>
          <cell r="AZ355">
            <v>988.10000000000014</v>
          </cell>
          <cell r="BA355">
            <v>988.10000000000014</v>
          </cell>
          <cell r="BB355">
            <v>988.10000000000014</v>
          </cell>
          <cell r="BC355">
            <v>988.10000000000014</v>
          </cell>
          <cell r="BD355">
            <v>988.10000000000014</v>
          </cell>
        </row>
        <row r="356">
          <cell r="O356" t="str">
            <v>Total equity</v>
          </cell>
          <cell r="Q356" t="str">
            <v>A$m</v>
          </cell>
          <cell r="R356">
            <v>940.5</v>
          </cell>
          <cell r="S356">
            <v>988.33600000000001</v>
          </cell>
          <cell r="T356">
            <v>998.28600000000006</v>
          </cell>
          <cell r="U356">
            <v>1008.236</v>
          </cell>
          <cell r="V356">
            <v>1013.186</v>
          </cell>
          <cell r="W356">
            <v>993.13599999999997</v>
          </cell>
          <cell r="X356">
            <v>998.08600000000001</v>
          </cell>
          <cell r="Y356">
            <v>1003.0360000000001</v>
          </cell>
          <cell r="Z356">
            <v>1007.986</v>
          </cell>
          <cell r="AA356">
            <v>1012.936</v>
          </cell>
          <cell r="AB356">
            <v>1017.8860000000001</v>
          </cell>
          <cell r="AC356">
            <v>997.83600000000001</v>
          </cell>
          <cell r="AD356">
            <v>1002.7860000000001</v>
          </cell>
          <cell r="AE356">
            <v>1007.7360000000001</v>
          </cell>
          <cell r="AF356">
            <v>1007.7360000000001</v>
          </cell>
          <cell r="AG356">
            <v>1012.6860000000001</v>
          </cell>
          <cell r="AH356">
            <v>1017.6360000000001</v>
          </cell>
          <cell r="AI356">
            <v>997.58600000000013</v>
          </cell>
          <cell r="AJ356">
            <v>1002.5360000000001</v>
          </cell>
          <cell r="AK356">
            <v>1007.4860000000001</v>
          </cell>
          <cell r="AL356">
            <v>1012.4360000000001</v>
          </cell>
          <cell r="AM356">
            <v>1017.3860000000001</v>
          </cell>
          <cell r="AN356">
            <v>1022.3360000000001</v>
          </cell>
          <cell r="AO356">
            <v>1002.2860000000002</v>
          </cell>
          <cell r="AP356">
            <v>1007.2360000000001</v>
          </cell>
          <cell r="AQ356">
            <v>1012.1860000000001</v>
          </cell>
          <cell r="AR356">
            <v>1017.1360000000002</v>
          </cell>
          <cell r="AS356">
            <v>1017.1360000000002</v>
          </cell>
          <cell r="AT356">
            <v>1024.2844261345779</v>
          </cell>
          <cell r="AU356">
            <v>1021.0146487715404</v>
          </cell>
          <cell r="AV356">
            <v>1007.2448714085027</v>
          </cell>
          <cell r="AW356">
            <v>1013.186</v>
          </cell>
          <cell r="AX356">
            <v>1003.0360000000001</v>
          </cell>
          <cell r="AY356">
            <v>1017.8860000000001</v>
          </cell>
          <cell r="AZ356">
            <v>1007.7360000000001</v>
          </cell>
          <cell r="BA356">
            <v>997.58600000000013</v>
          </cell>
          <cell r="BB356">
            <v>1012.4360000000001</v>
          </cell>
          <cell r="BC356">
            <v>1002.2860000000002</v>
          </cell>
          <cell r="BD356">
            <v>1017.1360000000002</v>
          </cell>
        </row>
        <row r="357">
          <cell r="O357" t="str">
            <v>Should be nil</v>
          </cell>
          <cell r="Q357" t="str">
            <v>A$m</v>
          </cell>
          <cell r="R357">
            <v>0.5</v>
          </cell>
          <cell r="S357">
            <v>-0.23599999999987631</v>
          </cell>
          <cell r="T357">
            <v>-10.185999999999922</v>
          </cell>
          <cell r="U357">
            <v>-20.135999999999854</v>
          </cell>
          <cell r="V357">
            <v>-25.085999999999899</v>
          </cell>
          <cell r="W357">
            <v>-5.0359999999998308</v>
          </cell>
          <cell r="X357">
            <v>-9.9859999999998763</v>
          </cell>
          <cell r="Y357">
            <v>-14.935999999999922</v>
          </cell>
          <cell r="Z357">
            <v>-19.885999999999854</v>
          </cell>
          <cell r="AA357">
            <v>-24.835999999999899</v>
          </cell>
          <cell r="AB357">
            <v>-29.785999999999945</v>
          </cell>
          <cell r="AC357">
            <v>-9.7359999999998763</v>
          </cell>
          <cell r="AD357">
            <v>-14.685999999999922</v>
          </cell>
          <cell r="AE357">
            <v>-19.635999999999967</v>
          </cell>
          <cell r="AF357">
            <v>-19.635999999999967</v>
          </cell>
          <cell r="AG357">
            <v>-24.586000000000013</v>
          </cell>
          <cell r="AH357">
            <v>-29.535999999999945</v>
          </cell>
          <cell r="AI357">
            <v>-9.48599999999999</v>
          </cell>
          <cell r="AJ357">
            <v>-14.435999999999922</v>
          </cell>
          <cell r="AK357">
            <v>-19.385999999999967</v>
          </cell>
          <cell r="AL357">
            <v>-24.336000000000013</v>
          </cell>
          <cell r="AM357">
            <v>-29.285999999999945</v>
          </cell>
          <cell r="AN357">
            <v>-34.23599999999999</v>
          </cell>
          <cell r="AO357">
            <v>-14.186000000000035</v>
          </cell>
          <cell r="AP357">
            <v>-19.135999999999967</v>
          </cell>
          <cell r="AQ357">
            <v>-24.086000000000013</v>
          </cell>
          <cell r="AR357">
            <v>-29.036000000000058</v>
          </cell>
          <cell r="AS357">
            <v>-29.036000000000058</v>
          </cell>
          <cell r="AT357">
            <v>-36.184426134577734</v>
          </cell>
          <cell r="AU357">
            <v>-32.914648771540215</v>
          </cell>
          <cell r="AV357">
            <v>-19.144871408502581</v>
          </cell>
          <cell r="AW357">
            <v>-55.407999999999674</v>
          </cell>
          <cell r="AX357">
            <v>-29.957999999999629</v>
          </cell>
          <cell r="AY357">
            <v>-74.507999999999697</v>
          </cell>
          <cell r="AZ357">
            <v>-44.057999999999765</v>
          </cell>
          <cell r="BA357">
            <v>-63.607999999999947</v>
          </cell>
          <cell r="BB357">
            <v>-58.157999999999902</v>
          </cell>
          <cell r="BC357">
            <v>-77.70799999999997</v>
          </cell>
          <cell r="BD357">
            <v>-72.258000000000038</v>
          </cell>
        </row>
        <row r="359">
          <cell r="O359" t="str">
            <v>Balance sheet movement excluding Corporate</v>
          </cell>
        </row>
        <row r="360">
          <cell r="O360" t="str">
            <v>Operational EBIT for period</v>
          </cell>
          <cell r="Q360" t="str">
            <v>A$m</v>
          </cell>
          <cell r="S360">
            <v>204</v>
          </cell>
          <cell r="T360">
            <v>10.200000000000003</v>
          </cell>
          <cell r="U360">
            <v>10.200000000000003</v>
          </cell>
          <cell r="V360">
            <v>10.200000000000003</v>
          </cell>
          <cell r="W360">
            <v>10.200000000000003</v>
          </cell>
          <cell r="X360">
            <v>10.200000000000003</v>
          </cell>
          <cell r="Y360">
            <v>10.200000000000003</v>
          </cell>
          <cell r="Z360">
            <v>10.200000000000003</v>
          </cell>
          <cell r="AA360">
            <v>10.200000000000003</v>
          </cell>
          <cell r="AB360">
            <v>10.200000000000003</v>
          </cell>
          <cell r="AC360">
            <v>10.200000000000003</v>
          </cell>
          <cell r="AD360">
            <v>10.200000000000003</v>
          </cell>
          <cell r="AE360">
            <v>10.200000000000003</v>
          </cell>
          <cell r="AF360">
            <v>122.40000000000009</v>
          </cell>
          <cell r="AG360">
            <v>10.200000000000003</v>
          </cell>
          <cell r="AH360">
            <v>10.200000000000003</v>
          </cell>
          <cell r="AI360">
            <v>10.200000000000003</v>
          </cell>
          <cell r="AJ360">
            <v>10.200000000000003</v>
          </cell>
          <cell r="AK360">
            <v>10.200000000000003</v>
          </cell>
          <cell r="AL360">
            <v>10.200000000000003</v>
          </cell>
          <cell r="AM360">
            <v>10.200000000000003</v>
          </cell>
          <cell r="AN360">
            <v>10.200000000000003</v>
          </cell>
          <cell r="AO360">
            <v>10.200000000000003</v>
          </cell>
          <cell r="AP360">
            <v>10.200000000000003</v>
          </cell>
          <cell r="AQ360">
            <v>10.200000000000003</v>
          </cell>
          <cell r="AR360">
            <v>10.200000000000003</v>
          </cell>
          <cell r="AS360">
            <v>122.40000000000009</v>
          </cell>
          <cell r="AT360">
            <v>122.04060876368249</v>
          </cell>
          <cell r="AU360">
            <v>107.15746090994628</v>
          </cell>
          <cell r="AV360">
            <v>92.15746090994628</v>
          </cell>
          <cell r="AW360">
            <v>30.600000000000009</v>
          </cell>
          <cell r="AX360">
            <v>30.600000000000009</v>
          </cell>
          <cell r="AY360">
            <v>30.600000000000009</v>
          </cell>
          <cell r="AZ360">
            <v>30.600000000000009</v>
          </cell>
          <cell r="BA360">
            <v>30.600000000000009</v>
          </cell>
          <cell r="BB360">
            <v>30.600000000000009</v>
          </cell>
          <cell r="BC360">
            <v>30.600000000000009</v>
          </cell>
          <cell r="BD360">
            <v>30.600000000000009</v>
          </cell>
        </row>
        <row r="361">
          <cell r="O361" t="str">
            <v>Change in net assets, excluding corporate</v>
          </cell>
          <cell r="Q361" t="str">
            <v>A$m</v>
          </cell>
          <cell r="S361">
            <v>267.90000000000009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</row>
        <row r="362">
          <cell r="O362" t="str">
            <v>Should be nil</v>
          </cell>
          <cell r="Q362" t="str">
            <v>A$m</v>
          </cell>
          <cell r="S362">
            <v>-63.900000000000091</v>
          </cell>
          <cell r="T362">
            <v>10.200000000000003</v>
          </cell>
          <cell r="U362">
            <v>10.200000000000003</v>
          </cell>
          <cell r="V362">
            <v>10.200000000000003</v>
          </cell>
          <cell r="W362">
            <v>10.200000000000003</v>
          </cell>
          <cell r="X362">
            <v>10.200000000000003</v>
          </cell>
          <cell r="Y362">
            <v>10.200000000000003</v>
          </cell>
          <cell r="Z362">
            <v>10.200000000000003</v>
          </cell>
          <cell r="AA362">
            <v>10.200000000000003</v>
          </cell>
          <cell r="AB362">
            <v>10.200000000000003</v>
          </cell>
          <cell r="AC362">
            <v>10.200000000000003</v>
          </cell>
          <cell r="AD362">
            <v>10.200000000000003</v>
          </cell>
          <cell r="AE362">
            <v>10.200000000000003</v>
          </cell>
          <cell r="AF362">
            <v>122.40000000000009</v>
          </cell>
          <cell r="AG362">
            <v>10.200000000000003</v>
          </cell>
          <cell r="AH362">
            <v>10.200000000000003</v>
          </cell>
          <cell r="AI362">
            <v>10.200000000000003</v>
          </cell>
          <cell r="AJ362">
            <v>10.200000000000003</v>
          </cell>
          <cell r="AK362">
            <v>10.200000000000003</v>
          </cell>
          <cell r="AL362">
            <v>10.200000000000003</v>
          </cell>
          <cell r="AM362">
            <v>10.200000000000003</v>
          </cell>
          <cell r="AN362">
            <v>10.200000000000003</v>
          </cell>
          <cell r="AO362">
            <v>10.200000000000003</v>
          </cell>
          <cell r="AP362">
            <v>10.200000000000003</v>
          </cell>
          <cell r="AQ362">
            <v>10.200000000000003</v>
          </cell>
          <cell r="AR362">
            <v>10.200000000000003</v>
          </cell>
          <cell r="AS362">
            <v>122.40000000000009</v>
          </cell>
          <cell r="AT362">
            <v>122.04060876368249</v>
          </cell>
          <cell r="AU362">
            <v>107.15746090994628</v>
          </cell>
          <cell r="AV362">
            <v>92.15746090994628</v>
          </cell>
          <cell r="AW362">
            <v>30.600000000000009</v>
          </cell>
          <cell r="AX362">
            <v>30.600000000000009</v>
          </cell>
          <cell r="AY362">
            <v>30.600000000000009</v>
          </cell>
          <cell r="AZ362">
            <v>30.600000000000009</v>
          </cell>
          <cell r="BA362">
            <v>30.600000000000009</v>
          </cell>
          <cell r="BB362">
            <v>30.600000000000009</v>
          </cell>
          <cell r="BC362">
            <v>30.600000000000009</v>
          </cell>
          <cell r="BD362">
            <v>30.600000000000009</v>
          </cell>
        </row>
        <row r="364">
          <cell r="O364" t="str">
            <v>Cash flow</v>
          </cell>
        </row>
        <row r="365">
          <cell r="O365" t="str">
            <v>From balance sheet</v>
          </cell>
          <cell r="Q365" t="str">
            <v>A$m</v>
          </cell>
          <cell r="S365">
            <v>8.5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8.5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8.5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</row>
        <row r="366">
          <cell r="O366" t="str">
            <v>From cash flow statement</v>
          </cell>
          <cell r="Q366" t="str">
            <v>A$m</v>
          </cell>
          <cell r="S366">
            <v>0</v>
          </cell>
          <cell r="T366">
            <v>7.3499999999999979</v>
          </cell>
          <cell r="U366">
            <v>7.3499999999999979</v>
          </cell>
          <cell r="V366">
            <v>2.3499999999999979</v>
          </cell>
          <cell r="W366">
            <v>-22.650000000000002</v>
          </cell>
          <cell r="X366">
            <v>2.3499999999999979</v>
          </cell>
          <cell r="Y366">
            <v>2.3499999999999979</v>
          </cell>
          <cell r="Z366">
            <v>2.3499999999999979</v>
          </cell>
          <cell r="AA366">
            <v>2.3499999999999979</v>
          </cell>
          <cell r="AB366">
            <v>2.3499999999999979</v>
          </cell>
          <cell r="AC366">
            <v>-22.650000000000002</v>
          </cell>
          <cell r="AD366">
            <v>2.3499999999999979</v>
          </cell>
          <cell r="AE366">
            <v>2.3499999999999979</v>
          </cell>
          <cell r="AF366">
            <v>-11.800000000000011</v>
          </cell>
          <cell r="AG366">
            <v>2.3499999999999979</v>
          </cell>
          <cell r="AH366">
            <v>2.3499999999999979</v>
          </cell>
          <cell r="AI366">
            <v>-22.650000000000002</v>
          </cell>
          <cell r="AJ366">
            <v>2.3499999999999979</v>
          </cell>
          <cell r="AK366">
            <v>2.3499999999999979</v>
          </cell>
          <cell r="AL366">
            <v>2.3499999999999979</v>
          </cell>
          <cell r="AM366">
            <v>2.3499999999999979</v>
          </cell>
          <cell r="AN366">
            <v>2.3499999999999979</v>
          </cell>
          <cell r="AO366">
            <v>-22.650000000000002</v>
          </cell>
          <cell r="AP366">
            <v>2.3499999999999979</v>
          </cell>
          <cell r="AQ366">
            <v>2.3499999999999979</v>
          </cell>
          <cell r="AR366">
            <v>2.3499999999999979</v>
          </cell>
          <cell r="AS366">
            <v>-21.800000000000011</v>
          </cell>
          <cell r="AT366">
            <v>-19.751573865422216</v>
          </cell>
          <cell r="AU366">
            <v>-30.169777363037554</v>
          </cell>
          <cell r="AV366">
            <v>-40.669777363037554</v>
          </cell>
          <cell r="AW366">
            <v>17.049999999999994</v>
          </cell>
          <cell r="AX366">
            <v>-17.950000000000006</v>
          </cell>
          <cell r="AY366">
            <v>7.0499999999999936</v>
          </cell>
          <cell r="AZ366">
            <v>-17.950000000000006</v>
          </cell>
          <cell r="BA366">
            <v>-17.950000000000006</v>
          </cell>
          <cell r="BB366">
            <v>7.0499999999999936</v>
          </cell>
          <cell r="BC366">
            <v>-17.950000000000006</v>
          </cell>
          <cell r="BD366">
            <v>7.0499999999999936</v>
          </cell>
        </row>
        <row r="367">
          <cell r="O367" t="str">
            <v>Should be nil</v>
          </cell>
          <cell r="Q367" t="str">
            <v>A$m</v>
          </cell>
          <cell r="S367">
            <v>8.5</v>
          </cell>
          <cell r="T367">
            <v>-7.3499999999999979</v>
          </cell>
          <cell r="U367">
            <v>-7.3499999999999979</v>
          </cell>
          <cell r="V367">
            <v>-2.3499999999999979</v>
          </cell>
          <cell r="W367">
            <v>22.650000000000002</v>
          </cell>
          <cell r="X367">
            <v>-2.3499999999999979</v>
          </cell>
          <cell r="Y367">
            <v>-2.3499999999999979</v>
          </cell>
          <cell r="Z367">
            <v>-2.3499999999999979</v>
          </cell>
          <cell r="AA367">
            <v>-2.3499999999999979</v>
          </cell>
          <cell r="AB367">
            <v>-2.3499999999999979</v>
          </cell>
          <cell r="AC367">
            <v>22.650000000000002</v>
          </cell>
          <cell r="AD367">
            <v>-2.3499999999999979</v>
          </cell>
          <cell r="AE367">
            <v>-2.3499999999999979</v>
          </cell>
          <cell r="AF367">
            <v>20.300000000000011</v>
          </cell>
          <cell r="AG367">
            <v>-2.3499999999999979</v>
          </cell>
          <cell r="AH367">
            <v>-2.3499999999999979</v>
          </cell>
          <cell r="AI367">
            <v>22.650000000000002</v>
          </cell>
          <cell r="AJ367">
            <v>-2.3499999999999979</v>
          </cell>
          <cell r="AK367">
            <v>-2.3499999999999979</v>
          </cell>
          <cell r="AL367">
            <v>-2.3499999999999979</v>
          </cell>
          <cell r="AM367">
            <v>-2.3499999999999979</v>
          </cell>
          <cell r="AN367">
            <v>-2.3499999999999979</v>
          </cell>
          <cell r="AO367">
            <v>22.650000000000002</v>
          </cell>
          <cell r="AP367">
            <v>-2.3499999999999979</v>
          </cell>
          <cell r="AQ367">
            <v>-2.3499999999999979</v>
          </cell>
          <cell r="AR367">
            <v>-2.3499999999999979</v>
          </cell>
          <cell r="AS367">
            <v>30.300000000000011</v>
          </cell>
          <cell r="AT367">
            <v>19.751573865422216</v>
          </cell>
          <cell r="AU367">
            <v>30.169777363037554</v>
          </cell>
          <cell r="AV367">
            <v>40.669777363037554</v>
          </cell>
          <cell r="AW367">
            <v>-17.049999999999994</v>
          </cell>
          <cell r="AX367">
            <v>17.950000000000006</v>
          </cell>
          <cell r="AY367">
            <v>-7.0499999999999936</v>
          </cell>
          <cell r="AZ367">
            <v>17.950000000000006</v>
          </cell>
          <cell r="BA367">
            <v>17.950000000000006</v>
          </cell>
          <cell r="BB367">
            <v>-7.0499999999999936</v>
          </cell>
          <cell r="BC367">
            <v>17.950000000000006</v>
          </cell>
          <cell r="BD367">
            <v>-7.0499999999999936</v>
          </cell>
        </row>
        <row r="369">
          <cell r="O369" t="str">
            <v>Sum of validations</v>
          </cell>
          <cell r="Q369" t="str">
            <v>A$m</v>
          </cell>
          <cell r="R369">
            <v>0.5</v>
          </cell>
          <cell r="S369">
            <v>-55.635999999999967</v>
          </cell>
          <cell r="T369">
            <v>-7.3359999999999168</v>
          </cell>
          <cell r="U369">
            <v>-17.285999999999849</v>
          </cell>
          <cell r="V369">
            <v>-17.235999999999894</v>
          </cell>
          <cell r="W369">
            <v>27.814000000000178</v>
          </cell>
          <cell r="X369">
            <v>-2.1359999999998713</v>
          </cell>
          <cell r="Y369">
            <v>-7.0859999999999168</v>
          </cell>
          <cell r="Z369">
            <v>-12.035999999999849</v>
          </cell>
          <cell r="AA369">
            <v>-16.985999999999894</v>
          </cell>
          <cell r="AB369">
            <v>-21.93599999999994</v>
          </cell>
          <cell r="AC369">
            <v>23.114000000000132</v>
          </cell>
          <cell r="AD369">
            <v>-6.8359999999999168</v>
          </cell>
          <cell r="AE369">
            <v>-11.785999999999962</v>
          </cell>
          <cell r="AF369">
            <v>123.06400000000014</v>
          </cell>
          <cell r="AG369">
            <v>-16.736000000000008</v>
          </cell>
          <cell r="AH369">
            <v>-21.68599999999994</v>
          </cell>
          <cell r="AI369">
            <v>23.364000000000019</v>
          </cell>
          <cell r="AJ369">
            <v>-6.5859999999999168</v>
          </cell>
          <cell r="AK369">
            <v>-11.535999999999962</v>
          </cell>
          <cell r="AL369">
            <v>-16.486000000000008</v>
          </cell>
          <cell r="AM369">
            <v>-21.43599999999994</v>
          </cell>
          <cell r="AN369">
            <v>-26.385999999999985</v>
          </cell>
          <cell r="AO369">
            <v>18.663999999999973</v>
          </cell>
          <cell r="AP369">
            <v>-11.285999999999962</v>
          </cell>
          <cell r="AQ369">
            <v>-16.236000000000008</v>
          </cell>
          <cell r="AR369">
            <v>-21.186000000000053</v>
          </cell>
          <cell r="AS369">
            <v>123.66400000000004</v>
          </cell>
          <cell r="AT369">
            <v>105.60775649452697</v>
          </cell>
          <cell r="AU369">
            <v>104.41258950144362</v>
          </cell>
          <cell r="AV369">
            <v>113.68236686448125</v>
          </cell>
          <cell r="AW369">
            <v>-41.857999999999663</v>
          </cell>
          <cell r="AX369">
            <v>18.592000000000382</v>
          </cell>
          <cell r="AY369">
            <v>-50.957999999999686</v>
          </cell>
          <cell r="AZ369">
            <v>4.492000000000246</v>
          </cell>
          <cell r="BA369">
            <v>-15.057999999999936</v>
          </cell>
          <cell r="BB369">
            <v>-34.60799999999989</v>
          </cell>
          <cell r="BC369">
            <v>-29.157999999999959</v>
          </cell>
          <cell r="BD369">
            <v>-48.708000000000027</v>
          </cell>
        </row>
        <row r="371">
          <cell r="O371" t="str">
            <v>Operational EBIT</v>
          </cell>
          <cell r="Q371" t="str">
            <v>A$m</v>
          </cell>
          <cell r="R371">
            <v>161</v>
          </cell>
          <cell r="S371">
            <v>204</v>
          </cell>
          <cell r="T371">
            <v>10.200000000000003</v>
          </cell>
          <cell r="U371">
            <v>10.200000000000003</v>
          </cell>
          <cell r="V371">
            <v>10.200000000000003</v>
          </cell>
          <cell r="W371">
            <v>10.200000000000003</v>
          </cell>
          <cell r="X371">
            <v>10.200000000000003</v>
          </cell>
          <cell r="Y371">
            <v>10.200000000000003</v>
          </cell>
          <cell r="Z371">
            <v>10.200000000000003</v>
          </cell>
          <cell r="AA371">
            <v>10.200000000000003</v>
          </cell>
          <cell r="AB371">
            <v>10.200000000000003</v>
          </cell>
          <cell r="AC371">
            <v>10.200000000000003</v>
          </cell>
          <cell r="AD371">
            <v>10.200000000000003</v>
          </cell>
          <cell r="AE371">
            <v>10.200000000000003</v>
          </cell>
          <cell r="AF371">
            <v>122.40000000000009</v>
          </cell>
          <cell r="AG371">
            <v>10.200000000000003</v>
          </cell>
          <cell r="AH371">
            <v>10.200000000000003</v>
          </cell>
          <cell r="AI371">
            <v>10.200000000000003</v>
          </cell>
          <cell r="AJ371">
            <v>10.200000000000003</v>
          </cell>
          <cell r="AK371">
            <v>10.200000000000003</v>
          </cell>
          <cell r="AL371">
            <v>10.200000000000003</v>
          </cell>
          <cell r="AM371">
            <v>10.200000000000003</v>
          </cell>
          <cell r="AN371">
            <v>10.200000000000003</v>
          </cell>
          <cell r="AO371">
            <v>10.200000000000003</v>
          </cell>
          <cell r="AP371">
            <v>10.200000000000003</v>
          </cell>
          <cell r="AQ371">
            <v>10.200000000000003</v>
          </cell>
          <cell r="AR371">
            <v>10.200000000000003</v>
          </cell>
          <cell r="AS371">
            <v>122.40000000000009</v>
          </cell>
          <cell r="AT371">
            <v>122.04060876368249</v>
          </cell>
          <cell r="AU371">
            <v>107.15746090994628</v>
          </cell>
          <cell r="AV371">
            <v>92.15746090994628</v>
          </cell>
          <cell r="AW371">
            <v>30.600000000000009</v>
          </cell>
          <cell r="AX371">
            <v>30.600000000000009</v>
          </cell>
          <cell r="AY371">
            <v>30.600000000000009</v>
          </cell>
          <cell r="AZ371">
            <v>30.600000000000009</v>
          </cell>
          <cell r="BA371">
            <v>30.600000000000009</v>
          </cell>
          <cell r="BB371">
            <v>30.600000000000009</v>
          </cell>
          <cell r="BC371">
            <v>30.600000000000009</v>
          </cell>
          <cell r="BD371">
            <v>30.600000000000009</v>
          </cell>
        </row>
        <row r="372">
          <cell r="O372" t="str">
            <v>EBIT</v>
          </cell>
          <cell r="Q372" t="str">
            <v>A$m</v>
          </cell>
          <cell r="R372">
            <v>191.60000000000002</v>
          </cell>
          <cell r="S372">
            <v>234.60000000000002</v>
          </cell>
          <cell r="T372">
            <v>12.000000000000004</v>
          </cell>
          <cell r="U372">
            <v>12.000000000000004</v>
          </cell>
          <cell r="V372">
            <v>12.000000000000004</v>
          </cell>
          <cell r="W372">
            <v>12.000000000000004</v>
          </cell>
          <cell r="X372">
            <v>12.000000000000004</v>
          </cell>
          <cell r="Y372">
            <v>12.000000000000004</v>
          </cell>
          <cell r="Z372">
            <v>12.000000000000004</v>
          </cell>
          <cell r="AA372">
            <v>12.000000000000004</v>
          </cell>
          <cell r="AB372">
            <v>12.000000000000004</v>
          </cell>
          <cell r="AC372">
            <v>12.000000000000004</v>
          </cell>
          <cell r="AD372">
            <v>12.000000000000004</v>
          </cell>
          <cell r="AE372">
            <v>12.000000000000004</v>
          </cell>
          <cell r="AF372">
            <v>144.00000000000011</v>
          </cell>
          <cell r="AG372">
            <v>12.000000000000004</v>
          </cell>
          <cell r="AH372">
            <v>12.000000000000004</v>
          </cell>
          <cell r="AI372">
            <v>12.000000000000004</v>
          </cell>
          <cell r="AJ372">
            <v>12.000000000000004</v>
          </cell>
          <cell r="AK372">
            <v>12.000000000000004</v>
          </cell>
          <cell r="AL372">
            <v>12.000000000000004</v>
          </cell>
          <cell r="AM372">
            <v>12.000000000000004</v>
          </cell>
          <cell r="AN372">
            <v>12.000000000000004</v>
          </cell>
          <cell r="AO372">
            <v>12.000000000000004</v>
          </cell>
          <cell r="AP372">
            <v>12.000000000000004</v>
          </cell>
          <cell r="AQ372">
            <v>12.000000000000004</v>
          </cell>
          <cell r="AR372">
            <v>12.000000000000004</v>
          </cell>
          <cell r="AS372">
            <v>144.00000000000011</v>
          </cell>
          <cell r="AT372">
            <v>138.64060876368251</v>
          </cell>
          <cell r="AU372">
            <v>123.75746090994629</v>
          </cell>
          <cell r="AV372">
            <v>108.75746090994629</v>
          </cell>
          <cell r="AW372">
            <v>36.000000000000014</v>
          </cell>
          <cell r="AX372">
            <v>36.000000000000014</v>
          </cell>
          <cell r="AY372">
            <v>36.000000000000014</v>
          </cell>
          <cell r="AZ372">
            <v>36.000000000000014</v>
          </cell>
          <cell r="BA372">
            <v>36.000000000000014</v>
          </cell>
          <cell r="BB372">
            <v>36.000000000000014</v>
          </cell>
          <cell r="BC372">
            <v>36.000000000000014</v>
          </cell>
          <cell r="BD372">
            <v>36.000000000000014</v>
          </cell>
        </row>
        <row r="373">
          <cell r="O373" t="str">
            <v>NPAT</v>
          </cell>
          <cell r="Q373" t="str">
            <v>A$m</v>
          </cell>
          <cell r="R373">
            <v>139.10000000000002</v>
          </cell>
          <cell r="S373">
            <v>155.13600000000002</v>
          </cell>
          <cell r="T373">
            <v>4.9500000000000028</v>
          </cell>
          <cell r="U373">
            <v>4.9500000000000028</v>
          </cell>
          <cell r="V373">
            <v>4.9500000000000028</v>
          </cell>
          <cell r="W373">
            <v>4.9500000000000028</v>
          </cell>
          <cell r="X373">
            <v>4.9500000000000028</v>
          </cell>
          <cell r="Y373">
            <v>4.9500000000000028</v>
          </cell>
          <cell r="Z373">
            <v>4.9500000000000028</v>
          </cell>
          <cell r="AA373">
            <v>4.9500000000000028</v>
          </cell>
          <cell r="AB373">
            <v>4.9500000000000028</v>
          </cell>
          <cell r="AC373">
            <v>4.9500000000000028</v>
          </cell>
          <cell r="AD373">
            <v>4.9500000000000028</v>
          </cell>
          <cell r="AE373">
            <v>4.9500000000000028</v>
          </cell>
          <cell r="AF373">
            <v>59.400000000000105</v>
          </cell>
          <cell r="AG373">
            <v>4.9500000000000028</v>
          </cell>
          <cell r="AH373">
            <v>4.9500000000000028</v>
          </cell>
          <cell r="AI373">
            <v>4.9500000000000028</v>
          </cell>
          <cell r="AJ373">
            <v>4.9500000000000028</v>
          </cell>
          <cell r="AK373">
            <v>4.9500000000000028</v>
          </cell>
          <cell r="AL373">
            <v>4.9500000000000028</v>
          </cell>
          <cell r="AM373">
            <v>4.9500000000000028</v>
          </cell>
          <cell r="AN373">
            <v>4.9500000000000028</v>
          </cell>
          <cell r="AO373">
            <v>4.9500000000000028</v>
          </cell>
          <cell r="AP373">
            <v>4.9500000000000028</v>
          </cell>
          <cell r="AQ373">
            <v>4.9500000000000028</v>
          </cell>
          <cell r="AR373">
            <v>4.9500000000000028</v>
          </cell>
          <cell r="AS373">
            <v>59.400000000000105</v>
          </cell>
          <cell r="AT373">
            <v>57.148426134577761</v>
          </cell>
          <cell r="AU373">
            <v>46.730222636962402</v>
          </cell>
          <cell r="AV373">
            <v>36.230222636962402</v>
          </cell>
          <cell r="AW373">
            <v>14.850000000000009</v>
          </cell>
          <cell r="AX373">
            <v>14.850000000000009</v>
          </cell>
          <cell r="AY373">
            <v>14.850000000000009</v>
          </cell>
          <cell r="AZ373">
            <v>14.850000000000009</v>
          </cell>
          <cell r="BA373">
            <v>14.850000000000009</v>
          </cell>
          <cell r="BB373">
            <v>14.850000000000009</v>
          </cell>
          <cell r="BC373">
            <v>14.850000000000009</v>
          </cell>
          <cell r="BD373">
            <v>14.850000000000009</v>
          </cell>
        </row>
        <row r="374">
          <cell r="O374" t="str">
            <v>Free Cashflow</v>
          </cell>
          <cell r="Q374" t="str">
            <v>A$m</v>
          </cell>
          <cell r="R374">
            <v>0</v>
          </cell>
          <cell r="S374">
            <v>0</v>
          </cell>
          <cell r="T374">
            <v>7.3499999999999979</v>
          </cell>
          <cell r="U374">
            <v>7.3499999999999979</v>
          </cell>
          <cell r="V374">
            <v>2.3499999999999979</v>
          </cell>
          <cell r="W374">
            <v>-22.650000000000002</v>
          </cell>
          <cell r="X374">
            <v>2.3499999999999979</v>
          </cell>
          <cell r="Y374">
            <v>2.3499999999999979</v>
          </cell>
          <cell r="Z374">
            <v>2.3499999999999979</v>
          </cell>
          <cell r="AA374">
            <v>2.3499999999999979</v>
          </cell>
          <cell r="AB374">
            <v>2.3499999999999979</v>
          </cell>
          <cell r="AC374">
            <v>-22.650000000000002</v>
          </cell>
          <cell r="AD374">
            <v>2.3499999999999979</v>
          </cell>
          <cell r="AE374">
            <v>2.3499999999999979</v>
          </cell>
          <cell r="AF374">
            <v>-11.800000000000011</v>
          </cell>
          <cell r="AG374">
            <v>2.3499999999999979</v>
          </cell>
          <cell r="AH374">
            <v>2.3499999999999979</v>
          </cell>
          <cell r="AI374">
            <v>-22.650000000000002</v>
          </cell>
          <cell r="AJ374">
            <v>2.3499999999999979</v>
          </cell>
          <cell r="AK374">
            <v>2.3499999999999979</v>
          </cell>
          <cell r="AL374">
            <v>2.3499999999999979</v>
          </cell>
          <cell r="AM374">
            <v>2.3499999999999979</v>
          </cell>
          <cell r="AN374">
            <v>2.3499999999999979</v>
          </cell>
          <cell r="AO374">
            <v>-22.650000000000002</v>
          </cell>
          <cell r="AP374">
            <v>2.3499999999999979</v>
          </cell>
          <cell r="AQ374">
            <v>2.3499999999999979</v>
          </cell>
          <cell r="AR374">
            <v>2.3499999999999979</v>
          </cell>
          <cell r="AS374">
            <v>-21.800000000000011</v>
          </cell>
          <cell r="AT374">
            <v>-19.751573865422216</v>
          </cell>
          <cell r="AU374">
            <v>-30.169777363037554</v>
          </cell>
          <cell r="AV374">
            <v>-40.669777363037554</v>
          </cell>
          <cell r="AW374">
            <v>17.049999999999994</v>
          </cell>
          <cell r="AX374">
            <v>-17.950000000000006</v>
          </cell>
          <cell r="AY374">
            <v>7.0499999999999936</v>
          </cell>
          <cell r="AZ374">
            <v>-17.950000000000006</v>
          </cell>
          <cell r="BA374">
            <v>-17.950000000000006</v>
          </cell>
          <cell r="BB374">
            <v>7.0499999999999936</v>
          </cell>
          <cell r="BC374">
            <v>-17.950000000000006</v>
          </cell>
          <cell r="BD374">
            <v>7.0499999999999936</v>
          </cell>
        </row>
        <row r="375">
          <cell r="O375" t="str">
            <v>Nominal WACC</v>
          </cell>
          <cell r="Q375" t="str">
            <v>%</v>
          </cell>
          <cell r="R375">
            <v>9.6000000000000002E-2</v>
          </cell>
          <cell r="S375">
            <v>9.6000000000000002E-2</v>
          </cell>
          <cell r="T375">
            <v>9.6000000000000002E-2</v>
          </cell>
          <cell r="U375">
            <v>9.6000000000000002E-2</v>
          </cell>
          <cell r="V375">
            <v>9.6000000000000002E-2</v>
          </cell>
          <cell r="W375">
            <v>9.6000000000000002E-2</v>
          </cell>
          <cell r="X375">
            <v>9.6000000000000002E-2</v>
          </cell>
          <cell r="Y375">
            <v>9.6000000000000002E-2</v>
          </cell>
          <cell r="Z375">
            <v>9.6000000000000002E-2</v>
          </cell>
          <cell r="AA375">
            <v>9.6000000000000002E-2</v>
          </cell>
          <cell r="AB375">
            <v>9.6000000000000002E-2</v>
          </cell>
          <cell r="AC375">
            <v>9.6000000000000002E-2</v>
          </cell>
          <cell r="AD375">
            <v>9.6000000000000002E-2</v>
          </cell>
          <cell r="AE375">
            <v>9.6000000000000002E-2</v>
          </cell>
          <cell r="AF375">
            <v>9.6000000000000002E-2</v>
          </cell>
          <cell r="AG375">
            <v>9.6000000000000002E-2</v>
          </cell>
          <cell r="AH375">
            <v>9.6000000000000002E-2</v>
          </cell>
          <cell r="AI375">
            <v>9.6000000000000002E-2</v>
          </cell>
          <cell r="AJ375">
            <v>9.6000000000000002E-2</v>
          </cell>
          <cell r="AK375">
            <v>9.6000000000000002E-2</v>
          </cell>
          <cell r="AL375">
            <v>9.6000000000000002E-2</v>
          </cell>
          <cell r="AM375">
            <v>9.6000000000000002E-2</v>
          </cell>
          <cell r="AN375">
            <v>9.6000000000000002E-2</v>
          </cell>
          <cell r="AO375">
            <v>9.6000000000000002E-2</v>
          </cell>
          <cell r="AP375">
            <v>9.6000000000000002E-2</v>
          </cell>
          <cell r="AQ375">
            <v>9.6000000000000002E-2</v>
          </cell>
          <cell r="AR375">
            <v>9.6000000000000002E-2</v>
          </cell>
          <cell r="AS375">
            <v>9.6000000000000002E-2</v>
          </cell>
          <cell r="AT375">
            <v>9.6000000000000002E-2</v>
          </cell>
          <cell r="AU375">
            <v>9.6000000000000002E-2</v>
          </cell>
          <cell r="AV375">
            <v>9.6000000000000002E-2</v>
          </cell>
          <cell r="AW375">
            <v>9.6000000000000016E-2</v>
          </cell>
          <cell r="AX375">
            <v>9.6000000000000016E-2</v>
          </cell>
          <cell r="AY375">
            <v>9.6000000000000016E-2</v>
          </cell>
          <cell r="AZ375">
            <v>9.6000000000000016E-2</v>
          </cell>
          <cell r="BA375">
            <v>9.6000000000000016E-2</v>
          </cell>
          <cell r="BB375">
            <v>9.6000000000000016E-2</v>
          </cell>
          <cell r="BC375">
            <v>9.6000000000000016E-2</v>
          </cell>
          <cell r="BD375">
            <v>9.6000000000000016E-2</v>
          </cell>
        </row>
        <row r="376">
          <cell r="O376" t="str">
            <v>Economic Profit</v>
          </cell>
          <cell r="Q376" t="str">
            <v>A$m</v>
          </cell>
          <cell r="R376">
            <v>59.26400000000001</v>
          </cell>
          <cell r="S376">
            <v>76.545600000000007</v>
          </cell>
          <cell r="T376">
            <v>-1.1711999999999989</v>
          </cell>
          <cell r="U376">
            <v>-1.1711999999999989</v>
          </cell>
          <cell r="V376">
            <v>-1.1711999999999989</v>
          </cell>
          <cell r="W376">
            <v>-1.1711999999999989</v>
          </cell>
          <cell r="X376">
            <v>-1.1711999999999989</v>
          </cell>
          <cell r="Y376">
            <v>-1.1711999999999989</v>
          </cell>
          <cell r="Z376">
            <v>-1.1711999999999989</v>
          </cell>
          <cell r="AA376">
            <v>-1.1711999999999989</v>
          </cell>
          <cell r="AB376">
            <v>-1.1711999999999989</v>
          </cell>
          <cell r="AC376">
            <v>-1.1711999999999989</v>
          </cell>
          <cell r="AD376">
            <v>-1.1711999999999989</v>
          </cell>
          <cell r="AE376">
            <v>-1.1711999999999989</v>
          </cell>
          <cell r="AF376">
            <v>-14.054399999999902</v>
          </cell>
          <cell r="AG376">
            <v>-1.1711999999999989</v>
          </cell>
          <cell r="AH376">
            <v>-1.1711999999999989</v>
          </cell>
          <cell r="AI376">
            <v>-1.1711999999999989</v>
          </cell>
          <cell r="AJ376">
            <v>-1.1711999999999989</v>
          </cell>
          <cell r="AK376">
            <v>-1.1711999999999989</v>
          </cell>
          <cell r="AL376">
            <v>-1.1711999999999989</v>
          </cell>
          <cell r="AM376">
            <v>-1.1711999999999989</v>
          </cell>
          <cell r="AN376">
            <v>-1.1711999999999989</v>
          </cell>
          <cell r="AO376">
            <v>-1.1711999999999989</v>
          </cell>
          <cell r="AP376">
            <v>-1.1711999999999989</v>
          </cell>
          <cell r="AQ376">
            <v>-1.1711999999999989</v>
          </cell>
          <cell r="AR376">
            <v>-1.1711999999999989</v>
          </cell>
          <cell r="AS376">
            <v>-14.054399999999902</v>
          </cell>
          <cell r="AT376">
            <v>-19.413791236317508</v>
          </cell>
          <cell r="AU376">
            <v>-34.296939090053726</v>
          </cell>
          <cell r="AV376">
            <v>-49.296939090053726</v>
          </cell>
          <cell r="AW376">
            <v>-16.684800000000003</v>
          </cell>
          <cell r="AX376">
            <v>-16.684800000000003</v>
          </cell>
          <cell r="AY376">
            <v>-16.684800000000003</v>
          </cell>
          <cell r="AZ376">
            <v>-16.684800000000003</v>
          </cell>
          <cell r="BA376">
            <v>-16.684800000000003</v>
          </cell>
          <cell r="BB376">
            <v>-16.684800000000003</v>
          </cell>
          <cell r="BC376">
            <v>-16.684800000000003</v>
          </cell>
          <cell r="BD376">
            <v>-16.684800000000003</v>
          </cell>
        </row>
        <row r="377">
          <cell r="O377" t="str">
            <v>Earnings per share</v>
          </cell>
          <cell r="Q377" t="str">
            <v>cents/share</v>
          </cell>
        </row>
        <row r="378">
          <cell r="O378" t="str">
            <v>Dividend</v>
          </cell>
          <cell r="Q378" t="str">
            <v>cents/share</v>
          </cell>
        </row>
        <row r="379">
          <cell r="O379" t="str">
            <v>Working Capital</v>
          </cell>
          <cell r="Q379" t="str">
            <v>A$m</v>
          </cell>
          <cell r="R379">
            <v>222.79999999999995</v>
          </cell>
          <cell r="S379">
            <v>293.39999999999998</v>
          </cell>
          <cell r="T379">
            <v>293.39999999999998</v>
          </cell>
          <cell r="U379">
            <v>293.39999999999998</v>
          </cell>
          <cell r="V379">
            <v>293.39999999999998</v>
          </cell>
          <cell r="W379">
            <v>293.39999999999998</v>
          </cell>
          <cell r="X379">
            <v>293.39999999999998</v>
          </cell>
          <cell r="Y379">
            <v>293.39999999999998</v>
          </cell>
          <cell r="Z379">
            <v>293.39999999999998</v>
          </cell>
          <cell r="AA379">
            <v>293.39999999999998</v>
          </cell>
          <cell r="AB379">
            <v>293.39999999999998</v>
          </cell>
          <cell r="AC379">
            <v>293.39999999999998</v>
          </cell>
          <cell r="AD379">
            <v>293.39999999999998</v>
          </cell>
          <cell r="AE379">
            <v>293.39999999999998</v>
          </cell>
          <cell r="AF379">
            <v>293.39999999999998</v>
          </cell>
          <cell r="AG379">
            <v>293.39999999999998</v>
          </cell>
          <cell r="AH379">
            <v>293.39999999999998</v>
          </cell>
          <cell r="AI379">
            <v>293.39999999999998</v>
          </cell>
          <cell r="AJ379">
            <v>293.39999999999998</v>
          </cell>
          <cell r="AK379">
            <v>293.39999999999998</v>
          </cell>
          <cell r="AL379">
            <v>293.39999999999998</v>
          </cell>
          <cell r="AM379">
            <v>293.39999999999998</v>
          </cell>
          <cell r="AN379">
            <v>293.39999999999998</v>
          </cell>
          <cell r="AO379">
            <v>293.39999999999998</v>
          </cell>
          <cell r="AP379">
            <v>293.39999999999998</v>
          </cell>
          <cell r="AQ379">
            <v>293.39999999999998</v>
          </cell>
          <cell r="AR379">
            <v>293.39999999999998</v>
          </cell>
          <cell r="AS379">
            <v>293.39999999999998</v>
          </cell>
          <cell r="AT379">
            <v>293.39999999999998</v>
          </cell>
          <cell r="AU379">
            <v>293.39999999999998</v>
          </cell>
          <cell r="AV379">
            <v>293.39999999999998</v>
          </cell>
          <cell r="AW379">
            <v>293.39999999999998</v>
          </cell>
          <cell r="AX379">
            <v>293.39999999999998</v>
          </cell>
          <cell r="AY379">
            <v>293.39999999999998</v>
          </cell>
          <cell r="AZ379">
            <v>293.39999999999998</v>
          </cell>
          <cell r="BA379">
            <v>293.39999999999998</v>
          </cell>
          <cell r="BB379">
            <v>293.39999999999998</v>
          </cell>
          <cell r="BC379">
            <v>293.39999999999998</v>
          </cell>
          <cell r="BD379">
            <v>293.39999999999998</v>
          </cell>
        </row>
        <row r="381">
          <cell r="O381" t="str">
            <v>Ratios</v>
          </cell>
        </row>
        <row r="382">
          <cell r="O382" t="str">
            <v>Cash Margin</v>
          </cell>
          <cell r="Q382" t="str">
            <v>%</v>
          </cell>
          <cell r="R382">
            <v>0.46018893387314441</v>
          </cell>
          <cell r="S382">
            <v>0.45717732207478889</v>
          </cell>
          <cell r="T382">
            <v>0.41379310344827586</v>
          </cell>
          <cell r="U382">
            <v>0.41379310344827586</v>
          </cell>
          <cell r="V382">
            <v>0.41379310344827586</v>
          </cell>
          <cell r="W382">
            <v>0.41379310344827586</v>
          </cell>
          <cell r="X382">
            <v>0.41379310344827586</v>
          </cell>
          <cell r="Y382">
            <v>0.41379310344827586</v>
          </cell>
          <cell r="Z382">
            <v>0.41379310344827586</v>
          </cell>
          <cell r="AA382">
            <v>0.41379310344827586</v>
          </cell>
          <cell r="AB382">
            <v>0.41379310344827586</v>
          </cell>
          <cell r="AC382">
            <v>0.41379310344827586</v>
          </cell>
          <cell r="AD382">
            <v>0.41379310344827586</v>
          </cell>
          <cell r="AE382">
            <v>0.41379310344827586</v>
          </cell>
          <cell r="AF382">
            <v>0.41379310344827602</v>
          </cell>
          <cell r="AG382">
            <v>0.41379310344827586</v>
          </cell>
          <cell r="AH382">
            <v>0.41379310344827586</v>
          </cell>
          <cell r="AI382">
            <v>0.41379310344827586</v>
          </cell>
          <cell r="AJ382">
            <v>0.41379310344827586</v>
          </cell>
          <cell r="AK382">
            <v>0.41379310344827586</v>
          </cell>
          <cell r="AL382">
            <v>0.41379310344827586</v>
          </cell>
          <cell r="AM382">
            <v>0.41379310344827586</v>
          </cell>
          <cell r="AN382">
            <v>0.41379310344827586</v>
          </cell>
          <cell r="AO382">
            <v>0.41379310344827586</v>
          </cell>
          <cell r="AP382">
            <v>0.41379310344827586</v>
          </cell>
          <cell r="AQ382">
            <v>0.41379310344827586</v>
          </cell>
          <cell r="AR382">
            <v>0.41379310344827586</v>
          </cell>
          <cell r="AS382">
            <v>0.41379310344827602</v>
          </cell>
          <cell r="AT382">
            <v>0.43023238968410432</v>
          </cell>
          <cell r="AU382">
            <v>0.39131787464433265</v>
          </cell>
          <cell r="AV382">
            <v>0.39131787464433265</v>
          </cell>
          <cell r="AW382">
            <v>0.41379310344827586</v>
          </cell>
          <cell r="AX382">
            <v>0.41379310344827586</v>
          </cell>
          <cell r="AY382">
            <v>0.41379310344827586</v>
          </cell>
          <cell r="AZ382">
            <v>0.41379310344827586</v>
          </cell>
          <cell r="BA382">
            <v>0.41379310344827586</v>
          </cell>
          <cell r="BB382">
            <v>0.41379310344827586</v>
          </cell>
          <cell r="BC382">
            <v>0.41379310344827586</v>
          </cell>
          <cell r="BD382">
            <v>0.41379310344827586</v>
          </cell>
        </row>
        <row r="383">
          <cell r="O383" t="str">
            <v>Return on funds employed (ROFE)</v>
          </cell>
          <cell r="Q383" t="str">
            <v>%</v>
          </cell>
          <cell r="R383">
            <v>0.13899165759883933</v>
          </cell>
          <cell r="S383">
            <v>0.1424927113702624</v>
          </cell>
          <cell r="T383">
            <v>8.7463556851311977E-2</v>
          </cell>
          <cell r="U383">
            <v>8.7463556851311977E-2</v>
          </cell>
          <cell r="V383">
            <v>8.7463556851311977E-2</v>
          </cell>
          <cell r="W383">
            <v>8.7463556851311977E-2</v>
          </cell>
          <cell r="X383">
            <v>8.7463556851311977E-2</v>
          </cell>
          <cell r="Y383">
            <v>8.7463556851311977E-2</v>
          </cell>
          <cell r="Z383">
            <v>8.7463556851311977E-2</v>
          </cell>
          <cell r="AA383">
            <v>8.7463556851311977E-2</v>
          </cell>
          <cell r="AB383">
            <v>8.7463556851311977E-2</v>
          </cell>
          <cell r="AC383">
            <v>8.7463556851311977E-2</v>
          </cell>
          <cell r="AD383">
            <v>8.7463556851311977E-2</v>
          </cell>
          <cell r="AE383">
            <v>8.7463556851311977E-2</v>
          </cell>
          <cell r="AF383">
            <v>8.7463556851312019E-2</v>
          </cell>
          <cell r="AG383">
            <v>8.7463556851311977E-2</v>
          </cell>
          <cell r="AH383">
            <v>8.7463556851311977E-2</v>
          </cell>
          <cell r="AI383">
            <v>8.7463556851311977E-2</v>
          </cell>
          <cell r="AJ383">
            <v>8.7463556851311977E-2</v>
          </cell>
          <cell r="AK383">
            <v>8.7463556851311977E-2</v>
          </cell>
          <cell r="AL383">
            <v>8.7463556851311977E-2</v>
          </cell>
          <cell r="AM383">
            <v>8.7463556851311977E-2</v>
          </cell>
          <cell r="AN383">
            <v>8.7463556851311977E-2</v>
          </cell>
          <cell r="AO383">
            <v>8.7463556851311977E-2</v>
          </cell>
          <cell r="AP383">
            <v>8.7463556851311977E-2</v>
          </cell>
          <cell r="AQ383">
            <v>8.7463556851311977E-2</v>
          </cell>
          <cell r="AR383">
            <v>8.7463556851311977E-2</v>
          </cell>
          <cell r="AS383">
            <v>8.7463556851312019E-2</v>
          </cell>
          <cell r="AT383">
            <v>8.4208338656269741E-2</v>
          </cell>
          <cell r="AU383">
            <v>7.5168525819938214E-2</v>
          </cell>
          <cell r="AV383">
            <v>6.605773864792655E-2</v>
          </cell>
          <cell r="AW383">
            <v>8.7463556851311977E-2</v>
          </cell>
          <cell r="AX383">
            <v>8.7463556851311977E-2</v>
          </cell>
          <cell r="AY383">
            <v>8.7463556851311977E-2</v>
          </cell>
          <cell r="AZ383">
            <v>8.7463556851311977E-2</v>
          </cell>
          <cell r="BA383">
            <v>8.7463556851311977E-2</v>
          </cell>
          <cell r="BB383">
            <v>8.7463556851311977E-2</v>
          </cell>
          <cell r="BC383">
            <v>8.7463556851311977E-2</v>
          </cell>
          <cell r="BD383">
            <v>8.7463556851311977E-2</v>
          </cell>
        </row>
        <row r="384">
          <cell r="O384" t="str">
            <v>Sales to Assets</v>
          </cell>
          <cell r="Q384" t="str">
            <v>%</v>
          </cell>
          <cell r="R384">
            <v>0.78787878787878785</v>
          </cell>
          <cell r="S384">
            <v>0.83878357157889627</v>
          </cell>
          <cell r="T384">
            <v>5.809958268472161E-2</v>
          </cell>
          <cell r="U384">
            <v>5.7526214100666904E-2</v>
          </cell>
          <cell r="V384">
            <v>5.7245165251000305E-2</v>
          </cell>
          <cell r="W384">
            <v>5.8400863527251053E-2</v>
          </cell>
          <cell r="X384">
            <v>5.8111224884428797E-2</v>
          </cell>
          <cell r="Y384">
            <v>5.782444498502546E-2</v>
          </cell>
          <cell r="Z384">
            <v>5.7540481713039666E-2</v>
          </cell>
          <cell r="AA384">
            <v>5.725929377571732E-2</v>
          </cell>
          <cell r="AB384">
            <v>5.6980840683534303E-2</v>
          </cell>
          <cell r="AC384">
            <v>5.812578419700231E-2</v>
          </cell>
          <cell r="AD384">
            <v>5.7838860933439436E-2</v>
          </cell>
          <cell r="AE384">
            <v>5.7554756404455128E-2</v>
          </cell>
          <cell r="AF384">
            <v>0.69065707685346156</v>
          </cell>
          <cell r="AG384">
            <v>5.727342927620209E-2</v>
          </cell>
          <cell r="AH384">
            <v>5.6994839019059856E-2</v>
          </cell>
          <cell r="AI384">
            <v>5.8140350806847721E-2</v>
          </cell>
          <cell r="AJ384">
            <v>5.7853284071594437E-2</v>
          </cell>
          <cell r="AK384">
            <v>5.7569038180183142E-2</v>
          </cell>
          <cell r="AL384">
            <v>5.7287571757622203E-2</v>
          </cell>
          <cell r="AM384">
            <v>5.7008844234145151E-2</v>
          </cell>
          <cell r="AN384">
            <v>5.6732815825716786E-2</v>
          </cell>
          <cell r="AO384">
            <v>5.7867714404870457E-2</v>
          </cell>
          <cell r="AP384">
            <v>5.7583327045498768E-2</v>
          </cell>
          <cell r="AQ384">
            <v>5.7301721225150308E-2</v>
          </cell>
          <cell r="AR384">
            <v>5.7022856333862913E-2</v>
          </cell>
          <cell r="AS384">
            <v>0.68427427600635493</v>
          </cell>
          <cell r="AT384">
            <v>0.68539615642993612</v>
          </cell>
          <cell r="AU384">
            <v>0.64363176542140887</v>
          </cell>
          <cell r="AV384">
            <v>0.65243068449779829</v>
          </cell>
          <cell r="AW384">
            <v>0.17173549575300093</v>
          </cell>
          <cell r="AX384">
            <v>0.17347333495507639</v>
          </cell>
          <cell r="AY384">
            <v>0.1709425220506029</v>
          </cell>
          <cell r="AZ384">
            <v>0.17266426921336539</v>
          </cell>
          <cell r="BA384">
            <v>0.17442105242054318</v>
          </cell>
          <cell r="BB384">
            <v>0.17186271527286662</v>
          </cell>
          <cell r="BC384">
            <v>0.17360314321461137</v>
          </cell>
          <cell r="BD384">
            <v>0.17106856900158873</v>
          </cell>
        </row>
        <row r="385">
          <cell r="O385" t="str">
            <v>Return on Assets</v>
          </cell>
          <cell r="Q385" t="str">
            <v>%</v>
          </cell>
          <cell r="R385">
            <v>8.7765789639724909E-2</v>
          </cell>
          <cell r="S385">
            <v>8.5924120742176702E-2</v>
          </cell>
          <cell r="T385">
            <v>3.289947382996402E-2</v>
          </cell>
          <cell r="U385">
            <v>3.289947382996402E-2</v>
          </cell>
          <cell r="V385">
            <v>3.289947382996402E-2</v>
          </cell>
          <cell r="W385">
            <v>3.289947382996402E-2</v>
          </cell>
          <cell r="X385">
            <v>3.289947382996402E-2</v>
          </cell>
          <cell r="Y385">
            <v>3.289947382996402E-2</v>
          </cell>
          <cell r="Z385">
            <v>3.289947382996402E-2</v>
          </cell>
          <cell r="AA385">
            <v>3.289947382996402E-2</v>
          </cell>
          <cell r="AB385">
            <v>3.289947382996402E-2</v>
          </cell>
          <cell r="AC385">
            <v>3.289947382996402E-2</v>
          </cell>
          <cell r="AD385">
            <v>3.289947382996402E-2</v>
          </cell>
          <cell r="AE385">
            <v>3.289947382996402E-2</v>
          </cell>
          <cell r="AF385">
            <v>3.2899473829964054E-2</v>
          </cell>
          <cell r="AG385">
            <v>3.289947382996402E-2</v>
          </cell>
          <cell r="AH385">
            <v>3.289947382996402E-2</v>
          </cell>
          <cell r="AI385">
            <v>3.289947382996402E-2</v>
          </cell>
          <cell r="AJ385">
            <v>3.289947382996402E-2</v>
          </cell>
          <cell r="AK385">
            <v>3.289947382996402E-2</v>
          </cell>
          <cell r="AL385">
            <v>3.289947382996402E-2</v>
          </cell>
          <cell r="AM385">
            <v>3.289947382996402E-2</v>
          </cell>
          <cell r="AN385">
            <v>3.289947382996402E-2</v>
          </cell>
          <cell r="AO385">
            <v>3.289947382996402E-2</v>
          </cell>
          <cell r="AP385">
            <v>3.289947382996402E-2</v>
          </cell>
          <cell r="AQ385">
            <v>3.289947382996402E-2</v>
          </cell>
          <cell r="AR385">
            <v>3.289947382996402E-2</v>
          </cell>
          <cell r="AS385">
            <v>3.2899473829964054E-2</v>
          </cell>
          <cell r="AT385">
            <v>3.1652409933302553E-2</v>
          </cell>
          <cell r="AU385">
            <v>2.588215044971609E-2</v>
          </cell>
          <cell r="AV385">
            <v>2.0066586893914374E-2</v>
          </cell>
          <cell r="AW385">
            <v>2.4674605372473013E-2</v>
          </cell>
          <cell r="AX385">
            <v>2.4674605372473013E-2</v>
          </cell>
          <cell r="AY385">
            <v>2.4674605372473013E-2</v>
          </cell>
          <cell r="AZ385">
            <v>2.4674605372473013E-2</v>
          </cell>
          <cell r="BA385">
            <v>2.4674605372473013E-2</v>
          </cell>
          <cell r="BB385">
            <v>2.4674605372473013E-2</v>
          </cell>
          <cell r="BC385">
            <v>2.4674605372473013E-2</v>
          </cell>
          <cell r="BD385">
            <v>2.4674605372473013E-2</v>
          </cell>
        </row>
        <row r="386">
          <cell r="O386" t="str">
            <v>Current Ratio</v>
          </cell>
          <cell r="Q386" t="str">
            <v>%</v>
          </cell>
          <cell r="R386">
            <v>2.6144927536231881</v>
          </cell>
          <cell r="S386">
            <v>3.7293023255813953</v>
          </cell>
          <cell r="T386">
            <v>3.7293023255813953</v>
          </cell>
          <cell r="U386">
            <v>3.7293023255813953</v>
          </cell>
          <cell r="V386">
            <v>3.7293023255813953</v>
          </cell>
          <cell r="W386">
            <v>3.7293023255813953</v>
          </cell>
          <cell r="X386">
            <v>3.7293023255813953</v>
          </cell>
          <cell r="Y386">
            <v>3.7293023255813953</v>
          </cell>
          <cell r="Z386">
            <v>3.7293023255813953</v>
          </cell>
          <cell r="AA386">
            <v>3.7293023255813953</v>
          </cell>
          <cell r="AB386">
            <v>3.7293023255813953</v>
          </cell>
          <cell r="AC386">
            <v>3.7293023255813953</v>
          </cell>
          <cell r="AD386">
            <v>3.7293023255813953</v>
          </cell>
          <cell r="AE386">
            <v>3.7293023255813953</v>
          </cell>
          <cell r="AF386">
            <v>3.7293023255813953</v>
          </cell>
          <cell r="AG386">
            <v>3.7293023255813953</v>
          </cell>
          <cell r="AH386">
            <v>3.7293023255813953</v>
          </cell>
          <cell r="AI386">
            <v>3.7293023255813953</v>
          </cell>
          <cell r="AJ386">
            <v>3.7293023255813953</v>
          </cell>
          <cell r="AK386">
            <v>3.7293023255813953</v>
          </cell>
          <cell r="AL386">
            <v>3.7293023255813953</v>
          </cell>
          <cell r="AM386">
            <v>3.7293023255813953</v>
          </cell>
          <cell r="AN386">
            <v>3.7293023255813953</v>
          </cell>
          <cell r="AO386">
            <v>3.7293023255813953</v>
          </cell>
          <cell r="AP386">
            <v>3.7293023255813953</v>
          </cell>
          <cell r="AQ386">
            <v>3.7293023255813953</v>
          </cell>
          <cell r="AR386">
            <v>3.7293023255813953</v>
          </cell>
          <cell r="AS386">
            <v>3.7293023255813953</v>
          </cell>
          <cell r="AT386">
            <v>3.7293023255813953</v>
          </cell>
          <cell r="AU386">
            <v>3.7293023255813953</v>
          </cell>
          <cell r="AV386">
            <v>3.7293023255813953</v>
          </cell>
          <cell r="AW386">
            <v>3.7293023255813953</v>
          </cell>
          <cell r="AX386">
            <v>3.7293023255813953</v>
          </cell>
          <cell r="AY386">
            <v>3.7293023255813953</v>
          </cell>
          <cell r="AZ386">
            <v>3.7293023255813953</v>
          </cell>
          <cell r="BA386">
            <v>3.7293023255813953</v>
          </cell>
          <cell r="BB386">
            <v>3.7293023255813953</v>
          </cell>
          <cell r="BC386">
            <v>3.7293023255813953</v>
          </cell>
          <cell r="BD386">
            <v>3.7293023255813953</v>
          </cell>
        </row>
        <row r="387">
          <cell r="O387" t="str">
            <v>Annual sales/Finished inventory</v>
          </cell>
          <cell r="Q387" t="str">
            <v>0.0</v>
          </cell>
          <cell r="R387">
            <v>6.1835334476843915</v>
          </cell>
          <cell r="S387">
            <v>4.9723417332513833</v>
          </cell>
          <cell r="T387">
            <v>0.34419176398279044</v>
          </cell>
          <cell r="U387">
            <v>0.34419176398279044</v>
          </cell>
          <cell r="V387">
            <v>0.34419176398279044</v>
          </cell>
          <cell r="W387">
            <v>0.34419176398279044</v>
          </cell>
          <cell r="X387">
            <v>0.34419176398279044</v>
          </cell>
          <cell r="Y387">
            <v>0.34419176398279044</v>
          </cell>
          <cell r="Z387">
            <v>0.34419176398279044</v>
          </cell>
          <cell r="AA387">
            <v>0.34419176398279044</v>
          </cell>
          <cell r="AB387">
            <v>0.34419176398279044</v>
          </cell>
          <cell r="AC387">
            <v>0.34419176398279044</v>
          </cell>
          <cell r="AD387">
            <v>0.34419176398279044</v>
          </cell>
          <cell r="AE387">
            <v>0.34419176398279044</v>
          </cell>
          <cell r="AF387">
            <v>4.1303011677934851</v>
          </cell>
          <cell r="AG387">
            <v>0.34419176398279044</v>
          </cell>
          <cell r="AH387">
            <v>0.34419176398279044</v>
          </cell>
          <cell r="AI387">
            <v>0.34419176398279044</v>
          </cell>
          <cell r="AJ387">
            <v>0.34419176398279044</v>
          </cell>
          <cell r="AK387">
            <v>0.34419176398279044</v>
          </cell>
          <cell r="AL387">
            <v>0.34419176398279044</v>
          </cell>
          <cell r="AM387">
            <v>0.34419176398279044</v>
          </cell>
          <cell r="AN387">
            <v>0.34419176398279044</v>
          </cell>
          <cell r="AO387">
            <v>0.34419176398279044</v>
          </cell>
          <cell r="AP387">
            <v>0.34419176398279044</v>
          </cell>
          <cell r="AQ387">
            <v>0.34419176398279044</v>
          </cell>
          <cell r="AR387">
            <v>0.34419176398279044</v>
          </cell>
          <cell r="AS387">
            <v>4.1303011677934851</v>
          </cell>
          <cell r="AT387">
            <v>4.1305507606864325</v>
          </cell>
          <cell r="AU387">
            <v>3.8546862993850421</v>
          </cell>
          <cell r="AV387">
            <v>3.8546862993850421</v>
          </cell>
          <cell r="AW387">
            <v>1.0325752919483713</v>
          </cell>
          <cell r="AX387">
            <v>1.0325752919483713</v>
          </cell>
          <cell r="AY387">
            <v>1.0325752919483713</v>
          </cell>
          <cell r="AZ387">
            <v>1.0325752919483713</v>
          </cell>
          <cell r="BA387">
            <v>1.0325752919483713</v>
          </cell>
          <cell r="BB387">
            <v>1.0325752919483713</v>
          </cell>
          <cell r="BC387">
            <v>1.0325752919483713</v>
          </cell>
          <cell r="BD387">
            <v>1.0325752919483713</v>
          </cell>
        </row>
        <row r="388">
          <cell r="O388" t="str">
            <v>Interest Cover (times)</v>
          </cell>
          <cell r="Q388" t="str">
            <v>0.0</v>
          </cell>
          <cell r="R388">
            <v>5.1555555555555559</v>
          </cell>
          <cell r="S388">
            <v>6.3500000000000005</v>
          </cell>
          <cell r="T388">
            <v>3.8333333333333344</v>
          </cell>
          <cell r="U388">
            <v>3.8333333333333344</v>
          </cell>
          <cell r="V388">
            <v>3.8333333333333344</v>
          </cell>
          <cell r="W388">
            <v>3.8333333333333344</v>
          </cell>
          <cell r="X388">
            <v>3.8333333333333344</v>
          </cell>
          <cell r="Y388">
            <v>3.8333333333333344</v>
          </cell>
          <cell r="Z388">
            <v>3.8333333333333344</v>
          </cell>
          <cell r="AA388">
            <v>3.8333333333333344</v>
          </cell>
          <cell r="AB388">
            <v>3.8333333333333344</v>
          </cell>
          <cell r="AC388">
            <v>3.8333333333333344</v>
          </cell>
          <cell r="AD388">
            <v>3.8333333333333344</v>
          </cell>
          <cell r="AE388">
            <v>3.8333333333333344</v>
          </cell>
          <cell r="AF388">
            <v>3.8333333333333366</v>
          </cell>
          <cell r="AG388">
            <v>3.8333333333333344</v>
          </cell>
          <cell r="AH388">
            <v>3.8333333333333344</v>
          </cell>
          <cell r="AI388">
            <v>3.8333333333333344</v>
          </cell>
          <cell r="AJ388">
            <v>3.8333333333333344</v>
          </cell>
          <cell r="AK388">
            <v>3.8333333333333344</v>
          </cell>
          <cell r="AL388">
            <v>3.8333333333333344</v>
          </cell>
          <cell r="AM388">
            <v>3.8333333333333344</v>
          </cell>
          <cell r="AN388">
            <v>3.8333333333333344</v>
          </cell>
          <cell r="AO388">
            <v>3.8333333333333344</v>
          </cell>
          <cell r="AP388">
            <v>3.8333333333333344</v>
          </cell>
          <cell r="AQ388">
            <v>3.8333333333333344</v>
          </cell>
          <cell r="AR388">
            <v>3.8333333333333344</v>
          </cell>
          <cell r="AS388">
            <v>3.8333333333333366</v>
          </cell>
          <cell r="AT388">
            <v>3.6844613545467362</v>
          </cell>
          <cell r="AU388">
            <v>3.2710405808318415</v>
          </cell>
          <cell r="AV388">
            <v>2.8543739141651745</v>
          </cell>
          <cell r="AW388">
            <v>3.8333333333333348</v>
          </cell>
          <cell r="AX388">
            <v>3.8333333333333348</v>
          </cell>
          <cell r="AY388">
            <v>3.8333333333333348</v>
          </cell>
          <cell r="AZ388">
            <v>3.8333333333333348</v>
          </cell>
          <cell r="BA388">
            <v>3.8333333333333348</v>
          </cell>
          <cell r="BB388">
            <v>3.8333333333333348</v>
          </cell>
          <cell r="BC388">
            <v>3.8333333333333348</v>
          </cell>
          <cell r="BD388">
            <v>3.8333333333333348</v>
          </cell>
        </row>
        <row r="389">
          <cell r="O389" t="str">
            <v>Debt to Equity</v>
          </cell>
          <cell r="Q389" t="str">
            <v>%</v>
          </cell>
          <cell r="R389">
            <v>0.43358537411127412</v>
          </cell>
          <cell r="S389">
            <v>0.45280435385468665</v>
          </cell>
          <cell r="T389">
            <v>0.44797585645910454</v>
          </cell>
          <cell r="U389">
            <v>0.44324925029373219</v>
          </cell>
          <cell r="V389">
            <v>0.44093478173728307</v>
          </cell>
          <cell r="W389">
            <v>0.45046210083454036</v>
          </cell>
          <cell r="X389">
            <v>0.44807189731649955</v>
          </cell>
          <cell r="Y389">
            <v>0.44570692530463746</v>
          </cell>
          <cell r="Z389">
            <v>0.44336678737274421</v>
          </cell>
          <cell r="AA389">
            <v>0.44105109439759593</v>
          </cell>
          <cell r="AB389">
            <v>0.43875946534325055</v>
          </cell>
          <cell r="AC389">
            <v>0.44819200631328837</v>
          </cell>
          <cell r="AD389">
            <v>0.44582576958273695</v>
          </cell>
          <cell r="AE389">
            <v>0.44348438680326269</v>
          </cell>
          <cell r="AF389">
            <v>0.44348438680326269</v>
          </cell>
          <cell r="AG389">
            <v>0.4411674684375283</v>
          </cell>
          <cell r="AH389">
            <v>0.43887463304620994</v>
          </cell>
          <cell r="AI389">
            <v>0.44831217971955817</v>
          </cell>
          <cell r="AJ389">
            <v>0.44594467725554121</v>
          </cell>
          <cell r="AK389">
            <v>0.44360204863491548</v>
          </cell>
          <cell r="AL389">
            <v>0.44128390390567923</v>
          </cell>
          <cell r="AM389">
            <v>0.43898986122459266</v>
          </cell>
          <cell r="AN389">
            <v>0.43671954664749835</v>
          </cell>
          <cell r="AO389">
            <v>0.44606364837378848</v>
          </cell>
          <cell r="AP389">
            <v>0.44371977291738318</v>
          </cell>
          <cell r="AQ389">
            <v>0.44140040085069893</v>
          </cell>
          <cell r="AR389">
            <v>0.43910514992604538</v>
          </cell>
          <cell r="AS389">
            <v>0.43910514992604538</v>
          </cell>
          <cell r="AT389">
            <v>0.43583232988640624</v>
          </cell>
          <cell r="AU389">
            <v>0.43732328285325406</v>
          </cell>
          <cell r="AV389">
            <v>0.4437155943272908</v>
          </cell>
          <cell r="AW389">
            <v>0.44093478173728307</v>
          </cell>
          <cell r="AX389">
            <v>0.44570692530463746</v>
          </cell>
          <cell r="AY389">
            <v>0.43875946534325055</v>
          </cell>
          <cell r="AZ389">
            <v>0.44348438680326269</v>
          </cell>
          <cell r="BA389">
            <v>0.44831217971955817</v>
          </cell>
          <cell r="BB389">
            <v>0.44128390390567923</v>
          </cell>
          <cell r="BC389">
            <v>0.44606364837378848</v>
          </cell>
          <cell r="BD389">
            <v>0.43910514992604538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Model Diagram"/>
      <sheetName val="Input|Escalators"/>
      <sheetName val="Input|Opex"/>
      <sheetName val="Calc|Opex Forecast"/>
      <sheetName val="Calc|Opex Summary"/>
      <sheetName val="Output|Models"/>
      <sheetName val="Output|Tables"/>
      <sheetName val="Output|Reg Analysis"/>
      <sheetName val="Lookup|Tables"/>
      <sheetName val="Check|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Summary Final"/>
      <sheetName val="GL Graph"/>
      <sheetName val="COGS Graph"/>
      <sheetName val="Waterfall Graph"/>
      <sheetName val="Forecast Graph"/>
      <sheetName val="Maint GL Summary"/>
      <sheetName val="Total"/>
      <sheetName val="Start"/>
      <sheetName val="50640"/>
      <sheetName val="50641"/>
      <sheetName val="50645"/>
      <sheetName val="50646"/>
      <sheetName val="50647"/>
      <sheetName val="50651"/>
      <sheetName val="50652"/>
      <sheetName val="50653"/>
      <sheetName val="50654"/>
      <sheetName val="50655"/>
      <sheetName val="50656"/>
      <sheetName val="End"/>
      <sheetName val="SAP Actual"/>
      <sheetName val="Pivot Actual"/>
      <sheetName val="Budget"/>
      <sheetName val="Pivot Budget"/>
      <sheetName val="Site input 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 and Print Selection"/>
      <sheetName val="ZR25_Dload"/>
      <sheetName val="Data_Table"/>
      <sheetName val="Acct_Class_Cons"/>
      <sheetName val="P&amp;L_AAM"/>
      <sheetName val="Bal_Sheet_AAM"/>
      <sheetName val="Cash_Flow_YTD_Worksheet_AAM"/>
      <sheetName val="Cash_Flow_MTD_Worksheet_AAM"/>
      <sheetName val="Cash_Flow_Report_AAM"/>
      <sheetName val="Changes Log"/>
      <sheetName val="SAP Actual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QL Source"/>
      <sheetName val="Control"/>
      <sheetName val="SAP Rpt"/>
      <sheetName val="YTD"/>
      <sheetName val="Forecast Upload"/>
      <sheetName val="PT_Data"/>
      <sheetName val="PT_Stocks"/>
      <sheetName val="PT_Budget"/>
      <sheetName val="Parameters"/>
      <sheetName val="Initialise"/>
      <sheetName val="Global Module"/>
      <sheetName val="Customise"/>
      <sheetName val="Query_Source"/>
      <sheetName val="Data_Table"/>
      <sheetName val="Acct_Class_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B7" t="str">
            <v>Jan 2004</v>
          </cell>
          <cell r="C7" t="str">
            <v>Feb 2004</v>
          </cell>
          <cell r="D7" t="str">
            <v>Mar 2004</v>
          </cell>
          <cell r="E7" t="str">
            <v>Apr 2004</v>
          </cell>
          <cell r="F7"/>
          <cell r="G7"/>
          <cell r="H7"/>
          <cell r="I7"/>
          <cell r="J7"/>
          <cell r="K7"/>
          <cell r="L7"/>
          <cell r="M7"/>
        </row>
        <row r="8">
          <cell r="B8">
            <v>2</v>
          </cell>
          <cell r="C8">
            <v>3</v>
          </cell>
          <cell r="D8">
            <v>4</v>
          </cell>
          <cell r="E8">
            <v>5</v>
          </cell>
          <cell r="F8">
            <v>6</v>
          </cell>
          <cell r="G8">
            <v>7</v>
          </cell>
          <cell r="H8">
            <v>8</v>
          </cell>
          <cell r="I8">
            <v>9</v>
          </cell>
          <cell r="J8">
            <v>10</v>
          </cell>
          <cell r="K8">
            <v>11</v>
          </cell>
          <cell r="L8">
            <v>12</v>
          </cell>
          <cell r="M8">
            <v>13</v>
          </cell>
        </row>
        <row r="9">
          <cell r="B9">
            <v>4</v>
          </cell>
          <cell r="C9">
            <v>5</v>
          </cell>
          <cell r="D9">
            <v>6</v>
          </cell>
          <cell r="E9">
            <v>7</v>
          </cell>
          <cell r="F9">
            <v>8</v>
          </cell>
          <cell r="G9">
            <v>9</v>
          </cell>
          <cell r="H9">
            <v>10</v>
          </cell>
          <cell r="I9">
            <v>11</v>
          </cell>
          <cell r="J9">
            <v>12</v>
          </cell>
          <cell r="K9">
            <v>13</v>
          </cell>
          <cell r="L9">
            <v>14</v>
          </cell>
          <cell r="M9">
            <v>15</v>
          </cell>
        </row>
        <row r="12">
          <cell r="A12" t="str">
            <v>Sum of Best_Value</v>
          </cell>
          <cell r="B12" t="str">
            <v>Month_Code</v>
          </cell>
        </row>
        <row r="13">
          <cell r="A13" t="str">
            <v>Site_From_To_MpMat_Vlookup</v>
          </cell>
          <cell r="B13" t="str">
            <v>Jan 2004</v>
          </cell>
          <cell r="C13" t="str">
            <v>Feb 2004</v>
          </cell>
          <cell r="D13" t="str">
            <v>Mar 2004</v>
          </cell>
          <cell r="E13" t="str">
            <v>Apr 2004</v>
          </cell>
        </row>
        <row r="14">
          <cell r="A14" t="str">
            <v>CDP_Acid Cons_Acid_CDP_Acid_Weight__t</v>
          </cell>
          <cell r="B14">
            <v>33.319999694824219</v>
          </cell>
          <cell r="C14">
            <v>38.259998321533203</v>
          </cell>
          <cell r="D14">
            <v>39.159999847412109</v>
          </cell>
          <cell r="E14">
            <v>41.419998168945313</v>
          </cell>
        </row>
        <row r="15">
          <cell r="A15" t="str">
            <v>CDP_Conductors_PZ_CDP_PZ_Weight__t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</row>
        <row r="16">
          <cell r="A16" t="str">
            <v>CDP_CZ Bagged_Crse Zirc_STOCKS_CZ Bag_Weight__t</v>
          </cell>
          <cell r="B16">
            <v>44</v>
          </cell>
          <cell r="D16">
            <v>30</v>
          </cell>
        </row>
        <row r="17">
          <cell r="A17" t="str">
            <v>CDP_CZ Moved_Crse Zirc_STOCKS_Crse Zirc_Weight__t</v>
          </cell>
          <cell r="B17">
            <v>78.199999809265137</v>
          </cell>
          <cell r="C17">
            <v>130.09999942779541</v>
          </cell>
          <cell r="D17">
            <v>104.47999954223633</v>
          </cell>
          <cell r="E17">
            <v>103.58000040054321</v>
          </cell>
        </row>
        <row r="18">
          <cell r="A18" t="str">
            <v>CDP_CZ_Crse Zirc_CDP_Crse Zirc_Weight__t</v>
          </cell>
          <cell r="B18">
            <v>122.19999492168427</v>
          </cell>
          <cell r="C18">
            <v>130.09999459981918</v>
          </cell>
          <cell r="D18">
            <v>134.50000586046372</v>
          </cell>
          <cell r="E18">
            <v>103.58100373845082</v>
          </cell>
        </row>
        <row r="19">
          <cell r="A19" t="str">
            <v>CDP_Dies 91 Meter__CDP__Volume__L</v>
          </cell>
          <cell r="B19">
            <v>17720</v>
          </cell>
          <cell r="C19">
            <v>13070</v>
          </cell>
          <cell r="D19">
            <v>7020</v>
          </cell>
          <cell r="E19">
            <v>20770</v>
          </cell>
        </row>
        <row r="20">
          <cell r="A20" t="str">
            <v>CDP_Dried Non Mags_Non mags_STOCKS_Non mags_Weight__t</v>
          </cell>
          <cell r="D20">
            <v>206.96799468994141</v>
          </cell>
          <cell r="E20">
            <v>183.63999938964844</v>
          </cell>
        </row>
        <row r="21">
          <cell r="A21" t="str">
            <v>CDP_Hyti 70 Bag_Hyti 70_STOCKS_70 Bag_Weight__t</v>
          </cell>
          <cell r="C21">
            <v>80</v>
          </cell>
        </row>
        <row r="22">
          <cell r="A22" t="str">
            <v>CDP_Hyti 70 Bulk_Hyti 70_STOCKS_70 Bulk_Weight__t</v>
          </cell>
          <cell r="B22">
            <v>1361.7400074005127</v>
          </cell>
          <cell r="C22">
            <v>1269.1799907684326</v>
          </cell>
          <cell r="D22">
            <v>1528.4700088500977</v>
          </cell>
          <cell r="E22">
            <v>1454.5099983215332</v>
          </cell>
        </row>
        <row r="23">
          <cell r="A23" t="str">
            <v>CDP_Hyti 70_Hyti 70_CDP_Hyti 70_Weight__t</v>
          </cell>
          <cell r="B23">
            <v>1361.739990234375</v>
          </cell>
          <cell r="C23">
            <v>1349.1799836158752</v>
          </cell>
          <cell r="D23">
            <v>1528.4699687957764</v>
          </cell>
          <cell r="E23">
            <v>1454.5099220275879</v>
          </cell>
        </row>
        <row r="24">
          <cell r="A24" t="str">
            <v>CDP_Hyti 91 Bag_Hyti 91_STOCKS_91 Bag 1t_Weight__t</v>
          </cell>
          <cell r="B24">
            <v>30</v>
          </cell>
        </row>
        <row r="25">
          <cell r="A25" t="str">
            <v>CDP_Hyti 91 Bag_Hyti 91_STOCKS_91 Bag 2t_Weight__t</v>
          </cell>
          <cell r="B25">
            <v>704</v>
          </cell>
          <cell r="C25">
            <v>780</v>
          </cell>
          <cell r="D25">
            <v>570</v>
          </cell>
          <cell r="E25">
            <v>1120</v>
          </cell>
        </row>
        <row r="26">
          <cell r="A26" t="str">
            <v>CDP_Hyti 91 Moved_Hyti 91_STOCKS_91 Bulk_Weight__t</v>
          </cell>
          <cell r="B26">
            <v>152.69999980926514</v>
          </cell>
          <cell r="C26">
            <v>58.979999542236328</v>
          </cell>
          <cell r="D26">
            <v>306.88000011444092</v>
          </cell>
          <cell r="E26">
            <v>127.22000026702881</v>
          </cell>
        </row>
        <row r="27">
          <cell r="A27" t="str">
            <v>CDP_Hyti 91 Quad_Hyti 91_CDP_Hyti 91_Weight__t</v>
          </cell>
          <cell r="B27">
            <v>886.71000171639025</v>
          </cell>
          <cell r="C27">
            <v>838.97999048233032</v>
          </cell>
          <cell r="D27">
            <v>876.88999916054308</v>
          </cell>
          <cell r="E27">
            <v>1247.2200059890747</v>
          </cell>
        </row>
        <row r="28">
          <cell r="A28" t="str">
            <v>CDP_Hyti 91_Hyti 91_CDP__Weight__t</v>
          </cell>
          <cell r="B28">
            <v>1026.6499996185303</v>
          </cell>
          <cell r="C28">
            <v>948.27999484539032</v>
          </cell>
          <cell r="D28">
            <v>996.81999826431274</v>
          </cell>
          <cell r="E28">
            <v>1349.2399978637695</v>
          </cell>
        </row>
        <row r="29">
          <cell r="A29" t="str">
            <v>CDP_Ilmenite Moved_Dupont Ilm_STOCKS_Dupont Ilm_Weight__t</v>
          </cell>
          <cell r="B29">
            <v>8.9499101638793945</v>
          </cell>
        </row>
        <row r="30">
          <cell r="A30" t="str">
            <v>CDP_Lime Cons_Lime_CDP_Lime_Weight__t</v>
          </cell>
          <cell r="B30">
            <v>254.36000061035156</v>
          </cell>
          <cell r="C30">
            <v>185.05999755859375</v>
          </cell>
          <cell r="D30">
            <v>273.39999389648438</v>
          </cell>
          <cell r="E30">
            <v>48.599998474121094</v>
          </cell>
        </row>
        <row r="31">
          <cell r="A31" t="str">
            <v>CDP_LPC to Con SP_LCC_STOCKS_LCC_Weight__t</v>
          </cell>
          <cell r="B31">
            <v>3994.9342956542969</v>
          </cell>
          <cell r="C31">
            <v>2826.4223251342773</v>
          </cell>
          <cell r="D31">
            <v>2154.4319515228271</v>
          </cell>
          <cell r="E31">
            <v>43.391998291015625</v>
          </cell>
        </row>
        <row r="32">
          <cell r="A32" t="str">
            <v>CDP_LPC to ZPF SP_LCC_CDP_LCC_Weight__t</v>
          </cell>
        </row>
        <row r="33">
          <cell r="A33" t="str">
            <v>CDP_Monazite Con_Monazite_CDP_Monazite_Weight__t</v>
          </cell>
          <cell r="B33">
            <v>301.24180030822754</v>
          </cell>
          <cell r="C33">
            <v>492.40019607543945</v>
          </cell>
          <cell r="D33">
            <v>534.7942008972168</v>
          </cell>
          <cell r="E33">
            <v>704.91538906097412</v>
          </cell>
        </row>
        <row r="34">
          <cell r="A34" t="str">
            <v>CDP_Monazite Con_Monazite_YX_Waste_Weight__t</v>
          </cell>
          <cell r="D34">
            <v>20.341598510742188</v>
          </cell>
        </row>
        <row r="35">
          <cell r="A35" t="str">
            <v>CDP_PZ Bagged_PZ_STOCKS_PZBag 1ton_Weight__t</v>
          </cell>
          <cell r="B35">
            <v>69</v>
          </cell>
        </row>
        <row r="36">
          <cell r="A36" t="str">
            <v>CDP_PZ Bagged_PZ_STOCKS_PZBag 2ton_Weight__t</v>
          </cell>
          <cell r="B36">
            <v>46</v>
          </cell>
        </row>
        <row r="37">
          <cell r="A37" t="str">
            <v>CDP_PZ Moved_PZ_STOCKS_PZ Bulk_Weight__t</v>
          </cell>
          <cell r="B37">
            <v>2558.8099822998047</v>
          </cell>
          <cell r="C37">
            <v>3238.1799354553223</v>
          </cell>
          <cell r="D37">
            <v>4515.690055847168</v>
          </cell>
          <cell r="E37">
            <v>4097.9300384521484</v>
          </cell>
        </row>
        <row r="38">
          <cell r="A38" t="str">
            <v>CDP_PZ to B6A_PZ_CDP_PZ_Weight__t</v>
          </cell>
          <cell r="B38">
            <v>115.00000025331974</v>
          </cell>
          <cell r="C38">
            <v>9.9999997764825821E-3</v>
          </cell>
          <cell r="D38">
            <v>1.0999999794876203E-2</v>
          </cell>
          <cell r="E38">
            <v>0</v>
          </cell>
        </row>
        <row r="39">
          <cell r="A39" t="str">
            <v>CDP_PZ to B6B_PZ_CDP_PZ_Weight__t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</row>
        <row r="40">
          <cell r="A40" t="str">
            <v>CDP_PZ to Quad Bin_PZ_CDP_PZ_Weight__t</v>
          </cell>
          <cell r="B40">
            <v>2559.3000217676163</v>
          </cell>
          <cell r="C40">
            <v>3237.0398197174072</v>
          </cell>
          <cell r="D40">
            <v>4515.690013885498</v>
          </cell>
          <cell r="E40">
            <v>4097.9299125671387</v>
          </cell>
        </row>
        <row r="41">
          <cell r="A41" t="str">
            <v>CDP_PZ_PZ_CDP__Weight__t</v>
          </cell>
          <cell r="B41">
            <v>2195.5200069695711</v>
          </cell>
          <cell r="C41">
            <v>2972.3299808502197</v>
          </cell>
          <cell r="D41">
            <v>3994.6000213623047</v>
          </cell>
          <cell r="E41">
            <v>4317.9400100708008</v>
          </cell>
        </row>
        <row r="42">
          <cell r="A42" t="str">
            <v>CDP_Spillage Moved_Spillage_STOCKS_Spillage_Weight__t</v>
          </cell>
          <cell r="B42">
            <v>222.79999780654907</v>
          </cell>
          <cell r="C42">
            <v>317.57999992370605</v>
          </cell>
          <cell r="D42">
            <v>206.5600004196167</v>
          </cell>
          <cell r="E42">
            <v>191.23999977111816</v>
          </cell>
        </row>
        <row r="43">
          <cell r="A43" t="str">
            <v>CDP_Spiral Feed_Non Mags_CDP_Non Mags_Weight__t</v>
          </cell>
          <cell r="B43">
            <v>6074</v>
          </cell>
          <cell r="C43">
            <v>13756</v>
          </cell>
          <cell r="D43">
            <v>17139</v>
          </cell>
          <cell r="E43">
            <v>13733</v>
          </cell>
        </row>
        <row r="44">
          <cell r="A44" t="str">
            <v>CDP_Spiral Tail Mth_Tails_CDP_Tails_Weight__t</v>
          </cell>
          <cell r="B44">
            <v>8181.4453735351563</v>
          </cell>
          <cell r="C44">
            <v>7795.6436767578125</v>
          </cell>
          <cell r="D44">
            <v>11796.6142578125</v>
          </cell>
          <cell r="E44">
            <v>7771.0751953125</v>
          </cell>
        </row>
        <row r="45">
          <cell r="A45" t="str">
            <v>CDP_Std C Zircon_Crse Zirc_CDP_PZ_Weight__t</v>
          </cell>
          <cell r="B45">
            <v>4855.7000045776367</v>
          </cell>
          <cell r="C45">
            <v>5523.799991607666</v>
          </cell>
          <cell r="D45">
            <v>6624.0999870300293</v>
          </cell>
          <cell r="E45">
            <v>6362.0000133514404</v>
          </cell>
        </row>
        <row r="46">
          <cell r="A46" t="str">
            <v>CDP_ZCC to Con SP_ZCC_CDP_ZCC_Weight__t</v>
          </cell>
        </row>
        <row r="47">
          <cell r="A47" t="str">
            <v>CDP_ZCC to Feed SP_ZCC_CDP_ZCC_Weight__t</v>
          </cell>
        </row>
        <row r="48">
          <cell r="A48" t="str">
            <v>CDP_ZPF_ZCC_CDP_Crse Zirc_Weight__t</v>
          </cell>
          <cell r="B48">
            <v>9561.085334777832</v>
          </cell>
          <cell r="C48">
            <v>9715.0375175476074</v>
          </cell>
          <cell r="D48">
            <v>10532.656303405762</v>
          </cell>
          <cell r="E48">
            <v>10650.859352111816</v>
          </cell>
        </row>
        <row r="49">
          <cell r="A49" t="str">
            <v>CDP_ZPR_Crse Zirc_CDP_Crse Zirc_Weight__t</v>
          </cell>
          <cell r="B49">
            <v>3769.2700233459473</v>
          </cell>
          <cell r="C49">
            <v>3520.2800216674805</v>
          </cell>
          <cell r="D49">
            <v>2298.8799898028374</v>
          </cell>
          <cell r="E49">
            <v>1806.8000004291534</v>
          </cell>
        </row>
        <row r="50">
          <cell r="A50" t="str">
            <v>CONSIG_Ilmenite Moved_Sulf Ilm_SALES_Sulf Ilm_Weight__t</v>
          </cell>
          <cell r="C50">
            <v>19.25</v>
          </cell>
          <cell r="D50">
            <v>48.669998168945313</v>
          </cell>
          <cell r="E50">
            <v>153.80999755859375</v>
          </cell>
        </row>
        <row r="51">
          <cell r="A51" t="str">
            <v>NCSM_B1 HMC T1_HMC_NCSM_HMC_Weight__t</v>
          </cell>
          <cell r="B51">
            <v>19375.649604797363</v>
          </cell>
          <cell r="C51">
            <v>18737.59001159668</v>
          </cell>
          <cell r="D51">
            <v>29963.10107421875</v>
          </cell>
          <cell r="E51">
            <v>19493.100372314453</v>
          </cell>
        </row>
        <row r="52">
          <cell r="A52" t="str">
            <v>NCSM_B1 HMC T2_HMC_NCSM_HMC_Weight__t</v>
          </cell>
          <cell r="B52">
            <v>0</v>
          </cell>
          <cell r="C52">
            <v>72.432411193847656</v>
          </cell>
          <cell r="D52">
            <v>0</v>
          </cell>
          <cell r="E52">
            <v>0</v>
          </cell>
        </row>
        <row r="53">
          <cell r="A53" t="str">
            <v>NCSM_B2 HMC T1_HMC_NCSM_HMC_Weight__t</v>
          </cell>
          <cell r="B53">
            <v>13646.440544128418</v>
          </cell>
          <cell r="C53">
            <v>22309.139762878418</v>
          </cell>
          <cell r="D53">
            <v>15860.950313568115</v>
          </cell>
          <cell r="E53">
            <v>20325.069427490234</v>
          </cell>
        </row>
        <row r="54">
          <cell r="A54" t="str">
            <v>NCSM_B2 HMC T2_HMC_NCSM_HMC_Weight__t</v>
          </cell>
          <cell r="B54">
            <v>0</v>
          </cell>
          <cell r="C54">
            <v>178.88894653320313</v>
          </cell>
          <cell r="D54">
            <v>0</v>
          </cell>
          <cell r="E54">
            <v>0</v>
          </cell>
        </row>
        <row r="55">
          <cell r="A55" t="str">
            <v>NCSM_B3 HMC T1_HMC_NCSM_HMC_Weight__t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NCSM_B3 HMC T2_HMC_NCSM_HMC_Weight__t</v>
          </cell>
          <cell r="B56">
            <v>8995.410270690918</v>
          </cell>
          <cell r="C56">
            <v>10984.340036392212</v>
          </cell>
          <cell r="D56">
            <v>7990.9900512695313</v>
          </cell>
          <cell r="E56">
            <v>1388.2799625396729</v>
          </cell>
        </row>
        <row r="57">
          <cell r="A57" t="str">
            <v>NCSM_B4 HMC T1_HMC_NCSM_HMC_Weight__t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NCSM_B4 HMC T2_HMC_NCSM_HMC_Weight__t</v>
          </cell>
          <cell r="B58">
            <v>7679.4400100708008</v>
          </cell>
          <cell r="C58">
            <v>18872.759677886963</v>
          </cell>
          <cell r="D58">
            <v>12853.669746398926</v>
          </cell>
          <cell r="E58">
            <v>17392.589599609375</v>
          </cell>
        </row>
        <row r="59">
          <cell r="A59" t="str">
            <v>NCSM_HMC ex NCW____Weight__t</v>
          </cell>
          <cell r="B59">
            <v>11298.2001953125</v>
          </cell>
          <cell r="C59">
            <v>22582.140625</v>
          </cell>
          <cell r="D59">
            <v>17253.890625</v>
          </cell>
          <cell r="E59">
            <v>12334.830078125</v>
          </cell>
        </row>
        <row r="60">
          <cell r="A60" t="str">
            <v>NCSM_HMC ex STW____Weight__t</v>
          </cell>
          <cell r="B60">
            <v>378.10000610351563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NCSM_HMC ex YO____Weight__t</v>
          </cell>
          <cell r="B61">
            <v>18987.2109375</v>
          </cell>
          <cell r="C61">
            <v>18019.6796875</v>
          </cell>
          <cell r="D61">
            <v>28287.5</v>
          </cell>
          <cell r="E61">
            <v>15802.580078125</v>
          </cell>
        </row>
        <row r="62">
          <cell r="A62" t="str">
            <v>NCSM_HMC ex YW____Weight__t</v>
          </cell>
          <cell r="E62">
            <v>20</v>
          </cell>
        </row>
        <row r="63">
          <cell r="A63" t="str">
            <v>NCSM_HMC ex YX____Weight__t</v>
          </cell>
          <cell r="B63">
            <v>8468.8896484375</v>
          </cell>
          <cell r="C63">
            <v>13974.3203125</v>
          </cell>
          <cell r="D63">
            <v>10094.150390625</v>
          </cell>
          <cell r="E63">
            <v>9965.830078125</v>
          </cell>
        </row>
        <row r="64">
          <cell r="A64" t="str">
            <v>NCSM_HMC ex YXR____Weight__t</v>
          </cell>
          <cell r="B64">
            <v>10564.5498046875</v>
          </cell>
          <cell r="C64">
            <v>16579.380859375</v>
          </cell>
          <cell r="D64">
            <v>11033.150390625</v>
          </cell>
          <cell r="E64">
            <v>20475.439453125</v>
          </cell>
        </row>
        <row r="65">
          <cell r="A65" t="str">
            <v>NCSM_HMC Stock NCW____Weight__t</v>
          </cell>
          <cell r="B65">
            <v>495.92999267578125</v>
          </cell>
          <cell r="C65">
            <v>1310</v>
          </cell>
          <cell r="D65">
            <v>959.45001220703125</v>
          </cell>
          <cell r="E65">
            <v>0</v>
          </cell>
        </row>
        <row r="66">
          <cell r="A66" t="str">
            <v>NCSM_HMC Stock STW____Weight__t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NCSM_HMC Stock YO____Weight__t</v>
          </cell>
          <cell r="B67">
            <v>388.04998779296875</v>
          </cell>
          <cell r="C67">
            <v>310</v>
          </cell>
          <cell r="D67">
            <v>460</v>
          </cell>
          <cell r="E67">
            <v>720.969970703125</v>
          </cell>
        </row>
        <row r="68">
          <cell r="A68" t="str">
            <v>NCSM_HMC Stock YW____Weight__t</v>
          </cell>
          <cell r="E68">
            <v>0</v>
          </cell>
        </row>
        <row r="69">
          <cell r="A69" t="str">
            <v>NCSM_HMC Stock YX____Weight__t</v>
          </cell>
          <cell r="B69">
            <v>412.64999389648438</v>
          </cell>
          <cell r="C69">
            <v>527.34002685546875</v>
          </cell>
          <cell r="D69">
            <v>460.10000610351563</v>
          </cell>
          <cell r="E69">
            <v>338.69000244140625</v>
          </cell>
        </row>
        <row r="70">
          <cell r="A70" t="str">
            <v>NCSM_HMC Stock YXR____Weight__t</v>
          </cell>
          <cell r="B70">
            <v>328.3699951171875</v>
          </cell>
          <cell r="C70">
            <v>362.66000366210938</v>
          </cell>
          <cell r="D70">
            <v>320.45001220703125</v>
          </cell>
          <cell r="E70">
            <v>934.34002685546875</v>
          </cell>
        </row>
        <row r="71">
          <cell r="A71" t="str">
            <v>NCSM_Ilmenite Moved_Indian Ilm_ADJUST_Losses_Weight__t</v>
          </cell>
          <cell r="B71">
            <v>3050</v>
          </cell>
          <cell r="D71">
            <v>574.2490234375</v>
          </cell>
        </row>
        <row r="72">
          <cell r="A72" t="str">
            <v>NCSM_Ilmenite Moved_Indian Ilm_SR1_Copp Bin_Weight__t</v>
          </cell>
          <cell r="B72">
            <v>139.44999694824219</v>
          </cell>
        </row>
        <row r="73">
          <cell r="A73" t="str">
            <v>NCSM_Ilmenite Moved_Indian Ilm_SR1_Feed Ilm_Weight__t</v>
          </cell>
          <cell r="B73">
            <v>57.450000762939453</v>
          </cell>
        </row>
        <row r="74">
          <cell r="A74" t="str">
            <v>NCSM_Ilmenite Moved_Indian Ilm_SR2_Indian Ilm_Weight__t</v>
          </cell>
          <cell r="B74">
            <v>685.45000839233398</v>
          </cell>
        </row>
        <row r="75">
          <cell r="A75" t="str">
            <v>NCSM_Ilmenite Moved_SPA Ilm_SR1_Copp Bin_Weight__t</v>
          </cell>
          <cell r="C75">
            <v>492.15000534057617</v>
          </cell>
          <cell r="D75">
            <v>1813.5500335693359</v>
          </cell>
        </row>
        <row r="76">
          <cell r="A76" t="str">
            <v>NCSM_Ilmenite Moved_SPA Ilm_SR1_Feed Ilm_Weight__t</v>
          </cell>
          <cell r="D76">
            <v>36.200000762939453</v>
          </cell>
        </row>
        <row r="77">
          <cell r="A77" t="str">
            <v>NCSM_Ilmenite Moved_SPA Ilm_SR2_SPA Ilm_Weight__t</v>
          </cell>
          <cell r="B77">
            <v>872</v>
          </cell>
          <cell r="C77">
            <v>1001</v>
          </cell>
          <cell r="D77">
            <v>519</v>
          </cell>
        </row>
        <row r="78">
          <cell r="A78" t="str">
            <v>NCSM_Ilmenite Moved_SPA Ilm_SR2_SR Ilm_Weight__t</v>
          </cell>
          <cell r="D78">
            <v>1093</v>
          </cell>
          <cell r="E78">
            <v>5075</v>
          </cell>
        </row>
        <row r="79">
          <cell r="A79" t="str">
            <v>NCSM_Ilmenite Moved_SPA Ilm_STOCKS_SR Ilm_Weight__t</v>
          </cell>
          <cell r="B79">
            <v>2881.4500274658203</v>
          </cell>
          <cell r="C79">
            <v>2332.3500213623047</v>
          </cell>
          <cell r="D79">
            <v>985.64998626708984</v>
          </cell>
        </row>
        <row r="80">
          <cell r="A80" t="str">
            <v>NCSM_Ilmenite Moved_SPB Ilm_SR1_Copp Bin_Weight__t</v>
          </cell>
          <cell r="B80">
            <v>59</v>
          </cell>
        </row>
        <row r="81">
          <cell r="A81" t="str">
            <v>NCSM_Ilmenite Moved_SPB Ilm_SR1_Feed Ilm_Weight__t</v>
          </cell>
          <cell r="B81">
            <v>906.60000610351563</v>
          </cell>
          <cell r="C81">
            <v>238.5</v>
          </cell>
          <cell r="D81">
            <v>403.75000190734863</v>
          </cell>
        </row>
        <row r="82">
          <cell r="A82" t="str">
            <v>NCSM_Ilmenite Moved_SPB Ilm_SR2_SPB Ilm_Weight__t</v>
          </cell>
          <cell r="B82">
            <v>10112</v>
          </cell>
          <cell r="C82">
            <v>23485.89999961853</v>
          </cell>
          <cell r="D82">
            <v>22244</v>
          </cell>
          <cell r="E82">
            <v>21115.849998474121</v>
          </cell>
        </row>
        <row r="83">
          <cell r="A83" t="str">
            <v>NCSM_Ilmenite Moved_SPB Ilm_STOCKS_SR Ilm_Weight__t</v>
          </cell>
          <cell r="B83">
            <v>3520.0000152587891</v>
          </cell>
          <cell r="C83">
            <v>118.59999656677246</v>
          </cell>
          <cell r="D83">
            <v>316.20000457763672</v>
          </cell>
          <cell r="E83">
            <v>767.30000686645508</v>
          </cell>
        </row>
        <row r="84">
          <cell r="A84" t="str">
            <v>NCSM_Ilmenite Moved_SR Ilm_SR2_SR Ilm_Weight__t</v>
          </cell>
          <cell r="E84">
            <v>181.35000610351563</v>
          </cell>
        </row>
        <row r="85">
          <cell r="A85" t="str">
            <v>NCSM_Ilmenite Moved_SR Ilm_STOCKS_SR Ilm_Weight__t</v>
          </cell>
          <cell r="E85">
            <v>72.949996948242188</v>
          </cell>
        </row>
        <row r="86">
          <cell r="A86" t="str">
            <v>NCSM_Ilmenite Moved_Sulf Ilm_SALES_Sulf Ilm_Weight__t</v>
          </cell>
          <cell r="D86">
            <v>1065.6000366210938</v>
          </cell>
        </row>
        <row r="87">
          <cell r="A87" t="str">
            <v>NCSM_Ilmenite Moved_Sulf Ilm_SR2_Sulf Ilm_Weight__t</v>
          </cell>
          <cell r="C87">
            <v>684.30000305175781</v>
          </cell>
        </row>
        <row r="88">
          <cell r="A88" t="str">
            <v>NCSM_Ilmenite Moved_Sulf Ilm_STOCKS_Sulf Ilm_Weight__t</v>
          </cell>
          <cell r="B88">
            <v>15525.500019073486</v>
          </cell>
          <cell r="C88">
            <v>19809.250114440918</v>
          </cell>
          <cell r="D88">
            <v>13841.100025177002</v>
          </cell>
          <cell r="E88">
            <v>8653.7500610351563</v>
          </cell>
        </row>
        <row r="89">
          <cell r="A89" t="str">
            <v>NCSM_Indian Moved_Indian Ilm_SR2_Indian Ilm_Weight__t</v>
          </cell>
          <cell r="D89">
            <v>396.64999389648438</v>
          </cell>
        </row>
        <row r="90">
          <cell r="A90" t="str">
            <v>NCSM_Indian Moved_Indian Ilm_STOCKS_Indian Ilm_Weight__t</v>
          </cell>
          <cell r="B90">
            <v>10566.999953269958</v>
          </cell>
          <cell r="D90">
            <v>4079.5000610351563</v>
          </cell>
        </row>
        <row r="91">
          <cell r="A91" t="str">
            <v>NCSM_Mags Moved_Rej Mags_CDP_Rej. Mags_Weight__t</v>
          </cell>
          <cell r="B91">
            <v>1004.0000114440918</v>
          </cell>
          <cell r="C91">
            <v>2512.6000003814697</v>
          </cell>
          <cell r="D91">
            <v>1737.25</v>
          </cell>
          <cell r="E91">
            <v>1439.8000011444092</v>
          </cell>
        </row>
        <row r="92">
          <cell r="A92" t="str">
            <v>NCSM_Mags Moved_Rej Mags_SALES_Rej Mags_Weight__t</v>
          </cell>
          <cell r="B92">
            <v>108.10000228881836</v>
          </cell>
          <cell r="E92">
            <v>222.84999465942383</v>
          </cell>
        </row>
        <row r="93">
          <cell r="A93" t="str">
            <v>NCSM_Mags Moved_Rej Mags_STOCKS_Rej Mags_Weight__t</v>
          </cell>
          <cell r="B93">
            <v>3659.0499839782715</v>
          </cell>
          <cell r="C93">
            <v>905.5000057220459</v>
          </cell>
          <cell r="D93">
            <v>2573.3000144958496</v>
          </cell>
          <cell r="E93">
            <v>2731.2500171661377</v>
          </cell>
        </row>
        <row r="94">
          <cell r="A94" t="str">
            <v>NCSM_Non Mags Moved_Non Mags_CDP_Non Mags_Weight__t</v>
          </cell>
          <cell r="B94">
            <v>6127.4999732971191</v>
          </cell>
          <cell r="C94">
            <v>14812.850002288818</v>
          </cell>
          <cell r="D94">
            <v>16054.500061035156</v>
          </cell>
          <cell r="E94">
            <v>14792.600040435791</v>
          </cell>
        </row>
        <row r="95">
          <cell r="A95" t="str">
            <v>NCSM_Non Mags Moved_Non Mags_SALES_Non Mags_Weight__t</v>
          </cell>
          <cell r="B95">
            <v>3278.1799812316895</v>
          </cell>
        </row>
        <row r="96">
          <cell r="A96" t="str">
            <v>NCSM_Non Mags Moved_Non Mags_STOCKS_Non mags_Weight__t</v>
          </cell>
          <cell r="B96">
            <v>4048.6000022888184</v>
          </cell>
          <cell r="C96">
            <v>2712.399974822998</v>
          </cell>
          <cell r="D96">
            <v>2187.8999824523926</v>
          </cell>
          <cell r="E96">
            <v>1528.7500152587891</v>
          </cell>
        </row>
        <row r="97">
          <cell r="A97" t="str">
            <v>NCSM_Non Mags_Non Mags_NCSM_Non Mags_Weight__t</v>
          </cell>
          <cell r="B97">
            <v>13486.779769897461</v>
          </cell>
          <cell r="C97">
            <v>17533.100151062012</v>
          </cell>
          <cell r="D97">
            <v>18252.400188446045</v>
          </cell>
          <cell r="E97">
            <v>16306.349739074707</v>
          </cell>
        </row>
        <row r="98">
          <cell r="A98" t="str">
            <v>NCSM_Reject Mags_Rej Mags_NCSM_Rej Mags_Weight__t</v>
          </cell>
          <cell r="B98">
            <v>4733.6500244140625</v>
          </cell>
          <cell r="C98">
            <v>3428.0999946594238</v>
          </cell>
          <cell r="D98">
            <v>4345.549934387207</v>
          </cell>
          <cell r="E98">
            <v>4383.8999671936035</v>
          </cell>
        </row>
        <row r="99">
          <cell r="A99" t="str">
            <v>NCSM_Separation Mill____Plant RT__%</v>
          </cell>
          <cell r="B99">
            <v>89.150001525878906</v>
          </cell>
          <cell r="C99">
            <v>94.339996337890625</v>
          </cell>
          <cell r="D99">
            <v>96.206001281738281</v>
          </cell>
          <cell r="E99">
            <v>78.180000305175781</v>
          </cell>
        </row>
        <row r="100">
          <cell r="A100" t="str">
            <v>NCSM_Separation Mill____Run Time__h</v>
          </cell>
          <cell r="B100">
            <v>663.260009765625</v>
          </cell>
          <cell r="C100">
            <v>656.6099853515625</v>
          </cell>
          <cell r="D100">
            <v>715.77001953125</v>
          </cell>
          <cell r="E100">
            <v>562.9000244140625</v>
          </cell>
        </row>
        <row r="101">
          <cell r="A101" t="str">
            <v>NCSM_SPA Ilmenite_SPA Ilm_NCSM_SPA Ilm_Weight__t</v>
          </cell>
          <cell r="B101">
            <v>3678.4498558044434</v>
          </cell>
          <cell r="C101">
            <v>3860.500195980072</v>
          </cell>
          <cell r="D101">
            <v>4507.4000549316406</v>
          </cell>
          <cell r="E101">
            <v>4928.5799789428711</v>
          </cell>
        </row>
        <row r="102">
          <cell r="A102" t="str">
            <v>NCSM_SPB Ilmenite_SPB Ilm_NCSM_SPB Ilm_Weight__t</v>
          </cell>
          <cell r="B102">
            <v>14752.600067138672</v>
          </cell>
          <cell r="C102">
            <v>23868.000286102295</v>
          </cell>
          <cell r="D102">
            <v>23068.950752258301</v>
          </cell>
          <cell r="E102">
            <v>21628.150146484375</v>
          </cell>
        </row>
        <row r="103">
          <cell r="A103" t="str">
            <v>NCSM_SR Ilmenite_SR Ilm_NCSM_SR Ilm_Weight__t</v>
          </cell>
          <cell r="E103">
            <v>254.30000591278076</v>
          </cell>
        </row>
        <row r="104">
          <cell r="A104" t="str">
            <v>NCSM_Sulfate Ilm_Sulf Ilm_NCSM_Sulf Ilm_Weight__t</v>
          </cell>
          <cell r="B104">
            <v>15352.999824523926</v>
          </cell>
          <cell r="C104">
            <v>20606.050636291504</v>
          </cell>
          <cell r="D104">
            <v>14996.699684143066</v>
          </cell>
          <cell r="E104">
            <v>8443.7999897003174</v>
          </cell>
        </row>
        <row r="105">
          <cell r="A105" t="str">
            <v>NCSM_Train 1 HMC_HMC_NCSM_HMC_Weight__t</v>
          </cell>
          <cell r="B105">
            <v>33022.089477539063</v>
          </cell>
          <cell r="C105">
            <v>41046.729354858398</v>
          </cell>
          <cell r="D105">
            <v>45824.050720214844</v>
          </cell>
          <cell r="E105">
            <v>39818.169799804688</v>
          </cell>
        </row>
        <row r="106">
          <cell r="A106" t="str">
            <v>NCSM_Train 1____Run Time__h</v>
          </cell>
          <cell r="B106">
            <v>623.5</v>
          </cell>
          <cell r="C106">
            <v>636.34000015258789</v>
          </cell>
          <cell r="D106">
            <v>709.61000061035156</v>
          </cell>
          <cell r="E106">
            <v>666.36999988555908</v>
          </cell>
        </row>
        <row r="107">
          <cell r="A107" t="str">
            <v>NCSM_Train 2 HMC_HMC_NCSM_HMC_Weight__t</v>
          </cell>
          <cell r="B107">
            <v>16674.850025177002</v>
          </cell>
          <cell r="C107">
            <v>30108.420135498047</v>
          </cell>
          <cell r="D107">
            <v>20844.659126281738</v>
          </cell>
          <cell r="E107">
            <v>18780.86988067627</v>
          </cell>
        </row>
        <row r="108">
          <cell r="A108" t="str">
            <v>NCSM_Train 2____Run Time__h</v>
          </cell>
          <cell r="B108">
            <v>722.89000034332275</v>
          </cell>
          <cell r="C108">
            <v>687.01000022888184</v>
          </cell>
          <cell r="D108">
            <v>725.01000022888184</v>
          </cell>
          <cell r="E108">
            <v>580.8400000333786</v>
          </cell>
        </row>
        <row r="109">
          <cell r="A109" t="str">
            <v>NCW_Concentrator____Avail__%</v>
          </cell>
          <cell r="E109">
            <v>92.5</v>
          </cell>
        </row>
        <row r="110">
          <cell r="A110" t="str">
            <v>NCW_Concentrator____Plant RT__%</v>
          </cell>
          <cell r="E110">
            <v>90.699996948242188</v>
          </cell>
        </row>
        <row r="111">
          <cell r="A111" t="str">
            <v>NCW_Concentrator____Run Time__h</v>
          </cell>
          <cell r="B111">
            <v>693.11000072956085</v>
          </cell>
          <cell r="C111">
            <v>650.01000022888184</v>
          </cell>
          <cell r="D111">
            <v>667.48999977111816</v>
          </cell>
          <cell r="E111">
            <v>652.95000076293945</v>
          </cell>
        </row>
        <row r="112">
          <cell r="A112" t="str">
            <v>NCW_Floc Cons____Units__ea</v>
          </cell>
          <cell r="B112">
            <v>1.0125000160187483</v>
          </cell>
          <cell r="C112">
            <v>0.82620001398026943</v>
          </cell>
          <cell r="D112">
            <v>1.5147000225260854</v>
          </cell>
          <cell r="E112">
            <v>0.64260000921785831</v>
          </cell>
        </row>
        <row r="113">
          <cell r="A113" t="str">
            <v>NCW_Floc Cons____Weight__kg</v>
          </cell>
          <cell r="B113">
            <v>8100.0001277923584</v>
          </cell>
          <cell r="C113">
            <v>6609.6001129150391</v>
          </cell>
          <cell r="D113">
            <v>12117.600072860718</v>
          </cell>
          <cell r="E113">
            <v>5140.8000602722168</v>
          </cell>
        </row>
        <row r="114">
          <cell r="A114" t="str">
            <v>NCW_HMC to T1_Ore_NCW_HMC_Ctdmtl_1st Mags_t</v>
          </cell>
          <cell r="B114">
            <v>3661.1914367675781</v>
          </cell>
          <cell r="C114">
            <v>6325.4811363220215</v>
          </cell>
          <cell r="D114">
            <v>10169.591771125793</v>
          </cell>
          <cell r="E114">
            <v>6732.8214950561523</v>
          </cell>
        </row>
        <row r="115">
          <cell r="A115" t="str">
            <v>NCW_HMC to T1_Ore_NCW_HMC_Ctdmtl_2nd Mags_t</v>
          </cell>
          <cell r="B115">
            <v>60.634916186332703</v>
          </cell>
          <cell r="C115">
            <v>162.51285047829151</v>
          </cell>
          <cell r="D115">
            <v>249.03671261668205</v>
          </cell>
          <cell r="E115">
            <v>129.99957633018494</v>
          </cell>
        </row>
        <row r="116">
          <cell r="A116" t="str">
            <v>NCW_HMC to T1_Ore_NCW_HMC_Ctdmtl_HM_t</v>
          </cell>
          <cell r="B116">
            <v>4278.5982513427734</v>
          </cell>
          <cell r="C116">
            <v>7519.9108428955078</v>
          </cell>
          <cell r="D116">
            <v>12013.428792953491</v>
          </cell>
          <cell r="E116">
            <v>7759.8923568725586</v>
          </cell>
        </row>
        <row r="117">
          <cell r="A117" t="str">
            <v>NCW_HMC to T1_Ore_NCW_HMC_Ctdmtl_Non Mags_t</v>
          </cell>
          <cell r="B117">
            <v>815.01828384399414</v>
          </cell>
          <cell r="C117">
            <v>1554.3283538818359</v>
          </cell>
          <cell r="D117">
            <v>2886.2230415344238</v>
          </cell>
          <cell r="E117">
            <v>1796.4909610748291</v>
          </cell>
        </row>
        <row r="118">
          <cell r="A118" t="str">
            <v>NCW_HMC to T1_Ore_NCW_HMC_Weight__t</v>
          </cell>
          <cell r="B118">
            <v>4536.8399047851563</v>
          </cell>
          <cell r="C118">
            <v>8042.3100004196167</v>
          </cell>
          <cell r="D118">
            <v>13304.84029006958</v>
          </cell>
          <cell r="E118">
            <v>8659.31005859375</v>
          </cell>
        </row>
        <row r="119">
          <cell r="A119" t="str">
            <v>NCW_HMC to T2_Ore_NCW_HMC_Ctdmtl_1st Mags_t</v>
          </cell>
          <cell r="B119">
            <v>9213.7338274121284</v>
          </cell>
          <cell r="C119">
            <v>2236.6382598876953</v>
          </cell>
          <cell r="D119">
            <v>0</v>
          </cell>
          <cell r="E119">
            <v>4867.633659362793</v>
          </cell>
        </row>
        <row r="120">
          <cell r="A120" t="str">
            <v>NCW_HMC to T2_Ore_NCW_HMC_Ctdmtl_2nd Mags_t</v>
          </cell>
          <cell r="B120">
            <v>190.06717826426029</v>
          </cell>
          <cell r="C120">
            <v>48.045372724533081</v>
          </cell>
          <cell r="D120">
            <v>0</v>
          </cell>
          <cell r="E120">
            <v>90.619062185287476</v>
          </cell>
        </row>
        <row r="121">
          <cell r="A121" t="str">
            <v>NCW_HMC to T2_Ore_NCW_HMC_Ctdmtl_HM_t</v>
          </cell>
          <cell r="B121">
            <v>10682.094899237156</v>
          </cell>
          <cell r="C121">
            <v>2655.8970031738281</v>
          </cell>
          <cell r="D121">
            <v>0</v>
          </cell>
          <cell r="E121">
            <v>5597.3698654174805</v>
          </cell>
        </row>
        <row r="122">
          <cell r="A122" t="str">
            <v>NCW_HMC to T2_Ore_NCW_HMC_Ctdmtl_Non Mags_t</v>
          </cell>
          <cell r="B122">
            <v>2243.4533999711275</v>
          </cell>
          <cell r="C122">
            <v>619.35749435424805</v>
          </cell>
          <cell r="D122">
            <v>0</v>
          </cell>
          <cell r="E122">
            <v>1082.3055772781372</v>
          </cell>
        </row>
        <row r="123">
          <cell r="A123" t="str">
            <v>NCW_HMC to T2_Ore_NCW_HMC_Weight__t</v>
          </cell>
          <cell r="B123">
            <v>11647.249730348587</v>
          </cell>
          <cell r="C123">
            <v>2904.0499725341797</v>
          </cell>
          <cell r="D123">
            <v>0</v>
          </cell>
          <cell r="E123">
            <v>6040.5600891113281</v>
          </cell>
        </row>
        <row r="124">
          <cell r="A124" t="str">
            <v>NCW_HMC to T3_Ore_NCW_HMC_Ctdmtl_1st Mags_t</v>
          </cell>
          <cell r="B124">
            <v>0</v>
          </cell>
          <cell r="C124">
            <v>2746.2900543212891</v>
          </cell>
          <cell r="D124">
            <v>0</v>
          </cell>
          <cell r="E124">
            <v>0</v>
          </cell>
        </row>
        <row r="125">
          <cell r="A125" t="str">
            <v>NCW_HMC to T3_Ore_NCW_HMC_Ctdmtl_2nd Mags_t</v>
          </cell>
          <cell r="B125">
            <v>0</v>
          </cell>
          <cell r="C125">
            <v>63.870408773422241</v>
          </cell>
          <cell r="D125">
            <v>0</v>
          </cell>
          <cell r="E125">
            <v>0</v>
          </cell>
        </row>
        <row r="126">
          <cell r="A126" t="str">
            <v>NCW_HMC to T3_Ore_NCW_HMC_Ctdmtl_HM_t</v>
          </cell>
          <cell r="B126">
            <v>0</v>
          </cell>
          <cell r="C126">
            <v>3254.2078552246094</v>
          </cell>
          <cell r="D126">
            <v>0</v>
          </cell>
          <cell r="E126">
            <v>0</v>
          </cell>
        </row>
        <row r="127">
          <cell r="A127" t="str">
            <v>NCW_HMC to T3_Ore_NCW_HMC_Ctdmtl_Non Mags_t</v>
          </cell>
          <cell r="B127">
            <v>0</v>
          </cell>
          <cell r="C127">
            <v>719.6937255859375</v>
          </cell>
          <cell r="D127">
            <v>0</v>
          </cell>
          <cell r="E127">
            <v>0</v>
          </cell>
        </row>
        <row r="128">
          <cell r="A128" t="str">
            <v>NCW_HMC to T3_Ore_NCW_HMC_Weight__t</v>
          </cell>
          <cell r="B128">
            <v>0</v>
          </cell>
          <cell r="C128">
            <v>3529.8499450683594</v>
          </cell>
          <cell r="D128">
            <v>0</v>
          </cell>
          <cell r="E128">
            <v>0</v>
          </cell>
        </row>
        <row r="129">
          <cell r="A129" t="str">
            <v>NCW_HMC____Ctdmtl_1st Mags_t</v>
          </cell>
          <cell r="B129">
            <v>14628.387419998646</v>
          </cell>
          <cell r="C129">
            <v>11283.297149658203</v>
          </cell>
          <cell r="D129">
            <v>9632.5591735839844</v>
          </cell>
          <cell r="E129">
            <v>12265.440567016602</v>
          </cell>
        </row>
        <row r="130">
          <cell r="A130" t="str">
            <v>NCW_HMC____Ctdmtl_2nd Mags_t</v>
          </cell>
          <cell r="B130">
            <v>277.84834054112434</v>
          </cell>
          <cell r="C130">
            <v>272.81547796726227</v>
          </cell>
          <cell r="D130">
            <v>230.81142008304596</v>
          </cell>
          <cell r="E130">
            <v>234.04010057449341</v>
          </cell>
        </row>
        <row r="131">
          <cell r="A131" t="str">
            <v>NCW_HMC____Ctdmtl_HM_t</v>
          </cell>
          <cell r="B131">
            <v>16942.002602875233</v>
          </cell>
          <cell r="C131">
            <v>13387.435963630676</v>
          </cell>
          <cell r="D131">
            <v>11361.925435066223</v>
          </cell>
          <cell r="E131">
            <v>14126.039627075195</v>
          </cell>
        </row>
        <row r="132">
          <cell r="A132" t="str">
            <v>NCW_HMC____Ctdmtl_Non Mags_t</v>
          </cell>
          <cell r="B132">
            <v>3429.7738342136145</v>
          </cell>
          <cell r="C132">
            <v>2879.8977146148682</v>
          </cell>
          <cell r="D132">
            <v>2672.6391921043396</v>
          </cell>
          <cell r="E132">
            <v>3053.5188007354736</v>
          </cell>
        </row>
        <row r="133">
          <cell r="A133" t="str">
            <v>NCW_HMC____Weight__t</v>
          </cell>
          <cell r="B133">
            <v>18336</v>
          </cell>
          <cell r="C133">
            <v>14436</v>
          </cell>
          <cell r="D133">
            <v>12536</v>
          </cell>
          <cell r="E133">
            <v>15553</v>
          </cell>
        </row>
        <row r="134">
          <cell r="A134" t="str">
            <v>NCW_Ore Mined_Ore_NCW_Ore_Grade_HM_%</v>
          </cell>
          <cell r="B134">
            <v>8.8199996948242188</v>
          </cell>
          <cell r="C134">
            <v>7.1500000953674316</v>
          </cell>
          <cell r="D134">
            <v>6.1100001335144043</v>
          </cell>
          <cell r="E134">
            <v>6.2100000381469727</v>
          </cell>
        </row>
        <row r="135">
          <cell r="A135" t="str">
            <v>NCW_Ore Mined_Ore_NCW_Ore_Volume__m3</v>
          </cell>
          <cell r="B135">
            <v>106722</v>
          </cell>
          <cell r="C135">
            <v>119589</v>
          </cell>
          <cell r="D135">
            <v>123747</v>
          </cell>
          <cell r="E135">
            <v>134268</v>
          </cell>
        </row>
        <row r="136">
          <cell r="A136" t="str">
            <v>NCW_Ore Mined_Ore_NCW_Ore_Weight__t</v>
          </cell>
          <cell r="B136">
            <v>183160</v>
          </cell>
          <cell r="C136">
            <v>204561</v>
          </cell>
          <cell r="D136">
            <v>214148</v>
          </cell>
          <cell r="E136">
            <v>233524</v>
          </cell>
        </row>
        <row r="137">
          <cell r="A137" t="str">
            <v>NCW_Overburden____Volume__m3</v>
          </cell>
          <cell r="B137">
            <v>113956</v>
          </cell>
          <cell r="C137">
            <v>138244</v>
          </cell>
          <cell r="D137">
            <v>84139</v>
          </cell>
          <cell r="E137">
            <v>108101</v>
          </cell>
        </row>
        <row r="138">
          <cell r="A138" t="str">
            <v>NCW_Overburden____Weight__t</v>
          </cell>
        </row>
        <row r="139">
          <cell r="A139" t="str">
            <v>NCW_Pri Cyc Feed_Ore___Weight__t</v>
          </cell>
          <cell r="B139">
            <v>229034</v>
          </cell>
          <cell r="C139">
            <v>217462</v>
          </cell>
          <cell r="D139">
            <v>224155</v>
          </cell>
          <cell r="E139">
            <v>219401</v>
          </cell>
        </row>
        <row r="140">
          <cell r="A140" t="str">
            <v>NCW_Primary Feed_Ore_NCW_Ore_Ctdmtl_-500 um_t</v>
          </cell>
          <cell r="B140">
            <v>142695.69416046143</v>
          </cell>
          <cell r="C140">
            <v>153046.4224319458</v>
          </cell>
          <cell r="D140">
            <v>164235.13362121582</v>
          </cell>
          <cell r="E140">
            <v>169735.40197753906</v>
          </cell>
        </row>
        <row r="141">
          <cell r="A141" t="str">
            <v>NCW_Primary Feed_Ore_NCW_Ore_Ctdmtl_HM_t</v>
          </cell>
          <cell r="B141">
            <v>16154.793977737427</v>
          </cell>
          <cell r="C141">
            <v>14632.32221698761</v>
          </cell>
          <cell r="D141">
            <v>13098.979891777039</v>
          </cell>
          <cell r="E141">
            <v>14500.719230651855</v>
          </cell>
        </row>
        <row r="142">
          <cell r="A142" t="str">
            <v>NCW_Primary Feed_Ore_NCW_Ore_Weight__t</v>
          </cell>
          <cell r="B142">
            <v>168104.00360870361</v>
          </cell>
          <cell r="C142">
            <v>186398.99046325684</v>
          </cell>
          <cell r="D142">
            <v>187396.00370788574</v>
          </cell>
          <cell r="E142">
            <v>202523.99365234375</v>
          </cell>
        </row>
        <row r="143">
          <cell r="A143" t="str">
            <v>NCW_Screen Oversize_Ore_NCW_Waste_Weight__t</v>
          </cell>
          <cell r="B143">
            <v>6248.9999918937683</v>
          </cell>
          <cell r="C143">
            <v>8789.9999632835388</v>
          </cell>
          <cell r="D143">
            <v>13744.000170707703</v>
          </cell>
          <cell r="E143">
            <v>11999.999778747559</v>
          </cell>
        </row>
        <row r="144">
          <cell r="A144" t="str">
            <v>NCW_Screen Plant____Run Time__h</v>
          </cell>
          <cell r="B144">
            <v>684.5</v>
          </cell>
          <cell r="C144">
            <v>647.64999979734421</v>
          </cell>
          <cell r="D144">
            <v>659.15999978780746</v>
          </cell>
          <cell r="E144">
            <v>646.85000038146973</v>
          </cell>
        </row>
        <row r="145">
          <cell r="A145" t="str">
            <v>NCW_Tails_Ore_NCW_Waste_Ctdmtl_-500 um_t</v>
          </cell>
          <cell r="B145">
            <v>133844.55316925049</v>
          </cell>
          <cell r="C145">
            <v>150649.68409729004</v>
          </cell>
          <cell r="D145">
            <v>156976.30082702637</v>
          </cell>
          <cell r="E145">
            <v>165041.85906982422</v>
          </cell>
        </row>
        <row r="146">
          <cell r="A146" t="str">
            <v>NCW_Tails_Ore_NCW_Waste_Ctdmtl_HM_t</v>
          </cell>
          <cell r="B146">
            <v>1195.5640174150467</v>
          </cell>
          <cell r="C146">
            <v>1196.311278283596</v>
          </cell>
          <cell r="D146">
            <v>1079.229863524437</v>
          </cell>
          <cell r="E146">
            <v>1138.2923903465271</v>
          </cell>
        </row>
        <row r="147">
          <cell r="A147" t="str">
            <v>NCW_Tails_Ore_NCW_Waste_Weight__t</v>
          </cell>
          <cell r="B147">
            <v>151919.90621185303</v>
          </cell>
          <cell r="C147">
            <v>171922.79430389404</v>
          </cell>
          <cell r="D147">
            <v>174091.14910888672</v>
          </cell>
          <cell r="E147">
            <v>187824.13256835938</v>
          </cell>
        </row>
        <row r="148">
          <cell r="A148" t="str">
            <v>NCW_Thickener U/F_Ore_NCW_Waste_Weight__t</v>
          </cell>
          <cell r="B148">
            <v>8806.9999704360962</v>
          </cell>
          <cell r="C148">
            <v>9372.0000915527344</v>
          </cell>
          <cell r="D148">
            <v>13007.999786376953</v>
          </cell>
          <cell r="E148">
            <v>19000.000049591064</v>
          </cell>
        </row>
        <row r="149">
          <cell r="A149" t="str">
            <v>SOURCE_Ilm Delivery_Cables Ilm_SR1_Copp Bin_Weight__t</v>
          </cell>
          <cell r="D149">
            <v>787.34999847412109</v>
          </cell>
          <cell r="E149">
            <v>4966.5900268554688</v>
          </cell>
        </row>
        <row r="150">
          <cell r="A150" t="str">
            <v>SOURCE_Ilm Delivery_Doral Ilm_SR2_Doral Ilm_Weight__t</v>
          </cell>
          <cell r="E150">
            <v>2645.3500022888184</v>
          </cell>
        </row>
        <row r="151">
          <cell r="A151" t="str">
            <v>SOURCE_Ilm Delivery_Indian Ilm_SR1_Copp Bin_Weight__t</v>
          </cell>
        </row>
        <row r="152">
          <cell r="A152" t="str">
            <v>SOURCE_Ilm Delivery_Indian Ilm_SR1_Feed Ilm_Weight__t</v>
          </cell>
        </row>
        <row r="153">
          <cell r="A153" t="str">
            <v>SOURCE_Ilm Delivery_Tiwest Ilm_STOCKS_Tiwest Ilm_Weight__t</v>
          </cell>
          <cell r="B153">
            <v>8490.1499938964844</v>
          </cell>
          <cell r="C153">
            <v>1679.0700378417969</v>
          </cell>
          <cell r="D153">
            <v>5507.0199279785156</v>
          </cell>
        </row>
        <row r="154">
          <cell r="A154" t="str">
            <v>SR1_Acid Mthly Used__SR1__Weight__t</v>
          </cell>
          <cell r="B154">
            <v>446.54000854492188</v>
          </cell>
          <cell r="C154">
            <v>400.1099853515625</v>
          </cell>
          <cell r="D154">
            <v>227.58999633789063</v>
          </cell>
          <cell r="E154">
            <v>372.51998901367188</v>
          </cell>
        </row>
        <row r="155">
          <cell r="A155" t="str">
            <v>SR1_Acid Prm M____Weight__t</v>
          </cell>
          <cell r="B155">
            <v>446.54000854492188</v>
          </cell>
          <cell r="C155">
            <v>400.1099853515625</v>
          </cell>
          <cell r="D155">
            <v>227.58999633789063</v>
          </cell>
          <cell r="E155">
            <v>335.26797485351563</v>
          </cell>
        </row>
        <row r="156">
          <cell r="A156" t="str">
            <v>SR1_Acid Std M____Weight__t</v>
          </cell>
          <cell r="B156">
            <v>0</v>
          </cell>
          <cell r="C156">
            <v>0</v>
          </cell>
          <cell r="D156">
            <v>0</v>
          </cell>
          <cell r="E156">
            <v>37.251998901367188</v>
          </cell>
        </row>
        <row r="157">
          <cell r="A157" t="str">
            <v>SR1_Aeration Prm____Run Time__h</v>
          </cell>
          <cell r="B157">
            <v>4044.97998046875</v>
          </cell>
          <cell r="C157">
            <v>3636.159912109375</v>
          </cell>
          <cell r="D157">
            <v>3548.489990234375</v>
          </cell>
          <cell r="E157">
            <v>3042.389892578125</v>
          </cell>
        </row>
        <row r="158">
          <cell r="A158" t="str">
            <v>SR1_Aeration Std____Run Time__h</v>
          </cell>
          <cell r="B158">
            <v>0</v>
          </cell>
          <cell r="C158">
            <v>0</v>
          </cell>
          <cell r="D158">
            <v>0</v>
          </cell>
          <cell r="E158">
            <v>413.42999267578125</v>
          </cell>
        </row>
        <row r="159">
          <cell r="A159" t="str">
            <v>SR1_Cables Cons M_SR Premium___Weight__t</v>
          </cell>
          <cell r="D159">
            <v>748.29998779296875</v>
          </cell>
          <cell r="E159">
            <v>4458.2001953125</v>
          </cell>
        </row>
        <row r="160">
          <cell r="A160" t="str">
            <v>SR1_Cables Cons M_SR Std___Weight__t</v>
          </cell>
          <cell r="D160">
            <v>0</v>
          </cell>
          <cell r="E160">
            <v>457.44000244140625</v>
          </cell>
        </row>
        <row r="161">
          <cell r="A161" t="str">
            <v>SR1_Char Moved_Char_SR2_Char_Weight__t</v>
          </cell>
          <cell r="B161">
            <v>17.049999952316284</v>
          </cell>
          <cell r="E161">
            <v>23.350000381469727</v>
          </cell>
        </row>
        <row r="162">
          <cell r="A162" t="str">
            <v>SR1_Char Moved_Char_STOCKS_Char_Weight__t</v>
          </cell>
          <cell r="B162">
            <v>14.049999713897705</v>
          </cell>
          <cell r="C162">
            <v>17.599999904632568</v>
          </cell>
          <cell r="D162">
            <v>51.799999475479126</v>
          </cell>
          <cell r="E162">
            <v>4.4499998092651367</v>
          </cell>
        </row>
        <row r="163">
          <cell r="A163" t="str">
            <v>SR1_Coal Briq Mthly__SR1__Weight__t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SR1_Coal C G Mthly____Weight__t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</row>
        <row r="165">
          <cell r="A165" t="str">
            <v>SR1_Coal C G Prm M____Weight__t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SR1_Coal C G Std M____Weight__t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SR1_Coal C WF Mthly____Weight__t</v>
          </cell>
          <cell r="B167">
            <v>5752.669921875</v>
          </cell>
          <cell r="C167">
            <v>5097.490234375</v>
          </cell>
          <cell r="D167">
            <v>6257.97998046875</v>
          </cell>
          <cell r="E167">
            <v>5036.08984375</v>
          </cell>
        </row>
        <row r="168">
          <cell r="A168" t="str">
            <v>SR1_Coal C WF Prm M____Weight__t</v>
          </cell>
          <cell r="B168">
            <v>5752.669921875</v>
          </cell>
          <cell r="C168">
            <v>5097.490234375</v>
          </cell>
          <cell r="D168">
            <v>6257.97998046875</v>
          </cell>
          <cell r="E168">
            <v>4532.48095703125</v>
          </cell>
        </row>
        <row r="169">
          <cell r="A169" t="str">
            <v>SR1_Coal C WF Std M____Weight__t</v>
          </cell>
          <cell r="B169">
            <v>0</v>
          </cell>
          <cell r="C169">
            <v>0</v>
          </cell>
          <cell r="D169">
            <v>0</v>
          </cell>
          <cell r="E169">
            <v>503.60897827148438</v>
          </cell>
        </row>
        <row r="170">
          <cell r="A170" t="str">
            <v>SR1_Coal F G Mthly____Weight__t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</row>
        <row r="171">
          <cell r="A171" t="str">
            <v>SR1_Coal F G Prm M____Weight__t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SR1_Coal F G Std M____Weight__t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</row>
        <row r="173">
          <cell r="A173" t="str">
            <v>SR1_Coal F WF Mthly____Weight__t</v>
          </cell>
          <cell r="B173">
            <v>1661.739990234375</v>
          </cell>
          <cell r="C173">
            <v>1241.27001953125</v>
          </cell>
          <cell r="D173">
            <v>1850.75</v>
          </cell>
          <cell r="E173">
            <v>1431.030029296875</v>
          </cell>
        </row>
        <row r="174">
          <cell r="A174" t="str">
            <v>SR1_Coal F WF Prm M____Weight__t</v>
          </cell>
          <cell r="B174">
            <v>1661.739990234375</v>
          </cell>
          <cell r="C174">
            <v>1241.27001953125</v>
          </cell>
          <cell r="D174">
            <v>1850.75</v>
          </cell>
          <cell r="E174">
            <v>1287.927001953125</v>
          </cell>
        </row>
        <row r="175">
          <cell r="A175" t="str">
            <v>SR1_Coal F WF Std M____Weight__t</v>
          </cell>
          <cell r="B175">
            <v>0</v>
          </cell>
          <cell r="C175">
            <v>0</v>
          </cell>
          <cell r="D175">
            <v>0</v>
          </cell>
          <cell r="E175">
            <v>143.10299682617188</v>
          </cell>
        </row>
        <row r="176">
          <cell r="A176" t="str">
            <v>SR1_Coal-50 G Mth____Weight__t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SR1_Coal-50 G Prm M____Weight__t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SR1_Coal-50 G Std M____Weight__t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SR1_Coal-50 WF Mth____Weight__t</v>
          </cell>
          <cell r="B179">
            <v>0</v>
          </cell>
          <cell r="C179">
            <v>1148.56005859375</v>
          </cell>
          <cell r="D179">
            <v>28.350000381469727</v>
          </cell>
          <cell r="E179">
            <v>1165.4000244140625</v>
          </cell>
        </row>
        <row r="180">
          <cell r="A180" t="str">
            <v>SR1_Coal-50 WFPrm M____Weight__t</v>
          </cell>
          <cell r="B180">
            <v>0</v>
          </cell>
          <cell r="C180">
            <v>1148.56005859375</v>
          </cell>
          <cell r="D180">
            <v>28.350000381469727</v>
          </cell>
          <cell r="E180">
            <v>1048.8599853515625</v>
          </cell>
        </row>
        <row r="181">
          <cell r="A181" t="str">
            <v>SR1_Coal-50 WFStd M____Weight__t</v>
          </cell>
          <cell r="B181">
            <v>0</v>
          </cell>
          <cell r="C181">
            <v>0</v>
          </cell>
          <cell r="D181">
            <v>0</v>
          </cell>
          <cell r="E181">
            <v>116.54000091552734</v>
          </cell>
        </row>
        <row r="182">
          <cell r="A182" t="str">
            <v>SR1_Copperas Feed_Copp Bin_SR1_Copp Bin_Weight__t</v>
          </cell>
          <cell r="B182">
            <v>2334.3798866271973</v>
          </cell>
          <cell r="C182">
            <v>549.15002632141113</v>
          </cell>
          <cell r="D182">
            <v>2546.899845123291</v>
          </cell>
          <cell r="E182">
            <v>5005.5896759033203</v>
          </cell>
        </row>
        <row r="183">
          <cell r="A183" t="str">
            <v>SR1_Diesel Consumed____Volume__L</v>
          </cell>
          <cell r="B183">
            <v>0</v>
          </cell>
          <cell r="C183">
            <v>0</v>
          </cell>
          <cell r="D183">
            <v>0</v>
          </cell>
          <cell r="E183">
            <v>500</v>
          </cell>
        </row>
        <row r="184">
          <cell r="A184" t="str">
            <v>SR1_Diesel Prm Cons____Volume__L</v>
          </cell>
          <cell r="B184">
            <v>0</v>
          </cell>
          <cell r="C184">
            <v>0</v>
          </cell>
          <cell r="D184">
            <v>0</v>
          </cell>
          <cell r="E184">
            <v>450</v>
          </cell>
        </row>
        <row r="185">
          <cell r="A185" t="str">
            <v>SR1_Diesel Std Cons____Volume__L</v>
          </cell>
          <cell r="B185">
            <v>0</v>
          </cell>
          <cell r="C185">
            <v>0</v>
          </cell>
          <cell r="D185">
            <v>0</v>
          </cell>
          <cell r="E185">
            <v>50</v>
          </cell>
        </row>
        <row r="186">
          <cell r="A186" t="str">
            <v>SR1_Doral Cons M_SR Premium___Weight__t</v>
          </cell>
          <cell r="E186">
            <v>891.97998046875</v>
          </cell>
        </row>
        <row r="187">
          <cell r="A187" t="str">
            <v>SR1_Doral Cons M_SR Std___Weight__t</v>
          </cell>
          <cell r="E187">
            <v>178.24000549316406</v>
          </cell>
        </row>
        <row r="188">
          <cell r="A188" t="str">
            <v>SR1_Dryer_SR___Run Time__h</v>
          </cell>
          <cell r="B188">
            <v>692.00999927520752</v>
          </cell>
          <cell r="C188">
            <v>621.78999900817871</v>
          </cell>
          <cell r="D188">
            <v>632.58999919891357</v>
          </cell>
          <cell r="E188">
            <v>603.39000558853149</v>
          </cell>
        </row>
        <row r="189">
          <cell r="A189" t="str">
            <v>SR1_FE Char Prm____Weight__t</v>
          </cell>
          <cell r="B189">
            <v>1462.6500148773193</v>
          </cell>
          <cell r="C189">
            <v>1430.5299873352051</v>
          </cell>
          <cell r="D189">
            <v>1422.5499982833862</v>
          </cell>
          <cell r="E189">
            <v>1485.0600070953369</v>
          </cell>
        </row>
        <row r="190">
          <cell r="A190" t="str">
            <v>SR1_FE Char Std____Weight__t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</row>
        <row r="191">
          <cell r="A191" t="str">
            <v>SR1_Gas Dryer_SR___Energy__GJ</v>
          </cell>
          <cell r="B191">
            <v>9835.6806640625</v>
          </cell>
          <cell r="C191">
            <v>9085.7392578125</v>
          </cell>
          <cell r="D191">
            <v>9982.3115234375</v>
          </cell>
          <cell r="E191">
            <v>9606.5361328125</v>
          </cell>
        </row>
        <row r="192">
          <cell r="A192" t="str">
            <v>SR1_Gas Dryer_SR___Volume__m3</v>
          </cell>
          <cell r="B192">
            <v>258833.703125</v>
          </cell>
          <cell r="C192">
            <v>239098.40625</v>
          </cell>
          <cell r="D192">
            <v>262692.40625</v>
          </cell>
          <cell r="E192">
            <v>252803.59375</v>
          </cell>
        </row>
        <row r="193">
          <cell r="A193" t="str">
            <v>SR1_IRE Ilm Cons M_SR Premium___Weight__t</v>
          </cell>
          <cell r="B193">
            <v>966.65997314453125</v>
          </cell>
          <cell r="C193">
            <v>2570.570068359375</v>
          </cell>
          <cell r="D193">
            <v>565.04998779296875</v>
          </cell>
          <cell r="E193">
            <v>1555.77001953125</v>
          </cell>
        </row>
        <row r="194">
          <cell r="A194" t="str">
            <v>SR1_IRE Ilm Cons M_SR Std___Weight__t</v>
          </cell>
          <cell r="B194">
            <v>0</v>
          </cell>
          <cell r="C194">
            <v>0</v>
          </cell>
          <cell r="D194">
            <v>0</v>
          </cell>
          <cell r="E194">
            <v>24.360000610351563</v>
          </cell>
        </row>
        <row r="195">
          <cell r="A195" t="str">
            <v>SR1_Liq NH4Cl Mthly____Weight__t</v>
          </cell>
          <cell r="B195">
            <v>5.5999999046325684</v>
          </cell>
          <cell r="C195">
            <v>23.219999313354492</v>
          </cell>
          <cell r="D195">
            <v>31.979999542236328</v>
          </cell>
          <cell r="E195">
            <v>32.340000152587891</v>
          </cell>
        </row>
        <row r="196">
          <cell r="A196" t="str">
            <v>SR1_Liq NH4Cl Prm M____Weight__t</v>
          </cell>
          <cell r="B196">
            <v>5.5999999046325684</v>
          </cell>
          <cell r="C196">
            <v>23.219999313354492</v>
          </cell>
          <cell r="D196">
            <v>31.979999542236328</v>
          </cell>
          <cell r="E196">
            <v>29.106000900268555</v>
          </cell>
        </row>
        <row r="197">
          <cell r="A197" t="str">
            <v>SR1_Liq NH4Cl Std M____Weight__t</v>
          </cell>
          <cell r="B197">
            <v>0</v>
          </cell>
          <cell r="C197">
            <v>0</v>
          </cell>
          <cell r="D197">
            <v>0</v>
          </cell>
          <cell r="E197">
            <v>3.2339999675750732</v>
          </cell>
        </row>
        <row r="198">
          <cell r="A198" t="str">
            <v>SR1_PowdNH4Cl Mthly____Weight__t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</row>
        <row r="199">
          <cell r="A199" t="str">
            <v>SR1_PowdNH4Cl Prm M____Weight__t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</row>
        <row r="200">
          <cell r="A200" t="str">
            <v>SR1_PowdNH4Cl Std M____Weight__t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</row>
        <row r="201">
          <cell r="A201" t="str">
            <v>SR1_Quicklime Mthly__SR1__Weight__t</v>
          </cell>
          <cell r="B201">
            <v>369.60000610351563</v>
          </cell>
          <cell r="C201">
            <v>279.73001098632813</v>
          </cell>
          <cell r="D201">
            <v>214.74000549316406</v>
          </cell>
          <cell r="E201">
            <v>293.51998901367188</v>
          </cell>
        </row>
        <row r="202">
          <cell r="A202" t="str">
            <v>SR1_Quicklime Prm M____Weight__t</v>
          </cell>
          <cell r="B202">
            <v>369.60000610351563</v>
          </cell>
          <cell r="C202">
            <v>279.73001098632813</v>
          </cell>
          <cell r="D202">
            <v>214.74000549316406</v>
          </cell>
          <cell r="E202">
            <v>264.16799926757813</v>
          </cell>
        </row>
        <row r="203">
          <cell r="A203" t="str">
            <v>SR1_Quicklime Std M____Weight__t</v>
          </cell>
          <cell r="B203">
            <v>0</v>
          </cell>
          <cell r="C203">
            <v>0</v>
          </cell>
          <cell r="D203">
            <v>0</v>
          </cell>
          <cell r="E203">
            <v>29.351999282836914</v>
          </cell>
        </row>
        <row r="204">
          <cell r="A204" t="str">
            <v>SR1_Reduction Kiln_Kiln Stock___Run Time__h</v>
          </cell>
          <cell r="B204">
            <v>706.08999729156494</v>
          </cell>
          <cell r="C204">
            <v>685.81999969482422</v>
          </cell>
          <cell r="D204">
            <v>725.30999946594238</v>
          </cell>
          <cell r="E204">
            <v>697.55000019073486</v>
          </cell>
        </row>
        <row r="205">
          <cell r="A205" t="str">
            <v>SR1_RI Prm Cons M____Weight__t</v>
          </cell>
          <cell r="B205">
            <v>14821</v>
          </cell>
          <cell r="C205">
            <v>13350</v>
          </cell>
          <cell r="D205">
            <v>13260.4697265625</v>
          </cell>
          <cell r="E205">
            <v>11559</v>
          </cell>
        </row>
        <row r="206">
          <cell r="A206" t="str">
            <v>SR1_RI Prm Prod M____Weight__t</v>
          </cell>
          <cell r="B206">
            <v>14991</v>
          </cell>
          <cell r="C206">
            <v>13954</v>
          </cell>
          <cell r="D206">
            <v>14196</v>
          </cell>
          <cell r="E206">
            <v>12621</v>
          </cell>
        </row>
        <row r="207">
          <cell r="A207" t="str">
            <v>SR1_RI Std Cons M____Weight__t</v>
          </cell>
          <cell r="B207">
            <v>0</v>
          </cell>
          <cell r="C207">
            <v>0</v>
          </cell>
          <cell r="D207">
            <v>0</v>
          </cell>
          <cell r="E207">
            <v>1705</v>
          </cell>
        </row>
        <row r="208">
          <cell r="A208" t="str">
            <v>SR1_RI Std Prod M____Weight__t</v>
          </cell>
          <cell r="B208">
            <v>0</v>
          </cell>
          <cell r="C208">
            <v>0</v>
          </cell>
          <cell r="D208">
            <v>0</v>
          </cell>
          <cell r="E208">
            <v>2148</v>
          </cell>
        </row>
        <row r="209">
          <cell r="A209" t="str">
            <v>SR1_RI Trucked_RI Premium_SR1_RI Premium_Weight__t</v>
          </cell>
          <cell r="E209">
            <v>120.75</v>
          </cell>
        </row>
        <row r="210">
          <cell r="A210" t="str">
            <v>SR1_RI Trucked_RI Premium_SR2_RI Premium_Weight__t</v>
          </cell>
          <cell r="C210">
            <v>297.14999389648438</v>
          </cell>
          <cell r="D210">
            <v>281.29998779296875</v>
          </cell>
          <cell r="E210">
            <v>720.90001487731934</v>
          </cell>
        </row>
        <row r="211">
          <cell r="A211" t="str">
            <v>SR1_RI Trucked_RI Premium_STOCKS_RI Pre SR1_Weight__t</v>
          </cell>
          <cell r="C211">
            <v>312.69999694824219</v>
          </cell>
          <cell r="D211">
            <v>322.09999847412109</v>
          </cell>
          <cell r="E211">
            <v>1338.3499908447266</v>
          </cell>
        </row>
        <row r="212">
          <cell r="A212" t="str">
            <v>SR1_RI_RI_SR1_RI_Weight__t</v>
          </cell>
          <cell r="B212">
            <v>14821</v>
          </cell>
          <cell r="C212">
            <v>13350</v>
          </cell>
          <cell r="D212">
            <v>13260.470001220703</v>
          </cell>
          <cell r="E212">
            <v>13264</v>
          </cell>
        </row>
        <row r="213">
          <cell r="A213" t="str">
            <v>SR1_Spillage Moved_Feed Ilm_SR1_Ilmenite_Weight__t</v>
          </cell>
          <cell r="C213">
            <v>4</v>
          </cell>
          <cell r="E213">
            <v>3</v>
          </cell>
        </row>
        <row r="214">
          <cell r="A214" t="str">
            <v>SR1_Spillage Moved_Ilmenite_SR1_Feed Ilm_Weight__t</v>
          </cell>
          <cell r="D214">
            <v>2</v>
          </cell>
        </row>
        <row r="215">
          <cell r="A215" t="str">
            <v>SR1_SR Ilm Cons M_SR Premium___Weight__t</v>
          </cell>
          <cell r="B215">
            <v>11859.099609375</v>
          </cell>
          <cell r="C215">
            <v>13952.740234375</v>
          </cell>
          <cell r="D215">
            <v>14732.01953125</v>
          </cell>
          <cell r="E215">
            <v>9357.98046875</v>
          </cell>
        </row>
        <row r="216">
          <cell r="A216" t="str">
            <v>SR1_SR Ilm Cons M_SR Std___Weight__t</v>
          </cell>
          <cell r="B216">
            <v>0</v>
          </cell>
          <cell r="C216">
            <v>0</v>
          </cell>
          <cell r="D216">
            <v>0</v>
          </cell>
          <cell r="E216">
            <v>977.1300048828125</v>
          </cell>
        </row>
        <row r="217">
          <cell r="A217" t="str">
            <v>SR1_SR Prm Moved_SR Premium_SALES_SR Premium_Weight__t</v>
          </cell>
          <cell r="C217">
            <v>165.10000610351563</v>
          </cell>
        </row>
        <row r="218">
          <cell r="A218" t="str">
            <v>SR1_SR Prm Produced_SR Premium_SR1_SR Premium_Weight__t</v>
          </cell>
          <cell r="B218">
            <v>10671.108596801758</v>
          </cell>
          <cell r="C218">
            <v>9814.5802612304688</v>
          </cell>
          <cell r="D218">
            <v>9791.7998504638672</v>
          </cell>
          <cell r="E218">
            <v>8614.4606246948242</v>
          </cell>
        </row>
        <row r="219">
          <cell r="A219" t="str">
            <v>SR1_SR Std Produced_SR Std_SR1_SR Std_Weight__t</v>
          </cell>
          <cell r="B219">
            <v>0</v>
          </cell>
          <cell r="C219">
            <v>0</v>
          </cell>
          <cell r="D219">
            <v>0</v>
          </cell>
          <cell r="E219">
            <v>1135.3500061035156</v>
          </cell>
        </row>
        <row r="220">
          <cell r="A220" t="str">
            <v>SR1_Sulf Ilm Cons M_SR Premium___Weight__t</v>
          </cell>
          <cell r="B220">
            <v>0.55000001192092896</v>
          </cell>
          <cell r="C220">
            <v>46.290000915527344</v>
          </cell>
          <cell r="D220">
            <v>286.3800048828125</v>
          </cell>
          <cell r="E220">
            <v>74.220001220703125</v>
          </cell>
        </row>
        <row r="221">
          <cell r="A221" t="str">
            <v>SR1_Sulf Ilm Cons M_SR Std___Weight__t</v>
          </cell>
          <cell r="B221">
            <v>0</v>
          </cell>
          <cell r="C221">
            <v>0</v>
          </cell>
          <cell r="D221">
            <v>0</v>
          </cell>
          <cell r="E221">
            <v>1.1100000143051147</v>
          </cell>
        </row>
        <row r="222">
          <cell r="A222" t="str">
            <v>SR1_Sulfur Mthly__SR1__Weight__t</v>
          </cell>
          <cell r="B222">
            <v>138.27999877929688</v>
          </cell>
          <cell r="C222">
            <v>122.09999847412109</v>
          </cell>
          <cell r="D222">
            <v>103.29000091552734</v>
          </cell>
          <cell r="E222">
            <v>136.91999816894531</v>
          </cell>
        </row>
        <row r="223">
          <cell r="A223" t="str">
            <v>SR1_Sulfur Prm M____Weight__t</v>
          </cell>
          <cell r="B223">
            <v>138.27999877929688</v>
          </cell>
          <cell r="C223">
            <v>122.09999847412109</v>
          </cell>
          <cell r="D223">
            <v>103.29000091552734</v>
          </cell>
          <cell r="E223">
            <v>123.22799682617188</v>
          </cell>
        </row>
        <row r="224">
          <cell r="A224" t="str">
            <v>SR1_Sulfur Std M____Weight__t</v>
          </cell>
          <cell r="B224">
            <v>0</v>
          </cell>
          <cell r="C224">
            <v>0</v>
          </cell>
          <cell r="D224">
            <v>0</v>
          </cell>
          <cell r="E224">
            <v>13.691999435424805</v>
          </cell>
        </row>
        <row r="225">
          <cell r="A225" t="str">
            <v>SR1_Tiwest Cons M_SR Premium___Weight__t</v>
          </cell>
          <cell r="B225">
            <v>4006.85009765625</v>
          </cell>
          <cell r="C225">
            <v>574.72998046875</v>
          </cell>
          <cell r="D225">
            <v>533.15997314453125</v>
          </cell>
          <cell r="E225">
            <v>6.1399998664855957</v>
          </cell>
        </row>
        <row r="226">
          <cell r="A226" t="str">
            <v>SR1_Tiwest Cons M_SR Std___Weight__t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</row>
        <row r="227">
          <cell r="A227" t="str">
            <v>SR1_Total Ilm Feed____Weight__t</v>
          </cell>
          <cell r="B227">
            <v>16142</v>
          </cell>
          <cell r="C227">
            <v>16433</v>
          </cell>
          <cell r="D227">
            <v>17416.501007080078</v>
          </cell>
          <cell r="E227">
            <v>17222</v>
          </cell>
        </row>
        <row r="228">
          <cell r="A228" t="str">
            <v>SR2_Acid Mthly Used__SR2__Weight__t</v>
          </cell>
          <cell r="B228">
            <v>87.379997253417969</v>
          </cell>
          <cell r="C228">
            <v>415.3699951171875</v>
          </cell>
          <cell r="D228">
            <v>352.55999755859375</v>
          </cell>
          <cell r="E228">
            <v>565.4000244140625</v>
          </cell>
        </row>
        <row r="229">
          <cell r="A229" t="str">
            <v>SR2_Acid Prm M____Weight__t</v>
          </cell>
          <cell r="B229">
            <v>87.379997253417969</v>
          </cell>
          <cell r="C229">
            <v>415.3699951171875</v>
          </cell>
          <cell r="D229">
            <v>352.55999755859375</v>
          </cell>
          <cell r="E229">
            <v>565.4000244140625</v>
          </cell>
        </row>
        <row r="230">
          <cell r="A230" t="str">
            <v>SR2_Acid Std M____Weight__t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</row>
        <row r="231">
          <cell r="A231" t="str">
            <v>SR2_Aeration Prm____Run Time__h</v>
          </cell>
          <cell r="B231">
            <v>5865.97998046875</v>
          </cell>
          <cell r="C231">
            <v>5408.35986328125</v>
          </cell>
          <cell r="D231">
            <v>4957.3798828125</v>
          </cell>
          <cell r="E231">
            <v>5517.89990234375</v>
          </cell>
        </row>
        <row r="232">
          <cell r="A232" t="str">
            <v>SR2_Aeration Std____Run Time__h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</row>
        <row r="233">
          <cell r="A233" t="str">
            <v>SR2_Cables Cons M_SR Premium___Weight__t</v>
          </cell>
          <cell r="D233">
            <v>0</v>
          </cell>
          <cell r="E233">
            <v>0</v>
          </cell>
        </row>
        <row r="234">
          <cell r="A234" t="str">
            <v>SR2_Cables Cons M_SR Std___Weight__t</v>
          </cell>
          <cell r="D234">
            <v>0</v>
          </cell>
          <cell r="E234">
            <v>0</v>
          </cell>
        </row>
        <row r="235">
          <cell r="A235" t="str">
            <v>SR2_Caustic Mthly____Weight__t</v>
          </cell>
          <cell r="B235">
            <v>1.4700000286102295</v>
          </cell>
          <cell r="C235">
            <v>12.510000228881836</v>
          </cell>
          <cell r="D235">
            <v>16.299999237060547</v>
          </cell>
          <cell r="E235">
            <v>11.329999923706055</v>
          </cell>
        </row>
        <row r="236">
          <cell r="A236" t="str">
            <v>SR2_Char Moved_ACarbon1_SALES_Char_Weight__t</v>
          </cell>
          <cell r="B236">
            <v>33.549999237060547</v>
          </cell>
        </row>
        <row r="237">
          <cell r="A237" t="str">
            <v>SR2_Char Moved_ACarbon1_STOCKS_ACarbon 1_Weight__t</v>
          </cell>
          <cell r="C237">
            <v>231.44999980926514</v>
          </cell>
          <cell r="D237">
            <v>152.79999923706055</v>
          </cell>
          <cell r="E237">
            <v>200.40000057220459</v>
          </cell>
        </row>
        <row r="238">
          <cell r="A238" t="str">
            <v>SR2_Coal Briq Mthly__SR2__Weight__t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</row>
        <row r="239">
          <cell r="A239" t="str">
            <v>SR2_Coal C G Mthly____Weight__t</v>
          </cell>
          <cell r="B239">
            <v>1344.5799560546875</v>
          </cell>
          <cell r="C239">
            <v>7815.509765625</v>
          </cell>
          <cell r="D239">
            <v>1544.6500244140625</v>
          </cell>
          <cell r="E239">
            <v>98.400001525878906</v>
          </cell>
        </row>
        <row r="240">
          <cell r="A240" t="str">
            <v>SR2_Coal C G Prm M____Weight__t</v>
          </cell>
          <cell r="B240">
            <v>1344.5799560546875</v>
          </cell>
          <cell r="C240">
            <v>7815.509765625</v>
          </cell>
          <cell r="D240">
            <v>1544.6500244140625</v>
          </cell>
          <cell r="E240">
            <v>98.400001525878906</v>
          </cell>
        </row>
        <row r="241">
          <cell r="A241" t="str">
            <v>SR2_Coal C G Std M____Weight__t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</row>
        <row r="242">
          <cell r="A242" t="str">
            <v>SR2_Coal C WF Mthly____Weight__t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</row>
        <row r="243">
          <cell r="A243" t="str">
            <v>SR2_Coal C WF Prm M____Weight__t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</row>
        <row r="244">
          <cell r="A244" t="str">
            <v>SR2_Coal C WF Std M____Weight__t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</row>
        <row r="245">
          <cell r="A245" t="str">
            <v>SR2_Coal F G Mthly____Weight__t</v>
          </cell>
          <cell r="B245">
            <v>543.6500244140625</v>
          </cell>
          <cell r="C245">
            <v>2804.320068359375</v>
          </cell>
          <cell r="D245">
            <v>9123.509765625</v>
          </cell>
          <cell r="E245">
            <v>9893.8203125</v>
          </cell>
        </row>
        <row r="246">
          <cell r="A246" t="str">
            <v>SR2_Coal F G Prm M____Weight__t</v>
          </cell>
          <cell r="B246">
            <v>543.6500244140625</v>
          </cell>
          <cell r="C246">
            <v>2804.320068359375</v>
          </cell>
          <cell r="D246">
            <v>9123.509765625</v>
          </cell>
          <cell r="E246">
            <v>9893.8203125</v>
          </cell>
        </row>
        <row r="247">
          <cell r="A247" t="str">
            <v>SR2_Coal F G Std M____Weight__t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</row>
        <row r="248">
          <cell r="A248" t="str">
            <v>SR2_Coal F WF Mthly____Weight__t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</row>
        <row r="249">
          <cell r="A249" t="str">
            <v>SR2_Coal F WF Prm M____Weight__t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</row>
        <row r="250">
          <cell r="A250" t="str">
            <v>SR2_Coal F WF Std M____Weight__t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</row>
        <row r="251">
          <cell r="A251" t="str">
            <v>SR2_Coal-50 G Mth____Weight__t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</row>
        <row r="252">
          <cell r="A252" t="str">
            <v>SR2_Coal-50 G Prm M____Weight__t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</row>
        <row r="253">
          <cell r="A253" t="str">
            <v>SR2_Coal-50 G Std M____Weight__t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</row>
        <row r="254">
          <cell r="A254" t="str">
            <v>SR2_Coal-50 WF Mth____Weight__t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</row>
        <row r="255">
          <cell r="A255" t="str">
            <v>SR2_Coal-50 WFPrm M____Weight__t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SR2_Coal-50 WFStd M____Weight__t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</row>
        <row r="257">
          <cell r="A257" t="str">
            <v>SR2_Diesel Mthly__SR2__Weight__t</v>
          </cell>
          <cell r="B257">
            <v>50</v>
          </cell>
          <cell r="C257">
            <v>150</v>
          </cell>
          <cell r="D257">
            <v>150</v>
          </cell>
          <cell r="E257">
            <v>150</v>
          </cell>
        </row>
        <row r="258">
          <cell r="A258" t="str">
            <v>SR2_Diesel Prm Cons____Weight__L</v>
          </cell>
          <cell r="B258">
            <v>50</v>
          </cell>
          <cell r="C258">
            <v>150</v>
          </cell>
          <cell r="D258">
            <v>150</v>
          </cell>
          <cell r="E258">
            <v>150</v>
          </cell>
        </row>
        <row r="259">
          <cell r="A259" t="str">
            <v>SR2_Diesel Std Cons____Weight__L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</row>
        <row r="260">
          <cell r="A260" t="str">
            <v>SR2_Doral Cons M_SR Premium___Weight__t</v>
          </cell>
          <cell r="E260">
            <v>1345.8800048828125</v>
          </cell>
        </row>
        <row r="261">
          <cell r="A261" t="str">
            <v>SR2_Doral Cons M_SR Std___Weight__t</v>
          </cell>
          <cell r="E261">
            <v>0</v>
          </cell>
        </row>
        <row r="262">
          <cell r="A262" t="str">
            <v>SR2_Dryer_SR_SR2__Run Time__h</v>
          </cell>
          <cell r="B262">
            <v>57.65000020340085</v>
          </cell>
          <cell r="C262">
            <v>636.86000061035156</v>
          </cell>
          <cell r="D262">
            <v>670.64999866485596</v>
          </cell>
          <cell r="E262">
            <v>683.4899959564209</v>
          </cell>
        </row>
        <row r="263">
          <cell r="A263" t="str">
            <v>SR2_FE Char Prm____Weight__t</v>
          </cell>
          <cell r="B263">
            <v>346.09999537467957</v>
          </cell>
          <cell r="C263">
            <v>1500.2000160217285</v>
          </cell>
          <cell r="D263">
            <v>1628.1000022888184</v>
          </cell>
          <cell r="E263">
            <v>1441.2999868392944</v>
          </cell>
        </row>
        <row r="264">
          <cell r="A264" t="str">
            <v>SR2_FE Char Std____Weight__t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</row>
        <row r="265">
          <cell r="A265" t="str">
            <v>SR2_Gas Dryer____Energy__GJ</v>
          </cell>
          <cell r="B265">
            <v>646</v>
          </cell>
          <cell r="C265">
            <v>8541</v>
          </cell>
          <cell r="D265">
            <v>8413</v>
          </cell>
          <cell r="E265">
            <v>9367</v>
          </cell>
        </row>
        <row r="266">
          <cell r="A266" t="str">
            <v>SR2_Gas Dryer____Volume__m3</v>
          </cell>
          <cell r="B266">
            <v>17000.000335693359</v>
          </cell>
          <cell r="C266">
            <v>224763.1572265625</v>
          </cell>
          <cell r="D266">
            <v>221394.7373046875</v>
          </cell>
          <cell r="E266">
            <v>246499.99951171875</v>
          </cell>
        </row>
        <row r="267">
          <cell r="A267" t="str">
            <v>SR2_Gas Mthly Usage____Energy__GJ</v>
          </cell>
          <cell r="B267">
            <v>5165</v>
          </cell>
          <cell r="C267">
            <v>8542</v>
          </cell>
          <cell r="D267">
            <v>8443</v>
          </cell>
          <cell r="E267">
            <v>9478</v>
          </cell>
        </row>
        <row r="268">
          <cell r="A268" t="str">
            <v>SR2_Ilm Feed 116_SPB Ilm_SR1_Feed Ilm_Weight__t</v>
          </cell>
          <cell r="B268">
            <v>8215</v>
          </cell>
          <cell r="C268">
            <v>10804</v>
          </cell>
          <cell r="D268">
            <v>1166</v>
          </cell>
          <cell r="E268">
            <v>6754</v>
          </cell>
        </row>
        <row r="269">
          <cell r="A269" t="str">
            <v>SR2_Ilm Feed 116_SPB Ilm_SR2_Feed Ilm_Weight__t</v>
          </cell>
          <cell r="B269">
            <v>2924.2500762939453</v>
          </cell>
          <cell r="C269">
            <v>18279.160339355469</v>
          </cell>
          <cell r="D269">
            <v>20869.499603271484</v>
          </cell>
          <cell r="E269">
            <v>14715.600006103516</v>
          </cell>
        </row>
        <row r="270">
          <cell r="A270" t="str">
            <v>SR2_Ilm Feed 117_Doral Ilm_SR1_Feed Ilm_Weight__t</v>
          </cell>
          <cell r="E270">
            <v>1126</v>
          </cell>
        </row>
        <row r="271">
          <cell r="A271" t="str">
            <v>SR2_Ilm Feed 117_Doral Ilm_SR2_Feed Ilm_Weight__t</v>
          </cell>
          <cell r="E271">
            <v>1382.2529220581055</v>
          </cell>
        </row>
        <row r="272">
          <cell r="A272" t="str">
            <v>SR2_Ilm Feed 117_Indian Ilm_SR1_Feed Ilm_Weight__t</v>
          </cell>
          <cell r="D272">
            <v>532</v>
          </cell>
          <cell r="E272">
            <v>1574</v>
          </cell>
        </row>
        <row r="273">
          <cell r="A273" t="str">
            <v>SR2_Ilm Feed 117_Indian Ilm_SR2_Feed Ilm_Weight__t</v>
          </cell>
          <cell r="D273">
            <v>119.33437728881836</v>
          </cell>
          <cell r="E273">
            <v>541.99707794189453</v>
          </cell>
        </row>
        <row r="274">
          <cell r="A274" t="str">
            <v>SR2_Ilm Feed 117_Sulf Ilm_SR1_Feed Ilm_Weight__t</v>
          </cell>
          <cell r="C274">
            <v>47</v>
          </cell>
        </row>
        <row r="275">
          <cell r="A275" t="str">
            <v>SR2_Ilm Feed 117_Sulf Ilm_SR2_Feed Ilm_Weight__t</v>
          </cell>
          <cell r="C275">
            <v>785.09594535827637</v>
          </cell>
        </row>
        <row r="276">
          <cell r="A276" t="str">
            <v>SR2_Ilm Feed 117_Tiwest Ilm_SR1_Feed Ilm_Weight__t</v>
          </cell>
          <cell r="B276">
            <v>2225</v>
          </cell>
          <cell r="C276">
            <v>415</v>
          </cell>
          <cell r="D276">
            <v>533</v>
          </cell>
        </row>
        <row r="277">
          <cell r="A277" t="str">
            <v>SR2_Ilm Feed 117_Tiwest Ilm_SR2_Feed Ilm_Weight__t</v>
          </cell>
          <cell r="B277">
            <v>715.68003082275391</v>
          </cell>
          <cell r="C277">
            <v>612.34400939941406</v>
          </cell>
          <cell r="D277">
            <v>941.80563163757324</v>
          </cell>
        </row>
        <row r="278">
          <cell r="A278" t="str">
            <v>SR2_Ilm Feed 118_SPA Ilm_SR1_Feed Ilm_Weight__t</v>
          </cell>
          <cell r="B278">
            <v>262</v>
          </cell>
          <cell r="C278">
            <v>721.00004196166992</v>
          </cell>
          <cell r="D278">
            <v>640</v>
          </cell>
        </row>
        <row r="279">
          <cell r="A279" t="str">
            <v>SR2_Ilm Feed 118_SPA Ilm_SR2_Feed Ilm_Weight__t</v>
          </cell>
          <cell r="B279">
            <v>902.99997901916504</v>
          </cell>
          <cell r="D279">
            <v>217.02593994140625</v>
          </cell>
        </row>
        <row r="280">
          <cell r="A280" t="str">
            <v>SR2_Ilm Feed 118_Sulf Ilm_SR1_Feed Ilm_Weight__t</v>
          </cell>
          <cell r="D280">
            <v>289</v>
          </cell>
          <cell r="E280">
            <v>72</v>
          </cell>
        </row>
        <row r="281">
          <cell r="A281" t="str">
            <v>SR2_Ilm Feed 118_Sulf Ilm_SR2_Feed Ilm_Weight__t</v>
          </cell>
          <cell r="D281">
            <v>1329.1540641784668</v>
          </cell>
          <cell r="E281">
            <v>756.28993225097656</v>
          </cell>
        </row>
        <row r="282">
          <cell r="A282" t="str">
            <v>SR2_Ilm Feed 119_Indian Ilm_SR1_Feed Ilm_Weight__t</v>
          </cell>
          <cell r="B282">
            <v>796</v>
          </cell>
          <cell r="C282">
            <v>2583</v>
          </cell>
        </row>
        <row r="283">
          <cell r="A283" t="str">
            <v>SR2_Ilm Feed 119_Indian Ilm_SR2_Feed Ilm_Weight__t</v>
          </cell>
          <cell r="B283">
            <v>299.79999542236328</v>
          </cell>
          <cell r="C283">
            <v>4232.7999267578125</v>
          </cell>
          <cell r="D283">
            <v>174.95701599121094</v>
          </cell>
        </row>
        <row r="284">
          <cell r="A284" t="str">
            <v>SR2_Ilm Feed 119_SR Ilm_SR1_Feed Ilm_Weight__t</v>
          </cell>
          <cell r="D284">
            <v>5533</v>
          </cell>
          <cell r="E284">
            <v>3630</v>
          </cell>
        </row>
        <row r="285">
          <cell r="A285" t="str">
            <v>SR2_Ilm Feed 119_SR Ilm_SR2_Feed Ilm_Weight__t</v>
          </cell>
          <cell r="D285">
            <v>907.68295001983643</v>
          </cell>
          <cell r="E285">
            <v>5293.2203178405762</v>
          </cell>
        </row>
        <row r="286">
          <cell r="A286" t="str">
            <v>SR2_IRE Ilm Cons M_SR Premium___Weight__t</v>
          </cell>
          <cell r="B286">
            <v>309.1300048828125</v>
          </cell>
          <cell r="C286">
            <v>4154.02978515625</v>
          </cell>
          <cell r="D286">
            <v>375.239990234375</v>
          </cell>
          <cell r="E286">
            <v>533.3599853515625</v>
          </cell>
        </row>
        <row r="287">
          <cell r="A287" t="str">
            <v>SR2_IRE Ilm Cons M_SR Std___Weight__t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SR2_Liq NH4Cl Mthly____Weight__t</v>
          </cell>
          <cell r="B288">
            <v>0.37000000476837158</v>
          </cell>
          <cell r="C288">
            <v>29.899999618530273</v>
          </cell>
          <cell r="D288">
            <v>39.189998626708984</v>
          </cell>
          <cell r="E288">
            <v>44.009998321533203</v>
          </cell>
        </row>
        <row r="289">
          <cell r="A289" t="str">
            <v>SR2_Liq NH4Cl Prm M____Weight__t</v>
          </cell>
          <cell r="B289">
            <v>0.37000000476837158</v>
          </cell>
          <cell r="C289">
            <v>29.899999618530273</v>
          </cell>
          <cell r="D289">
            <v>39.189998626708984</v>
          </cell>
          <cell r="E289">
            <v>44.009998321533203</v>
          </cell>
        </row>
        <row r="290">
          <cell r="A290" t="str">
            <v>SR2_Liq NH4Cl Std M____Weight__t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</row>
        <row r="291">
          <cell r="A291" t="str">
            <v>SR2_PowdNH4Cl Mthly____Weight__t</v>
          </cell>
          <cell r="B291">
            <v>0</v>
          </cell>
          <cell r="C291">
            <v>4</v>
          </cell>
          <cell r="D291">
            <v>12</v>
          </cell>
          <cell r="E291">
            <v>11</v>
          </cell>
        </row>
        <row r="292">
          <cell r="A292" t="str">
            <v>SR2_PowdNH4Cl Prm M____Weight__t</v>
          </cell>
          <cell r="B292">
            <v>0</v>
          </cell>
          <cell r="C292">
            <v>4</v>
          </cell>
          <cell r="D292">
            <v>12</v>
          </cell>
          <cell r="E292">
            <v>11</v>
          </cell>
        </row>
        <row r="293">
          <cell r="A293" t="str">
            <v>SR2_PowdNH4Cl Std M____Weight__t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</row>
        <row r="294">
          <cell r="A294" t="str">
            <v>SR2_Quicklime Mthly__SR2__Weight__t</v>
          </cell>
          <cell r="B294">
            <v>24.299999237060547</v>
          </cell>
          <cell r="C294">
            <v>360.20001220703125</v>
          </cell>
          <cell r="D294">
            <v>263.14999389648438</v>
          </cell>
          <cell r="E294">
            <v>399.47000122070313</v>
          </cell>
        </row>
        <row r="295">
          <cell r="A295" t="str">
            <v>SR2_Quicklime Prm M____Weight__t</v>
          </cell>
          <cell r="B295">
            <v>24.299999237060547</v>
          </cell>
          <cell r="C295">
            <v>360.20001220703125</v>
          </cell>
          <cell r="D295">
            <v>263.14999389648438</v>
          </cell>
          <cell r="E295">
            <v>399.47000122070313</v>
          </cell>
        </row>
        <row r="296">
          <cell r="A296" t="str">
            <v>SR2_Quicklime Std M____Weight__t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</row>
        <row r="297">
          <cell r="A297" t="str">
            <v>SR2_Reduction Kiln_Kiln Stock___Run Time__h</v>
          </cell>
          <cell r="B297">
            <v>140.72000026702881</v>
          </cell>
          <cell r="C297">
            <v>694.47000122070313</v>
          </cell>
          <cell r="D297">
            <v>731.28999900817871</v>
          </cell>
          <cell r="E297">
            <v>673.57999849319458</v>
          </cell>
        </row>
        <row r="298">
          <cell r="A298" t="str">
            <v>SR2_RI Prm Cons M____Weight__t</v>
          </cell>
          <cell r="B298">
            <v>1815</v>
          </cell>
          <cell r="C298">
            <v>20263</v>
          </cell>
          <cell r="D298">
            <v>18619</v>
          </cell>
          <cell r="E298">
            <v>20522</v>
          </cell>
        </row>
        <row r="299">
          <cell r="A299" t="str">
            <v>SR2_RI Prm Prod M____Weight__t</v>
          </cell>
          <cell r="B299">
            <v>3901</v>
          </cell>
          <cell r="C299">
            <v>19520</v>
          </cell>
          <cell r="D299">
            <v>21658</v>
          </cell>
          <cell r="E299">
            <v>19277</v>
          </cell>
        </row>
        <row r="300">
          <cell r="A300" t="str">
            <v>SR2_RI Std Cons M____Weight__t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</row>
        <row r="301">
          <cell r="A301" t="str">
            <v>SR2_RI Std Prod M____Weight__t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SR2_RI Trucked_OffSpec RI_SR1_Copp Bin_Weight__t</v>
          </cell>
          <cell r="B302">
            <v>388.39999389648438</v>
          </cell>
        </row>
        <row r="303">
          <cell r="A303" t="str">
            <v>SR2_RI Trucked_RI Premium_SR1_RI Premium_Weight__t</v>
          </cell>
          <cell r="B303">
            <v>671.6500129699707</v>
          </cell>
        </row>
        <row r="304">
          <cell r="A304" t="str">
            <v>SR2_RI Trucked_RI Premium_SR2_RI Premium_Weight__t</v>
          </cell>
          <cell r="E304">
            <v>250</v>
          </cell>
        </row>
        <row r="305">
          <cell r="A305" t="str">
            <v>SR2_RI Trucked_RI Premium_STOCKS_RI Pre SR2_Weight__t</v>
          </cell>
          <cell r="C305">
            <v>428.89999389648438</v>
          </cell>
          <cell r="D305">
            <v>3037.6000175476074</v>
          </cell>
          <cell r="E305">
            <v>47.349998474121094</v>
          </cell>
        </row>
        <row r="306">
          <cell r="A306" t="str">
            <v>SR2_RI_RI_SR2_RI_Weight__t</v>
          </cell>
          <cell r="B306">
            <v>1815</v>
          </cell>
          <cell r="C306">
            <v>20263</v>
          </cell>
          <cell r="D306">
            <v>18619</v>
          </cell>
          <cell r="E306">
            <v>20522</v>
          </cell>
        </row>
        <row r="307">
          <cell r="A307" t="str">
            <v>SR2_Spillage Moved_Feed Ilm_SR2_Ilmenite_Weight__t</v>
          </cell>
          <cell r="C307">
            <v>5.1766939163208008</v>
          </cell>
        </row>
        <row r="308">
          <cell r="A308" t="str">
            <v>SR2_Spillage Moved_Ilmenite_SR2_Feed Ilm_Weight__t</v>
          </cell>
          <cell r="E308">
            <v>4</v>
          </cell>
        </row>
        <row r="309">
          <cell r="A309" t="str">
            <v>SR2_SR Ilm Cons M_SR Premium___Weight__t</v>
          </cell>
          <cell r="B309">
            <v>4141.2001953125</v>
          </cell>
          <cell r="C309">
            <v>17999.880859375</v>
          </cell>
          <cell r="D309">
            <v>21948.05078125</v>
          </cell>
          <cell r="E309">
            <v>19906.349609375</v>
          </cell>
        </row>
        <row r="310">
          <cell r="A310" t="str">
            <v>SR2_SR Ilm Cons M_SR Std___Weight__t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</row>
        <row r="311">
          <cell r="A311" t="str">
            <v>SR2_SR Moved_SR Premium_SALES_SR Premium_Weight__t</v>
          </cell>
          <cell r="B311">
            <v>3287.4999542236328</v>
          </cell>
          <cell r="C311">
            <v>6390.2000770568848</v>
          </cell>
          <cell r="D311">
            <v>6435.2499809265137</v>
          </cell>
          <cell r="E311">
            <v>5783.8000106811523</v>
          </cell>
        </row>
        <row r="312">
          <cell r="A312" t="str">
            <v>SR2_SR Moved_SR Premium_STOCKS_SR Premium_Weight__t</v>
          </cell>
          <cell r="B312">
            <v>130.75</v>
          </cell>
          <cell r="C312">
            <v>4920.3000564575195</v>
          </cell>
          <cell r="D312">
            <v>3063.8500213623047</v>
          </cell>
          <cell r="E312">
            <v>6916.8500270843506</v>
          </cell>
        </row>
        <row r="313">
          <cell r="A313" t="str">
            <v>SR2_SR Prm Quad 39_SR_SR2_SR Premium_Weight__t</v>
          </cell>
          <cell r="B313">
            <v>315.02000427246094</v>
          </cell>
          <cell r="C313">
            <v>3494.0699005126953</v>
          </cell>
          <cell r="D313">
            <v>3094.9699897766113</v>
          </cell>
          <cell r="E313">
            <v>3452.8100838661194</v>
          </cell>
        </row>
        <row r="314">
          <cell r="A314" t="str">
            <v>SR2_SR Prm Quad 40_SR_SR2_SR Premium_Weight__t</v>
          </cell>
          <cell r="B314">
            <v>229.21000099182129</v>
          </cell>
          <cell r="C314">
            <v>2855.8400554656982</v>
          </cell>
          <cell r="D314">
            <v>3151.860013961792</v>
          </cell>
          <cell r="E314">
            <v>3432.110071182251</v>
          </cell>
        </row>
        <row r="315">
          <cell r="A315" t="str">
            <v>SR2_SR Prm Quad 41_SR_SR2_SR Premium_Weight__t</v>
          </cell>
          <cell r="B315">
            <v>273.08998441696167</v>
          </cell>
          <cell r="C315">
            <v>3504.8098831176758</v>
          </cell>
          <cell r="D315">
            <v>3325.6899185180664</v>
          </cell>
          <cell r="E315">
            <v>3504.3199977874756</v>
          </cell>
        </row>
        <row r="316">
          <cell r="A316" t="str">
            <v>SR2_SR Prm Quad 42_SR_SR2_SR Premium_Weight__t</v>
          </cell>
          <cell r="B316">
            <v>167.94999408721924</v>
          </cell>
          <cell r="C316">
            <v>3282.7199668884277</v>
          </cell>
          <cell r="D316">
            <v>3378.3200780153275</v>
          </cell>
          <cell r="E316">
            <v>3179.1199625134468</v>
          </cell>
        </row>
        <row r="317">
          <cell r="A317" t="str">
            <v>SR2_Sulf Ilm Cons M_SR Premium___Weight__t</v>
          </cell>
          <cell r="B317">
            <v>1.6100000143051147</v>
          </cell>
          <cell r="C317">
            <v>769.03997802734375</v>
          </cell>
          <cell r="D317">
            <v>1319.8299560546875</v>
          </cell>
          <cell r="E317">
            <v>761.77001953125</v>
          </cell>
        </row>
        <row r="318">
          <cell r="A318" t="str">
            <v>SR2_Sulf Ilm Cons M_SR Std___Weight__t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</row>
        <row r="319">
          <cell r="A319" t="str">
            <v>SR2_Sulfur Monthly__SR2__Weight__t</v>
          </cell>
          <cell r="B319">
            <v>4.4600000381469727</v>
          </cell>
          <cell r="C319">
            <v>74.379997253417969</v>
          </cell>
          <cell r="D319">
            <v>91.879997253417969</v>
          </cell>
          <cell r="E319">
            <v>90.519996643066406</v>
          </cell>
        </row>
        <row r="320">
          <cell r="A320" t="str">
            <v>SR2_Sulfur Prm M____Weight__t</v>
          </cell>
          <cell r="B320">
            <v>4.4600000381469727</v>
          </cell>
          <cell r="C320">
            <v>74.379997253417969</v>
          </cell>
          <cell r="D320">
            <v>91.879997253417969</v>
          </cell>
          <cell r="E320">
            <v>90.519996643066406</v>
          </cell>
        </row>
        <row r="321">
          <cell r="A321" t="str">
            <v>SR2_Sulfur Std M____Weight__t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 t="str">
            <v>SR2_Tiwest Cons M_SR Premium___Weight__t</v>
          </cell>
          <cell r="B322">
            <v>786.79998779296875</v>
          </cell>
          <cell r="C322">
            <v>618.44000244140625</v>
          </cell>
          <cell r="D322">
            <v>936.34002685546875</v>
          </cell>
          <cell r="E322">
            <v>17.989999771118164</v>
          </cell>
        </row>
        <row r="323">
          <cell r="A323" t="str">
            <v>SR2_Tiwest Cons M_SR Std___Weight__t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 t="str">
            <v>SR2_Total Ilm Feed_Feed Ilm_SR2_Kiln Stock_Weight__t</v>
          </cell>
          <cell r="B324">
            <v>5238.7301082611084</v>
          </cell>
          <cell r="C324">
            <v>23541.221984863281</v>
          </cell>
          <cell r="D324">
            <v>24579.461273193359</v>
          </cell>
          <cell r="E324">
            <v>22565.358062744141</v>
          </cell>
        </row>
        <row r="325">
          <cell r="A325" t="str">
            <v>SR2_Waste Char Prm_Char_SR2_Waste_Weight__t</v>
          </cell>
          <cell r="B325">
            <v>86.602523803710938</v>
          </cell>
          <cell r="C325">
            <v>1086.654052734375</v>
          </cell>
          <cell r="D325">
            <v>682.58892822265625</v>
          </cell>
          <cell r="E325">
            <v>514.748779296875</v>
          </cell>
        </row>
        <row r="326">
          <cell r="A326" t="str">
            <v>SR2_Waste Char Std_Char_SR2_Waste_Weight__t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 t="str">
            <v>STOCKS_Char Moved_ACarbon 1_SALES_Char_Weight__t</v>
          </cell>
          <cell r="B327">
            <v>66.200000762939453</v>
          </cell>
          <cell r="C327">
            <v>132.09999752044678</v>
          </cell>
          <cell r="D327">
            <v>168.0500020980835</v>
          </cell>
          <cell r="E327">
            <v>147.45000267028809</v>
          </cell>
        </row>
        <row r="328">
          <cell r="A328" t="str">
            <v>STOCKS_Char Moved_ACarbon 1_SR1_Waste_Weight__t</v>
          </cell>
          <cell r="D328">
            <v>15.649999618530273</v>
          </cell>
          <cell r="E328">
            <v>33.699999809265137</v>
          </cell>
        </row>
        <row r="329">
          <cell r="A329" t="str">
            <v>STOCKS_Char Moved_Char_SALES_Char_Weight__t</v>
          </cell>
          <cell r="B329">
            <v>30.700000762939453</v>
          </cell>
          <cell r="D329">
            <v>299.90000247955322</v>
          </cell>
          <cell r="E329">
            <v>29</v>
          </cell>
        </row>
        <row r="330">
          <cell r="A330" t="str">
            <v>STOCKS_Char Moved_Char_SR2_Char_Weight__t</v>
          </cell>
          <cell r="B330">
            <v>9.25</v>
          </cell>
        </row>
        <row r="331">
          <cell r="A331" t="str">
            <v>STOCKS_CZ Moved_Crse Zirc_STOCKS_CZ Bag_Weight__t</v>
          </cell>
          <cell r="B331">
            <v>56</v>
          </cell>
          <cell r="D331">
            <v>30</v>
          </cell>
        </row>
        <row r="332">
          <cell r="A332" t="str">
            <v>STOCKS_CZ Moved_CZ Bag_SALES_CZ Bagged_Weight__t</v>
          </cell>
          <cell r="B332">
            <v>100</v>
          </cell>
          <cell r="D332">
            <v>60</v>
          </cell>
        </row>
        <row r="333">
          <cell r="A333" t="str">
            <v>STOCKS_CZ Moved_CZ Bag_STOCKS_CZ Bag_Weight__t</v>
          </cell>
          <cell r="B333">
            <v>100</v>
          </cell>
          <cell r="D333">
            <v>60</v>
          </cell>
        </row>
        <row r="334">
          <cell r="A334" t="str">
            <v>STOCKS_FC Prod_91 Bulk_STOCKS_91 Bulk_Weight__t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</row>
        <row r="335">
          <cell r="A335" t="str">
            <v>STOCKS_HMC Moved_HMC_NCSM_HMC_Weight__t</v>
          </cell>
          <cell r="B335">
            <v>1163.2319946289063</v>
          </cell>
          <cell r="D335">
            <v>1675.43994140625</v>
          </cell>
          <cell r="E335">
            <v>2644.9439430236816</v>
          </cell>
        </row>
        <row r="336">
          <cell r="A336" t="str">
            <v>STOCKS_Hyti 70 Moved_70 Bag_SALES_70 Bagged_Weight__t</v>
          </cell>
          <cell r="B336">
            <v>60</v>
          </cell>
          <cell r="D336">
            <v>20</v>
          </cell>
        </row>
        <row r="337">
          <cell r="A337" t="str">
            <v>STOCKS_Hyti 70 Moved_70 Bag_STOCKS_70 Bag_Weight__t</v>
          </cell>
          <cell r="B337">
            <v>60</v>
          </cell>
          <cell r="D337">
            <v>20</v>
          </cell>
        </row>
        <row r="338">
          <cell r="A338" t="str">
            <v>STOCKS_Hyti 70 Moved_70 Bulk_SALES_70 Bulk_Weight__t</v>
          </cell>
          <cell r="D338">
            <v>5198.35009765625</v>
          </cell>
        </row>
        <row r="339">
          <cell r="A339" t="str">
            <v>STOCKS_Hyti 70 Moved_70 Bulk_STOCKS_70 Bag_Weight__t</v>
          </cell>
          <cell r="B339">
            <v>6</v>
          </cell>
          <cell r="C339">
            <v>6</v>
          </cell>
        </row>
        <row r="340">
          <cell r="A340" t="str">
            <v>STOCKS_Hyti 70 Moved_70 Bulk_STOCKS_70 Bulk_Weight__t</v>
          </cell>
          <cell r="C340">
            <v>49.110000610351563</v>
          </cell>
        </row>
        <row r="341">
          <cell r="A341" t="str">
            <v>STOCKS_Hyti 91 Moved_91 Bag 1t_SALES_91Bag 1ton_Weight__t</v>
          </cell>
          <cell r="B341">
            <v>40</v>
          </cell>
        </row>
        <row r="342">
          <cell r="A342" t="str">
            <v>STOCKS_Hyti 91 Moved_91 Bag 1t_STOCKS_91 Bag 1t_Weight__t</v>
          </cell>
          <cell r="B342">
            <v>40</v>
          </cell>
        </row>
        <row r="343">
          <cell r="A343" t="str">
            <v>STOCKS_Hyti 91 Moved_91 Bag 2t_SALES_91Bag 2ton_Weight__t</v>
          </cell>
          <cell r="B343">
            <v>820</v>
          </cell>
          <cell r="C343">
            <v>1000</v>
          </cell>
          <cell r="D343">
            <v>780</v>
          </cell>
          <cell r="E343">
            <v>720</v>
          </cell>
        </row>
        <row r="344">
          <cell r="A344" t="str">
            <v>STOCKS_Hyti 91 Moved_91 Bag 2t_STOCKS_91 Bag 2t_Weight__t</v>
          </cell>
          <cell r="B344">
            <v>620</v>
          </cell>
          <cell r="C344">
            <v>1000</v>
          </cell>
          <cell r="D344">
            <v>780</v>
          </cell>
          <cell r="E344">
            <v>760</v>
          </cell>
        </row>
        <row r="345">
          <cell r="A345" t="str">
            <v>STOCKS_Hyti 91 Moved_91 Bulk_SALES_91 Bulk_Weight__t</v>
          </cell>
          <cell r="C345">
            <v>1038.3399658203125</v>
          </cell>
        </row>
        <row r="346">
          <cell r="A346" t="str">
            <v>STOCKS_Hyti 91 Moved_91 Bulk_STOCKS_91 Bag 1t_Weight__t</v>
          </cell>
          <cell r="B346">
            <v>20</v>
          </cell>
        </row>
        <row r="347">
          <cell r="A347" t="str">
            <v>STOCKS_Hyti 91 Moved_91 Bulk_STOCKS_91 Bag 2t_Weight__t</v>
          </cell>
          <cell r="B347">
            <v>154</v>
          </cell>
          <cell r="C347">
            <v>20</v>
          </cell>
          <cell r="D347">
            <v>190</v>
          </cell>
          <cell r="E347">
            <v>60</v>
          </cell>
        </row>
        <row r="348">
          <cell r="A348" t="str">
            <v>STOCKS_Hyti 91 Moved_91 Bulk_STOCKS_91 Bulk_Weight__t</v>
          </cell>
          <cell r="B348">
            <v>362.95999145507813</v>
          </cell>
          <cell r="D348">
            <v>55.479999542236328</v>
          </cell>
          <cell r="E348">
            <v>170.43000030517578</v>
          </cell>
        </row>
        <row r="349">
          <cell r="A349" t="str">
            <v>STOCKS_Ilmenite Moved__SALES_Ilm Bagged_Weight__t</v>
          </cell>
          <cell r="D349">
            <v>60</v>
          </cell>
        </row>
        <row r="350">
          <cell r="A350" t="str">
            <v>STOCKS_Ilmenite Moved__SALES_SR Premium_Weight__t</v>
          </cell>
          <cell r="B350">
            <v>9818.6995849609375</v>
          </cell>
        </row>
        <row r="351">
          <cell r="A351" t="str">
            <v>STOCKS_Ilmenite Moved__SALES_Sulf Ilm_Weight__t</v>
          </cell>
          <cell r="D351">
            <v>38472</v>
          </cell>
        </row>
        <row r="352">
          <cell r="A352" t="str">
            <v>STOCKS_Ilmenite Moved_Dupont Ilm_SALES_Dupont Ilm_Weight__t</v>
          </cell>
          <cell r="D352">
            <v>1802.64990234375</v>
          </cell>
        </row>
        <row r="353">
          <cell r="A353" t="str">
            <v>STOCKS_Ilmenite Moved_Dupont Ilm_STOCKS_Dupont Ilm_Weight__t</v>
          </cell>
          <cell r="C353">
            <v>4205.5078125</v>
          </cell>
        </row>
        <row r="354">
          <cell r="A354" t="str">
            <v>STOCKS_Ilmenite Moved_Ilm Bagged_SALES_Ilm Bagged_Weight__t</v>
          </cell>
          <cell r="D354">
            <v>60</v>
          </cell>
        </row>
        <row r="355">
          <cell r="A355" t="str">
            <v>STOCKS_Ilmenite Moved_Ilm Bagged_STOCKS_Ilm Bagged_Weight__t</v>
          </cell>
          <cell r="D355">
            <v>60</v>
          </cell>
        </row>
        <row r="356">
          <cell r="A356" t="str">
            <v>STOCKS_Ilmenite Moved_Indian Ilm_NCSM_Indian Ilm_Weight__t</v>
          </cell>
          <cell r="B356">
            <v>14499.440132141113</v>
          </cell>
          <cell r="D356">
            <v>5050.3999614715576</v>
          </cell>
        </row>
        <row r="357">
          <cell r="A357" t="str">
            <v>STOCKS_Ilmenite Moved_Indian Ilm_SR2_Indian Ilm_Weight__t</v>
          </cell>
          <cell r="B357">
            <v>439.34999847412109</v>
          </cell>
          <cell r="C357">
            <v>6890.8000411987305</v>
          </cell>
          <cell r="D357">
            <v>587.54940414428711</v>
          </cell>
          <cell r="E357">
            <v>1856.8981513977051</v>
          </cell>
        </row>
        <row r="358">
          <cell r="A358" t="str">
            <v>STOCKS_Ilmenite Moved_Indian Ilm_STOCKS_Indian Ilm_Weight__t</v>
          </cell>
          <cell r="B358">
            <v>337.3900146484375</v>
          </cell>
          <cell r="D358">
            <v>2488.5400390625</v>
          </cell>
        </row>
        <row r="359">
          <cell r="A359" t="str">
            <v>STOCKS_Ilmenite Moved_SR Ilm_SR1_Feed Ilm_Weight__t</v>
          </cell>
          <cell r="B359">
            <v>2041.6997604370117</v>
          </cell>
          <cell r="C359">
            <v>1737.6826095581055</v>
          </cell>
          <cell r="D359">
            <v>5096.0489540100098</v>
          </cell>
        </row>
        <row r="360">
          <cell r="A360" t="str">
            <v>STOCKS_Ilmenite Moved_SR Ilm_SR2_SPB Ilm_Weight__t</v>
          </cell>
          <cell r="B360">
            <v>622.39994812011719</v>
          </cell>
          <cell r="C360">
            <v>5647.2629661560059</v>
          </cell>
          <cell r="D360">
            <v>59.499404907226563</v>
          </cell>
          <cell r="E360">
            <v>301.74996948242188</v>
          </cell>
        </row>
        <row r="361">
          <cell r="A361" t="str">
            <v>STOCKS_Ilmenite Moved_SR Ilm_SR2_SR Ilm_Weight__t</v>
          </cell>
          <cell r="B361">
            <v>112.84886932373047</v>
          </cell>
          <cell r="D361">
            <v>5605.6371822357178</v>
          </cell>
          <cell r="E361">
            <v>3610.8722038269043</v>
          </cell>
        </row>
        <row r="362">
          <cell r="A362" t="str">
            <v>STOCKS_Ilmenite Moved_SR Ilm_STOCKS_Ilm Bagged_Weight__t</v>
          </cell>
          <cell r="C362">
            <v>104</v>
          </cell>
        </row>
        <row r="363">
          <cell r="A363" t="str">
            <v>STOCKS_Ilmenite Moved_SR Ilm_STOCKS_SR Ilm_Weight__t</v>
          </cell>
          <cell r="C363">
            <v>57.739421844482422</v>
          </cell>
          <cell r="D363">
            <v>206.71292877197266</v>
          </cell>
          <cell r="E363">
            <v>199.99996948242188</v>
          </cell>
        </row>
        <row r="364">
          <cell r="A364" t="str">
            <v>STOCKS_Ilmenite Moved_Sulf Ilm_SALES_Sulf Ilm_Weight__t</v>
          </cell>
          <cell r="D364">
            <v>37406.7822265625</v>
          </cell>
          <cell r="E364">
            <v>1485.985107421875</v>
          </cell>
        </row>
        <row r="365">
          <cell r="A365" t="str">
            <v>STOCKS_Ilmenite Moved_Sulf Ilm_SR2_Sulf Ilm_Weight__t</v>
          </cell>
          <cell r="B365">
            <v>127.79998779296875</v>
          </cell>
          <cell r="C365">
            <v>310.79995727539063</v>
          </cell>
          <cell r="D365">
            <v>1906.1809196472168</v>
          </cell>
          <cell r="E365">
            <v>769.29229736328125</v>
          </cell>
        </row>
        <row r="366">
          <cell r="A366" t="str">
            <v>STOCKS_Ilmenite Moved_Sulf Ilm_STOCKS_Sulf Ilm_Weight__t</v>
          </cell>
          <cell r="B366">
            <v>70.499290466308594</v>
          </cell>
          <cell r="D366">
            <v>6674.911075592041</v>
          </cell>
          <cell r="E366">
            <v>8502.81787109375</v>
          </cell>
        </row>
        <row r="367">
          <cell r="A367" t="str">
            <v>STOCKS_Ilmenite Moved_Tiwest Ilm_SR1_Copp Bin_Weight__t</v>
          </cell>
          <cell r="B367">
            <v>1878.531177520752</v>
          </cell>
        </row>
        <row r="368">
          <cell r="A368" t="str">
            <v>STOCKS_Ilmenite Moved_Tiwest Ilm_SR1_Feed Ilm_Weight__t</v>
          </cell>
        </row>
        <row r="369">
          <cell r="A369" t="str">
            <v>STOCKS_Ilmenite Moved_Tiwest Ilm_SR2_Tiwest Ilm_Weight__t</v>
          </cell>
          <cell r="B369">
            <v>2584.8841209411621</v>
          </cell>
          <cell r="C369">
            <v>1151.338493347168</v>
          </cell>
          <cell r="D369">
            <v>1179.9381847381592</v>
          </cell>
        </row>
        <row r="370">
          <cell r="A370" t="str">
            <v>STOCKS_LCC Moved_LCC_CDP_LCC_Weight__t</v>
          </cell>
          <cell r="B370">
            <v>10145.452518463135</v>
          </cell>
          <cell r="C370">
            <v>2612.9087982177734</v>
          </cell>
        </row>
        <row r="371">
          <cell r="A371" t="str">
            <v>STOCKS_Mags Moved_Rej Mags_SALES_Rej Mags_Weight__t</v>
          </cell>
          <cell r="B371">
            <v>4556.8319549560547</v>
          </cell>
          <cell r="C371">
            <v>876.09602355957031</v>
          </cell>
          <cell r="D371">
            <v>980.49600601196289</v>
          </cell>
          <cell r="E371">
            <v>4480.2240409851074</v>
          </cell>
        </row>
        <row r="372">
          <cell r="A372" t="str">
            <v>STOCKS_Non Mags Moved_Non mags_CDP_Non Mags_Weight__t</v>
          </cell>
          <cell r="D372">
            <v>1770.41064453125</v>
          </cell>
          <cell r="E372">
            <v>443.61000061035156</v>
          </cell>
        </row>
        <row r="373">
          <cell r="A373" t="str">
            <v>STOCKS_Non Mags Moved_Non mags_SALES_Non Mags_Weight__t</v>
          </cell>
          <cell r="B373">
            <v>2015.7119560241699</v>
          </cell>
        </row>
        <row r="374">
          <cell r="A374" t="str">
            <v>STOCKS_Non Mags Moved_Non mags_STOCKS_Non mags_Weight__t</v>
          </cell>
          <cell r="C374">
            <v>56.599998474121094</v>
          </cell>
          <cell r="D374">
            <v>724.40753173828125</v>
          </cell>
          <cell r="E374">
            <v>90.949905395507813</v>
          </cell>
        </row>
        <row r="375">
          <cell r="A375" t="str">
            <v>STOCKS_PZ Moved_PZ Bag_SALES_PZBag 1ton_Weight__t</v>
          </cell>
          <cell r="B375">
            <v>84</v>
          </cell>
        </row>
        <row r="376">
          <cell r="A376" t="str">
            <v>STOCKS_PZ Moved_PZ Bag_SALES_PZBag 2ton_Weight__t</v>
          </cell>
          <cell r="B376">
            <v>100</v>
          </cell>
          <cell r="C376">
            <v>400</v>
          </cell>
        </row>
        <row r="377">
          <cell r="A377" t="str">
            <v>STOCKS_PZ Moved_PZ Bulk_SALES_PZ Bulk_Weight__t</v>
          </cell>
          <cell r="C377">
            <v>2002.6000213623047</v>
          </cell>
          <cell r="D377">
            <v>3100</v>
          </cell>
          <cell r="E377">
            <v>8002.2999877929688</v>
          </cell>
        </row>
        <row r="378">
          <cell r="A378" t="str">
            <v>STOCKS_PZ Moved_PZ Bulk_STOCKS_PZ Bulk_Weight__t</v>
          </cell>
          <cell r="B378">
            <v>1138.690013885498</v>
          </cell>
          <cell r="C378">
            <v>772.25</v>
          </cell>
          <cell r="E378">
            <v>925.92999267578125</v>
          </cell>
        </row>
        <row r="379">
          <cell r="A379" t="str">
            <v>STOCKS_PZ Moved_PZ Bulk_STOCKS_PZBag 1ton_Weight__t</v>
          </cell>
          <cell r="B379">
            <v>113</v>
          </cell>
          <cell r="C379">
            <v>31</v>
          </cell>
        </row>
        <row r="380">
          <cell r="A380" t="str">
            <v>STOCKS_PZ Moved_PZ Bulk_STOCKS_PZBag 2ton_Weight__t</v>
          </cell>
          <cell r="B380">
            <v>224</v>
          </cell>
        </row>
        <row r="381">
          <cell r="A381" t="str">
            <v>STOCKS_RI Trucked_RI Pre SR1_SR2_RI Premium_Weight__t</v>
          </cell>
          <cell r="C381">
            <v>38.099998474121094</v>
          </cell>
        </row>
        <row r="382">
          <cell r="A382" t="str">
            <v>STOCKS_RI Trucked_RI Pre SR2_SR2_RI Premium_Weight__t</v>
          </cell>
          <cell r="E382">
            <v>277.80000305175781</v>
          </cell>
        </row>
        <row r="383">
          <cell r="A383" t="str">
            <v>STOCKS_SR Moved_SR Premium_SALES_SR Premium_Weight__t</v>
          </cell>
          <cell r="B383">
            <v>4726.4500007629395</v>
          </cell>
          <cell r="C383">
            <v>9453.5499801635742</v>
          </cell>
          <cell r="D383">
            <v>2620.3500213623047</v>
          </cell>
          <cell r="E383">
            <v>19236.800304412842</v>
          </cell>
        </row>
        <row r="384">
          <cell r="A384" t="str">
            <v>STOCKS_SR Moved_SR Premium_STOCKS_SR Premium_Weight__t</v>
          </cell>
          <cell r="B384">
            <v>532.54000854492188</v>
          </cell>
          <cell r="C384">
            <v>1026</v>
          </cell>
          <cell r="D384">
            <v>224</v>
          </cell>
          <cell r="E384">
            <v>1707.3490056991577</v>
          </cell>
        </row>
        <row r="385">
          <cell r="A385" t="str">
            <v>STOCKS_SR Moved_SR Std_SALES_SR Premium_Weight__t</v>
          </cell>
          <cell r="B385">
            <v>1503.8500213623047</v>
          </cell>
          <cell r="C385">
            <v>955.0000114440918</v>
          </cell>
          <cell r="D385">
            <v>489.04999542236328</v>
          </cell>
        </row>
        <row r="386">
          <cell r="A386" t="str">
            <v>STOCKS_SR Moved_SR Std_STOCKS_SR Premium_Weight__t</v>
          </cell>
          <cell r="B386">
            <v>984.94998168945313</v>
          </cell>
          <cell r="C386">
            <v>63.650001525878906</v>
          </cell>
        </row>
        <row r="387">
          <cell r="A387" t="str">
            <v>STOCKS_SR Moved_SR Std_STOCKS_SR Std_Weight__t</v>
          </cell>
          <cell r="B387">
            <v>915.5999755859375</v>
          </cell>
        </row>
        <row r="388">
          <cell r="A388" t="str">
            <v>STOCKS_Wet Non Mags_Non mags_CDP_Non Mags_Weight__t</v>
          </cell>
          <cell r="D388">
            <v>206.97929382324219</v>
          </cell>
          <cell r="E388">
            <v>183.64799499511719</v>
          </cell>
        </row>
        <row r="389">
          <cell r="A389" t="str">
            <v>YO_Concentrator____Avail__%</v>
          </cell>
          <cell r="E389">
            <v>85.599998474121094</v>
          </cell>
        </row>
        <row r="390">
          <cell r="A390" t="str">
            <v>YO_Concentrator____Plant RT__%</v>
          </cell>
          <cell r="E390">
            <v>81.199996948242188</v>
          </cell>
        </row>
        <row r="391">
          <cell r="A391" t="str">
            <v>YO_Concentrator____Run Time__h</v>
          </cell>
          <cell r="B391">
            <v>581.67000007629395</v>
          </cell>
          <cell r="C391">
            <v>523.13999938964844</v>
          </cell>
          <cell r="D391">
            <v>644.96999931335449</v>
          </cell>
          <cell r="E391">
            <v>584.40999972820282</v>
          </cell>
        </row>
        <row r="392">
          <cell r="A392" t="str">
            <v>YO_Floc Cons 01____Units__ea</v>
          </cell>
          <cell r="B392">
            <v>3.4199999272823334</v>
          </cell>
          <cell r="C392">
            <v>2.3759999200701714</v>
          </cell>
          <cell r="D392">
            <v>2.8799998983740807</v>
          </cell>
          <cell r="E392">
            <v>2.6999998986721039</v>
          </cell>
        </row>
        <row r="393">
          <cell r="A393" t="str">
            <v>YO_Floc Cons 01____Weight__kg</v>
          </cell>
          <cell r="B393">
            <v>22230</v>
          </cell>
          <cell r="C393">
            <v>15444</v>
          </cell>
          <cell r="D393">
            <v>18720</v>
          </cell>
          <cell r="E393">
            <v>17550</v>
          </cell>
        </row>
        <row r="394">
          <cell r="A394" t="str">
            <v>YO_Floc Cons 02____Units__ea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</row>
        <row r="395">
          <cell r="A395" t="str">
            <v>YO_Floc Cons 02____Weight__kg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</row>
        <row r="396">
          <cell r="A396" t="str">
            <v>YO_HMC Moved_HMC_STOCKS_HMC_Weight__t</v>
          </cell>
          <cell r="B396">
            <v>1325.6639442443848</v>
          </cell>
          <cell r="C396">
            <v>167.27999877929688</v>
          </cell>
          <cell r="D396">
            <v>3547.6799659729004</v>
          </cell>
          <cell r="E396">
            <v>418.89597320556641</v>
          </cell>
        </row>
        <row r="397">
          <cell r="A397" t="str">
            <v>YO_HMC to T1_Ore_YO_HMC_Ctdmtl_1st Mags_t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</row>
        <row r="398">
          <cell r="A398" t="str">
            <v>YO_HMC to T1_Ore_YO_HMC_Ctdmtl_2nd Mags_t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</row>
        <row r="399">
          <cell r="A399" t="str">
            <v>YO_HMC to T1_Ore_YO_HMC_Ctdmtl_HM_t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</row>
        <row r="400">
          <cell r="A400" t="str">
            <v>YO_HMC to T1_Ore_YO_HMC_Ctdmtl_Non Mags_t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</row>
        <row r="401">
          <cell r="A401" t="str">
            <v>YO_HMC to T1_Ore_YO_HMC_Weight__t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</row>
        <row r="402">
          <cell r="A402" t="str">
            <v>YO_HMC to T2_Ore_YO_HMC_Ctdmtl_1st Mags_t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</row>
        <row r="403">
          <cell r="A403" t="str">
            <v>YO_HMC to T2_Ore_YO_HMC_Ctdmtl_2nd Mags_t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</row>
        <row r="404">
          <cell r="A404" t="str">
            <v>YO_HMC to T2_Ore_YO_HMC_Ctdmtl_HM_t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</row>
        <row r="405">
          <cell r="A405" t="str">
            <v>YO_HMC to T2_Ore_YO_HMC_Ctdmtl_Non Mags_t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</row>
        <row r="406">
          <cell r="A406" t="str">
            <v>YO_HMC to T2_Ore_YO_HMC_Weight__t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</row>
        <row r="407">
          <cell r="A407" t="str">
            <v>YO_HMC to T3_Ore_YO_HMC_Ctdmtl_1st Mags_t</v>
          </cell>
          <cell r="B407">
            <v>11346.275630950928</v>
          </cell>
          <cell r="C407">
            <v>9629.6966800689697</v>
          </cell>
          <cell r="D407">
            <v>15959.235496520996</v>
          </cell>
          <cell r="E407">
            <v>12691.53081703186</v>
          </cell>
        </row>
        <row r="408">
          <cell r="A408" t="str">
            <v>YO_HMC to T3_Ore_YO_HMC_Ctdmtl_2nd Mags_t</v>
          </cell>
          <cell r="B408">
            <v>855.11940002441406</v>
          </cell>
          <cell r="C408">
            <v>692.54026579856873</v>
          </cell>
          <cell r="D408">
            <v>1079.0299310684204</v>
          </cell>
          <cell r="E408">
            <v>1320.7018759250641</v>
          </cell>
        </row>
        <row r="409">
          <cell r="A409" t="str">
            <v>YO_HMC to T3_Ore_YO_HMC_Ctdmtl_HM_t</v>
          </cell>
          <cell r="B409">
            <v>18372.900760650635</v>
          </cell>
          <cell r="C409">
            <v>15260.445419311523</v>
          </cell>
          <cell r="D409">
            <v>24157.521865844727</v>
          </cell>
          <cell r="E409">
            <v>22437.079875946045</v>
          </cell>
        </row>
        <row r="410">
          <cell r="A410" t="str">
            <v>YO_HMC to T3_Ore_YO_HMC_Ctdmtl_Non Mags_t</v>
          </cell>
          <cell r="B410">
            <v>7782.7458267211914</v>
          </cell>
          <cell r="C410">
            <v>6575.1354789733887</v>
          </cell>
          <cell r="D410">
            <v>9868.4860305786133</v>
          </cell>
          <cell r="E410">
            <v>12264.822465896606</v>
          </cell>
        </row>
        <row r="411">
          <cell r="A411" t="str">
            <v>YO_HMC to T3_Ore_YO_HMC_Weight__t</v>
          </cell>
          <cell r="B411">
            <v>19984.149383544922</v>
          </cell>
          <cell r="C411">
            <v>16897.390596389771</v>
          </cell>
          <cell r="D411">
            <v>26906.761016845703</v>
          </cell>
          <cell r="E411">
            <v>26276.999732971191</v>
          </cell>
        </row>
        <row r="412">
          <cell r="A412" t="str">
            <v>YO_HMC____Ctdmtl_1st Mags_t</v>
          </cell>
          <cell r="B412">
            <v>12756.288860321045</v>
          </cell>
          <cell r="C412">
            <v>13381.21240234375</v>
          </cell>
          <cell r="D412">
            <v>12137.76180267334</v>
          </cell>
          <cell r="E412">
            <v>9026.3122177124023</v>
          </cell>
        </row>
        <row r="413">
          <cell r="A413" t="str">
            <v>YO_HMC____Ctdmtl_2nd Mags_t</v>
          </cell>
          <cell r="B413">
            <v>968.27938866615295</v>
          </cell>
          <cell r="C413">
            <v>990.60052108764648</v>
          </cell>
          <cell r="D413">
            <v>827.12042093276978</v>
          </cell>
          <cell r="E413">
            <v>937.77378833293915</v>
          </cell>
        </row>
        <row r="414">
          <cell r="A414" t="str">
            <v>YO_HMC____Ctdmtl_HM_t</v>
          </cell>
          <cell r="B414">
            <v>20780.655429840088</v>
          </cell>
          <cell r="C414">
            <v>21369.594223022461</v>
          </cell>
          <cell r="D414">
            <v>18474.679351806641</v>
          </cell>
          <cell r="E414">
            <v>15973.385272979736</v>
          </cell>
        </row>
        <row r="415">
          <cell r="A415" t="str">
            <v>YO_HMC____Ctdmtl_Non Mags_t</v>
          </cell>
          <cell r="B415">
            <v>8896.4265251159668</v>
          </cell>
          <cell r="C415">
            <v>9361.1669425964355</v>
          </cell>
          <cell r="D415">
            <v>7606.1143035888672</v>
          </cell>
          <cell r="E415">
            <v>8738.9541788101196</v>
          </cell>
        </row>
        <row r="416">
          <cell r="A416" t="str">
            <v>YO_HMC____Weight__t</v>
          </cell>
          <cell r="B416">
            <v>22621</v>
          </cell>
          <cell r="C416">
            <v>23733</v>
          </cell>
          <cell r="D416">
            <v>20571</v>
          </cell>
          <cell r="E416">
            <v>18703</v>
          </cell>
        </row>
        <row r="417">
          <cell r="A417" t="str">
            <v>YO_Ore Mined_Ore_YO_Ore_Grade_HM_%</v>
          </cell>
          <cell r="B417">
            <v>9.369999885559082</v>
          </cell>
          <cell r="C417">
            <v>9.9399995803833008</v>
          </cell>
          <cell r="D417">
            <v>12.770000457763672</v>
          </cell>
          <cell r="E417">
            <v>12.819999694824219</v>
          </cell>
        </row>
        <row r="418">
          <cell r="A418" t="str">
            <v>YO_Ore Mined_Ore_YO_Ore_Volume__m3</v>
          </cell>
          <cell r="B418">
            <v>110996</v>
          </cell>
          <cell r="C418">
            <v>94494</v>
          </cell>
          <cell r="D418">
            <v>118059</v>
          </cell>
          <cell r="E418">
            <v>115120</v>
          </cell>
        </row>
        <row r="419">
          <cell r="A419" t="str">
            <v>YO_Ore Mined_Ore_YO_Ore_Weight__t</v>
          </cell>
          <cell r="B419">
            <v>227438</v>
          </cell>
          <cell r="C419">
            <v>186242</v>
          </cell>
          <cell r="D419">
            <v>237555</v>
          </cell>
          <cell r="E419">
            <v>227744</v>
          </cell>
        </row>
        <row r="420">
          <cell r="A420" t="str">
            <v>YO_Overburden____Volume__m3</v>
          </cell>
          <cell r="B420">
            <v>60703</v>
          </cell>
          <cell r="C420">
            <v>48930</v>
          </cell>
          <cell r="D420">
            <v>63170</v>
          </cell>
          <cell r="E420">
            <v>47621</v>
          </cell>
        </row>
        <row r="421">
          <cell r="A421" t="str">
            <v>YO_Overburden____Weight__t</v>
          </cell>
        </row>
        <row r="422">
          <cell r="A422" t="str">
            <v>YO_Primary Feed_Ore_YO_Ore_Ctdmtl_-500 um_t</v>
          </cell>
          <cell r="B422">
            <v>141902.73931884766</v>
          </cell>
          <cell r="C422">
            <v>129296.32690429688</v>
          </cell>
          <cell r="D422">
            <v>166534.73071289063</v>
          </cell>
          <cell r="E422">
            <v>151405.08236694336</v>
          </cell>
        </row>
        <row r="423">
          <cell r="A423" t="str">
            <v>YO_Primary Feed_Ore_YO_Ore_Ctdmtl_HM_t</v>
          </cell>
          <cell r="B423">
            <v>21306.625366210938</v>
          </cell>
          <cell r="C423">
            <v>18516.301990509033</v>
          </cell>
          <cell r="D423">
            <v>30336.356018066406</v>
          </cell>
          <cell r="E423">
            <v>29206.479766845703</v>
          </cell>
        </row>
        <row r="424">
          <cell r="A424" t="str">
            <v>YO_Primary Feed_Ore_YO_Ore_Weight__t</v>
          </cell>
          <cell r="B424">
            <v>170452.99932861328</v>
          </cell>
          <cell r="C424">
            <v>144885.00335693359</v>
          </cell>
          <cell r="D424">
            <v>190555.00402832031</v>
          </cell>
          <cell r="E424">
            <v>170498.99774169922</v>
          </cell>
        </row>
        <row r="425">
          <cell r="A425" t="str">
            <v>YO_Screen Feed_Ore_YO_Ore_Weight__t</v>
          </cell>
          <cell r="B425">
            <v>227438.00061035156</v>
          </cell>
          <cell r="C425">
            <v>186242.00567626953</v>
          </cell>
          <cell r="D425">
            <v>237554.99780273438</v>
          </cell>
          <cell r="E425">
            <v>227743.99261474609</v>
          </cell>
        </row>
        <row r="426">
          <cell r="A426" t="str">
            <v>YO_Screen Oversize_Ore_YO_Waste_Weight__t</v>
          </cell>
          <cell r="B426">
            <v>9016.0004014968872</v>
          </cell>
          <cell r="C426">
            <v>8000.0001425743103</v>
          </cell>
          <cell r="D426">
            <v>11999.999556541443</v>
          </cell>
          <cell r="E426">
            <v>19999.999332427979</v>
          </cell>
        </row>
        <row r="427">
          <cell r="A427" t="str">
            <v>YO_Screen Plant____Run Time__h</v>
          </cell>
          <cell r="B427">
            <v>560.63999938964844</v>
          </cell>
          <cell r="C427">
            <v>507.38999938964844</v>
          </cell>
          <cell r="D427">
            <v>606.26000022888184</v>
          </cell>
          <cell r="E427">
            <v>547.25</v>
          </cell>
        </row>
        <row r="428">
          <cell r="A428" t="str">
            <v>YO_Tails_Ore_YO_Waste_Ctdmtl_-500 um_t</v>
          </cell>
          <cell r="B428">
            <v>124164.47888183594</v>
          </cell>
          <cell r="C428">
            <v>105916.40338134766</v>
          </cell>
          <cell r="D428">
            <v>151073.22778320313</v>
          </cell>
          <cell r="E428">
            <v>131976.76933288574</v>
          </cell>
        </row>
        <row r="429">
          <cell r="A429" t="str">
            <v>YO_Tails_Ore_YO_Waste_Ctdmtl_HM_t</v>
          </cell>
          <cell r="B429">
            <v>2926.9587395191193</v>
          </cell>
          <cell r="C429">
            <v>3256.3869795799255</v>
          </cell>
          <cell r="D429">
            <v>6170.0092124938965</v>
          </cell>
          <cell r="E429">
            <v>6768.1951751708984</v>
          </cell>
        </row>
        <row r="430">
          <cell r="A430" t="str">
            <v>YO_Tails_Ore_YO_Waste_Weight__t</v>
          </cell>
          <cell r="B430">
            <v>150468.84289550781</v>
          </cell>
          <cell r="C430">
            <v>127987.607421875</v>
          </cell>
          <cell r="D430">
            <v>163648.23779296875</v>
          </cell>
          <cell r="E430">
            <v>144221.9974822998</v>
          </cell>
        </row>
        <row r="431">
          <cell r="A431" t="str">
            <v>YO_Thickener U/F_Ore_YO_Waste_Weight__t</v>
          </cell>
          <cell r="B431">
            <v>47969.001594543457</v>
          </cell>
          <cell r="C431">
            <v>33357.001034259796</v>
          </cell>
          <cell r="D431">
            <v>35000.001220703125</v>
          </cell>
          <cell r="E431">
            <v>37245.000453948975</v>
          </cell>
        </row>
        <row r="432">
          <cell r="A432" t="str">
            <v>YW_Concentrator____Avail__%</v>
          </cell>
        </row>
        <row r="433">
          <cell r="A433" t="str">
            <v>YW_Concentrator____Plant RT__%</v>
          </cell>
        </row>
        <row r="434">
          <cell r="A434" t="str">
            <v>YW_Concentrator____Run Time__h</v>
          </cell>
          <cell r="E434">
            <v>0</v>
          </cell>
        </row>
        <row r="435">
          <cell r="A435" t="str">
            <v>YW_Floc Cons 01____Units__ea</v>
          </cell>
          <cell r="E435">
            <v>0</v>
          </cell>
        </row>
        <row r="436">
          <cell r="A436" t="str">
            <v>YW_Floc Cons 01____Weight__kg</v>
          </cell>
          <cell r="E436">
            <v>0</v>
          </cell>
        </row>
        <row r="437">
          <cell r="A437" t="str">
            <v>YW_Floc Cons 02____Units__ea</v>
          </cell>
          <cell r="E437">
            <v>0</v>
          </cell>
        </row>
        <row r="438">
          <cell r="A438" t="str">
            <v>YW_Floc Cons 02____Weight__kg</v>
          </cell>
          <cell r="E438">
            <v>0</v>
          </cell>
        </row>
        <row r="439">
          <cell r="A439" t="str">
            <v>YW_HMC to T1_Ore_YW_HMC_Ctdmtl_1st Mags_t</v>
          </cell>
          <cell r="E439">
            <v>11.659999847412109</v>
          </cell>
        </row>
        <row r="440">
          <cell r="A440" t="str">
            <v>YW_HMC to T1_Ore_YW_HMC_Ctdmtl_2nd Mags_t</v>
          </cell>
          <cell r="E440">
            <v>0.98799997568130493</v>
          </cell>
        </row>
        <row r="441">
          <cell r="A441" t="str">
            <v>YW_HMC to T1_Ore_YW_HMC_Ctdmtl_HM_t</v>
          </cell>
          <cell r="E441">
            <v>18.399999618530273</v>
          </cell>
        </row>
        <row r="442">
          <cell r="A442" t="str">
            <v>YW_HMC to T1_Ore_YW_HMC_Ctdmtl_Non Mags_t</v>
          </cell>
          <cell r="E442">
            <v>7.3519997596740723</v>
          </cell>
        </row>
        <row r="443">
          <cell r="A443" t="str">
            <v>YW_HMC to T1_Ore_YW_HMC_Weight__t</v>
          </cell>
          <cell r="E443">
            <v>20</v>
          </cell>
        </row>
        <row r="444">
          <cell r="A444" t="str">
            <v>YW_HMC to T2_Ore_YW_HMC_Ctdmtl_1st Mags_t</v>
          </cell>
          <cell r="E444">
            <v>0</v>
          </cell>
        </row>
        <row r="445">
          <cell r="A445" t="str">
            <v>YW_HMC to T2_Ore_YW_HMC_Ctdmtl_2nd Mags_t</v>
          </cell>
          <cell r="E445">
            <v>0</v>
          </cell>
        </row>
        <row r="446">
          <cell r="A446" t="str">
            <v>YW_HMC to T2_Ore_YW_HMC_Ctdmtl_HM_t</v>
          </cell>
          <cell r="E446">
            <v>0</v>
          </cell>
        </row>
        <row r="447">
          <cell r="A447" t="str">
            <v>YW_HMC to T2_Ore_YW_HMC_Ctdmtl_Non Mags_t</v>
          </cell>
          <cell r="E447">
            <v>0</v>
          </cell>
        </row>
        <row r="448">
          <cell r="A448" t="str">
            <v>YW_HMC to T2_Ore_YW_HMC_Weight__t</v>
          </cell>
          <cell r="E448">
            <v>0</v>
          </cell>
        </row>
        <row r="449">
          <cell r="A449" t="str">
            <v>YW_HMC to T3_Ore_YW_HMC_Ctdmtl_1st Mags_t</v>
          </cell>
          <cell r="E449">
            <v>0</v>
          </cell>
        </row>
        <row r="450">
          <cell r="A450" t="str">
            <v>YW_HMC to T3_Ore_YW_HMC_Ctdmtl_2nd Mags_t</v>
          </cell>
          <cell r="E450">
            <v>0</v>
          </cell>
        </row>
        <row r="451">
          <cell r="A451" t="str">
            <v>YW_HMC to T3_Ore_YW_HMC_Ctdmtl_HM_t</v>
          </cell>
          <cell r="E451">
            <v>0</v>
          </cell>
        </row>
        <row r="452">
          <cell r="A452" t="str">
            <v>YW_HMC to T3_Ore_YW_HMC_Ctdmtl_Non Mags_t</v>
          </cell>
          <cell r="E452">
            <v>0</v>
          </cell>
        </row>
        <row r="453">
          <cell r="A453" t="str">
            <v>YW_HMC to T3_Ore_YW_HMC_Weight__t</v>
          </cell>
          <cell r="E453">
            <v>0</v>
          </cell>
        </row>
        <row r="454">
          <cell r="A454" t="str">
            <v>YW_HMC____Ctdmtl_1st Mags_t</v>
          </cell>
          <cell r="E454">
            <v>11.659999847412109</v>
          </cell>
        </row>
        <row r="455">
          <cell r="A455" t="str">
            <v>YW_HMC____Ctdmtl_2nd Mags_t</v>
          </cell>
          <cell r="E455">
            <v>0.98799997568130493</v>
          </cell>
        </row>
        <row r="456">
          <cell r="A456" t="str">
            <v>YW_HMC____Ctdmtl_HM_t</v>
          </cell>
          <cell r="E456">
            <v>18.399999618530273</v>
          </cell>
        </row>
        <row r="457">
          <cell r="A457" t="str">
            <v>YW_HMC____Ctdmtl_Non Mags_t</v>
          </cell>
          <cell r="E457">
            <v>7.3519997596740723</v>
          </cell>
        </row>
        <row r="458">
          <cell r="A458" t="str">
            <v>YW_HMC____Weight__t</v>
          </cell>
          <cell r="E458">
            <v>20</v>
          </cell>
        </row>
        <row r="459">
          <cell r="A459" t="str">
            <v>YW_Ore Mined_Ore_YW_Ore_Grade_HM_%</v>
          </cell>
          <cell r="E459">
            <v>6.2699999809265137</v>
          </cell>
        </row>
        <row r="460">
          <cell r="A460" t="str">
            <v>YW_Ore Mined_Ore_YW_Ore_Volume__m3</v>
          </cell>
          <cell r="D460">
            <v>8677</v>
          </cell>
          <cell r="E460">
            <v>194</v>
          </cell>
        </row>
        <row r="461">
          <cell r="A461" t="str">
            <v>YW_Ore Mined_Ore_YW_Ore_Weight__t</v>
          </cell>
          <cell r="D461">
            <v>17319</v>
          </cell>
          <cell r="E461">
            <v>398</v>
          </cell>
        </row>
        <row r="462">
          <cell r="A462" t="str">
            <v>YW_Overburden____Volume__m3</v>
          </cell>
          <cell r="D462">
            <v>69400</v>
          </cell>
          <cell r="E462">
            <v>137000</v>
          </cell>
        </row>
        <row r="463">
          <cell r="A463" t="str">
            <v>YW_Overburden____Weight__t</v>
          </cell>
        </row>
        <row r="464">
          <cell r="A464" t="str">
            <v>YW_Primary Feed_Ore_YW_Ore_Ctdmtl_-500 um_t</v>
          </cell>
          <cell r="E464">
            <v>238.49800109863281</v>
          </cell>
        </row>
        <row r="465">
          <cell r="A465" t="str">
            <v>YW_Primary Feed_Ore_YW_Ore_Ctdmtl_HM_t</v>
          </cell>
          <cell r="E465">
            <v>24.959999084472656</v>
          </cell>
        </row>
        <row r="466">
          <cell r="A466" t="str">
            <v>YW_Primary Feed_Ore_YW_Ore_Weight__t</v>
          </cell>
          <cell r="E466">
            <v>260</v>
          </cell>
        </row>
        <row r="467">
          <cell r="A467" t="str">
            <v>YW_Screen Feed_Ore_YW_Ore_Weight__t</v>
          </cell>
          <cell r="E467">
            <v>398</v>
          </cell>
        </row>
        <row r="468">
          <cell r="A468" t="str">
            <v>YW_Screen Oversize_Ore_YW_Waste_Weight__t</v>
          </cell>
          <cell r="E468">
            <v>18</v>
          </cell>
        </row>
        <row r="469">
          <cell r="A469" t="str">
            <v>YW_Screen Plant____Run Time__h</v>
          </cell>
          <cell r="E469">
            <v>0</v>
          </cell>
        </row>
        <row r="470">
          <cell r="A470" t="str">
            <v>YW_Tails_Ore_YW_Waste_Ctdmtl_-500 um_t</v>
          </cell>
          <cell r="E470">
            <v>222.04798889160156</v>
          </cell>
        </row>
        <row r="471">
          <cell r="A471" t="str">
            <v>YW_Tails_Ore_YW_Waste_Ctdmtl_HM_t</v>
          </cell>
          <cell r="E471">
            <v>3.2880001068115234</v>
          </cell>
        </row>
        <row r="472">
          <cell r="A472" t="str">
            <v>YW_Tails_Ore_YW_Waste_Weight__t</v>
          </cell>
          <cell r="E472">
            <v>240</v>
          </cell>
        </row>
        <row r="473">
          <cell r="A473" t="str">
            <v>YW_Thickener U/F_Ore_YW_Waste_Weight__t</v>
          </cell>
          <cell r="E473">
            <v>120</v>
          </cell>
        </row>
        <row r="474">
          <cell r="A474" t="str">
            <v>YX_Concentrator____Avail__%</v>
          </cell>
          <cell r="E474">
            <v>87.400001525878906</v>
          </cell>
        </row>
        <row r="475">
          <cell r="A475" t="str">
            <v>YX_Concentrator____Plant RT__%</v>
          </cell>
          <cell r="E475">
            <v>79.599998474121094</v>
          </cell>
        </row>
        <row r="476">
          <cell r="A476" t="str">
            <v>YX_Concentrator____Run Time__h</v>
          </cell>
          <cell r="B476">
            <v>557.64999961853027</v>
          </cell>
          <cell r="C476">
            <v>550.30999946594238</v>
          </cell>
          <cell r="D476">
            <v>559.02000045776367</v>
          </cell>
          <cell r="E476">
            <v>573.59000015258789</v>
          </cell>
        </row>
        <row r="477">
          <cell r="A477" t="str">
            <v>YX_HMC to T1_Ore_YX_HMC_Ctdmtl_1st Mags_t</v>
          </cell>
          <cell r="B477">
            <v>8029.7522947788239</v>
          </cell>
          <cell r="C477">
            <v>5598.7482757568359</v>
          </cell>
          <cell r="D477">
            <v>5346.7158126831055</v>
          </cell>
          <cell r="E477">
            <v>8692.1510810852051</v>
          </cell>
        </row>
        <row r="478">
          <cell r="A478" t="str">
            <v>YX_HMC to T1_Ore_YX_HMC_Ctdmtl_2nd Mags_t</v>
          </cell>
          <cell r="B478">
            <v>293.74665515124798</v>
          </cell>
          <cell r="C478">
            <v>276.01730847358704</v>
          </cell>
          <cell r="D478">
            <v>257.45284748077393</v>
          </cell>
          <cell r="E478">
            <v>341.01920604705811</v>
          </cell>
        </row>
        <row r="479">
          <cell r="A479" t="str">
            <v>YX_HMC to T1_Ore_YX_HMC_Ctdmtl_HM_t</v>
          </cell>
          <cell r="B479">
            <v>9989.0033564567566</v>
          </cell>
          <cell r="C479">
            <v>7156.3489837646484</v>
          </cell>
          <cell r="D479">
            <v>6796.109073638916</v>
          </cell>
          <cell r="E479">
            <v>10904.095096588135</v>
          </cell>
        </row>
        <row r="480">
          <cell r="A480" t="str">
            <v>YX_HMC to T1_Ore_YX_HMC_Ctdmtl_Non Mags_t</v>
          </cell>
          <cell r="B480">
            <v>2388.8644386529922</v>
          </cell>
          <cell r="C480">
            <v>1903.6547451019287</v>
          </cell>
          <cell r="D480">
            <v>1806.0431666374207</v>
          </cell>
          <cell r="E480">
            <v>2890.7374114990234</v>
          </cell>
        </row>
        <row r="481">
          <cell r="A481" t="str">
            <v>YX_HMC to T1_Ore_YX_HMC_Weight__t</v>
          </cell>
          <cell r="B481">
            <v>10712.369809150696</v>
          </cell>
          <cell r="C481">
            <v>7778.419792175293</v>
          </cell>
          <cell r="D481">
            <v>7410.219913482666</v>
          </cell>
          <cell r="E481">
            <v>11923.90998840332</v>
          </cell>
        </row>
        <row r="482">
          <cell r="A482" t="str">
            <v>YX_HMC to T2_Ore_YX_HMC_Ctdmtl_1st Mags_t</v>
          </cell>
          <cell r="B482">
            <v>0</v>
          </cell>
          <cell r="C482">
            <v>2742.4835090637207</v>
          </cell>
          <cell r="D482">
            <v>3565.8181304931641</v>
          </cell>
          <cell r="E482">
            <v>0</v>
          </cell>
        </row>
        <row r="483">
          <cell r="A483" t="str">
            <v>YX_HMC to T2_Ore_YX_HMC_Ctdmtl_2nd Mags_t</v>
          </cell>
          <cell r="B483">
            <v>0</v>
          </cell>
          <cell r="C483">
            <v>94.802801489830017</v>
          </cell>
          <cell r="D483">
            <v>119.00268912315369</v>
          </cell>
          <cell r="E483">
            <v>0</v>
          </cell>
        </row>
        <row r="484">
          <cell r="A484" t="str">
            <v>YX_HMC to T2_Ore_YX_HMC_Ctdmtl_HM_t</v>
          </cell>
          <cell r="B484">
            <v>0</v>
          </cell>
          <cell r="C484">
            <v>3391.5531425476074</v>
          </cell>
          <cell r="D484">
            <v>4407.9164886474609</v>
          </cell>
          <cell r="E484">
            <v>0</v>
          </cell>
        </row>
        <row r="485">
          <cell r="A485" t="str">
            <v>YX_HMC to T2_Ore_YX_HMC_Ctdmtl_Non Mags_t</v>
          </cell>
          <cell r="B485">
            <v>0</v>
          </cell>
          <cell r="C485">
            <v>818.79222106933594</v>
          </cell>
          <cell r="D485">
            <v>1054.3724212646484</v>
          </cell>
          <cell r="E485">
            <v>0</v>
          </cell>
        </row>
        <row r="486">
          <cell r="A486" t="str">
            <v>YX_HMC to T2_Ore_YX_HMC_Weight__t</v>
          </cell>
          <cell r="B486">
            <v>0</v>
          </cell>
          <cell r="C486">
            <v>3656.090015411377</v>
          </cell>
          <cell r="D486">
            <v>4739.18994140625</v>
          </cell>
          <cell r="E486">
            <v>0</v>
          </cell>
        </row>
        <row r="487">
          <cell r="A487" t="str">
            <v>YX_HMC to T3_Ore_YX_HMC_Ctdmtl_1st Mags_t</v>
          </cell>
          <cell r="B487">
            <v>95.932502746582031</v>
          </cell>
          <cell r="C487">
            <v>0</v>
          </cell>
          <cell r="D487">
            <v>0</v>
          </cell>
          <cell r="E487">
            <v>0</v>
          </cell>
        </row>
        <row r="488">
          <cell r="A488" t="str">
            <v>YX_HMC to T3_Ore_YX_HMC_Ctdmtl_2nd Mags_t</v>
          </cell>
          <cell r="B488">
            <v>2.5125000476837158</v>
          </cell>
          <cell r="C488">
            <v>0</v>
          </cell>
          <cell r="D488">
            <v>0</v>
          </cell>
          <cell r="E488">
            <v>0</v>
          </cell>
        </row>
        <row r="489">
          <cell r="A489" t="str">
            <v>YX_HMC to T3_Ore_YX_HMC_Ctdmtl_HM_t</v>
          </cell>
          <cell r="B489">
            <v>119.11750030517578</v>
          </cell>
          <cell r="C489">
            <v>0</v>
          </cell>
          <cell r="D489">
            <v>0</v>
          </cell>
          <cell r="E489">
            <v>0</v>
          </cell>
        </row>
        <row r="490">
          <cell r="A490" t="str">
            <v>YX_HMC to T3_Ore_YX_HMC_Ctdmtl_Non Mags_t</v>
          </cell>
          <cell r="B490">
            <v>26.554998397827148</v>
          </cell>
          <cell r="C490">
            <v>0</v>
          </cell>
          <cell r="D490">
            <v>0</v>
          </cell>
          <cell r="E490">
            <v>0</v>
          </cell>
        </row>
        <row r="491">
          <cell r="A491" t="str">
            <v>YX_HMC to T3_Ore_YX_HMC_Weight__t</v>
          </cell>
          <cell r="B491">
            <v>125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YX_HMC____Ctdmtl_1st Mags_t</v>
          </cell>
          <cell r="B492">
            <v>6208.9066638946533</v>
          </cell>
          <cell r="C492">
            <v>6726.7875137329102</v>
          </cell>
          <cell r="D492">
            <v>7036.0211524963379</v>
          </cell>
          <cell r="E492">
            <v>7501.7549438476563</v>
          </cell>
        </row>
        <row r="493">
          <cell r="A493" t="str">
            <v>YX_HMC____Ctdmtl_2nd Mags_t</v>
          </cell>
          <cell r="B493">
            <v>226.08629062026739</v>
          </cell>
          <cell r="C493">
            <v>297.35845065116882</v>
          </cell>
          <cell r="D493">
            <v>305.63429868221283</v>
          </cell>
          <cell r="E493">
            <v>296.34295833110809</v>
          </cell>
        </row>
        <row r="494">
          <cell r="A494" t="str">
            <v>YX_HMC____Ctdmtl_HM_t</v>
          </cell>
          <cell r="B494">
            <v>7723.7957711219788</v>
          </cell>
          <cell r="C494">
            <v>8500.4690284729004</v>
          </cell>
          <cell r="D494">
            <v>8865.9372787475586</v>
          </cell>
          <cell r="E494">
            <v>9415.182689666748</v>
          </cell>
        </row>
        <row r="495">
          <cell r="A495" t="str">
            <v>YX_HMC____Ctdmtl_Non Mags_t</v>
          </cell>
          <cell r="B495">
            <v>1847.0023627877235</v>
          </cell>
          <cell r="C495">
            <v>2187.8423624038696</v>
          </cell>
          <cell r="D495">
            <v>2281.3386821746826</v>
          </cell>
          <cell r="E495">
            <v>2494.9003582000732</v>
          </cell>
        </row>
        <row r="496">
          <cell r="A496" t="str">
            <v>YX_HMC____Weight__t</v>
          </cell>
          <cell r="B496">
            <v>8282</v>
          </cell>
          <cell r="C496">
            <v>9212</v>
          </cell>
          <cell r="D496">
            <v>9623</v>
          </cell>
          <cell r="E496">
            <v>10293</v>
          </cell>
        </row>
        <row r="497">
          <cell r="A497" t="str">
            <v>YX_Ore Mined_Ore_YX_Ore_Grade_HM_%</v>
          </cell>
          <cell r="B497">
            <v>6.8899998664855957</v>
          </cell>
          <cell r="C497">
            <v>7.1599998474121094</v>
          </cell>
          <cell r="D497">
            <v>7.1700000762939453</v>
          </cell>
          <cell r="E497">
            <v>6.7600002288818359</v>
          </cell>
        </row>
        <row r="498">
          <cell r="A498" t="str">
            <v>YX_Ore Mined_Ore_YX_Ore_Volume__m3</v>
          </cell>
          <cell r="B498">
            <v>90891</v>
          </cell>
          <cell r="C498">
            <v>91894</v>
          </cell>
          <cell r="D498">
            <v>94526</v>
          </cell>
          <cell r="E498">
            <v>97561</v>
          </cell>
        </row>
        <row r="499">
          <cell r="A499" t="str">
            <v>YX_Ore Mined_Ore_YX_Ore_Weight__t</v>
          </cell>
          <cell r="B499">
            <v>173739</v>
          </cell>
          <cell r="C499">
            <v>174033</v>
          </cell>
          <cell r="D499">
            <v>180042</v>
          </cell>
          <cell r="E499">
            <v>183821</v>
          </cell>
        </row>
        <row r="500">
          <cell r="A500" t="str">
            <v>YX_Overburden____Volume__m3</v>
          </cell>
          <cell r="B500">
            <v>43370</v>
          </cell>
          <cell r="C500">
            <v>75637</v>
          </cell>
          <cell r="D500">
            <v>68796</v>
          </cell>
          <cell r="E500">
            <v>32432</v>
          </cell>
        </row>
        <row r="501">
          <cell r="A501" t="str">
            <v>YX_Overburden____Weight__t</v>
          </cell>
        </row>
        <row r="502">
          <cell r="A502" t="str">
            <v>YX_Pri Cyc Feed_Ore_YX_Ore_Weight__t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</row>
        <row r="503">
          <cell r="A503" t="str">
            <v>YX_Primary Feed_Ore_YX_Ore_Ctdmtl_-500 um_t</v>
          </cell>
          <cell r="B503">
            <v>118123.75109863281</v>
          </cell>
          <cell r="C503">
            <v>127530.05322265625</v>
          </cell>
          <cell r="D503">
            <v>125761.66412353516</v>
          </cell>
          <cell r="E503">
            <v>126259.91003417969</v>
          </cell>
        </row>
        <row r="504">
          <cell r="A504" t="str">
            <v>YX_Primary Feed_Ore_YX_Ore_Ctdmtl_HM_t</v>
          </cell>
          <cell r="B504">
            <v>11966.295448303223</v>
          </cell>
          <cell r="C504">
            <v>12469.171524047852</v>
          </cell>
          <cell r="D504">
            <v>12915.325311660767</v>
          </cell>
          <cell r="E504">
            <v>12438.009368896484</v>
          </cell>
        </row>
        <row r="505">
          <cell r="A505" t="str">
            <v>YX_Primary Feed_Ore_YX_Ore_Weight__t</v>
          </cell>
          <cell r="B505">
            <v>145046.00170898438</v>
          </cell>
          <cell r="C505">
            <v>148265.99536132813</v>
          </cell>
          <cell r="D505">
            <v>151945.00225830078</v>
          </cell>
          <cell r="E505">
            <v>156650.00048828125</v>
          </cell>
        </row>
        <row r="506">
          <cell r="A506" t="str">
            <v>YX_Screen Feed_Ore_YX_Ore_Weight__t</v>
          </cell>
          <cell r="B506">
            <v>173738.9954893589</v>
          </cell>
          <cell r="C506">
            <v>174032.9951171875</v>
          </cell>
          <cell r="D506">
            <v>180042.00497436523</v>
          </cell>
          <cell r="E506">
            <v>183821.00311279297</v>
          </cell>
        </row>
        <row r="507">
          <cell r="A507" t="str">
            <v>YX_Screen Oversize_Ore_YX_Waste_Weight__t</v>
          </cell>
          <cell r="B507">
            <v>2472.0000259503722</v>
          </cell>
          <cell r="C507">
            <v>2144.0000228881836</v>
          </cell>
          <cell r="D507">
            <v>2588.0000066757202</v>
          </cell>
          <cell r="E507">
            <v>1895.0000205039978</v>
          </cell>
        </row>
        <row r="508">
          <cell r="A508" t="str">
            <v>YX_Screen Plant____Run Time__h</v>
          </cell>
          <cell r="B508">
            <v>533.22999954223633</v>
          </cell>
          <cell r="C508">
            <v>528.07999992370605</v>
          </cell>
          <cell r="D508">
            <v>550.30000030994415</v>
          </cell>
          <cell r="E508">
            <v>561.55999958515167</v>
          </cell>
        </row>
        <row r="509">
          <cell r="A509" t="str">
            <v>YX_Tails_Ore_YX_Waste_Ctdmtl_-500 um_t</v>
          </cell>
          <cell r="B509">
            <v>108197.70527172089</v>
          </cell>
          <cell r="C509">
            <v>119061.49627685547</v>
          </cell>
          <cell r="D509">
            <v>115612.61575317383</v>
          </cell>
          <cell r="E509">
            <v>113456.30462646484</v>
          </cell>
        </row>
        <row r="510">
          <cell r="A510" t="str">
            <v>YX_Tails_Ore_YX_Waste_Ctdmtl_HM_t</v>
          </cell>
          <cell r="B510">
            <v>1858.2042554616928</v>
          </cell>
          <cell r="C510">
            <v>1913.7657942771912</v>
          </cell>
          <cell r="D510">
            <v>1709.2385835647583</v>
          </cell>
          <cell r="E510">
            <v>1527.1425156593323</v>
          </cell>
        </row>
        <row r="511">
          <cell r="A511" t="str">
            <v>YX_Tails_Ore_YX_Waste_Weight__t</v>
          </cell>
          <cell r="B511">
            <v>134208.62886142731</v>
          </cell>
          <cell r="C511">
            <v>136831.48162841797</v>
          </cell>
          <cell r="D511">
            <v>139795.59599304199</v>
          </cell>
          <cell r="E511">
            <v>144726.08685302734</v>
          </cell>
        </row>
        <row r="512">
          <cell r="A512" t="str">
            <v>YXR_Concentrator____Avail__%</v>
          </cell>
          <cell r="E512">
            <v>90.900001525878906</v>
          </cell>
        </row>
        <row r="513">
          <cell r="A513" t="str">
            <v>YXR_Concentrator____Plant RT__%</v>
          </cell>
          <cell r="E513">
            <v>83</v>
          </cell>
        </row>
        <row r="514">
          <cell r="A514" t="str">
            <v>YXR_Concentrator____Run Time__h</v>
          </cell>
          <cell r="B514">
            <v>632.07999992370605</v>
          </cell>
          <cell r="C514">
            <v>550.01000022888184</v>
          </cell>
          <cell r="D514">
            <v>577.02000045776367</v>
          </cell>
          <cell r="E514">
            <v>602.32999992370605</v>
          </cell>
        </row>
        <row r="515">
          <cell r="A515" t="str">
            <v>YXR_Floc Cons____Units__ea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YXR_Floc Cons____Weight__kg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</row>
        <row r="517">
          <cell r="A517" t="str">
            <v>YXR_HMC to T1_Ore_YXR_HMC_Ctdmtl_1st Mags_t</v>
          </cell>
          <cell r="B517">
            <v>8940.7759628295898</v>
          </cell>
          <cell r="C517">
            <v>541.67808675765991</v>
          </cell>
          <cell r="D517">
            <v>708.35792350769043</v>
          </cell>
          <cell r="E517">
            <v>3839.4509124755859</v>
          </cell>
        </row>
        <row r="518">
          <cell r="A518" t="str">
            <v>YXR_HMC to T1_Ore_YXR_HMC_Ctdmtl_2nd Mags_t</v>
          </cell>
          <cell r="B518">
            <v>202.91839385032654</v>
          </cell>
          <cell r="C518">
            <v>14.029041362926364</v>
          </cell>
          <cell r="D518">
            <v>23.727588295936584</v>
          </cell>
          <cell r="E518">
            <v>184.60030794143677</v>
          </cell>
        </row>
        <row r="519">
          <cell r="A519" t="str">
            <v>YXR_HMC to T1_Ore_YXR_HMC_Ctdmtl_HM_t</v>
          </cell>
          <cell r="B519">
            <v>10864.013877868652</v>
          </cell>
          <cell r="C519">
            <v>656.72634792327881</v>
          </cell>
          <cell r="D519">
            <v>931.78339767456055</v>
          </cell>
          <cell r="E519">
            <v>5637.1907653808594</v>
          </cell>
        </row>
        <row r="520">
          <cell r="A520" t="str">
            <v>YXR_HMC to T1_Ore_YXR_HMC_Ctdmtl_Non Mags_t</v>
          </cell>
          <cell r="B520">
            <v>2805.303861618042</v>
          </cell>
          <cell r="C520">
            <v>152.34129720926285</v>
          </cell>
          <cell r="D520">
            <v>269.65308380126953</v>
          </cell>
          <cell r="E520">
            <v>2005.2784996032715</v>
          </cell>
        </row>
        <row r="521">
          <cell r="A521" t="str">
            <v>YXR_HMC to T1_Ore_YXR_HMC_Weight__t</v>
          </cell>
          <cell r="B521">
            <v>11948.999977111816</v>
          </cell>
          <cell r="C521">
            <v>708.04999589920044</v>
          </cell>
          <cell r="D521">
            <v>1001.7400016784668</v>
          </cell>
          <cell r="E521">
            <v>6029.3300628662109</v>
          </cell>
        </row>
        <row r="522">
          <cell r="A522" t="str">
            <v>YXR_HMC to T2_Ore_YXR_HMC_Ctdmtl_1st Mags_t</v>
          </cell>
          <cell r="B522">
            <v>4519.407657623291</v>
          </cell>
          <cell r="C522">
            <v>5253.9794731140137</v>
          </cell>
          <cell r="D522">
            <v>8134.036536693573</v>
          </cell>
          <cell r="E522">
            <v>6514.2630767822266</v>
          </cell>
        </row>
        <row r="523">
          <cell r="A523" t="str">
            <v>YXR_HMC to T2_Ore_YXR_HMC_Ctdmtl_2nd Mags_t</v>
          </cell>
          <cell r="B523">
            <v>249.12975120544434</v>
          </cell>
          <cell r="C523">
            <v>359.98830139636993</v>
          </cell>
          <cell r="D523">
            <v>547.77993839979172</v>
          </cell>
          <cell r="E523">
            <v>330.57993602752686</v>
          </cell>
        </row>
        <row r="524">
          <cell r="A524" t="str">
            <v>YXR_HMC to T2_Ore_YXR_HMC_Ctdmtl_HM_t</v>
          </cell>
          <cell r="B524">
            <v>6135.2576789855957</v>
          </cell>
          <cell r="C524">
            <v>7162.0187759399414</v>
          </cell>
          <cell r="D524">
            <v>11945.54289150238</v>
          </cell>
          <cell r="E524">
            <v>9687.5759696960449</v>
          </cell>
        </row>
        <row r="525">
          <cell r="A525" t="str">
            <v>YXR_HMC to T2_Ore_YXR_HMC_Ctdmtl_Non Mags_t</v>
          </cell>
          <cell r="B525">
            <v>1893.8431596755981</v>
          </cell>
          <cell r="C525">
            <v>2408.7615375518799</v>
          </cell>
          <cell r="D525">
            <v>4005.2405824661255</v>
          </cell>
          <cell r="E525">
            <v>3535.7609233856201</v>
          </cell>
        </row>
        <row r="526">
          <cell r="A526" t="str">
            <v>YXR_HMC to T2_Ore_YXR_HMC_Weight__t</v>
          </cell>
          <cell r="B526">
            <v>6662.3798789978027</v>
          </cell>
          <cell r="C526">
            <v>8022.720100402832</v>
          </cell>
          <cell r="D526">
            <v>12687.060122013092</v>
          </cell>
          <cell r="E526">
            <v>10380.609893798828</v>
          </cell>
        </row>
        <row r="527">
          <cell r="A527" t="str">
            <v>YXR_HMC to T3_Ore_YXR_HMC_Ctdmtl_1st Mags_t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YXR_HMC to T3_Ore_YXR_HMC_Ctdmtl_2nd Mags_t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YXR_HMC to T3_Ore_YXR_HMC_Ctdmtl_HM_t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</row>
        <row r="530">
          <cell r="A530" t="str">
            <v>YXR_HMC to T3_Ore_YXR_HMC_Ctdmtl_Non Mags_t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</row>
        <row r="531">
          <cell r="A531" t="str">
            <v>YXR_HMC to T3_Ore_YXR_HMC_Weight__t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YXR_HMC__YXR__Ctdmtl_1st Mags_t</v>
          </cell>
          <cell r="B532">
            <v>14261.271564483643</v>
          </cell>
          <cell r="C532">
            <v>8201.6999549865723</v>
          </cell>
          <cell r="D532">
            <v>10171.977015972137</v>
          </cell>
          <cell r="E532">
            <v>12078.210273742676</v>
          </cell>
        </row>
        <row r="533">
          <cell r="A533" t="str">
            <v>YXR_HMC__YXR__Ctdmtl_2nd Mags_t</v>
          </cell>
          <cell r="B533">
            <v>494.55765068531036</v>
          </cell>
          <cell r="C533">
            <v>472.41546273231506</v>
          </cell>
          <cell r="D533">
            <v>666.0693199634552</v>
          </cell>
          <cell r="E533">
            <v>608.73620128631592</v>
          </cell>
        </row>
        <row r="534">
          <cell r="A534" t="str">
            <v>YXR_HMC__YXR__Ctdmtl_HM_t</v>
          </cell>
          <cell r="B534">
            <v>18074.596775054932</v>
          </cell>
          <cell r="C534">
            <v>10875.65193939209</v>
          </cell>
          <cell r="D534">
            <v>14895.822964668274</v>
          </cell>
          <cell r="E534">
            <v>17940.455596923828</v>
          </cell>
        </row>
        <row r="535">
          <cell r="A535" t="str">
            <v>YXR_HMC__YXR__Ctdmtl_Non Mags_t</v>
          </cell>
          <cell r="B535">
            <v>5034.1672973632813</v>
          </cell>
          <cell r="C535">
            <v>3367.9089813232422</v>
          </cell>
          <cell r="D535">
            <v>5012.9506797790527</v>
          </cell>
          <cell r="E535">
            <v>6542.047248840332</v>
          </cell>
        </row>
        <row r="536">
          <cell r="A536" t="str">
            <v>YXR_HMC__YXR__Weight__t</v>
          </cell>
          <cell r="B536">
            <v>19790</v>
          </cell>
          <cell r="C536">
            <v>12042</v>
          </cell>
          <cell r="D536">
            <v>15851</v>
          </cell>
          <cell r="E536">
            <v>19229</v>
          </cell>
        </row>
        <row r="537">
          <cell r="A537" t="str">
            <v>YXR_Ore Mined_Ore_YXR_Ore_Grade_HM_%</v>
          </cell>
          <cell r="B537">
            <v>9.7299995422363281</v>
          </cell>
          <cell r="C537">
            <v>7.679999828338623</v>
          </cell>
          <cell r="D537">
            <v>9.5699996948242188</v>
          </cell>
          <cell r="E537">
            <v>13.270000457763672</v>
          </cell>
        </row>
        <row r="538">
          <cell r="A538" t="str">
            <v>YXR_Ore Mined_Ore_YXR_Ore_Volume__m3</v>
          </cell>
          <cell r="B538">
            <v>105947</v>
          </cell>
          <cell r="C538">
            <v>63887</v>
          </cell>
          <cell r="D538">
            <v>82245</v>
          </cell>
          <cell r="E538">
            <v>72199</v>
          </cell>
        </row>
        <row r="539">
          <cell r="A539" t="str">
            <v>YXR_Ore Mined_Ore_YXR_Ore_Weight__t</v>
          </cell>
          <cell r="B539">
            <v>195900</v>
          </cell>
          <cell r="C539">
            <v>114782</v>
          </cell>
          <cell r="D539">
            <v>151137</v>
          </cell>
          <cell r="E539">
            <v>132327</v>
          </cell>
        </row>
        <row r="540">
          <cell r="A540" t="str">
            <v>YXR_Overburden____Volume__m3</v>
          </cell>
          <cell r="B540">
            <v>59957</v>
          </cell>
          <cell r="C540">
            <v>84452</v>
          </cell>
          <cell r="D540">
            <v>103580</v>
          </cell>
          <cell r="E540">
            <v>177443</v>
          </cell>
        </row>
        <row r="541">
          <cell r="A541" t="str">
            <v>YXR_Overburden____Weight__t</v>
          </cell>
        </row>
        <row r="542">
          <cell r="A542" t="str">
            <v>YXR_Pri Cyc Feed_Ore_YXR_Ore_Weight__t</v>
          </cell>
          <cell r="B542">
            <v>128720</v>
          </cell>
          <cell r="C542">
            <v>101254</v>
          </cell>
          <cell r="D542">
            <v>99226</v>
          </cell>
          <cell r="E542">
            <v>109793</v>
          </cell>
        </row>
        <row r="543">
          <cell r="A543" t="str">
            <v>YXR_Primary Feed_Ore_YXR_Ore_Ctdmtl_-500 um_t</v>
          </cell>
          <cell r="B543">
            <v>134601.70129394531</v>
          </cell>
          <cell r="C543">
            <v>72775.629425048828</v>
          </cell>
          <cell r="D543">
            <v>79804.206756591797</v>
          </cell>
          <cell r="E543">
            <v>91589.255981445313</v>
          </cell>
        </row>
        <row r="544">
          <cell r="A544" t="str">
            <v>YXR_Primary Feed_Ore_YXR_Ore_Ctdmtl_HM_t</v>
          </cell>
          <cell r="B544">
            <v>19060.556743621826</v>
          </cell>
          <cell r="C544">
            <v>8809.4923858642578</v>
          </cell>
          <cell r="D544">
            <v>14454.04417514801</v>
          </cell>
          <cell r="E544">
            <v>17549.293869018555</v>
          </cell>
        </row>
        <row r="545">
          <cell r="A545" t="str">
            <v>YXR_Primary Feed_Ore_YXR_Ore_Weight__t</v>
          </cell>
          <cell r="B545">
            <v>159903.99383544922</v>
          </cell>
          <cell r="C545">
            <v>88360.000427246094</v>
          </cell>
          <cell r="D545">
            <v>98059.998252868652</v>
          </cell>
          <cell r="E545">
            <v>107204.00146484375</v>
          </cell>
        </row>
        <row r="546">
          <cell r="A546" t="str">
            <v>YXR_Screen Feed_Ore_YXR_Ore_Weight__t</v>
          </cell>
          <cell r="B546">
            <v>195899.99273681641</v>
          </cell>
          <cell r="C546">
            <v>114782.00311279297</v>
          </cell>
          <cell r="D546">
            <v>151137.00256347656</v>
          </cell>
          <cell r="E546">
            <v>132327.00244140625</v>
          </cell>
        </row>
        <row r="547">
          <cell r="A547" t="str">
            <v>YXR_Screen Oversize_Ore_YXR_Waste_Weight__t</v>
          </cell>
          <cell r="B547">
            <v>17066.999805450439</v>
          </cell>
          <cell r="C547">
            <v>17000.000335693359</v>
          </cell>
          <cell r="D547">
            <v>37298.998656690121</v>
          </cell>
          <cell r="E547">
            <v>12673.999675750732</v>
          </cell>
        </row>
        <row r="548">
          <cell r="A548" t="str">
            <v>YXR_Screen Plant____Run Time__h</v>
          </cell>
          <cell r="B548">
            <v>586.20999920368195</v>
          </cell>
          <cell r="C548">
            <v>512.23999977111816</v>
          </cell>
          <cell r="D548">
            <v>523.23999986052513</v>
          </cell>
          <cell r="E548">
            <v>546.60000038146973</v>
          </cell>
        </row>
        <row r="549">
          <cell r="A549" t="str">
            <v>YXR_Tails_Ore_YXR_Waste_Ctdmtl_-500 um_t</v>
          </cell>
          <cell r="B549">
            <v>112867.11343383789</v>
          </cell>
          <cell r="C549">
            <v>62250.290649414063</v>
          </cell>
          <cell r="D549">
            <v>65291.527359008789</v>
          </cell>
          <cell r="E549">
            <v>75771.113098144531</v>
          </cell>
        </row>
        <row r="550">
          <cell r="A550" t="str">
            <v>YXR_Tails_Ore_YXR_Waste_Ctdmtl_HM_t</v>
          </cell>
          <cell r="B550">
            <v>2068.308678150177</v>
          </cell>
          <cell r="C550">
            <v>992.2830765247345</v>
          </cell>
          <cell r="D550">
            <v>1579.0585826635361</v>
          </cell>
          <cell r="E550">
            <v>2229.3764772415161</v>
          </cell>
        </row>
        <row r="551">
          <cell r="A551" t="str">
            <v>YXR_Tails_Ore_YXR_Waste_Weight__t</v>
          </cell>
          <cell r="B551">
            <v>141292.62188720703</v>
          </cell>
          <cell r="C551">
            <v>79629.2275390625</v>
          </cell>
          <cell r="D551">
            <v>84371.201972961426</v>
          </cell>
          <cell r="E551">
            <v>90794.066589355469</v>
          </cell>
        </row>
        <row r="552">
          <cell r="A552" t="str">
            <v>YXR_Thickener U/F_Ore_YXR_Waste_Weight__t</v>
          </cell>
          <cell r="B552">
            <v>18929.000213623047</v>
          </cell>
          <cell r="C552">
            <v>9421.999828338623</v>
          </cell>
          <cell r="D552">
            <v>15778.000839233398</v>
          </cell>
          <cell r="E552">
            <v>12449.000038146973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Act"/>
      <sheetName val="Control"/>
      <sheetName val="PL for BBJC"/>
      <sheetName val="PAR Cons PL"/>
      <sheetName val="PAR PL by Coy"/>
      <sheetName val="SS_CORT_ PL"/>
      <sheetName val="SS_AFIN_ PL"/>
      <sheetName val="PAR CapWork"/>
      <sheetName val="PAR BS by Coy"/>
      <sheetName val="PAR Cashflow"/>
      <sheetName val="HR&amp;SAFETY KPI"/>
      <sheetName val="SHARE KPI"/>
      <sheetName val="DataGraph"/>
      <sheetName val="DataBud"/>
      <sheetName val="DataActCORT"/>
      <sheetName val="DataBudCORT"/>
      <sheetName val="DataActAFIN"/>
      <sheetName val="DataBudAFIN"/>
      <sheetName val="DataAct Capex"/>
      <sheetName val="DataBud Capex"/>
      <sheetName val="Date"/>
      <sheetName val="PAR PL by Coy (copy)"/>
      <sheetName val="PAR Cashflow (copy)"/>
      <sheetName val="YTD Direct Costs"/>
      <sheetName val=" Lookup sheet (shared)"/>
      <sheetName val="Cost Centres"/>
      <sheetName val="Menu"/>
      <sheetName val="Lists"/>
      <sheetName val="Inputs"/>
      <sheetName val="Lookup|Tables"/>
      <sheetName val="Input|Assumptions"/>
      <sheetName val="Index"/>
      <sheetName val="Check|List"/>
      <sheetName val="Input|Escalators"/>
      <sheetName val="Global Inputs"/>
      <sheetName val="Console"/>
      <sheetName val="E02_CONS"/>
      <sheetName val="Instructions"/>
      <sheetName val="Dumm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Marketing"/>
      <sheetName val="MW"/>
      <sheetName val="PT_Data"/>
      <sheetName val="5. Assum"/>
    </sheetNames>
    <sheetDataSet>
      <sheetData sheetId="0" refreshError="1"/>
      <sheetData sheetId="1" refreshError="1">
        <row r="11">
          <cell r="I11">
            <v>7.0000000000000007E-2</v>
          </cell>
          <cell r="J11">
            <v>7.0000000000000007E-2</v>
          </cell>
          <cell r="K11">
            <v>7.0000000000000007E-2</v>
          </cell>
          <cell r="L11">
            <v>7.0000000000000007E-2</v>
          </cell>
          <cell r="M11">
            <v>7.0000000000000007E-2</v>
          </cell>
          <cell r="N11">
            <v>7.0000000000000007E-2</v>
          </cell>
          <cell r="O11">
            <v>7.0000000000000007E-2</v>
          </cell>
          <cell r="P11">
            <v>7.0000000000000007E-2</v>
          </cell>
          <cell r="Q11">
            <v>7.0000000000000007E-2</v>
          </cell>
          <cell r="R11">
            <v>7.0000000000000007E-2</v>
          </cell>
          <cell r="S11">
            <v>7.0000000000000007E-2</v>
          </cell>
          <cell r="T11">
            <v>7.0000000000000007E-2</v>
          </cell>
          <cell r="U11">
            <v>7.0000000000000007E-2</v>
          </cell>
          <cell r="V11">
            <v>7.0000000000000007E-2</v>
          </cell>
          <cell r="W11">
            <v>7.0000000000000007E-2</v>
          </cell>
          <cell r="X11">
            <v>7.0000000000000007E-2</v>
          </cell>
          <cell r="Y11">
            <v>7.0000000000000007E-2</v>
          </cell>
          <cell r="Z11">
            <v>7.0000000000000007E-2</v>
          </cell>
          <cell r="AA11">
            <v>7.0000000000000007E-2</v>
          </cell>
          <cell r="AB11">
            <v>7.0000000000000007E-2</v>
          </cell>
          <cell r="AC11">
            <v>7.0000000000000007E-2</v>
          </cell>
        </row>
        <row r="15">
          <cell r="I15">
            <v>0.03</v>
          </cell>
          <cell r="J15">
            <v>0.03</v>
          </cell>
          <cell r="K15">
            <v>0.03</v>
          </cell>
          <cell r="L15">
            <v>0.03</v>
          </cell>
          <cell r="M15">
            <v>0.03</v>
          </cell>
          <cell r="N15">
            <v>0.03</v>
          </cell>
          <cell r="O15">
            <v>0.03</v>
          </cell>
          <cell r="P15">
            <v>0.03</v>
          </cell>
          <cell r="Q15">
            <v>0.03</v>
          </cell>
          <cell r="R15">
            <v>0.03</v>
          </cell>
          <cell r="S15">
            <v>0.03</v>
          </cell>
          <cell r="T15">
            <v>0.03</v>
          </cell>
          <cell r="U15">
            <v>0.03</v>
          </cell>
          <cell r="V15">
            <v>0.03</v>
          </cell>
          <cell r="W15">
            <v>0.03</v>
          </cell>
          <cell r="X15">
            <v>0.03</v>
          </cell>
          <cell r="Y15">
            <v>0.03</v>
          </cell>
          <cell r="Z15">
            <v>0.03</v>
          </cell>
          <cell r="AA15">
            <v>0.03</v>
          </cell>
          <cell r="AB15">
            <v>0.03</v>
          </cell>
          <cell r="AC15">
            <v>0.03</v>
          </cell>
        </row>
        <row r="29">
          <cell r="J29">
            <v>7.0000000000000007E-2</v>
          </cell>
          <cell r="K29">
            <v>7.0000000000000007E-2</v>
          </cell>
          <cell r="L29">
            <v>7.0000000000000007E-2</v>
          </cell>
          <cell r="M29">
            <v>7.0000000000000007E-2</v>
          </cell>
          <cell r="N29">
            <v>7.0000000000000007E-2</v>
          </cell>
          <cell r="O29">
            <v>7.0000000000000007E-2</v>
          </cell>
          <cell r="P29">
            <v>7.0000000000000007E-2</v>
          </cell>
          <cell r="Q29">
            <v>7.0000000000000007E-2</v>
          </cell>
          <cell r="R29">
            <v>7.0000000000000007E-2</v>
          </cell>
          <cell r="S29">
            <v>7.0000000000000007E-2</v>
          </cell>
          <cell r="T29">
            <v>7.0000000000000007E-2</v>
          </cell>
          <cell r="U29">
            <v>7.0000000000000007E-2</v>
          </cell>
          <cell r="V29">
            <v>7.0000000000000007E-2</v>
          </cell>
          <cell r="W29">
            <v>7.0000000000000007E-2</v>
          </cell>
          <cell r="X29">
            <v>7.0000000000000007E-2</v>
          </cell>
          <cell r="Y29">
            <v>7.0000000000000007E-2</v>
          </cell>
          <cell r="Z29">
            <v>7.0000000000000007E-2</v>
          </cell>
          <cell r="AA29">
            <v>7.0000000000000007E-2</v>
          </cell>
          <cell r="AB29">
            <v>7.0000000000000007E-2</v>
          </cell>
          <cell r="AC29">
            <v>7.0000000000000007E-2</v>
          </cell>
          <cell r="AD29">
            <v>7.0000000000000007E-2</v>
          </cell>
        </row>
        <row r="31">
          <cell r="J31">
            <v>1</v>
          </cell>
          <cell r="K31">
            <v>0.970873786407767</v>
          </cell>
          <cell r="L31">
            <v>0.94259590913375424</v>
          </cell>
          <cell r="M31">
            <v>0.91514165935315939</v>
          </cell>
          <cell r="N31">
            <v>0.88848704791568867</v>
          </cell>
          <cell r="O31">
            <v>0.86260878438416355</v>
          </cell>
          <cell r="P31">
            <v>0.83748425668365412</v>
          </cell>
          <cell r="Q31">
            <v>0.81309151134335345</v>
          </cell>
          <cell r="R31">
            <v>0.78940923431393539</v>
          </cell>
          <cell r="S31">
            <v>0.76641673234362651</v>
          </cell>
          <cell r="T31">
            <v>0.74409391489672472</v>
          </cell>
          <cell r="U31">
            <v>0.72242127659876187</v>
          </cell>
          <cell r="V31">
            <v>0.70137988019297259</v>
          </cell>
          <cell r="W31">
            <v>0.68095133999317725</v>
          </cell>
          <cell r="X31">
            <v>0.66111780581861868</v>
          </cell>
          <cell r="Y31">
            <v>0.64186194739671709</v>
          </cell>
          <cell r="Z31">
            <v>0.62316693922011368</v>
          </cell>
          <cell r="AA31">
            <v>0.60501644584477055</v>
          </cell>
          <cell r="AB31">
            <v>0.58739460761628215</v>
          </cell>
          <cell r="AC31">
            <v>0.57028602681192442</v>
          </cell>
          <cell r="AD31">
            <v>0.55367575418633441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ion"/>
      <sheetName val="Switches"/>
      <sheetName val="Revision Log"/>
      <sheetName val="Main"/>
      <sheetName val="CoS_Tariff_Revenue"/>
      <sheetName val="Inputs (Scenarios)"/>
      <sheetName val="WACC (Scenarios)"/>
      <sheetName val="Load (Scenarios)"/>
      <sheetName val="Inputs (Final)"/>
      <sheetName val="WACC (Final)"/>
      <sheetName val="Load (Final)"/>
      <sheetName val="Tax_CoRE"/>
      <sheetName val="Asset"/>
      <sheetName val="Asset (Restructure)"/>
      <sheetName val="Shippers_Asset"/>
      <sheetName val="Tax_Asset"/>
      <sheetName val="BEP"/>
      <sheetName val="SolverSheet"/>
      <sheetName val="Tariff_Var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igator"/>
      <sheetName val="2006"/>
      <sheetName val="Input--&gt; Staff"/>
      <sheetName val="Input--&gt;Travel"/>
      <sheetName val="Input--&gt; Contractors"/>
      <sheetName val="Input--&gt; Consultants"/>
      <sheetName val="Input--&gt; Cost recovery"/>
      <sheetName val="Input--&gt; Other"/>
      <sheetName val="Input--&gt; Property"/>
      <sheetName val="Input--&gt; Insurance"/>
      <sheetName val="2005"/>
      <sheetName val="Data--&gt;Actuals"/>
      <sheetName val="Link--&gt;Travel"/>
      <sheetName val="Menu"/>
      <sheetName val="Guide"/>
      <sheetName val="Params"/>
      <sheetName val="Marketing"/>
      <sheetName val="Lists"/>
    </sheetNames>
    <sheetDataSet>
      <sheetData sheetId="0"/>
      <sheetData sheetId="1" refreshError="1">
        <row r="2">
          <cell r="A2" t="str">
            <v>Business &amp; Risk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s"/>
      <sheetName val="pay"/>
      <sheetName val="rsa"/>
      <sheetName val="stip"/>
      <sheetName val="tier"/>
      <sheetName val="DESP"/>
      <sheetName val="Part Time"/>
      <sheetName val="2006"/>
    </sheetNames>
    <sheetDataSet>
      <sheetData sheetId="0" refreshError="1"/>
      <sheetData sheetId="1" refreshError="1">
        <row r="1">
          <cell r="A1" t="str">
            <v>Pers.no.</v>
          </cell>
          <cell r="B1" t="str">
            <v>Personnel Number</v>
          </cell>
          <cell r="C1" t="str">
            <v>UtilLvl</v>
          </cell>
          <cell r="D1" t="str">
            <v>Wage Type</v>
          </cell>
          <cell r="E1" t="str">
            <v>Amount</v>
          </cell>
          <cell r="I1" t="str">
            <v>TCR</v>
          </cell>
        </row>
        <row r="2">
          <cell r="A2" t="str">
            <v>00007037</v>
          </cell>
          <cell r="B2" t="str">
            <v>Mafaakher Fakhreddin</v>
          </cell>
          <cell r="C2">
            <v>100</v>
          </cell>
          <cell r="D2" t="str">
            <v>TCR DB Notational Package</v>
          </cell>
          <cell r="E2">
            <v>113608</v>
          </cell>
          <cell r="G2">
            <v>1</v>
          </cell>
          <cell r="I2">
            <v>113608</v>
          </cell>
        </row>
        <row r="3">
          <cell r="A3" t="str">
            <v>00006820</v>
          </cell>
          <cell r="B3" t="str">
            <v>Wong Peter</v>
          </cell>
          <cell r="C3">
            <v>100</v>
          </cell>
          <cell r="D3" t="str">
            <v>TCR Accum Notational Pkge</v>
          </cell>
          <cell r="E3">
            <v>149800</v>
          </cell>
          <cell r="G3">
            <v>1</v>
          </cell>
          <cell r="I3">
            <v>149800</v>
          </cell>
        </row>
        <row r="4">
          <cell r="A4" t="str">
            <v>00006807</v>
          </cell>
          <cell r="B4" t="str">
            <v>Simpkin Robert</v>
          </cell>
          <cell r="C4">
            <v>100</v>
          </cell>
          <cell r="D4" t="str">
            <v>TCR DB Notational Package</v>
          </cell>
          <cell r="E4">
            <v>104445</v>
          </cell>
          <cell r="G4">
            <v>1</v>
          </cell>
          <cell r="I4">
            <v>104445</v>
          </cell>
        </row>
        <row r="5">
          <cell r="A5" t="str">
            <v>00006778</v>
          </cell>
          <cell r="B5" t="str">
            <v>Whelan Peter</v>
          </cell>
          <cell r="C5">
            <v>100</v>
          </cell>
          <cell r="D5" t="str">
            <v>TCR Accum Notational Pkge</v>
          </cell>
          <cell r="E5">
            <v>133524</v>
          </cell>
          <cell r="G5">
            <v>1</v>
          </cell>
          <cell r="I5">
            <v>133524</v>
          </cell>
        </row>
        <row r="6">
          <cell r="A6" t="str">
            <v>00006486</v>
          </cell>
          <cell r="B6" t="str">
            <v>Beech Mark</v>
          </cell>
          <cell r="C6">
            <v>100</v>
          </cell>
          <cell r="D6" t="str">
            <v>TCR Accum Notational Pkge</v>
          </cell>
          <cell r="E6">
            <v>162173</v>
          </cell>
          <cell r="G6">
            <v>1</v>
          </cell>
          <cell r="I6">
            <v>162173</v>
          </cell>
        </row>
        <row r="7">
          <cell r="A7" t="str">
            <v>00007215</v>
          </cell>
          <cell r="B7" t="str">
            <v>Harker Suzanne</v>
          </cell>
          <cell r="C7">
            <v>100</v>
          </cell>
          <cell r="D7" t="str">
            <v>TCR DB Notational Package</v>
          </cell>
          <cell r="E7">
            <v>87942</v>
          </cell>
          <cell r="G7">
            <v>1</v>
          </cell>
          <cell r="I7">
            <v>87942</v>
          </cell>
        </row>
        <row r="8">
          <cell r="A8" t="str">
            <v>00007190</v>
          </cell>
          <cell r="B8" t="str">
            <v>Zuiderwyk Antony</v>
          </cell>
          <cell r="C8">
            <v>100</v>
          </cell>
          <cell r="D8" t="str">
            <v>TCR DB Notational Package</v>
          </cell>
          <cell r="E8">
            <v>250000</v>
          </cell>
          <cell r="G8">
            <v>1</v>
          </cell>
          <cell r="I8">
            <v>250000</v>
          </cell>
        </row>
        <row r="9">
          <cell r="A9" t="str">
            <v>00007164</v>
          </cell>
          <cell r="B9" t="str">
            <v>Tsirikis Dimitrios</v>
          </cell>
          <cell r="C9">
            <v>100</v>
          </cell>
          <cell r="D9" t="str">
            <v>TCR DB Notational Package</v>
          </cell>
          <cell r="E9">
            <v>113767</v>
          </cell>
          <cell r="G9">
            <v>1</v>
          </cell>
          <cell r="I9">
            <v>113767</v>
          </cell>
        </row>
        <row r="10">
          <cell r="A10" t="str">
            <v>00007106</v>
          </cell>
          <cell r="B10" t="str">
            <v>Savage Craig</v>
          </cell>
          <cell r="C10">
            <v>100</v>
          </cell>
          <cell r="D10" t="str">
            <v>TCR DB Notational Package</v>
          </cell>
          <cell r="E10">
            <v>149800</v>
          </cell>
          <cell r="G10">
            <v>1</v>
          </cell>
          <cell r="I10">
            <v>149800</v>
          </cell>
        </row>
        <row r="11">
          <cell r="A11" t="str">
            <v>00007060</v>
          </cell>
          <cell r="B11" t="str">
            <v>Yeung Peter</v>
          </cell>
          <cell r="C11">
            <v>100</v>
          </cell>
          <cell r="D11" t="str">
            <v>TCR DB Notational Package</v>
          </cell>
          <cell r="E11">
            <v>116711</v>
          </cell>
          <cell r="G11">
            <v>1</v>
          </cell>
          <cell r="I11">
            <v>116711</v>
          </cell>
        </row>
        <row r="12">
          <cell r="A12" t="str">
            <v>00007640</v>
          </cell>
          <cell r="B12" t="str">
            <v>Adams Mark</v>
          </cell>
          <cell r="C12">
            <v>100</v>
          </cell>
          <cell r="D12" t="str">
            <v>TCR DB Notational Package</v>
          </cell>
          <cell r="E12">
            <v>94548</v>
          </cell>
          <cell r="G12">
            <v>1</v>
          </cell>
          <cell r="I12">
            <v>94548</v>
          </cell>
        </row>
        <row r="13">
          <cell r="A13" t="str">
            <v>00007516</v>
          </cell>
          <cell r="B13" t="str">
            <v>Hopkins Ricky</v>
          </cell>
          <cell r="C13">
            <v>100</v>
          </cell>
          <cell r="D13" t="str">
            <v>TCR DB Notational Package</v>
          </cell>
          <cell r="E13">
            <v>127200</v>
          </cell>
          <cell r="G13">
            <v>1</v>
          </cell>
          <cell r="I13">
            <v>127200</v>
          </cell>
        </row>
        <row r="14">
          <cell r="A14" t="str">
            <v>00007309</v>
          </cell>
          <cell r="B14" t="str">
            <v>Senior Deborah</v>
          </cell>
          <cell r="C14">
            <v>100</v>
          </cell>
          <cell r="D14" t="str">
            <v>TCR Accum Notational Pkge</v>
          </cell>
          <cell r="E14">
            <v>82604</v>
          </cell>
          <cell r="G14">
            <v>1</v>
          </cell>
          <cell r="I14">
            <v>82604</v>
          </cell>
        </row>
        <row r="15">
          <cell r="A15" t="str">
            <v>00007306</v>
          </cell>
          <cell r="B15" t="str">
            <v>Schille Andrew</v>
          </cell>
          <cell r="C15">
            <v>100</v>
          </cell>
          <cell r="D15" t="str">
            <v>TCR DB Notational Package</v>
          </cell>
          <cell r="E15">
            <v>134804</v>
          </cell>
          <cell r="G15">
            <v>1</v>
          </cell>
          <cell r="I15">
            <v>134804</v>
          </cell>
        </row>
        <row r="16">
          <cell r="A16" t="str">
            <v>00007298</v>
          </cell>
          <cell r="B16" t="str">
            <v>Reid Scott</v>
          </cell>
          <cell r="C16">
            <v>100</v>
          </cell>
          <cell r="D16" t="str">
            <v>TCR DB Notational Package</v>
          </cell>
          <cell r="E16">
            <v>95700</v>
          </cell>
          <cell r="G16">
            <v>1</v>
          </cell>
          <cell r="I16">
            <v>95700</v>
          </cell>
        </row>
        <row r="17">
          <cell r="A17" t="str">
            <v>00007961</v>
          </cell>
          <cell r="B17" t="str">
            <v>Watson Verity</v>
          </cell>
          <cell r="C17">
            <v>100</v>
          </cell>
          <cell r="D17" t="str">
            <v>TCR Accum Notational Pkge</v>
          </cell>
          <cell r="E17">
            <v>144433</v>
          </cell>
          <cell r="G17">
            <v>1</v>
          </cell>
          <cell r="I17">
            <v>144433</v>
          </cell>
        </row>
        <row r="18">
          <cell r="A18" t="str">
            <v>00007925</v>
          </cell>
          <cell r="B18" t="str">
            <v>Sokolowski Christopher</v>
          </cell>
          <cell r="C18">
            <v>100</v>
          </cell>
          <cell r="D18" t="str">
            <v>TCR Accum Notational Pkge</v>
          </cell>
          <cell r="E18">
            <v>94424</v>
          </cell>
          <cell r="G18">
            <v>1</v>
          </cell>
          <cell r="I18">
            <v>94424</v>
          </cell>
        </row>
        <row r="19">
          <cell r="A19" t="str">
            <v>00007879</v>
          </cell>
          <cell r="B19" t="str">
            <v>Tziotis George</v>
          </cell>
          <cell r="C19">
            <v>100</v>
          </cell>
          <cell r="D19" t="str">
            <v>TCR Accum Notational Pkge</v>
          </cell>
          <cell r="E19">
            <v>102780</v>
          </cell>
          <cell r="G19">
            <v>1</v>
          </cell>
          <cell r="I19">
            <v>102780</v>
          </cell>
        </row>
        <row r="20">
          <cell r="A20" t="str">
            <v>00007830</v>
          </cell>
          <cell r="B20" t="str">
            <v>Schwarz Robert</v>
          </cell>
          <cell r="C20">
            <v>100</v>
          </cell>
          <cell r="D20" t="str">
            <v>TCR Accum Notational Pkge</v>
          </cell>
          <cell r="E20">
            <v>93816</v>
          </cell>
          <cell r="G20">
            <v>1</v>
          </cell>
          <cell r="I20">
            <v>93816</v>
          </cell>
        </row>
        <row r="21">
          <cell r="A21" t="str">
            <v>00007731</v>
          </cell>
          <cell r="B21" t="str">
            <v>De Lisle Michael</v>
          </cell>
          <cell r="C21">
            <v>100</v>
          </cell>
          <cell r="D21" t="str">
            <v>TCR DB Notational Package</v>
          </cell>
          <cell r="E21">
            <v>102067</v>
          </cell>
          <cell r="G21">
            <v>1</v>
          </cell>
          <cell r="I21">
            <v>102067</v>
          </cell>
        </row>
        <row r="22">
          <cell r="A22" t="str">
            <v>00008645</v>
          </cell>
          <cell r="B22" t="str">
            <v>Wilkinson David</v>
          </cell>
          <cell r="C22">
            <v>100</v>
          </cell>
          <cell r="D22" t="str">
            <v>TCR Accum Notational Pkge</v>
          </cell>
          <cell r="E22">
            <v>90199</v>
          </cell>
          <cell r="G22">
            <v>1</v>
          </cell>
          <cell r="I22">
            <v>90199</v>
          </cell>
        </row>
        <row r="23">
          <cell r="A23" t="str">
            <v>00008106</v>
          </cell>
          <cell r="B23" t="str">
            <v>Bell John</v>
          </cell>
          <cell r="C23">
            <v>100</v>
          </cell>
          <cell r="D23" t="str">
            <v>TCR Accum Notational Pkge</v>
          </cell>
          <cell r="E23">
            <v>120000</v>
          </cell>
          <cell r="G23">
            <v>1</v>
          </cell>
          <cell r="I23">
            <v>120000</v>
          </cell>
        </row>
        <row r="24">
          <cell r="A24" t="str">
            <v>00008013</v>
          </cell>
          <cell r="B24" t="str">
            <v>Ghantous Siham</v>
          </cell>
          <cell r="C24">
            <v>100</v>
          </cell>
          <cell r="D24" t="str">
            <v>TCR Accum Notational Pkge</v>
          </cell>
          <cell r="E24">
            <v>130647</v>
          </cell>
          <cell r="G24">
            <v>1</v>
          </cell>
          <cell r="I24">
            <v>130647</v>
          </cell>
        </row>
        <row r="25">
          <cell r="A25" t="str">
            <v>00007992</v>
          </cell>
          <cell r="B25" t="str">
            <v>Moorthy Siva</v>
          </cell>
          <cell r="C25">
            <v>100</v>
          </cell>
          <cell r="D25" t="str">
            <v>TCR Accum Notational Pkge</v>
          </cell>
          <cell r="E25">
            <v>116249</v>
          </cell>
          <cell r="G25">
            <v>1</v>
          </cell>
          <cell r="I25">
            <v>116249</v>
          </cell>
        </row>
        <row r="26">
          <cell r="A26" t="str">
            <v>00007963</v>
          </cell>
          <cell r="B26" t="str">
            <v>Hodge Daralyn</v>
          </cell>
          <cell r="C26">
            <v>100</v>
          </cell>
          <cell r="D26" t="str">
            <v>TCR Accum Notational Pkge</v>
          </cell>
          <cell r="E26">
            <v>68701</v>
          </cell>
          <cell r="G26">
            <v>1</v>
          </cell>
          <cell r="I26">
            <v>68701</v>
          </cell>
        </row>
        <row r="27">
          <cell r="A27" t="str">
            <v>00008929</v>
          </cell>
          <cell r="B27" t="str">
            <v>Lovelock Graham</v>
          </cell>
          <cell r="C27">
            <v>100</v>
          </cell>
          <cell r="D27" t="str">
            <v>TCR Accum Notational Pkge</v>
          </cell>
          <cell r="E27">
            <v>74569</v>
          </cell>
          <cell r="G27">
            <v>1</v>
          </cell>
          <cell r="I27">
            <v>74569</v>
          </cell>
        </row>
        <row r="28">
          <cell r="A28" t="str">
            <v>00008928</v>
          </cell>
          <cell r="B28" t="str">
            <v>Turton Brad</v>
          </cell>
          <cell r="C28">
            <v>100</v>
          </cell>
          <cell r="D28" t="str">
            <v>TCR Accum Notational Pkge</v>
          </cell>
          <cell r="E28">
            <v>77380</v>
          </cell>
          <cell r="G28">
            <v>1</v>
          </cell>
          <cell r="I28">
            <v>77380</v>
          </cell>
        </row>
        <row r="29">
          <cell r="A29" t="str">
            <v>00008924</v>
          </cell>
          <cell r="B29" t="str">
            <v>Fraser Neil</v>
          </cell>
          <cell r="C29">
            <v>100</v>
          </cell>
          <cell r="D29" t="str">
            <v>TCR Accum Notational Pkge</v>
          </cell>
          <cell r="E29">
            <v>72280</v>
          </cell>
          <cell r="G29">
            <v>1</v>
          </cell>
          <cell r="I29">
            <v>72280</v>
          </cell>
        </row>
        <row r="30">
          <cell r="A30" t="str">
            <v>00008660</v>
          </cell>
          <cell r="B30" t="str">
            <v>Chain Erin</v>
          </cell>
          <cell r="C30">
            <v>100</v>
          </cell>
          <cell r="D30" t="str">
            <v>TCR Accum Notational Pkge</v>
          </cell>
          <cell r="E30">
            <v>133750</v>
          </cell>
          <cell r="G30">
            <v>1</v>
          </cell>
          <cell r="I30">
            <v>133750</v>
          </cell>
        </row>
        <row r="31">
          <cell r="A31" t="str">
            <v>00008658</v>
          </cell>
          <cell r="B31" t="str">
            <v>Ajani Peter</v>
          </cell>
          <cell r="C31">
            <v>100</v>
          </cell>
          <cell r="D31" t="str">
            <v>TCR Accum Notational Pkge</v>
          </cell>
          <cell r="E31">
            <v>126000</v>
          </cell>
          <cell r="G31">
            <v>1</v>
          </cell>
          <cell r="I31">
            <v>126000</v>
          </cell>
        </row>
        <row r="32">
          <cell r="A32" t="str">
            <v>00010015</v>
          </cell>
          <cell r="B32" t="str">
            <v>Mechkaroff Victor</v>
          </cell>
          <cell r="C32">
            <v>100</v>
          </cell>
          <cell r="D32" t="str">
            <v>TCR Accum Notational Pkge</v>
          </cell>
          <cell r="E32">
            <v>76021</v>
          </cell>
          <cell r="G32">
            <v>1</v>
          </cell>
          <cell r="I32">
            <v>76021</v>
          </cell>
        </row>
        <row r="33">
          <cell r="A33" t="str">
            <v>00009360</v>
          </cell>
          <cell r="B33" t="str">
            <v>Van Holsteyn Mark</v>
          </cell>
          <cell r="C33">
            <v>100</v>
          </cell>
          <cell r="D33" t="str">
            <v>TCR Accum Notational Pkge</v>
          </cell>
          <cell r="E33">
            <v>118560</v>
          </cell>
          <cell r="G33">
            <v>1</v>
          </cell>
          <cell r="I33">
            <v>118560</v>
          </cell>
        </row>
        <row r="34">
          <cell r="A34" t="str">
            <v>00009332</v>
          </cell>
          <cell r="B34" t="str">
            <v>Taig Steven</v>
          </cell>
          <cell r="C34">
            <v>100</v>
          </cell>
          <cell r="D34" t="str">
            <v>TCR Accum Notational Pkge</v>
          </cell>
          <cell r="E34">
            <v>67472</v>
          </cell>
          <cell r="G34">
            <v>1</v>
          </cell>
          <cell r="I34">
            <v>67472</v>
          </cell>
        </row>
        <row r="35">
          <cell r="A35" t="str">
            <v>00009162</v>
          </cell>
          <cell r="B35" t="str">
            <v>Towns Geoffrey</v>
          </cell>
          <cell r="C35">
            <v>100</v>
          </cell>
          <cell r="D35" t="str">
            <v>TCR Accum Notational Pkge</v>
          </cell>
          <cell r="E35">
            <v>149647</v>
          </cell>
          <cell r="G35">
            <v>1</v>
          </cell>
          <cell r="I35">
            <v>149647</v>
          </cell>
        </row>
        <row r="36">
          <cell r="A36" t="str">
            <v>00009052</v>
          </cell>
          <cell r="B36" t="str">
            <v>Biernacki Henry</v>
          </cell>
          <cell r="C36">
            <v>100</v>
          </cell>
          <cell r="D36" t="str">
            <v>TCR DB Notational Package</v>
          </cell>
          <cell r="E36">
            <v>103724</v>
          </cell>
          <cell r="G36">
            <v>1</v>
          </cell>
          <cell r="I36">
            <v>103724</v>
          </cell>
        </row>
        <row r="37">
          <cell r="A37" t="str">
            <v>00010205</v>
          </cell>
          <cell r="B37" t="str">
            <v>Beel Adam</v>
          </cell>
          <cell r="C37">
            <v>100</v>
          </cell>
          <cell r="D37" t="str">
            <v>TCR Accum Notational Pkge</v>
          </cell>
          <cell r="E37">
            <v>104736</v>
          </cell>
          <cell r="G37">
            <v>1</v>
          </cell>
          <cell r="I37">
            <v>104736</v>
          </cell>
        </row>
        <row r="38">
          <cell r="A38" t="str">
            <v>00010179</v>
          </cell>
          <cell r="B38" t="str">
            <v>Chaplin Nichole</v>
          </cell>
          <cell r="C38">
            <v>100</v>
          </cell>
          <cell r="D38" t="str">
            <v>TCR Accum Notational Pkge</v>
          </cell>
          <cell r="E38">
            <v>67795</v>
          </cell>
          <cell r="G38">
            <v>1</v>
          </cell>
          <cell r="I38">
            <v>67795</v>
          </cell>
        </row>
        <row r="39">
          <cell r="A39" t="str">
            <v>00010160</v>
          </cell>
          <cell r="B39" t="str">
            <v>Reeves Colin</v>
          </cell>
          <cell r="C39">
            <v>100</v>
          </cell>
          <cell r="D39" t="str">
            <v>TCR Accum Notational Pkge</v>
          </cell>
          <cell r="E39">
            <v>102792</v>
          </cell>
          <cell r="G39">
            <v>1</v>
          </cell>
          <cell r="I39">
            <v>102792</v>
          </cell>
        </row>
        <row r="40">
          <cell r="A40" t="str">
            <v>00010117</v>
          </cell>
          <cell r="B40" t="str">
            <v>Wong James</v>
          </cell>
          <cell r="C40">
            <v>100</v>
          </cell>
          <cell r="D40" t="str">
            <v>TCR Accum Notational Pkge</v>
          </cell>
          <cell r="E40">
            <v>121380</v>
          </cell>
          <cell r="G40">
            <v>1</v>
          </cell>
          <cell r="I40">
            <v>121380</v>
          </cell>
        </row>
        <row r="41">
          <cell r="A41" t="str">
            <v>00010116</v>
          </cell>
          <cell r="B41" t="str">
            <v>Jackson Debbie</v>
          </cell>
          <cell r="C41">
            <v>100</v>
          </cell>
          <cell r="D41" t="str">
            <v>TCR DB Notational Package</v>
          </cell>
          <cell r="E41">
            <v>145364</v>
          </cell>
          <cell r="G41">
            <v>1</v>
          </cell>
          <cell r="I41">
            <v>145364</v>
          </cell>
        </row>
        <row r="42">
          <cell r="A42" t="str">
            <v>00010644</v>
          </cell>
          <cell r="B42" t="str">
            <v>Meraklis Michael</v>
          </cell>
          <cell r="C42">
            <v>100</v>
          </cell>
          <cell r="D42" t="str">
            <v>TCR Accum Notational Pkge</v>
          </cell>
          <cell r="E42">
            <v>74066</v>
          </cell>
          <cell r="G42">
            <v>1</v>
          </cell>
          <cell r="I42">
            <v>74066</v>
          </cell>
        </row>
        <row r="43">
          <cell r="A43" t="str">
            <v>00010642</v>
          </cell>
          <cell r="B43" t="str">
            <v>Edwards Karl</v>
          </cell>
          <cell r="C43">
            <v>100</v>
          </cell>
          <cell r="D43" t="str">
            <v>TCR Accum Notational Pkge</v>
          </cell>
          <cell r="E43">
            <v>74066</v>
          </cell>
          <cell r="G43">
            <v>1</v>
          </cell>
          <cell r="I43">
            <v>74066</v>
          </cell>
        </row>
        <row r="44">
          <cell r="A44" t="str">
            <v>00010327</v>
          </cell>
          <cell r="B44" t="str">
            <v>Ellis Janet</v>
          </cell>
          <cell r="C44">
            <v>75</v>
          </cell>
          <cell r="D44" t="str">
            <v>TCR Accum Notational Pkge</v>
          </cell>
          <cell r="E44">
            <v>66180</v>
          </cell>
          <cell r="G44">
            <v>1</v>
          </cell>
          <cell r="I44">
            <v>66180</v>
          </cell>
        </row>
        <row r="45">
          <cell r="A45" t="str">
            <v>00010296</v>
          </cell>
          <cell r="B45" t="str">
            <v>MacFarlane Michael</v>
          </cell>
          <cell r="C45">
            <v>100</v>
          </cell>
          <cell r="D45" t="str">
            <v>TCR Accum Notational Pkge</v>
          </cell>
          <cell r="E45">
            <v>105700</v>
          </cell>
          <cell r="G45">
            <v>1</v>
          </cell>
          <cell r="I45">
            <v>105700</v>
          </cell>
        </row>
        <row r="46">
          <cell r="A46" t="str">
            <v>00010249</v>
          </cell>
          <cell r="B46" t="str">
            <v>Kellett Bruce</v>
          </cell>
          <cell r="C46">
            <v>100</v>
          </cell>
          <cell r="D46" t="str">
            <v>TCR Accum Notational Pkge</v>
          </cell>
          <cell r="E46">
            <v>72855</v>
          </cell>
          <cell r="G46">
            <v>1</v>
          </cell>
          <cell r="I46">
            <v>72855</v>
          </cell>
        </row>
        <row r="47">
          <cell r="A47" t="str">
            <v>00011021</v>
          </cell>
          <cell r="B47" t="str">
            <v>Kralevski Steve</v>
          </cell>
          <cell r="C47">
            <v>100</v>
          </cell>
          <cell r="D47" t="str">
            <v>TCR Accum Notational Pkge</v>
          </cell>
          <cell r="E47">
            <v>70559</v>
          </cell>
          <cell r="G47">
            <v>1</v>
          </cell>
          <cell r="I47">
            <v>70559</v>
          </cell>
        </row>
        <row r="48">
          <cell r="A48" t="str">
            <v>00011015</v>
          </cell>
          <cell r="B48" t="str">
            <v>Rathbone Mark</v>
          </cell>
          <cell r="C48">
            <v>100</v>
          </cell>
          <cell r="D48" t="str">
            <v>TCR Accum Notational Pkge</v>
          </cell>
          <cell r="E48">
            <v>70559</v>
          </cell>
          <cell r="G48">
            <v>1</v>
          </cell>
          <cell r="I48">
            <v>70559</v>
          </cell>
        </row>
        <row r="49">
          <cell r="A49" t="str">
            <v>00010989</v>
          </cell>
          <cell r="B49" t="str">
            <v>Luthra Harvinder</v>
          </cell>
          <cell r="C49">
            <v>100</v>
          </cell>
          <cell r="D49" t="str">
            <v>TCR DB Notational Package</v>
          </cell>
          <cell r="E49">
            <v>104936</v>
          </cell>
          <cell r="G49">
            <v>1</v>
          </cell>
          <cell r="I49">
            <v>104936</v>
          </cell>
        </row>
        <row r="50">
          <cell r="A50" t="str">
            <v>00010901</v>
          </cell>
          <cell r="B50" t="str">
            <v>Hinchcliffe Narelle</v>
          </cell>
          <cell r="C50">
            <v>100</v>
          </cell>
          <cell r="D50" t="str">
            <v>TCR Accum Notational Pkge</v>
          </cell>
          <cell r="E50">
            <v>74000</v>
          </cell>
          <cell r="G50">
            <v>1</v>
          </cell>
          <cell r="I50">
            <v>74000</v>
          </cell>
        </row>
        <row r="51">
          <cell r="A51" t="str">
            <v>00010875</v>
          </cell>
          <cell r="B51" t="str">
            <v>Szmalko Eddie</v>
          </cell>
          <cell r="C51">
            <v>100</v>
          </cell>
          <cell r="D51" t="str">
            <v>TCR Accum Notational Pkge</v>
          </cell>
          <cell r="E51">
            <v>96893</v>
          </cell>
          <cell r="G51">
            <v>1</v>
          </cell>
          <cell r="I51">
            <v>96893</v>
          </cell>
        </row>
        <row r="52">
          <cell r="A52" t="str">
            <v>00011125</v>
          </cell>
          <cell r="B52" t="str">
            <v>Kynaston Allan</v>
          </cell>
          <cell r="C52">
            <v>100</v>
          </cell>
          <cell r="D52" t="str">
            <v>TCR Accum Notational Pkge</v>
          </cell>
          <cell r="E52">
            <v>52000</v>
          </cell>
          <cell r="G52">
            <v>1</v>
          </cell>
          <cell r="I52">
            <v>52000</v>
          </cell>
        </row>
        <row r="53">
          <cell r="A53" t="str">
            <v>00011114</v>
          </cell>
          <cell r="B53" t="str">
            <v>Di Carlo Carlo</v>
          </cell>
          <cell r="C53">
            <v>100</v>
          </cell>
          <cell r="D53" t="str">
            <v>TCR Accum Notational Pkge</v>
          </cell>
          <cell r="E53">
            <v>87790</v>
          </cell>
          <cell r="G53">
            <v>1</v>
          </cell>
          <cell r="I53">
            <v>87790</v>
          </cell>
        </row>
        <row r="54">
          <cell r="A54" t="str">
            <v>00011099</v>
          </cell>
          <cell r="B54" t="str">
            <v>O'Brien Julie-Anne</v>
          </cell>
          <cell r="C54">
            <v>100</v>
          </cell>
          <cell r="D54" t="str">
            <v>TCR Accum Notational Pkge</v>
          </cell>
          <cell r="E54">
            <v>55665</v>
          </cell>
          <cell r="G54">
            <v>1</v>
          </cell>
          <cell r="I54">
            <v>55665</v>
          </cell>
        </row>
        <row r="55">
          <cell r="A55" t="str">
            <v>00011084</v>
          </cell>
          <cell r="B55" t="str">
            <v>Haber Paul</v>
          </cell>
          <cell r="C55">
            <v>100</v>
          </cell>
          <cell r="D55" t="str">
            <v>TCR Accum Notational Pkge</v>
          </cell>
          <cell r="E55">
            <v>58422</v>
          </cell>
          <cell r="G55">
            <v>1</v>
          </cell>
          <cell r="I55">
            <v>58422</v>
          </cell>
        </row>
        <row r="56">
          <cell r="A56" t="str">
            <v>00011042</v>
          </cell>
          <cell r="B56" t="str">
            <v>Biggins Nathan</v>
          </cell>
          <cell r="C56">
            <v>100</v>
          </cell>
          <cell r="D56" t="str">
            <v>TCR Accum Notational Pkge</v>
          </cell>
          <cell r="E56">
            <v>70893</v>
          </cell>
          <cell r="G56">
            <v>1</v>
          </cell>
          <cell r="I56">
            <v>70893</v>
          </cell>
        </row>
        <row r="57">
          <cell r="A57" t="str">
            <v>00011325</v>
          </cell>
          <cell r="B57" t="str">
            <v>Tran Tina</v>
          </cell>
          <cell r="C57">
            <v>100</v>
          </cell>
          <cell r="D57" t="str">
            <v>TCR Accum Notational Pkge</v>
          </cell>
          <cell r="E57">
            <v>64700</v>
          </cell>
          <cell r="G57">
            <v>1</v>
          </cell>
          <cell r="I57">
            <v>64700</v>
          </cell>
        </row>
        <row r="58">
          <cell r="A58" t="str">
            <v>00011318</v>
          </cell>
          <cell r="B58" t="str">
            <v>Van Tilburg Kristen</v>
          </cell>
          <cell r="C58">
            <v>100</v>
          </cell>
          <cell r="D58" t="str">
            <v>TCR Accum Notational Pkge</v>
          </cell>
          <cell r="E58">
            <v>44000</v>
          </cell>
          <cell r="G58">
            <v>1</v>
          </cell>
          <cell r="I58">
            <v>44000</v>
          </cell>
        </row>
        <row r="59">
          <cell r="A59" t="str">
            <v>00011149</v>
          </cell>
          <cell r="B59" t="str">
            <v>D'Souza John</v>
          </cell>
          <cell r="C59">
            <v>100</v>
          </cell>
          <cell r="D59" t="str">
            <v>TCR Accum Notational Pkge</v>
          </cell>
          <cell r="E59">
            <v>123050</v>
          </cell>
          <cell r="G59">
            <v>1</v>
          </cell>
          <cell r="I59">
            <v>123050</v>
          </cell>
        </row>
        <row r="60">
          <cell r="A60" t="str">
            <v>00011143</v>
          </cell>
          <cell r="B60" t="str">
            <v>Campbell Rebekah</v>
          </cell>
          <cell r="C60">
            <v>100</v>
          </cell>
          <cell r="D60" t="str">
            <v>TCR Accum Notational Pkge</v>
          </cell>
          <cell r="E60">
            <v>65576</v>
          </cell>
          <cell r="G60">
            <v>1</v>
          </cell>
          <cell r="I60">
            <v>65576</v>
          </cell>
        </row>
        <row r="61">
          <cell r="A61" t="str">
            <v>00011137</v>
          </cell>
          <cell r="B61" t="str">
            <v>Talbot Paul</v>
          </cell>
          <cell r="C61">
            <v>100</v>
          </cell>
          <cell r="D61" t="str">
            <v>TCR Accum Notational Pkge</v>
          </cell>
          <cell r="E61">
            <v>76650</v>
          </cell>
          <cell r="G61">
            <v>1</v>
          </cell>
          <cell r="I61">
            <v>76650</v>
          </cell>
        </row>
        <row r="62">
          <cell r="A62" t="str">
            <v>00011553</v>
          </cell>
          <cell r="B62" t="str">
            <v>Garnish Paul</v>
          </cell>
          <cell r="C62">
            <v>100</v>
          </cell>
          <cell r="D62" t="str">
            <v>TCR Accum Notational Pkge</v>
          </cell>
          <cell r="E62">
            <v>109854</v>
          </cell>
          <cell r="G62">
            <v>1</v>
          </cell>
          <cell r="I62">
            <v>109854</v>
          </cell>
        </row>
        <row r="63">
          <cell r="A63" t="str">
            <v>00011520</v>
          </cell>
          <cell r="B63" t="str">
            <v>Cross Melanie</v>
          </cell>
          <cell r="C63">
            <v>100</v>
          </cell>
          <cell r="D63" t="str">
            <v>TCR Accum Notational Pkge</v>
          </cell>
          <cell r="E63">
            <v>57288</v>
          </cell>
          <cell r="G63">
            <v>1</v>
          </cell>
          <cell r="I63">
            <v>57288</v>
          </cell>
        </row>
        <row r="64">
          <cell r="A64" t="str">
            <v>00011519</v>
          </cell>
          <cell r="B64" t="str">
            <v>Rooney David</v>
          </cell>
          <cell r="C64">
            <v>100</v>
          </cell>
          <cell r="D64" t="str">
            <v>TCR Accum Notational Pkge</v>
          </cell>
          <cell r="E64">
            <v>57288</v>
          </cell>
          <cell r="G64">
            <v>1</v>
          </cell>
          <cell r="I64">
            <v>57288</v>
          </cell>
        </row>
        <row r="65">
          <cell r="A65" t="str">
            <v>00011495</v>
          </cell>
          <cell r="B65" t="str">
            <v>Peirano Laura</v>
          </cell>
          <cell r="C65">
            <v>100</v>
          </cell>
          <cell r="D65" t="str">
            <v>TCR Accum Notational Pkge</v>
          </cell>
          <cell r="E65">
            <v>67795</v>
          </cell>
          <cell r="G65">
            <v>1</v>
          </cell>
          <cell r="I65">
            <v>67795</v>
          </cell>
        </row>
        <row r="66">
          <cell r="A66" t="str">
            <v>00011444</v>
          </cell>
          <cell r="B66" t="str">
            <v>Strang David</v>
          </cell>
          <cell r="C66">
            <v>100</v>
          </cell>
          <cell r="D66" t="str">
            <v>TCR Accum Notational Pkge</v>
          </cell>
          <cell r="E66">
            <v>166163</v>
          </cell>
          <cell r="G66">
            <v>1</v>
          </cell>
          <cell r="I66">
            <v>166163</v>
          </cell>
        </row>
        <row r="67">
          <cell r="A67" t="str">
            <v>00011638</v>
          </cell>
          <cell r="B67" t="str">
            <v>Richards Nicole</v>
          </cell>
          <cell r="C67">
            <v>100</v>
          </cell>
          <cell r="D67" t="str">
            <v>TCR Accum Notational Pkge</v>
          </cell>
          <cell r="E67">
            <v>63979</v>
          </cell>
          <cell r="G67">
            <v>1</v>
          </cell>
          <cell r="I67">
            <v>63979</v>
          </cell>
        </row>
        <row r="68">
          <cell r="A68" t="str">
            <v>00011569</v>
          </cell>
          <cell r="B68" t="str">
            <v>Mihailidis Chris</v>
          </cell>
          <cell r="C68">
            <v>100</v>
          </cell>
          <cell r="D68" t="str">
            <v>TCR Accum Notational Pkge</v>
          </cell>
          <cell r="E68">
            <v>98756</v>
          </cell>
          <cell r="G68">
            <v>1</v>
          </cell>
          <cell r="I68">
            <v>98756</v>
          </cell>
        </row>
        <row r="69">
          <cell r="A69" t="str">
            <v>00011566</v>
          </cell>
          <cell r="B69" t="str">
            <v>Corrigan Andrea</v>
          </cell>
          <cell r="C69">
            <v>100</v>
          </cell>
          <cell r="D69" t="str">
            <v>TCR Accum Notational Pkge</v>
          </cell>
          <cell r="E69">
            <v>52500</v>
          </cell>
          <cell r="G69">
            <v>1</v>
          </cell>
          <cell r="I69">
            <v>52500</v>
          </cell>
        </row>
        <row r="70">
          <cell r="A70" t="str">
            <v>00011557</v>
          </cell>
          <cell r="B70" t="str">
            <v>Tran Lynda</v>
          </cell>
          <cell r="C70">
            <v>100</v>
          </cell>
          <cell r="D70" t="str">
            <v>TCR Accum Notational Pkge</v>
          </cell>
          <cell r="E70">
            <v>50955</v>
          </cell>
          <cell r="G70">
            <v>1</v>
          </cell>
          <cell r="I70">
            <v>50955</v>
          </cell>
        </row>
        <row r="71">
          <cell r="A71" t="str">
            <v>00011556</v>
          </cell>
          <cell r="B71" t="str">
            <v>Spiteri Mandy</v>
          </cell>
          <cell r="C71">
            <v>30</v>
          </cell>
          <cell r="D71" t="str">
            <v>TCR Accum Notational Pkge</v>
          </cell>
          <cell r="E71">
            <v>52668</v>
          </cell>
          <cell r="G71">
            <v>1</v>
          </cell>
          <cell r="I71">
            <v>52668</v>
          </cell>
        </row>
        <row r="72">
          <cell r="A72" t="str">
            <v>00011874</v>
          </cell>
          <cell r="B72" t="str">
            <v>Nguyen Kim</v>
          </cell>
          <cell r="C72">
            <v>100</v>
          </cell>
          <cell r="D72" t="str">
            <v>TCR Accum Notational Pkge</v>
          </cell>
          <cell r="E72">
            <v>57288</v>
          </cell>
          <cell r="G72">
            <v>1</v>
          </cell>
          <cell r="I72">
            <v>57288</v>
          </cell>
        </row>
        <row r="73">
          <cell r="A73" t="str">
            <v>00011811</v>
          </cell>
          <cell r="B73" t="str">
            <v>Noske Heather</v>
          </cell>
          <cell r="C73">
            <v>100</v>
          </cell>
          <cell r="D73" t="str">
            <v>TCR Accum Notational Pkge</v>
          </cell>
          <cell r="E73">
            <v>60387</v>
          </cell>
          <cell r="G73">
            <v>1</v>
          </cell>
          <cell r="I73">
            <v>60387</v>
          </cell>
        </row>
        <row r="74">
          <cell r="A74" t="str">
            <v>00011694</v>
          </cell>
          <cell r="B74" t="str">
            <v>Clerk David</v>
          </cell>
          <cell r="C74">
            <v>100</v>
          </cell>
          <cell r="D74" t="str">
            <v>TCR Accum Notational Pkge</v>
          </cell>
          <cell r="E74">
            <v>277674</v>
          </cell>
          <cell r="G74">
            <v>1</v>
          </cell>
          <cell r="I74">
            <v>277674</v>
          </cell>
        </row>
        <row r="75">
          <cell r="A75" t="str">
            <v>00011676</v>
          </cell>
          <cell r="B75" t="str">
            <v>Bakici Semra</v>
          </cell>
          <cell r="C75">
            <v>100</v>
          </cell>
          <cell r="D75" t="str">
            <v>TCR Accum Notational Pkge</v>
          </cell>
          <cell r="E75">
            <v>45170</v>
          </cell>
          <cell r="G75">
            <v>1</v>
          </cell>
          <cell r="I75">
            <v>45170</v>
          </cell>
        </row>
        <row r="76">
          <cell r="A76" t="str">
            <v>00011659</v>
          </cell>
          <cell r="B76" t="str">
            <v>Burnell Connie</v>
          </cell>
          <cell r="C76">
            <v>100</v>
          </cell>
          <cell r="D76" t="str">
            <v>TCR Accum Notational Pkge</v>
          </cell>
          <cell r="E76">
            <v>57729</v>
          </cell>
          <cell r="G76">
            <v>1</v>
          </cell>
          <cell r="I76">
            <v>57729</v>
          </cell>
        </row>
        <row r="77">
          <cell r="A77" t="str">
            <v>00011899</v>
          </cell>
          <cell r="B77" t="str">
            <v>De Robillard John</v>
          </cell>
          <cell r="C77">
            <v>100</v>
          </cell>
          <cell r="D77" t="str">
            <v>TCR Accum Notational Pkge</v>
          </cell>
          <cell r="E77">
            <v>148807</v>
          </cell>
          <cell r="G77">
            <v>1</v>
          </cell>
          <cell r="I77">
            <v>148807</v>
          </cell>
        </row>
        <row r="78">
          <cell r="A78" t="str">
            <v>00011896</v>
          </cell>
          <cell r="B78" t="str">
            <v>Hamilton Christopher</v>
          </cell>
          <cell r="C78">
            <v>100</v>
          </cell>
          <cell r="D78" t="str">
            <v>TCR Accum Notational Pkge</v>
          </cell>
          <cell r="E78">
            <v>108150</v>
          </cell>
          <cell r="G78">
            <v>1</v>
          </cell>
          <cell r="I78">
            <v>108150</v>
          </cell>
        </row>
        <row r="79">
          <cell r="A79" t="str">
            <v>00011895</v>
          </cell>
          <cell r="B79" t="str">
            <v>Czech Marek</v>
          </cell>
          <cell r="C79">
            <v>100</v>
          </cell>
          <cell r="D79" t="str">
            <v>TCR Accum Notational Pkge</v>
          </cell>
          <cell r="E79">
            <v>118877</v>
          </cell>
          <cell r="G79">
            <v>1</v>
          </cell>
          <cell r="I79">
            <v>118877</v>
          </cell>
        </row>
        <row r="80">
          <cell r="A80" t="str">
            <v>00011891</v>
          </cell>
          <cell r="B80" t="str">
            <v>Donald Gregory</v>
          </cell>
          <cell r="C80">
            <v>100</v>
          </cell>
          <cell r="D80" t="str">
            <v>TCR Accum Notational Pkge</v>
          </cell>
          <cell r="E80">
            <v>86542</v>
          </cell>
          <cell r="G80">
            <v>1</v>
          </cell>
          <cell r="I80">
            <v>86542</v>
          </cell>
        </row>
        <row r="81">
          <cell r="A81" t="str">
            <v>00011879</v>
          </cell>
          <cell r="B81" t="str">
            <v>Faggian Joanne</v>
          </cell>
          <cell r="C81">
            <v>100</v>
          </cell>
          <cell r="D81" t="str">
            <v>TCR Accum Notational Pkge</v>
          </cell>
          <cell r="E81">
            <v>50640</v>
          </cell>
          <cell r="G81">
            <v>1</v>
          </cell>
          <cell r="I81">
            <v>50640</v>
          </cell>
        </row>
        <row r="82">
          <cell r="A82" t="str">
            <v>00011934</v>
          </cell>
          <cell r="B82" t="str">
            <v>Vaidya Ranjan</v>
          </cell>
          <cell r="C82">
            <v>100</v>
          </cell>
          <cell r="D82" t="str">
            <v>TCR Accum Notational Pkge</v>
          </cell>
          <cell r="E82">
            <v>78000</v>
          </cell>
          <cell r="G82">
            <v>1</v>
          </cell>
          <cell r="I82">
            <v>78000</v>
          </cell>
        </row>
        <row r="83">
          <cell r="A83" t="str">
            <v>00011919</v>
          </cell>
          <cell r="B83" t="str">
            <v>Georgiadis Lucas</v>
          </cell>
          <cell r="C83">
            <v>100</v>
          </cell>
          <cell r="D83" t="str">
            <v>TCR Accum Notational Pkge</v>
          </cell>
          <cell r="E83">
            <v>70000</v>
          </cell>
          <cell r="G83">
            <v>1</v>
          </cell>
          <cell r="I83">
            <v>70000</v>
          </cell>
        </row>
        <row r="84">
          <cell r="A84" t="str">
            <v>00011918</v>
          </cell>
          <cell r="B84" t="str">
            <v>Muke Fellenxa</v>
          </cell>
          <cell r="C84">
            <v>100</v>
          </cell>
          <cell r="D84" t="str">
            <v>TCR Accum Notational Pkge</v>
          </cell>
          <cell r="E84">
            <v>57288</v>
          </cell>
          <cell r="G84">
            <v>1</v>
          </cell>
          <cell r="I84">
            <v>57288</v>
          </cell>
        </row>
        <row r="85">
          <cell r="A85" t="str">
            <v>00011905</v>
          </cell>
          <cell r="B85" t="str">
            <v>Milliken Barry</v>
          </cell>
          <cell r="C85">
            <v>100</v>
          </cell>
          <cell r="D85" t="str">
            <v>TCR Accum Notational Pkge</v>
          </cell>
          <cell r="E85">
            <v>86110</v>
          </cell>
          <cell r="G85">
            <v>1</v>
          </cell>
          <cell r="I85">
            <v>86110</v>
          </cell>
        </row>
        <row r="86">
          <cell r="A86" t="str">
            <v>00011902</v>
          </cell>
          <cell r="B86" t="str">
            <v>Masciantonio Robert</v>
          </cell>
          <cell r="C86">
            <v>100</v>
          </cell>
          <cell r="D86" t="str">
            <v>TCR Accum Notational Pkge</v>
          </cell>
          <cell r="E86">
            <v>117747</v>
          </cell>
          <cell r="G86">
            <v>1</v>
          </cell>
          <cell r="I86">
            <v>117747</v>
          </cell>
        </row>
        <row r="87">
          <cell r="A87" t="str">
            <v>00011987</v>
          </cell>
          <cell r="B87" t="str">
            <v>Oliver Nathan</v>
          </cell>
          <cell r="C87">
            <v>100</v>
          </cell>
          <cell r="D87" t="str">
            <v>TCR Accum Notational Pkge</v>
          </cell>
          <cell r="E87">
            <v>68250</v>
          </cell>
          <cell r="G87">
            <v>1</v>
          </cell>
          <cell r="I87">
            <v>68250</v>
          </cell>
        </row>
        <row r="88">
          <cell r="A88" t="str">
            <v>00011983</v>
          </cell>
          <cell r="B88" t="str">
            <v>Moen Bert</v>
          </cell>
          <cell r="C88">
            <v>100</v>
          </cell>
          <cell r="D88" t="str">
            <v>TCR Accum Notational Pkge</v>
          </cell>
          <cell r="E88">
            <v>85837</v>
          </cell>
          <cell r="G88">
            <v>1</v>
          </cell>
          <cell r="I88">
            <v>85837</v>
          </cell>
        </row>
        <row r="89">
          <cell r="A89" t="str">
            <v>00011981</v>
          </cell>
          <cell r="B89" t="str">
            <v>Colomb Sandra</v>
          </cell>
          <cell r="C89">
            <v>100</v>
          </cell>
          <cell r="D89" t="str">
            <v>TCR Accum Notational Pkge</v>
          </cell>
          <cell r="E89">
            <v>52868</v>
          </cell>
          <cell r="G89">
            <v>1</v>
          </cell>
          <cell r="I89">
            <v>52868</v>
          </cell>
        </row>
        <row r="90">
          <cell r="A90" t="str">
            <v>00011941</v>
          </cell>
          <cell r="B90" t="str">
            <v>Johnson Paul</v>
          </cell>
          <cell r="C90">
            <v>100</v>
          </cell>
          <cell r="D90" t="str">
            <v>TCR Accum Notational Pkge</v>
          </cell>
          <cell r="E90">
            <v>62700</v>
          </cell>
          <cell r="G90">
            <v>1</v>
          </cell>
          <cell r="I90">
            <v>62700</v>
          </cell>
        </row>
        <row r="91">
          <cell r="A91" t="str">
            <v>00011937</v>
          </cell>
          <cell r="B91" t="str">
            <v>Plowman Donald</v>
          </cell>
          <cell r="C91">
            <v>100</v>
          </cell>
          <cell r="D91" t="str">
            <v>TCR Accum Notational Pkge</v>
          </cell>
          <cell r="E91">
            <v>249820</v>
          </cell>
          <cell r="G91">
            <v>1</v>
          </cell>
          <cell r="I91">
            <v>249820</v>
          </cell>
        </row>
        <row r="92">
          <cell r="A92" t="str">
            <v>00011997</v>
          </cell>
          <cell r="B92" t="str">
            <v>Colville Malcolm</v>
          </cell>
          <cell r="C92">
            <v>100</v>
          </cell>
          <cell r="D92" t="str">
            <v>TCR Accum Notational Pkge</v>
          </cell>
          <cell r="E92">
            <v>115212</v>
          </cell>
          <cell r="G92">
            <v>1</v>
          </cell>
          <cell r="I92">
            <v>115212</v>
          </cell>
        </row>
        <row r="93">
          <cell r="A93" t="str">
            <v>00011996</v>
          </cell>
          <cell r="B93" t="str">
            <v>Davey Marc</v>
          </cell>
          <cell r="C93">
            <v>100</v>
          </cell>
          <cell r="D93" t="str">
            <v>TCR Accum Notational Pkge</v>
          </cell>
          <cell r="E93">
            <v>68575</v>
          </cell>
          <cell r="G93">
            <v>1</v>
          </cell>
          <cell r="I93">
            <v>68575</v>
          </cell>
        </row>
        <row r="94">
          <cell r="A94" t="str">
            <v>00011994</v>
          </cell>
          <cell r="B94" t="str">
            <v>Tyson Desmond</v>
          </cell>
          <cell r="C94">
            <v>100</v>
          </cell>
          <cell r="D94" t="str">
            <v>TCR Accum Notational Pkge</v>
          </cell>
          <cell r="E94">
            <v>69252</v>
          </cell>
          <cell r="G94">
            <v>1</v>
          </cell>
          <cell r="I94">
            <v>69252</v>
          </cell>
        </row>
        <row r="95">
          <cell r="A95" t="str">
            <v>00011993</v>
          </cell>
          <cell r="B95" t="str">
            <v>Beament Michael</v>
          </cell>
          <cell r="C95">
            <v>100</v>
          </cell>
          <cell r="D95" t="str">
            <v>TCR Accum Notational Pkge</v>
          </cell>
          <cell r="E95">
            <v>69252</v>
          </cell>
          <cell r="G95">
            <v>1</v>
          </cell>
          <cell r="I95">
            <v>69252</v>
          </cell>
        </row>
        <row r="96">
          <cell r="A96" t="str">
            <v>00011989</v>
          </cell>
          <cell r="B96" t="str">
            <v>Wells Gene</v>
          </cell>
          <cell r="C96">
            <v>100</v>
          </cell>
          <cell r="D96" t="str">
            <v>TCR Accum Notational Pkge</v>
          </cell>
          <cell r="E96">
            <v>77234</v>
          </cell>
          <cell r="G96">
            <v>1</v>
          </cell>
          <cell r="I96">
            <v>77234</v>
          </cell>
        </row>
        <row r="97">
          <cell r="A97" t="str">
            <v>00012005</v>
          </cell>
          <cell r="B97" t="str">
            <v>Blair Kelvin</v>
          </cell>
          <cell r="C97">
            <v>100</v>
          </cell>
          <cell r="D97" t="str">
            <v>TCR Accum Notational Pkge</v>
          </cell>
          <cell r="E97">
            <v>155250</v>
          </cell>
          <cell r="G97">
            <v>1</v>
          </cell>
          <cell r="I97">
            <v>155250</v>
          </cell>
        </row>
        <row r="98">
          <cell r="A98" t="str">
            <v>00012004</v>
          </cell>
          <cell r="B98" t="str">
            <v>Cordery Gary</v>
          </cell>
          <cell r="C98">
            <v>100</v>
          </cell>
          <cell r="D98" t="str">
            <v>TCR Accum Notational Pkge</v>
          </cell>
          <cell r="E98">
            <v>93965</v>
          </cell>
          <cell r="G98">
            <v>1</v>
          </cell>
          <cell r="I98">
            <v>93965</v>
          </cell>
        </row>
        <row r="99">
          <cell r="A99" t="str">
            <v>00012002</v>
          </cell>
          <cell r="B99" t="str">
            <v>Primer Andrew</v>
          </cell>
          <cell r="C99">
            <v>100</v>
          </cell>
          <cell r="D99" t="str">
            <v>TCR Accum Notational Pkge</v>
          </cell>
          <cell r="E99">
            <v>96008</v>
          </cell>
          <cell r="G99">
            <v>1</v>
          </cell>
          <cell r="I99">
            <v>96008</v>
          </cell>
        </row>
        <row r="100">
          <cell r="A100" t="str">
            <v>00012000</v>
          </cell>
          <cell r="B100" t="str">
            <v>So Kwok Leung</v>
          </cell>
          <cell r="C100">
            <v>100</v>
          </cell>
          <cell r="D100" t="str">
            <v>TCR Accum Notational Pkge</v>
          </cell>
          <cell r="E100">
            <v>71318</v>
          </cell>
          <cell r="G100">
            <v>1</v>
          </cell>
          <cell r="I100">
            <v>71318</v>
          </cell>
        </row>
        <row r="101">
          <cell r="A101" t="str">
            <v>00011998</v>
          </cell>
          <cell r="B101" t="str">
            <v>Floyd Paul</v>
          </cell>
          <cell r="C101">
            <v>100</v>
          </cell>
          <cell r="D101" t="str">
            <v>TCR Accum Notational Pkge</v>
          </cell>
          <cell r="E101">
            <v>133677</v>
          </cell>
          <cell r="G101">
            <v>1</v>
          </cell>
          <cell r="I101">
            <v>133677</v>
          </cell>
        </row>
        <row r="102">
          <cell r="A102" t="str">
            <v>00012013</v>
          </cell>
          <cell r="B102" t="str">
            <v>Foster Jeff</v>
          </cell>
          <cell r="C102">
            <v>100</v>
          </cell>
          <cell r="D102" t="str">
            <v>TCR Accum Notational Pkge</v>
          </cell>
          <cell r="E102">
            <v>89801</v>
          </cell>
          <cell r="G102">
            <v>1</v>
          </cell>
          <cell r="I102">
            <v>89801</v>
          </cell>
        </row>
        <row r="103">
          <cell r="A103" t="str">
            <v>00012012</v>
          </cell>
          <cell r="B103" t="str">
            <v>Wilson Helen</v>
          </cell>
          <cell r="C103">
            <v>65.78</v>
          </cell>
          <cell r="D103" t="str">
            <v>TCR Accum Notational Pkge</v>
          </cell>
          <cell r="E103">
            <v>52000</v>
          </cell>
          <cell r="G103">
            <v>1</v>
          </cell>
          <cell r="I103">
            <v>52000</v>
          </cell>
        </row>
        <row r="104">
          <cell r="A104" t="str">
            <v>00012010</v>
          </cell>
          <cell r="B104" t="str">
            <v>Tingey Brian</v>
          </cell>
          <cell r="C104">
            <v>100</v>
          </cell>
          <cell r="D104" t="str">
            <v>TCR Accum Notational Pkge</v>
          </cell>
          <cell r="E104">
            <v>99575</v>
          </cell>
          <cell r="G104">
            <v>1</v>
          </cell>
          <cell r="I104">
            <v>99575</v>
          </cell>
        </row>
        <row r="105">
          <cell r="A105" t="str">
            <v>00012007</v>
          </cell>
          <cell r="B105" t="str">
            <v>Lanciano Bruno</v>
          </cell>
          <cell r="C105">
            <v>100</v>
          </cell>
          <cell r="D105" t="str">
            <v>TCR Accum Notational Pkge</v>
          </cell>
          <cell r="E105">
            <v>75240</v>
          </cell>
          <cell r="G105">
            <v>1</v>
          </cell>
          <cell r="I105">
            <v>75240</v>
          </cell>
        </row>
        <row r="106">
          <cell r="A106" t="str">
            <v>00012006</v>
          </cell>
          <cell r="B106" t="str">
            <v>Guest Paul</v>
          </cell>
          <cell r="C106">
            <v>100</v>
          </cell>
          <cell r="D106" t="str">
            <v>TCR Accum Notational Pkge</v>
          </cell>
          <cell r="E106">
            <v>116243</v>
          </cell>
          <cell r="G106">
            <v>1</v>
          </cell>
          <cell r="I106">
            <v>116243</v>
          </cell>
        </row>
        <row r="107">
          <cell r="A107" t="str">
            <v>00012019</v>
          </cell>
          <cell r="B107" t="str">
            <v>Ashley Christopher</v>
          </cell>
          <cell r="C107">
            <v>100</v>
          </cell>
          <cell r="D107" t="str">
            <v>TCR Accum Notational Pkge</v>
          </cell>
          <cell r="E107">
            <v>106500</v>
          </cell>
          <cell r="G107">
            <v>1</v>
          </cell>
          <cell r="I107">
            <v>106500</v>
          </cell>
        </row>
        <row r="108">
          <cell r="A108" t="str">
            <v>00012017</v>
          </cell>
          <cell r="B108" t="str">
            <v>Szabo Auntonio</v>
          </cell>
          <cell r="C108">
            <v>100</v>
          </cell>
          <cell r="D108" t="str">
            <v>TCR Accum Notational Pkge</v>
          </cell>
          <cell r="E108">
            <v>80601</v>
          </cell>
          <cell r="G108">
            <v>1</v>
          </cell>
          <cell r="I108">
            <v>80601</v>
          </cell>
        </row>
        <row r="109">
          <cell r="A109" t="str">
            <v>00012016</v>
          </cell>
          <cell r="B109" t="str">
            <v>Quinton Debra</v>
          </cell>
          <cell r="C109">
            <v>60</v>
          </cell>
          <cell r="D109" t="str">
            <v>TCR Accum Notational Pkge</v>
          </cell>
          <cell r="E109">
            <v>54805</v>
          </cell>
          <cell r="G109">
            <v>1</v>
          </cell>
          <cell r="I109">
            <v>54805</v>
          </cell>
        </row>
        <row r="110">
          <cell r="A110" t="str">
            <v>00012015</v>
          </cell>
          <cell r="B110" t="str">
            <v>Biswas Swapan</v>
          </cell>
          <cell r="C110">
            <v>100</v>
          </cell>
          <cell r="D110" t="str">
            <v>TCR Accum Notational Pkge</v>
          </cell>
          <cell r="E110">
            <v>62832</v>
          </cell>
          <cell r="G110">
            <v>1</v>
          </cell>
          <cell r="I110">
            <v>62832</v>
          </cell>
        </row>
        <row r="111">
          <cell r="A111" t="str">
            <v>00012014</v>
          </cell>
          <cell r="B111" t="str">
            <v>Pooley Robert</v>
          </cell>
          <cell r="C111">
            <v>100</v>
          </cell>
          <cell r="D111" t="str">
            <v>TCR Accum Notational Pkge</v>
          </cell>
          <cell r="E111">
            <v>71318</v>
          </cell>
          <cell r="G111">
            <v>1</v>
          </cell>
          <cell r="I111">
            <v>71318</v>
          </cell>
        </row>
        <row r="112">
          <cell r="A112" t="str">
            <v>00012024</v>
          </cell>
          <cell r="B112" t="str">
            <v>Crack Peter</v>
          </cell>
          <cell r="C112">
            <v>100</v>
          </cell>
          <cell r="D112" t="str">
            <v>TCR Accum Notational Pkge</v>
          </cell>
          <cell r="E112">
            <v>87945</v>
          </cell>
          <cell r="G112">
            <v>1</v>
          </cell>
          <cell r="I112">
            <v>87945</v>
          </cell>
        </row>
        <row r="113">
          <cell r="A113" t="str">
            <v>00012023</v>
          </cell>
          <cell r="B113" t="str">
            <v>Tiaon Ueteri</v>
          </cell>
          <cell r="C113">
            <v>100</v>
          </cell>
          <cell r="D113" t="str">
            <v>TCR Accum Notational Pkge</v>
          </cell>
          <cell r="E113">
            <v>71318</v>
          </cell>
          <cell r="G113">
            <v>1</v>
          </cell>
          <cell r="I113">
            <v>71318</v>
          </cell>
        </row>
        <row r="114">
          <cell r="A114" t="str">
            <v>00012022</v>
          </cell>
          <cell r="B114" t="str">
            <v>Proudfoot Douglas</v>
          </cell>
          <cell r="C114">
            <v>100</v>
          </cell>
          <cell r="D114" t="str">
            <v>TCR Accum Notational Pkge</v>
          </cell>
          <cell r="E114">
            <v>62832</v>
          </cell>
          <cell r="G114">
            <v>1</v>
          </cell>
          <cell r="I114">
            <v>62832</v>
          </cell>
        </row>
        <row r="115">
          <cell r="A115" t="str">
            <v>00012021</v>
          </cell>
          <cell r="B115" t="str">
            <v>Siebert Hans</v>
          </cell>
          <cell r="C115">
            <v>100</v>
          </cell>
          <cell r="D115" t="str">
            <v>TCR Accum Notational Pkge</v>
          </cell>
          <cell r="E115">
            <v>84689</v>
          </cell>
          <cell r="G115">
            <v>1</v>
          </cell>
          <cell r="I115">
            <v>84689</v>
          </cell>
        </row>
        <row r="116">
          <cell r="A116" t="str">
            <v>00012020</v>
          </cell>
          <cell r="B116" t="str">
            <v>Ciffo Antonio</v>
          </cell>
          <cell r="C116">
            <v>100</v>
          </cell>
          <cell r="D116" t="str">
            <v>TCR Accum Notational Pkge</v>
          </cell>
          <cell r="E116">
            <v>149574</v>
          </cell>
          <cell r="G116">
            <v>1</v>
          </cell>
          <cell r="I116">
            <v>149574</v>
          </cell>
        </row>
        <row r="117">
          <cell r="A117" t="str">
            <v>00012033</v>
          </cell>
          <cell r="B117" t="str">
            <v>McBride Brian</v>
          </cell>
          <cell r="C117">
            <v>100</v>
          </cell>
          <cell r="D117" t="str">
            <v>TCR Accum Notational Pkge</v>
          </cell>
          <cell r="E117">
            <v>189056</v>
          </cell>
          <cell r="G117">
            <v>1</v>
          </cell>
          <cell r="I117">
            <v>189056</v>
          </cell>
        </row>
        <row r="118">
          <cell r="A118" t="str">
            <v>00012031</v>
          </cell>
          <cell r="B118" t="str">
            <v>Frith John</v>
          </cell>
          <cell r="C118">
            <v>100</v>
          </cell>
          <cell r="D118" t="str">
            <v>TCR Accum Notational Pkge</v>
          </cell>
          <cell r="E118">
            <v>215040</v>
          </cell>
          <cell r="G118">
            <v>1</v>
          </cell>
          <cell r="I118">
            <v>215040</v>
          </cell>
        </row>
        <row r="119">
          <cell r="A119" t="str">
            <v>00012030</v>
          </cell>
          <cell r="B119" t="str">
            <v>Bitney David</v>
          </cell>
          <cell r="C119">
            <v>100</v>
          </cell>
          <cell r="D119" t="str">
            <v>TCR Accum Notational Pkge</v>
          </cell>
          <cell r="E119">
            <v>191348</v>
          </cell>
          <cell r="G119">
            <v>1</v>
          </cell>
          <cell r="I119">
            <v>191348</v>
          </cell>
        </row>
        <row r="120">
          <cell r="A120" t="str">
            <v>00012029</v>
          </cell>
          <cell r="B120" t="str">
            <v>Rust David</v>
          </cell>
          <cell r="C120">
            <v>100</v>
          </cell>
          <cell r="D120" t="str">
            <v>TCR Accum Notational Pkge</v>
          </cell>
          <cell r="E120">
            <v>81473</v>
          </cell>
          <cell r="G120">
            <v>1</v>
          </cell>
          <cell r="I120">
            <v>81473</v>
          </cell>
        </row>
        <row r="121">
          <cell r="A121" t="str">
            <v>00012025</v>
          </cell>
          <cell r="B121" t="str">
            <v>Benfell Barry</v>
          </cell>
          <cell r="C121">
            <v>100</v>
          </cell>
          <cell r="D121" t="str">
            <v>TCR Accum Notational Pkge</v>
          </cell>
          <cell r="E121">
            <v>87945</v>
          </cell>
          <cell r="G121">
            <v>1</v>
          </cell>
          <cell r="I121">
            <v>87945</v>
          </cell>
        </row>
        <row r="122">
          <cell r="A122" t="str">
            <v>00012045</v>
          </cell>
          <cell r="B122" t="str">
            <v>Bell Sarah</v>
          </cell>
          <cell r="C122">
            <v>50</v>
          </cell>
          <cell r="D122" t="str">
            <v>TCR Accum Notational Pkge</v>
          </cell>
          <cell r="E122">
            <v>77522</v>
          </cell>
          <cell r="G122">
            <v>1</v>
          </cell>
          <cell r="I122">
            <v>77522</v>
          </cell>
        </row>
        <row r="123">
          <cell r="A123" t="str">
            <v>00012043</v>
          </cell>
          <cell r="B123" t="str">
            <v>James Nicole</v>
          </cell>
          <cell r="C123">
            <v>100</v>
          </cell>
          <cell r="D123" t="str">
            <v>TCR Accum Notational Pkge</v>
          </cell>
          <cell r="E123">
            <v>109481</v>
          </cell>
          <cell r="G123">
            <v>1</v>
          </cell>
          <cell r="I123">
            <v>109481</v>
          </cell>
        </row>
        <row r="124">
          <cell r="A124" t="str">
            <v>00012041</v>
          </cell>
          <cell r="B124" t="str">
            <v>Himson Simon</v>
          </cell>
          <cell r="C124">
            <v>100</v>
          </cell>
          <cell r="D124" t="str">
            <v>TCR Accum Notational Pkge</v>
          </cell>
          <cell r="E124">
            <v>151000</v>
          </cell>
          <cell r="G124">
            <v>1</v>
          </cell>
          <cell r="I124">
            <v>151000</v>
          </cell>
        </row>
        <row r="125">
          <cell r="A125" t="str">
            <v>00012039</v>
          </cell>
          <cell r="B125" t="str">
            <v>Eastwood Robert</v>
          </cell>
          <cell r="C125">
            <v>100</v>
          </cell>
          <cell r="D125" t="str">
            <v>TCR Accum Notational Pkge</v>
          </cell>
          <cell r="E125">
            <v>155549</v>
          </cell>
          <cell r="G125">
            <v>1</v>
          </cell>
          <cell r="I125">
            <v>155549</v>
          </cell>
        </row>
        <row r="126">
          <cell r="A126" t="str">
            <v>00012036</v>
          </cell>
          <cell r="B126" t="str">
            <v>McCulloch Bruce</v>
          </cell>
          <cell r="C126">
            <v>100</v>
          </cell>
          <cell r="D126" t="str">
            <v>TCR Accum Notational Pkge</v>
          </cell>
          <cell r="E126">
            <v>145600</v>
          </cell>
          <cell r="G126">
            <v>1</v>
          </cell>
          <cell r="I126">
            <v>145600</v>
          </cell>
        </row>
        <row r="127">
          <cell r="A127" t="str">
            <v>00012060</v>
          </cell>
          <cell r="B127" t="str">
            <v>Allan Elizabeth</v>
          </cell>
          <cell r="C127">
            <v>100</v>
          </cell>
          <cell r="D127" t="str">
            <v>TCR Accum Notational Pkge</v>
          </cell>
          <cell r="E127">
            <v>67600</v>
          </cell>
          <cell r="G127">
            <v>1</v>
          </cell>
          <cell r="I127">
            <v>67600</v>
          </cell>
        </row>
        <row r="128">
          <cell r="A128" t="str">
            <v>00012059</v>
          </cell>
          <cell r="B128" t="str">
            <v>Griffiths Ralph</v>
          </cell>
          <cell r="C128">
            <v>100</v>
          </cell>
          <cell r="D128" t="str">
            <v>TCR Accum Notational Pkge</v>
          </cell>
          <cell r="E128">
            <v>126720</v>
          </cell>
          <cell r="G128">
            <v>1</v>
          </cell>
          <cell r="I128">
            <v>126720</v>
          </cell>
        </row>
        <row r="129">
          <cell r="A129" t="str">
            <v>00012057</v>
          </cell>
          <cell r="B129" t="str">
            <v>Tran Allon</v>
          </cell>
          <cell r="C129">
            <v>100</v>
          </cell>
          <cell r="D129" t="str">
            <v>TCR Accum Notational Pkge</v>
          </cell>
          <cell r="E129">
            <v>91250</v>
          </cell>
          <cell r="G129">
            <v>1</v>
          </cell>
          <cell r="I129">
            <v>91250</v>
          </cell>
        </row>
        <row r="130">
          <cell r="A130" t="str">
            <v>00012056</v>
          </cell>
          <cell r="B130" t="str">
            <v>Spall David</v>
          </cell>
          <cell r="C130">
            <v>100</v>
          </cell>
          <cell r="D130" t="str">
            <v>TCR Accum Notational Pkge</v>
          </cell>
          <cell r="E130">
            <v>53040</v>
          </cell>
          <cell r="G130">
            <v>1</v>
          </cell>
          <cell r="I130">
            <v>53040</v>
          </cell>
        </row>
        <row r="131">
          <cell r="A131" t="str">
            <v>00012055</v>
          </cell>
          <cell r="B131" t="str">
            <v>Cooley Rosanne</v>
          </cell>
          <cell r="C131">
            <v>100</v>
          </cell>
          <cell r="D131" t="str">
            <v>TCR Accum Notational Pkge</v>
          </cell>
          <cell r="E131">
            <v>50058</v>
          </cell>
          <cell r="G131">
            <v>1</v>
          </cell>
          <cell r="I131">
            <v>50058</v>
          </cell>
        </row>
        <row r="132">
          <cell r="A132" t="str">
            <v>00012162</v>
          </cell>
          <cell r="B132" t="str">
            <v>Tamara Alain</v>
          </cell>
          <cell r="C132">
            <v>100</v>
          </cell>
          <cell r="D132" t="str">
            <v>TCR Accum Notational Pkge</v>
          </cell>
          <cell r="E132">
            <v>100700</v>
          </cell>
          <cell r="G132">
            <v>1</v>
          </cell>
          <cell r="I132">
            <v>100700</v>
          </cell>
        </row>
        <row r="133">
          <cell r="A133" t="str">
            <v>00012157</v>
          </cell>
          <cell r="B133" t="str">
            <v>Munshey Ashley</v>
          </cell>
          <cell r="C133">
            <v>100</v>
          </cell>
          <cell r="D133" t="str">
            <v>TCR Accum Notational Pkge</v>
          </cell>
          <cell r="E133">
            <v>89675</v>
          </cell>
          <cell r="G133">
            <v>1</v>
          </cell>
          <cell r="I133">
            <v>89675</v>
          </cell>
        </row>
        <row r="134">
          <cell r="A134" t="str">
            <v>00012064</v>
          </cell>
          <cell r="B134" t="str">
            <v>Ganegoda Saj</v>
          </cell>
          <cell r="C134">
            <v>100</v>
          </cell>
          <cell r="D134" t="str">
            <v>TCR Accum Notational Pkge</v>
          </cell>
          <cell r="E134">
            <v>57288</v>
          </cell>
          <cell r="G134">
            <v>1</v>
          </cell>
          <cell r="I134">
            <v>57288</v>
          </cell>
        </row>
        <row r="135">
          <cell r="A135" t="str">
            <v>00012063</v>
          </cell>
          <cell r="B135" t="str">
            <v>Ireland Mark</v>
          </cell>
          <cell r="C135">
            <v>100</v>
          </cell>
          <cell r="D135" t="str">
            <v>TCR Accum Notational Pkge</v>
          </cell>
          <cell r="E135">
            <v>133125</v>
          </cell>
          <cell r="G135">
            <v>1</v>
          </cell>
          <cell r="I135">
            <v>133125</v>
          </cell>
        </row>
        <row r="136">
          <cell r="A136" t="str">
            <v>00012061</v>
          </cell>
          <cell r="B136" t="str">
            <v>Gentile Lucy</v>
          </cell>
          <cell r="C136">
            <v>40</v>
          </cell>
          <cell r="D136" t="str">
            <v>TCR Accum Notational Pkge</v>
          </cell>
          <cell r="E136">
            <v>88308</v>
          </cell>
          <cell r="G136">
            <v>1</v>
          </cell>
          <cell r="I136">
            <v>88308</v>
          </cell>
        </row>
        <row r="137">
          <cell r="A137" t="str">
            <v>00012191</v>
          </cell>
          <cell r="B137" t="str">
            <v>Reymers Meagan</v>
          </cell>
          <cell r="C137">
            <v>100</v>
          </cell>
          <cell r="D137" t="str">
            <v>TCR Accum Notational Pkge</v>
          </cell>
          <cell r="E137">
            <v>52500</v>
          </cell>
          <cell r="G137">
            <v>1</v>
          </cell>
          <cell r="I137">
            <v>52500</v>
          </cell>
        </row>
        <row r="138">
          <cell r="A138" t="str">
            <v>00012190</v>
          </cell>
          <cell r="B138" t="str">
            <v>Nelson Fiona</v>
          </cell>
          <cell r="C138">
            <v>100</v>
          </cell>
          <cell r="D138" t="str">
            <v>TCR Accum Notational Pkge</v>
          </cell>
          <cell r="E138">
            <v>98643</v>
          </cell>
          <cell r="G138">
            <v>1</v>
          </cell>
          <cell r="I138">
            <v>98643</v>
          </cell>
        </row>
        <row r="139">
          <cell r="A139" t="str">
            <v>00012189</v>
          </cell>
          <cell r="B139" t="str">
            <v>Douglas Jennifer</v>
          </cell>
          <cell r="C139">
            <v>100</v>
          </cell>
          <cell r="D139" t="str">
            <v>TCR Accum Notational Pkge</v>
          </cell>
          <cell r="E139">
            <v>53000</v>
          </cell>
          <cell r="G139">
            <v>1</v>
          </cell>
          <cell r="I139">
            <v>53000</v>
          </cell>
        </row>
        <row r="140">
          <cell r="A140" t="str">
            <v>00012183</v>
          </cell>
          <cell r="B140" t="str">
            <v>Bergin Craig</v>
          </cell>
          <cell r="C140">
            <v>100</v>
          </cell>
          <cell r="D140" t="str">
            <v>TCR Accum Notational Pkge</v>
          </cell>
          <cell r="E140">
            <v>137800</v>
          </cell>
          <cell r="G140">
            <v>1</v>
          </cell>
          <cell r="I140">
            <v>137800</v>
          </cell>
        </row>
        <row r="141">
          <cell r="A141" t="str">
            <v>00012171</v>
          </cell>
          <cell r="B141" t="str">
            <v>Smith Dominic</v>
          </cell>
          <cell r="C141">
            <v>100</v>
          </cell>
          <cell r="D141" t="str">
            <v>TCR Accum Notational Pkge</v>
          </cell>
          <cell r="E141">
            <v>174164</v>
          </cell>
          <cell r="G141">
            <v>1</v>
          </cell>
          <cell r="I141">
            <v>174164</v>
          </cell>
        </row>
        <row r="142">
          <cell r="A142" t="str">
            <v>00012206</v>
          </cell>
          <cell r="B142" t="str">
            <v>Beasley Travis</v>
          </cell>
          <cell r="C142">
            <v>100</v>
          </cell>
          <cell r="D142" t="str">
            <v>TCR Accum Notational Pkge</v>
          </cell>
          <cell r="E142">
            <v>102078</v>
          </cell>
          <cell r="G142">
            <v>1</v>
          </cell>
          <cell r="I142">
            <v>102078</v>
          </cell>
        </row>
        <row r="143">
          <cell r="A143" t="str">
            <v>00012196</v>
          </cell>
          <cell r="B143" t="str">
            <v>Spink Jonathan</v>
          </cell>
          <cell r="C143">
            <v>100</v>
          </cell>
          <cell r="D143" t="str">
            <v>TCR Accum Notational Pkge</v>
          </cell>
          <cell r="E143">
            <v>58000</v>
          </cell>
          <cell r="G143">
            <v>1</v>
          </cell>
          <cell r="I143">
            <v>58000</v>
          </cell>
        </row>
        <row r="144">
          <cell r="A144" t="str">
            <v>00012195</v>
          </cell>
          <cell r="B144" t="str">
            <v>Truong Pieng</v>
          </cell>
          <cell r="C144">
            <v>100</v>
          </cell>
          <cell r="D144" t="str">
            <v>TCR Accum Notational Pkge</v>
          </cell>
          <cell r="E144">
            <v>57288</v>
          </cell>
          <cell r="G144">
            <v>1</v>
          </cell>
          <cell r="I144">
            <v>57288</v>
          </cell>
        </row>
        <row r="145">
          <cell r="A145" t="str">
            <v>00012193</v>
          </cell>
          <cell r="B145" t="str">
            <v>Hooi Peter</v>
          </cell>
          <cell r="C145">
            <v>100</v>
          </cell>
          <cell r="D145" t="str">
            <v>TCR Accum Notational Pkge</v>
          </cell>
          <cell r="E145">
            <v>57288</v>
          </cell>
          <cell r="G145">
            <v>1</v>
          </cell>
          <cell r="I145">
            <v>57288</v>
          </cell>
        </row>
        <row r="146">
          <cell r="A146" t="str">
            <v>00012192</v>
          </cell>
          <cell r="B146" t="str">
            <v>Perez Fabian</v>
          </cell>
          <cell r="C146">
            <v>100</v>
          </cell>
          <cell r="D146" t="str">
            <v>TCR Accum Notational Pkge</v>
          </cell>
          <cell r="E146">
            <v>70000</v>
          </cell>
          <cell r="G146">
            <v>1</v>
          </cell>
          <cell r="I146">
            <v>70000</v>
          </cell>
        </row>
        <row r="147">
          <cell r="A147" t="str">
            <v>00012299</v>
          </cell>
          <cell r="B147" t="str">
            <v>Berenstein Miriam</v>
          </cell>
          <cell r="C147">
            <v>50</v>
          </cell>
          <cell r="D147" t="str">
            <v>TCR Accum Notational Pkge</v>
          </cell>
          <cell r="E147">
            <v>111300</v>
          </cell>
          <cell r="G147">
            <v>1</v>
          </cell>
          <cell r="I147">
            <v>111300</v>
          </cell>
        </row>
        <row r="148">
          <cell r="A148" t="str">
            <v>00012298</v>
          </cell>
          <cell r="B148" t="str">
            <v>O'Brien Tony</v>
          </cell>
          <cell r="C148">
            <v>100</v>
          </cell>
          <cell r="D148" t="str">
            <v>TCR Accum Notational Pkge</v>
          </cell>
          <cell r="E148">
            <v>98580</v>
          </cell>
          <cell r="G148">
            <v>1</v>
          </cell>
          <cell r="I148">
            <v>98580</v>
          </cell>
        </row>
        <row r="149">
          <cell r="A149" t="str">
            <v>00012238</v>
          </cell>
          <cell r="B149" t="str">
            <v>Ng Chang Ming</v>
          </cell>
          <cell r="C149">
            <v>100</v>
          </cell>
          <cell r="D149" t="str">
            <v>TCR Accum Notational Pkge</v>
          </cell>
          <cell r="E149">
            <v>57750</v>
          </cell>
          <cell r="G149">
            <v>1</v>
          </cell>
          <cell r="I149">
            <v>57750</v>
          </cell>
        </row>
        <row r="150">
          <cell r="A150" t="str">
            <v>00012237</v>
          </cell>
          <cell r="B150" t="str">
            <v>Farrell Derek</v>
          </cell>
          <cell r="C150">
            <v>100</v>
          </cell>
          <cell r="D150" t="str">
            <v>TCR Accum Notational Pkge</v>
          </cell>
          <cell r="E150">
            <v>145000</v>
          </cell>
          <cell r="G150">
            <v>1</v>
          </cell>
          <cell r="I150">
            <v>145000</v>
          </cell>
        </row>
        <row r="151">
          <cell r="A151" t="str">
            <v>00012215</v>
          </cell>
          <cell r="B151" t="str">
            <v>Hickinbotham Ian</v>
          </cell>
          <cell r="C151">
            <v>100</v>
          </cell>
          <cell r="D151" t="str">
            <v>TCR Accum Notational Pkge</v>
          </cell>
          <cell r="E151">
            <v>97900</v>
          </cell>
          <cell r="G151">
            <v>1</v>
          </cell>
          <cell r="I151">
            <v>97900</v>
          </cell>
        </row>
        <row r="152">
          <cell r="A152" t="str">
            <v>00012337</v>
          </cell>
          <cell r="B152" t="str">
            <v>Cubitt Robert</v>
          </cell>
          <cell r="C152">
            <v>100</v>
          </cell>
          <cell r="D152" t="str">
            <v>TCR Accum Notational Pkge</v>
          </cell>
          <cell r="E152">
            <v>98898</v>
          </cell>
          <cell r="G152">
            <v>1</v>
          </cell>
          <cell r="I152">
            <v>98898</v>
          </cell>
        </row>
        <row r="153">
          <cell r="A153" t="str">
            <v>00012335</v>
          </cell>
          <cell r="B153" t="str">
            <v>Sharma Sudha</v>
          </cell>
          <cell r="C153">
            <v>100</v>
          </cell>
          <cell r="D153" t="str">
            <v>TCR Accum Notational Pkge</v>
          </cell>
          <cell r="E153">
            <v>57750</v>
          </cell>
          <cell r="G153">
            <v>1</v>
          </cell>
          <cell r="I153">
            <v>57750</v>
          </cell>
        </row>
        <row r="154">
          <cell r="A154" t="str">
            <v>00012326</v>
          </cell>
          <cell r="B154" t="str">
            <v>Pollock Deborah</v>
          </cell>
          <cell r="C154">
            <v>100</v>
          </cell>
          <cell r="D154" t="str">
            <v>TCR Accum Notational Pkge</v>
          </cell>
          <cell r="E154">
            <v>97283</v>
          </cell>
          <cell r="G154">
            <v>1</v>
          </cell>
          <cell r="I154">
            <v>97283</v>
          </cell>
        </row>
        <row r="155">
          <cell r="A155" t="str">
            <v>00012310</v>
          </cell>
          <cell r="B155" t="str">
            <v>Batchelor Jodie</v>
          </cell>
          <cell r="C155">
            <v>100</v>
          </cell>
          <cell r="D155" t="str">
            <v>TCR Accum Notational Pkge</v>
          </cell>
          <cell r="E155">
            <v>98280</v>
          </cell>
          <cell r="G155">
            <v>1</v>
          </cell>
          <cell r="I155">
            <v>98280</v>
          </cell>
        </row>
        <row r="156">
          <cell r="A156" t="str">
            <v>00012302</v>
          </cell>
          <cell r="B156" t="str">
            <v>Rakai Tawake</v>
          </cell>
          <cell r="C156">
            <v>100</v>
          </cell>
          <cell r="D156" t="str">
            <v>TCR Accum Notational Pkge</v>
          </cell>
          <cell r="E156">
            <v>266910</v>
          </cell>
          <cell r="G156">
            <v>1</v>
          </cell>
          <cell r="I156">
            <v>266910</v>
          </cell>
        </row>
        <row r="157">
          <cell r="A157" t="str">
            <v>00012343</v>
          </cell>
          <cell r="B157" t="str">
            <v>Cook Murray</v>
          </cell>
          <cell r="C157">
            <v>100</v>
          </cell>
          <cell r="D157" t="str">
            <v>TCR Accum Notational Pkge</v>
          </cell>
          <cell r="E157">
            <v>163240</v>
          </cell>
          <cell r="G157">
            <v>1</v>
          </cell>
          <cell r="I157">
            <v>163240</v>
          </cell>
        </row>
        <row r="158">
          <cell r="A158" t="str">
            <v>00012342</v>
          </cell>
          <cell r="B158" t="str">
            <v>Clark Todd</v>
          </cell>
          <cell r="C158">
            <v>100</v>
          </cell>
          <cell r="D158" t="str">
            <v>TCR Accum Notational Pkge</v>
          </cell>
          <cell r="E158">
            <v>75855</v>
          </cell>
          <cell r="G158">
            <v>1</v>
          </cell>
          <cell r="I158">
            <v>75855</v>
          </cell>
        </row>
        <row r="159">
          <cell r="A159" t="str">
            <v>00012341</v>
          </cell>
          <cell r="B159" t="str">
            <v>Butler Allan</v>
          </cell>
          <cell r="C159">
            <v>100</v>
          </cell>
          <cell r="D159" t="str">
            <v>TCR Accum Notational Pkge</v>
          </cell>
          <cell r="E159">
            <v>74776</v>
          </cell>
          <cell r="G159">
            <v>1</v>
          </cell>
          <cell r="I159">
            <v>74776</v>
          </cell>
        </row>
        <row r="160">
          <cell r="A160" t="str">
            <v>00012340</v>
          </cell>
          <cell r="B160" t="str">
            <v>Bower Don</v>
          </cell>
          <cell r="C160">
            <v>100</v>
          </cell>
          <cell r="D160" t="str">
            <v>TCR Accum Notational Pkge</v>
          </cell>
          <cell r="E160">
            <v>96600</v>
          </cell>
          <cell r="G160">
            <v>1</v>
          </cell>
          <cell r="I160">
            <v>96600</v>
          </cell>
        </row>
        <row r="161">
          <cell r="A161" t="str">
            <v>00012339</v>
          </cell>
          <cell r="B161" t="str">
            <v>Bauer Robert</v>
          </cell>
          <cell r="C161">
            <v>100</v>
          </cell>
          <cell r="D161" t="str">
            <v>TCR Accum Notational Pkge</v>
          </cell>
          <cell r="E161">
            <v>89987</v>
          </cell>
          <cell r="G161">
            <v>1</v>
          </cell>
          <cell r="I161">
            <v>89987</v>
          </cell>
        </row>
        <row r="162">
          <cell r="A162" t="str">
            <v>00012350</v>
          </cell>
          <cell r="B162" t="str">
            <v>Nabi-Zadeh Hassan</v>
          </cell>
          <cell r="C162">
            <v>100</v>
          </cell>
          <cell r="D162" t="str">
            <v>TCR Accum Notational Pkge</v>
          </cell>
          <cell r="E162">
            <v>108360</v>
          </cell>
          <cell r="G162">
            <v>1</v>
          </cell>
          <cell r="I162">
            <v>108360</v>
          </cell>
        </row>
        <row r="163">
          <cell r="A163" t="str">
            <v>00012347</v>
          </cell>
          <cell r="B163" t="str">
            <v>Inglis-Dawson Sara</v>
          </cell>
          <cell r="C163">
            <v>100</v>
          </cell>
          <cell r="D163" t="str">
            <v>TCR Accum Notational Pkge</v>
          </cell>
          <cell r="E163">
            <v>140400</v>
          </cell>
          <cell r="G163">
            <v>1</v>
          </cell>
          <cell r="I163">
            <v>140400</v>
          </cell>
        </row>
        <row r="164">
          <cell r="A164" t="str">
            <v>00012346</v>
          </cell>
          <cell r="B164" t="str">
            <v>Eliasz John</v>
          </cell>
          <cell r="C164">
            <v>100</v>
          </cell>
          <cell r="D164" t="str">
            <v>TCR Accum Notational Pkge</v>
          </cell>
          <cell r="E164">
            <v>96361</v>
          </cell>
          <cell r="G164">
            <v>1</v>
          </cell>
          <cell r="I164">
            <v>96361</v>
          </cell>
        </row>
        <row r="165">
          <cell r="A165" t="str">
            <v>00012345</v>
          </cell>
          <cell r="B165" t="str">
            <v>Dunning Vaughan</v>
          </cell>
          <cell r="C165">
            <v>100</v>
          </cell>
          <cell r="D165" t="str">
            <v>TCR Accum Notational Pkge</v>
          </cell>
          <cell r="E165">
            <v>134101</v>
          </cell>
          <cell r="G165">
            <v>1</v>
          </cell>
          <cell r="I165">
            <v>134101</v>
          </cell>
        </row>
        <row r="166">
          <cell r="A166" t="str">
            <v>00012344</v>
          </cell>
          <cell r="B166" t="str">
            <v>Dunn Mike</v>
          </cell>
          <cell r="C166">
            <v>100</v>
          </cell>
          <cell r="D166" t="str">
            <v>TCR Accum Notational Pkge</v>
          </cell>
          <cell r="E166">
            <v>202650</v>
          </cell>
          <cell r="G166">
            <v>1</v>
          </cell>
          <cell r="I166">
            <v>202650</v>
          </cell>
        </row>
        <row r="167">
          <cell r="A167" t="str">
            <v>00012357</v>
          </cell>
          <cell r="B167" t="str">
            <v>Suggate Trevor</v>
          </cell>
          <cell r="C167">
            <v>100</v>
          </cell>
          <cell r="D167" t="str">
            <v>TCR Accum Notational Pkge</v>
          </cell>
          <cell r="E167">
            <v>92432</v>
          </cell>
          <cell r="G167">
            <v>1</v>
          </cell>
          <cell r="I167">
            <v>92432</v>
          </cell>
        </row>
        <row r="168">
          <cell r="A168" t="str">
            <v>00012356</v>
          </cell>
          <cell r="B168" t="str">
            <v>Spratt Peter</v>
          </cell>
          <cell r="C168">
            <v>100</v>
          </cell>
          <cell r="D168" t="str">
            <v>TCR Accum Notational Pkge</v>
          </cell>
          <cell r="E168">
            <v>108373</v>
          </cell>
          <cell r="G168">
            <v>1</v>
          </cell>
          <cell r="I168">
            <v>108373</v>
          </cell>
        </row>
        <row r="169">
          <cell r="A169" t="str">
            <v>00012353</v>
          </cell>
          <cell r="B169" t="str">
            <v>Podgorski Janusz</v>
          </cell>
          <cell r="C169">
            <v>100</v>
          </cell>
          <cell r="D169" t="str">
            <v>TCR Accum Notational Pkge</v>
          </cell>
          <cell r="E169">
            <v>108360</v>
          </cell>
          <cell r="G169">
            <v>1</v>
          </cell>
          <cell r="I169">
            <v>108360</v>
          </cell>
        </row>
        <row r="170">
          <cell r="A170" t="str">
            <v>00012352</v>
          </cell>
          <cell r="B170" t="str">
            <v>Pedrick Bill</v>
          </cell>
          <cell r="C170">
            <v>100</v>
          </cell>
          <cell r="D170" t="str">
            <v>TCR Accum Notational Pkge</v>
          </cell>
          <cell r="E170">
            <v>109392</v>
          </cell>
          <cell r="G170">
            <v>1</v>
          </cell>
          <cell r="I170">
            <v>109392</v>
          </cell>
        </row>
        <row r="171">
          <cell r="A171" t="str">
            <v>00012351</v>
          </cell>
          <cell r="B171" t="str">
            <v>Nicholls Gary</v>
          </cell>
          <cell r="C171">
            <v>100</v>
          </cell>
          <cell r="D171" t="str">
            <v>TCR Accum Notational Pkge</v>
          </cell>
          <cell r="E171">
            <v>75855</v>
          </cell>
          <cell r="G171">
            <v>1</v>
          </cell>
          <cell r="I171">
            <v>75855</v>
          </cell>
        </row>
        <row r="172">
          <cell r="A172" t="str">
            <v>00012363</v>
          </cell>
          <cell r="B172" t="str">
            <v>Linsten Emily</v>
          </cell>
          <cell r="C172">
            <v>60</v>
          </cell>
          <cell r="D172" t="str">
            <v>TCR Accum Notational Pkge</v>
          </cell>
          <cell r="E172">
            <v>118767</v>
          </cell>
          <cell r="G172">
            <v>1</v>
          </cell>
          <cell r="I172">
            <v>118767</v>
          </cell>
        </row>
        <row r="173">
          <cell r="A173" t="str">
            <v>00012362</v>
          </cell>
          <cell r="B173" t="str">
            <v>Grant Megan</v>
          </cell>
          <cell r="C173">
            <v>100</v>
          </cell>
          <cell r="D173" t="str">
            <v>TCR Accum Notational Pkge</v>
          </cell>
          <cell r="E173">
            <v>63600</v>
          </cell>
          <cell r="G173">
            <v>1</v>
          </cell>
          <cell r="I173">
            <v>63600</v>
          </cell>
        </row>
        <row r="174">
          <cell r="A174" t="str">
            <v>00012360</v>
          </cell>
          <cell r="B174" t="str">
            <v>Crevola Michael</v>
          </cell>
          <cell r="C174">
            <v>100</v>
          </cell>
          <cell r="D174" t="str">
            <v>TCR Accum Notational Pkge</v>
          </cell>
          <cell r="E174">
            <v>133618</v>
          </cell>
          <cell r="G174">
            <v>1</v>
          </cell>
          <cell r="I174">
            <v>133618</v>
          </cell>
        </row>
        <row r="175">
          <cell r="A175" t="str">
            <v>00012359</v>
          </cell>
          <cell r="B175" t="str">
            <v>Truong Nghia</v>
          </cell>
          <cell r="C175">
            <v>100</v>
          </cell>
          <cell r="D175" t="str">
            <v>TCR Accum Notational Pkge</v>
          </cell>
          <cell r="E175">
            <v>134385</v>
          </cell>
          <cell r="G175">
            <v>1</v>
          </cell>
          <cell r="I175">
            <v>134385</v>
          </cell>
        </row>
        <row r="176">
          <cell r="A176" t="str">
            <v>00012358</v>
          </cell>
          <cell r="B176" t="str">
            <v>Thomson Eric</v>
          </cell>
          <cell r="C176">
            <v>100</v>
          </cell>
          <cell r="D176" t="str">
            <v>TCR Accum Notational Pkge</v>
          </cell>
          <cell r="E176">
            <v>75855</v>
          </cell>
          <cell r="G176">
            <v>1</v>
          </cell>
          <cell r="I176">
            <v>75855</v>
          </cell>
        </row>
        <row r="177">
          <cell r="A177" t="str">
            <v>00012368</v>
          </cell>
          <cell r="B177" t="str">
            <v>Travers Verity</v>
          </cell>
          <cell r="C177">
            <v>100</v>
          </cell>
          <cell r="D177" t="str">
            <v>TCR Accum Notational Pkge</v>
          </cell>
          <cell r="E177">
            <v>80000</v>
          </cell>
          <cell r="G177">
            <v>1</v>
          </cell>
          <cell r="I177">
            <v>80000</v>
          </cell>
        </row>
        <row r="178">
          <cell r="A178" t="str">
            <v>00012367</v>
          </cell>
          <cell r="B178" t="str">
            <v>Trapnell David</v>
          </cell>
          <cell r="C178">
            <v>100</v>
          </cell>
          <cell r="D178" t="str">
            <v>TCR Accum Notational Pkge</v>
          </cell>
          <cell r="E178">
            <v>229500</v>
          </cell>
          <cell r="G178">
            <v>1</v>
          </cell>
          <cell r="I178">
            <v>229500</v>
          </cell>
        </row>
        <row r="179">
          <cell r="A179" t="str">
            <v>00012366</v>
          </cell>
          <cell r="B179" t="str">
            <v>McGinley Lisanne</v>
          </cell>
          <cell r="C179">
            <v>80</v>
          </cell>
          <cell r="D179" t="str">
            <v>TCR Accum Notational Pkge</v>
          </cell>
          <cell r="E179">
            <v>115101</v>
          </cell>
          <cell r="G179">
            <v>1</v>
          </cell>
          <cell r="I179">
            <v>115101</v>
          </cell>
        </row>
        <row r="180">
          <cell r="A180" t="str">
            <v>00012365</v>
          </cell>
          <cell r="B180" t="str">
            <v>McDougall Stephanie</v>
          </cell>
          <cell r="C180">
            <v>100</v>
          </cell>
          <cell r="D180" t="str">
            <v>TCR Accum Notational Pkge</v>
          </cell>
          <cell r="E180">
            <v>61480</v>
          </cell>
          <cell r="G180">
            <v>1</v>
          </cell>
          <cell r="I180">
            <v>61480</v>
          </cell>
        </row>
        <row r="181">
          <cell r="A181" t="str">
            <v>00012364</v>
          </cell>
          <cell r="B181" t="str">
            <v>McMullan Louise</v>
          </cell>
          <cell r="C181">
            <v>60</v>
          </cell>
          <cell r="D181" t="str">
            <v>TCR Accum Notational Pkge</v>
          </cell>
          <cell r="E181">
            <v>50324</v>
          </cell>
          <cell r="G181">
            <v>1</v>
          </cell>
          <cell r="I181">
            <v>50324</v>
          </cell>
        </row>
        <row r="182">
          <cell r="A182" t="str">
            <v>00012430</v>
          </cell>
          <cell r="B182" t="str">
            <v>Hannett Lorraine</v>
          </cell>
          <cell r="C182">
            <v>100</v>
          </cell>
          <cell r="D182" t="str">
            <v>TCR Accum Notational Pkge</v>
          </cell>
          <cell r="E182">
            <v>114400</v>
          </cell>
          <cell r="G182">
            <v>1</v>
          </cell>
          <cell r="I182">
            <v>114400</v>
          </cell>
        </row>
        <row r="183">
          <cell r="A183" t="str">
            <v>00012424</v>
          </cell>
          <cell r="B183" t="str">
            <v>Kotlyar Jack</v>
          </cell>
          <cell r="C183">
            <v>100</v>
          </cell>
          <cell r="D183" t="str">
            <v>TCR Accum Notational Pkge</v>
          </cell>
          <cell r="E183">
            <v>120500</v>
          </cell>
          <cell r="G183">
            <v>1</v>
          </cell>
          <cell r="I183">
            <v>120500</v>
          </cell>
        </row>
        <row r="184">
          <cell r="A184" t="str">
            <v>00012413</v>
          </cell>
          <cell r="B184" t="str">
            <v>Perry Andrew</v>
          </cell>
          <cell r="C184">
            <v>100</v>
          </cell>
          <cell r="D184" t="str">
            <v>TCR Accum Notational Pkge</v>
          </cell>
          <cell r="E184">
            <v>78840</v>
          </cell>
          <cell r="G184">
            <v>1</v>
          </cell>
          <cell r="I184">
            <v>78840</v>
          </cell>
        </row>
        <row r="185">
          <cell r="A185" t="str">
            <v>00012381</v>
          </cell>
          <cell r="B185" t="str">
            <v>Hunt Michelle</v>
          </cell>
          <cell r="C185">
            <v>50</v>
          </cell>
          <cell r="D185" t="str">
            <v>TCR Accum Notational Pkge</v>
          </cell>
          <cell r="E185">
            <v>58032</v>
          </cell>
          <cell r="G185">
            <v>1</v>
          </cell>
          <cell r="I185">
            <v>58032</v>
          </cell>
        </row>
        <row r="186">
          <cell r="A186" t="str">
            <v>00012369</v>
          </cell>
          <cell r="B186" t="str">
            <v>Turner Shari</v>
          </cell>
          <cell r="C186">
            <v>45</v>
          </cell>
          <cell r="D186" t="str">
            <v>TCR Accum Notational Pkge</v>
          </cell>
          <cell r="E186">
            <v>49184</v>
          </cell>
          <cell r="G186">
            <v>1</v>
          </cell>
          <cell r="I186">
            <v>49184</v>
          </cell>
        </row>
        <row r="187">
          <cell r="A187" t="str">
            <v>00012466</v>
          </cell>
          <cell r="B187" t="str">
            <v>Chin Carol</v>
          </cell>
          <cell r="C187">
            <v>100</v>
          </cell>
          <cell r="D187" t="str">
            <v>TCR Accum Notational Pkge</v>
          </cell>
          <cell r="E187">
            <v>77100</v>
          </cell>
          <cell r="G187">
            <v>1</v>
          </cell>
          <cell r="I187">
            <v>77100</v>
          </cell>
        </row>
        <row r="188">
          <cell r="A188" t="str">
            <v>00012465</v>
          </cell>
          <cell r="B188" t="str">
            <v>Melnikova Albina</v>
          </cell>
          <cell r="C188">
            <v>100</v>
          </cell>
          <cell r="D188" t="str">
            <v>TCR Accum Notational Pkge</v>
          </cell>
          <cell r="E188">
            <v>65600</v>
          </cell>
          <cell r="G188">
            <v>1</v>
          </cell>
          <cell r="I188">
            <v>65600</v>
          </cell>
        </row>
        <row r="189">
          <cell r="A189" t="str">
            <v>00012463</v>
          </cell>
          <cell r="B189" t="str">
            <v>Gleeson Hugh</v>
          </cell>
          <cell r="C189">
            <v>100</v>
          </cell>
          <cell r="D189" t="str">
            <v>TCR Accum Notational Pkge</v>
          </cell>
          <cell r="E189">
            <v>286000</v>
          </cell>
          <cell r="G189">
            <v>1</v>
          </cell>
          <cell r="I189">
            <v>286000</v>
          </cell>
        </row>
        <row r="190">
          <cell r="A190" t="str">
            <v>00012459</v>
          </cell>
          <cell r="B190" t="str">
            <v>McKenzie Elizabeth</v>
          </cell>
          <cell r="C190">
            <v>100</v>
          </cell>
          <cell r="D190" t="str">
            <v>TCR Accum Notational Pkge</v>
          </cell>
          <cell r="E190">
            <v>73150</v>
          </cell>
          <cell r="G190">
            <v>1</v>
          </cell>
          <cell r="I190">
            <v>73150</v>
          </cell>
        </row>
        <row r="191">
          <cell r="A191" t="str">
            <v>00012433</v>
          </cell>
          <cell r="B191" t="str">
            <v>Permain Neil</v>
          </cell>
          <cell r="C191">
            <v>100</v>
          </cell>
          <cell r="D191" t="str">
            <v>TCR Accum Notational Pkge</v>
          </cell>
          <cell r="E191">
            <v>95942</v>
          </cell>
          <cell r="G191">
            <v>1</v>
          </cell>
          <cell r="I191">
            <v>95942</v>
          </cell>
        </row>
        <row r="192">
          <cell r="A192" t="str">
            <v>00012523</v>
          </cell>
          <cell r="B192" t="str">
            <v>Lambert Rodney</v>
          </cell>
          <cell r="C192">
            <v>100</v>
          </cell>
          <cell r="D192" t="str">
            <v>TCR Accum Notational Pkge</v>
          </cell>
          <cell r="E192">
            <v>96570</v>
          </cell>
          <cell r="G192">
            <v>1</v>
          </cell>
          <cell r="I192">
            <v>96570</v>
          </cell>
        </row>
        <row r="193">
          <cell r="A193" t="str">
            <v>00012521</v>
          </cell>
          <cell r="B193" t="str">
            <v>Fast Stephanie</v>
          </cell>
          <cell r="C193">
            <v>100</v>
          </cell>
          <cell r="D193" t="str">
            <v>TCR Accum Notational Pkge</v>
          </cell>
          <cell r="E193">
            <v>102024</v>
          </cell>
          <cell r="G193">
            <v>1</v>
          </cell>
          <cell r="I193">
            <v>102024</v>
          </cell>
        </row>
        <row r="194">
          <cell r="A194" t="str">
            <v>00012470</v>
          </cell>
          <cell r="B194" t="str">
            <v>Whyman Glenn</v>
          </cell>
          <cell r="C194">
            <v>100</v>
          </cell>
          <cell r="D194" t="str">
            <v>TCR Accum Notational Pkge</v>
          </cell>
          <cell r="E194">
            <v>121900</v>
          </cell>
          <cell r="G194">
            <v>1</v>
          </cell>
          <cell r="I194">
            <v>121900</v>
          </cell>
        </row>
        <row r="195">
          <cell r="A195" t="str">
            <v>00012468</v>
          </cell>
          <cell r="B195" t="str">
            <v>Thompson Allan</v>
          </cell>
          <cell r="C195">
            <v>100</v>
          </cell>
          <cell r="D195" t="str">
            <v>TCR Accum Notational Pkge</v>
          </cell>
          <cell r="E195">
            <v>120750</v>
          </cell>
          <cell r="G195">
            <v>1</v>
          </cell>
          <cell r="I195">
            <v>120750</v>
          </cell>
        </row>
        <row r="196">
          <cell r="A196" t="str">
            <v>00012467</v>
          </cell>
          <cell r="B196" t="str">
            <v>Gillespie David</v>
          </cell>
          <cell r="C196">
            <v>100</v>
          </cell>
          <cell r="D196" t="str">
            <v>TCR Accum Notational Pkge</v>
          </cell>
          <cell r="E196">
            <v>110000</v>
          </cell>
          <cell r="G196">
            <v>1</v>
          </cell>
          <cell r="I196">
            <v>110000</v>
          </cell>
        </row>
        <row r="197">
          <cell r="A197" t="str">
            <v>00012555</v>
          </cell>
          <cell r="B197" t="str">
            <v>Searle Lewis</v>
          </cell>
          <cell r="C197">
            <v>100</v>
          </cell>
          <cell r="D197" t="str">
            <v>TCR Accum Notational Pkge</v>
          </cell>
          <cell r="E197">
            <v>61358</v>
          </cell>
          <cell r="G197">
            <v>1</v>
          </cell>
          <cell r="I197">
            <v>61358</v>
          </cell>
        </row>
        <row r="198">
          <cell r="A198" t="str">
            <v>00012554</v>
          </cell>
          <cell r="B198" t="str">
            <v>Babenko Loredana</v>
          </cell>
          <cell r="C198">
            <v>60</v>
          </cell>
          <cell r="D198" t="str">
            <v>TCR Accum Notational Pkge</v>
          </cell>
          <cell r="E198">
            <v>56301</v>
          </cell>
          <cell r="G198">
            <v>1</v>
          </cell>
          <cell r="I198">
            <v>56301</v>
          </cell>
        </row>
        <row r="199">
          <cell r="A199" t="str">
            <v>00012544</v>
          </cell>
          <cell r="B199" t="str">
            <v>Vescovi Paul</v>
          </cell>
          <cell r="C199">
            <v>100</v>
          </cell>
          <cell r="D199" t="str">
            <v>TCR Accum Notational Pkge</v>
          </cell>
          <cell r="E199">
            <v>209000</v>
          </cell>
          <cell r="G199">
            <v>1</v>
          </cell>
          <cell r="I199">
            <v>209000</v>
          </cell>
        </row>
        <row r="200">
          <cell r="A200" t="str">
            <v>00012530</v>
          </cell>
          <cell r="B200" t="str">
            <v>Mitchell Scott</v>
          </cell>
          <cell r="C200">
            <v>100</v>
          </cell>
          <cell r="D200" t="str">
            <v>TCR Accum Notational Pkge</v>
          </cell>
          <cell r="E200">
            <v>112000</v>
          </cell>
          <cell r="G200">
            <v>1</v>
          </cell>
          <cell r="I200">
            <v>112000</v>
          </cell>
        </row>
        <row r="201">
          <cell r="A201" t="str">
            <v>00012529</v>
          </cell>
          <cell r="B201" t="str">
            <v>Rundle Anthony</v>
          </cell>
          <cell r="C201">
            <v>100</v>
          </cell>
          <cell r="D201" t="str">
            <v>TCR Accum Notational Pkge</v>
          </cell>
          <cell r="E201">
            <v>53300</v>
          </cell>
          <cell r="G201">
            <v>1</v>
          </cell>
          <cell r="I201">
            <v>53300</v>
          </cell>
        </row>
        <row r="202">
          <cell r="A202" t="str">
            <v>00012569</v>
          </cell>
          <cell r="B202" t="str">
            <v>Brown Suzan</v>
          </cell>
          <cell r="C202">
            <v>100</v>
          </cell>
          <cell r="D202" t="str">
            <v>TCR Accum Notational Pkge</v>
          </cell>
          <cell r="E202">
            <v>63372</v>
          </cell>
          <cell r="G202">
            <v>1</v>
          </cell>
          <cell r="I202">
            <v>63372</v>
          </cell>
        </row>
        <row r="203">
          <cell r="A203" t="str">
            <v>00012562</v>
          </cell>
          <cell r="B203" t="str">
            <v>Hill Bernadette</v>
          </cell>
          <cell r="C203">
            <v>100</v>
          </cell>
          <cell r="D203" t="str">
            <v>TCR Accum Notational Pkge</v>
          </cell>
          <cell r="E203">
            <v>64430</v>
          </cell>
          <cell r="G203">
            <v>1</v>
          </cell>
          <cell r="I203">
            <v>64430</v>
          </cell>
        </row>
        <row r="204">
          <cell r="A204" t="str">
            <v>00012561</v>
          </cell>
          <cell r="B204" t="str">
            <v>Reilly Paul</v>
          </cell>
          <cell r="C204">
            <v>100</v>
          </cell>
          <cell r="D204" t="str">
            <v>TCR Accum Notational Pkge</v>
          </cell>
          <cell r="E204">
            <v>110000</v>
          </cell>
          <cell r="G204">
            <v>1</v>
          </cell>
          <cell r="I204">
            <v>110000</v>
          </cell>
        </row>
        <row r="205">
          <cell r="A205" t="str">
            <v>00012560</v>
          </cell>
          <cell r="B205" t="str">
            <v>King Murray</v>
          </cell>
          <cell r="C205">
            <v>100</v>
          </cell>
          <cell r="D205" t="str">
            <v>TCR Accum Notational Pkge</v>
          </cell>
          <cell r="E205">
            <v>350000</v>
          </cell>
          <cell r="G205">
            <v>1</v>
          </cell>
          <cell r="I205">
            <v>350000</v>
          </cell>
        </row>
        <row r="206">
          <cell r="A206" t="str">
            <v>00012559</v>
          </cell>
          <cell r="B206" t="str">
            <v>Woodward Tamsin</v>
          </cell>
          <cell r="C206">
            <v>100</v>
          </cell>
          <cell r="D206" t="str">
            <v>TCR Accum Notational Pkge</v>
          </cell>
          <cell r="E206">
            <v>80534</v>
          </cell>
          <cell r="G206">
            <v>1</v>
          </cell>
          <cell r="I206">
            <v>80534</v>
          </cell>
        </row>
        <row r="207">
          <cell r="A207" t="str">
            <v>00012577</v>
          </cell>
          <cell r="B207" t="str">
            <v>Frankel David</v>
          </cell>
          <cell r="C207">
            <v>100</v>
          </cell>
          <cell r="D207" t="str">
            <v>TCR Accum Notational Pkge</v>
          </cell>
          <cell r="E207">
            <v>78988</v>
          </cell>
          <cell r="G207">
            <v>1</v>
          </cell>
          <cell r="I207">
            <v>78988</v>
          </cell>
        </row>
        <row r="208">
          <cell r="A208" t="str">
            <v>00012575</v>
          </cell>
          <cell r="B208" t="str">
            <v>Dineen Renee</v>
          </cell>
          <cell r="C208">
            <v>40</v>
          </cell>
          <cell r="D208" t="str">
            <v>TCR Accum Notational Pkge</v>
          </cell>
          <cell r="E208">
            <v>50949</v>
          </cell>
          <cell r="G208">
            <v>1</v>
          </cell>
          <cell r="I208">
            <v>50949</v>
          </cell>
        </row>
        <row r="209">
          <cell r="A209" t="str">
            <v>00012574</v>
          </cell>
          <cell r="B209" t="str">
            <v>Bibby Cathryn</v>
          </cell>
          <cell r="C209">
            <v>100</v>
          </cell>
          <cell r="D209" t="str">
            <v>TCR Accum Notational Pkge</v>
          </cell>
          <cell r="E209">
            <v>350000</v>
          </cell>
          <cell r="G209">
            <v>1</v>
          </cell>
          <cell r="I209">
            <v>350000</v>
          </cell>
        </row>
        <row r="210">
          <cell r="A210" t="str">
            <v>00012573</v>
          </cell>
          <cell r="B210" t="str">
            <v>Magarry Peter</v>
          </cell>
          <cell r="C210">
            <v>100</v>
          </cell>
          <cell r="D210" t="str">
            <v>TCR Accum Notational Pkge</v>
          </cell>
          <cell r="E210">
            <v>500000</v>
          </cell>
          <cell r="G210">
            <v>1</v>
          </cell>
          <cell r="I210">
            <v>500000</v>
          </cell>
        </row>
        <row r="211">
          <cell r="A211" t="str">
            <v>00012572</v>
          </cell>
          <cell r="B211" t="str">
            <v>Petrov Zorica</v>
          </cell>
          <cell r="C211">
            <v>100</v>
          </cell>
          <cell r="D211" t="str">
            <v>TCR Accum Notational Pkge</v>
          </cell>
          <cell r="E211">
            <v>51655</v>
          </cell>
          <cell r="G211">
            <v>1</v>
          </cell>
          <cell r="I211">
            <v>51655</v>
          </cell>
        </row>
        <row r="212">
          <cell r="A212" t="str">
            <v>00012587</v>
          </cell>
          <cell r="B212" t="str">
            <v>Reid Liam</v>
          </cell>
          <cell r="C212">
            <v>100</v>
          </cell>
          <cell r="D212" t="str">
            <v>TCR Accum Notational Pkge</v>
          </cell>
          <cell r="E212">
            <v>81000</v>
          </cell>
          <cell r="G212">
            <v>1</v>
          </cell>
          <cell r="I212">
            <v>81000</v>
          </cell>
        </row>
        <row r="213">
          <cell r="A213" t="str">
            <v>00012586</v>
          </cell>
          <cell r="B213" t="str">
            <v>Indermaur Christopher</v>
          </cell>
          <cell r="C213">
            <v>100</v>
          </cell>
          <cell r="D213" t="str">
            <v>TCR Accum Notational Pkge</v>
          </cell>
          <cell r="E213">
            <v>445210</v>
          </cell>
          <cell r="G213">
            <v>1</v>
          </cell>
          <cell r="I213">
            <v>445210</v>
          </cell>
        </row>
        <row r="214">
          <cell r="A214" t="str">
            <v>00012585</v>
          </cell>
          <cell r="B214" t="str">
            <v>Edwards Diana</v>
          </cell>
          <cell r="C214">
            <v>100</v>
          </cell>
          <cell r="D214" t="str">
            <v>TCR Accum Notational Pkge</v>
          </cell>
          <cell r="E214">
            <v>62000</v>
          </cell>
          <cell r="G214">
            <v>1</v>
          </cell>
          <cell r="I214">
            <v>62000</v>
          </cell>
        </row>
        <row r="215">
          <cell r="A215" t="str">
            <v>00012581</v>
          </cell>
          <cell r="B215" t="str">
            <v>O'Brien Josephine</v>
          </cell>
          <cell r="C215">
            <v>50</v>
          </cell>
          <cell r="D215" t="str">
            <v>TCR Accum Notational Pkge</v>
          </cell>
          <cell r="E215">
            <v>62170</v>
          </cell>
          <cell r="G215">
            <v>1</v>
          </cell>
          <cell r="I215">
            <v>62170</v>
          </cell>
        </row>
        <row r="216">
          <cell r="A216" t="str">
            <v>00012579</v>
          </cell>
          <cell r="B216" t="str">
            <v>Gebert Janine</v>
          </cell>
          <cell r="C216">
            <v>100</v>
          </cell>
          <cell r="D216" t="str">
            <v>TCR Accum Notational Pkge</v>
          </cell>
          <cell r="E216">
            <v>58187</v>
          </cell>
          <cell r="G216">
            <v>1</v>
          </cell>
          <cell r="I216">
            <v>58187</v>
          </cell>
        </row>
        <row r="217">
          <cell r="A217" t="str">
            <v>00012592</v>
          </cell>
          <cell r="B217" t="str">
            <v>Browning Robert</v>
          </cell>
          <cell r="C217">
            <v>100</v>
          </cell>
          <cell r="D217" t="str">
            <v>TCR Accum Notational Pkge</v>
          </cell>
          <cell r="E217">
            <v>1250000</v>
          </cell>
          <cell r="G217">
            <v>1</v>
          </cell>
          <cell r="I217">
            <v>1250000</v>
          </cell>
        </row>
        <row r="218">
          <cell r="A218" t="str">
            <v>00012591</v>
          </cell>
          <cell r="B218" t="str">
            <v>Schmidt Dean</v>
          </cell>
          <cell r="C218">
            <v>100</v>
          </cell>
          <cell r="D218" t="str">
            <v>TCR Accum Notational Pkge</v>
          </cell>
          <cell r="E218">
            <v>46119</v>
          </cell>
          <cell r="G218">
            <v>1</v>
          </cell>
          <cell r="I218">
            <v>46119</v>
          </cell>
        </row>
        <row r="219">
          <cell r="A219" t="str">
            <v>00012590</v>
          </cell>
          <cell r="B219" t="str">
            <v>Moynihan Sara</v>
          </cell>
          <cell r="C219">
            <v>80</v>
          </cell>
          <cell r="D219" t="str">
            <v>TCR Accum Notational Pkge</v>
          </cell>
          <cell r="E219">
            <v>47671</v>
          </cell>
          <cell r="G219">
            <v>1</v>
          </cell>
          <cell r="I219">
            <v>47671</v>
          </cell>
        </row>
        <row r="220">
          <cell r="A220" t="str">
            <v>00012589</v>
          </cell>
          <cell r="B220" t="str">
            <v>Walczak Jeanne</v>
          </cell>
          <cell r="C220">
            <v>100</v>
          </cell>
          <cell r="D220" t="str">
            <v>TCR Accum Notational Pkge</v>
          </cell>
          <cell r="E220">
            <v>67473</v>
          </cell>
          <cell r="G220">
            <v>1</v>
          </cell>
          <cell r="I220">
            <v>67473</v>
          </cell>
        </row>
        <row r="221">
          <cell r="A221" t="str">
            <v>00012588</v>
          </cell>
          <cell r="B221" t="str">
            <v>Barallon Julia</v>
          </cell>
          <cell r="C221">
            <v>60</v>
          </cell>
          <cell r="D221" t="str">
            <v>TCR Accum Notational Pkge</v>
          </cell>
          <cell r="E221">
            <v>53201</v>
          </cell>
          <cell r="G221">
            <v>1</v>
          </cell>
          <cell r="I221">
            <v>53201</v>
          </cell>
        </row>
        <row r="222">
          <cell r="A222" t="str">
            <v>00012601</v>
          </cell>
          <cell r="B222" t="str">
            <v>Stubbs Marc</v>
          </cell>
          <cell r="C222">
            <v>100</v>
          </cell>
          <cell r="D222" t="str">
            <v>TCR Accum Notational Pkge</v>
          </cell>
          <cell r="E222">
            <v>100633</v>
          </cell>
          <cell r="G222">
            <v>1</v>
          </cell>
          <cell r="I222">
            <v>100633</v>
          </cell>
        </row>
        <row r="223">
          <cell r="A223" t="str">
            <v>00012599</v>
          </cell>
          <cell r="B223" t="str">
            <v>Marsuki Maswadi</v>
          </cell>
          <cell r="C223">
            <v>100</v>
          </cell>
          <cell r="D223" t="str">
            <v>TCR Accum Notational Pkge</v>
          </cell>
          <cell r="E223">
            <v>127209</v>
          </cell>
          <cell r="G223">
            <v>1</v>
          </cell>
          <cell r="I223">
            <v>127209</v>
          </cell>
        </row>
        <row r="224">
          <cell r="A224" t="str">
            <v>00012596</v>
          </cell>
          <cell r="B224" t="str">
            <v>Cahill John</v>
          </cell>
          <cell r="C224">
            <v>100</v>
          </cell>
          <cell r="D224" t="str">
            <v>TCR Accum Notational Pkge</v>
          </cell>
          <cell r="E224">
            <v>350000</v>
          </cell>
          <cell r="G224">
            <v>1</v>
          </cell>
          <cell r="I224">
            <v>350000</v>
          </cell>
        </row>
        <row r="225">
          <cell r="A225" t="str">
            <v>00012595</v>
          </cell>
          <cell r="B225" t="str">
            <v>Hennessy James</v>
          </cell>
          <cell r="C225">
            <v>100</v>
          </cell>
          <cell r="D225" t="str">
            <v>TCR Accum Notational Pkge</v>
          </cell>
          <cell r="E225">
            <v>350000</v>
          </cell>
          <cell r="G225">
            <v>1</v>
          </cell>
          <cell r="I225">
            <v>350000</v>
          </cell>
        </row>
        <row r="226">
          <cell r="A226" t="str">
            <v>00012594</v>
          </cell>
          <cell r="B226" t="str">
            <v>Browner Victor</v>
          </cell>
          <cell r="C226">
            <v>100</v>
          </cell>
          <cell r="D226" t="str">
            <v>TCR Accum Notational Pkge</v>
          </cell>
          <cell r="E226">
            <v>190000</v>
          </cell>
          <cell r="G226">
            <v>1</v>
          </cell>
          <cell r="I226">
            <v>190000</v>
          </cell>
        </row>
        <row r="227">
          <cell r="A227" t="str">
            <v>00012608</v>
          </cell>
          <cell r="B227" t="str">
            <v>McGinley Bernard</v>
          </cell>
          <cell r="C227">
            <v>100</v>
          </cell>
          <cell r="D227" t="str">
            <v>TCR Accum Notational Pkge</v>
          </cell>
          <cell r="E227">
            <v>88000</v>
          </cell>
          <cell r="G227">
            <v>1</v>
          </cell>
          <cell r="I227">
            <v>88000</v>
          </cell>
        </row>
        <row r="228">
          <cell r="A228" t="str">
            <v>00012607</v>
          </cell>
          <cell r="B228" t="str">
            <v>Denning Adrian</v>
          </cell>
          <cell r="C228">
            <v>100</v>
          </cell>
          <cell r="D228" t="str">
            <v>TCR Accum Notational Pkge</v>
          </cell>
          <cell r="E228">
            <v>75348</v>
          </cell>
          <cell r="G228">
            <v>1</v>
          </cell>
          <cell r="I228">
            <v>75348</v>
          </cell>
        </row>
        <row r="229">
          <cell r="A229" t="str">
            <v>00012606</v>
          </cell>
          <cell r="B229" t="str">
            <v>Van Wyk Marie</v>
          </cell>
          <cell r="C229">
            <v>100</v>
          </cell>
          <cell r="D229" t="str">
            <v>TCR Accum Notational Pkge</v>
          </cell>
          <cell r="E229">
            <v>88400</v>
          </cell>
          <cell r="G229">
            <v>1</v>
          </cell>
          <cell r="I229">
            <v>88400</v>
          </cell>
        </row>
        <row r="230">
          <cell r="A230" t="str">
            <v>00012604</v>
          </cell>
          <cell r="B230" t="str">
            <v>Deacon Lee</v>
          </cell>
          <cell r="C230">
            <v>100</v>
          </cell>
          <cell r="D230" t="str">
            <v>TCR Accum Notational Pkge</v>
          </cell>
          <cell r="E230">
            <v>61993</v>
          </cell>
          <cell r="G230">
            <v>1</v>
          </cell>
          <cell r="I230">
            <v>61993</v>
          </cell>
        </row>
        <row r="231">
          <cell r="A231" t="str">
            <v>00012603</v>
          </cell>
          <cell r="B231" t="str">
            <v>Jarvis Leslie</v>
          </cell>
          <cell r="C231">
            <v>100</v>
          </cell>
          <cell r="D231" t="str">
            <v>TCR Accum Notational Pkge</v>
          </cell>
          <cell r="E231">
            <v>85662</v>
          </cell>
          <cell r="G231">
            <v>1</v>
          </cell>
          <cell r="I231">
            <v>85662</v>
          </cell>
        </row>
        <row r="232">
          <cell r="A232" t="str">
            <v>00012615</v>
          </cell>
          <cell r="B232" t="str">
            <v>Arthur Justin</v>
          </cell>
          <cell r="C232">
            <v>100</v>
          </cell>
          <cell r="D232" t="str">
            <v>TCR Accum Notational Pkge</v>
          </cell>
          <cell r="E232">
            <v>51500</v>
          </cell>
          <cell r="G232">
            <v>1</v>
          </cell>
          <cell r="I232">
            <v>51500</v>
          </cell>
        </row>
        <row r="233">
          <cell r="A233" t="str">
            <v>00012614</v>
          </cell>
          <cell r="B233" t="str">
            <v>Evans Glenn</v>
          </cell>
          <cell r="C233">
            <v>100</v>
          </cell>
          <cell r="D233" t="str">
            <v>TCR Accum Notational Pkge</v>
          </cell>
          <cell r="E233">
            <v>45637</v>
          </cell>
          <cell r="G233">
            <v>1</v>
          </cell>
          <cell r="I233">
            <v>45637</v>
          </cell>
        </row>
        <row r="234">
          <cell r="A234" t="str">
            <v>00012613</v>
          </cell>
          <cell r="B234" t="str">
            <v>Pool Emmanuel</v>
          </cell>
          <cell r="C234">
            <v>100</v>
          </cell>
          <cell r="D234" t="str">
            <v>TCR Accum Notational Pkge</v>
          </cell>
          <cell r="E234">
            <v>48404</v>
          </cell>
          <cell r="G234">
            <v>1</v>
          </cell>
          <cell r="I234">
            <v>48404</v>
          </cell>
        </row>
        <row r="235">
          <cell r="A235" t="str">
            <v>00012612</v>
          </cell>
          <cell r="B235" t="str">
            <v>Solmundson Dean</v>
          </cell>
          <cell r="C235">
            <v>100</v>
          </cell>
          <cell r="D235" t="str">
            <v>TCR Accum Notational Pkge</v>
          </cell>
          <cell r="E235">
            <v>116310</v>
          </cell>
          <cell r="G235">
            <v>1</v>
          </cell>
          <cell r="I235">
            <v>116310</v>
          </cell>
        </row>
        <row r="236">
          <cell r="A236" t="str">
            <v>00012611</v>
          </cell>
          <cell r="B236" t="str">
            <v>MacKenzie Donald</v>
          </cell>
          <cell r="C236">
            <v>100</v>
          </cell>
          <cell r="D236" t="str">
            <v>TCR Accum Notational Pkge</v>
          </cell>
          <cell r="E236">
            <v>350000</v>
          </cell>
          <cell r="G236">
            <v>1</v>
          </cell>
          <cell r="I236">
            <v>350000</v>
          </cell>
        </row>
        <row r="237">
          <cell r="A237" t="str">
            <v>00012620</v>
          </cell>
          <cell r="B237" t="str">
            <v>Ferraz Andre</v>
          </cell>
          <cell r="C237">
            <v>100</v>
          </cell>
          <cell r="D237" t="str">
            <v>TCR Accum Notational Pkge</v>
          </cell>
          <cell r="E237">
            <v>78183</v>
          </cell>
          <cell r="G237">
            <v>1</v>
          </cell>
          <cell r="I237">
            <v>78183</v>
          </cell>
        </row>
        <row r="238">
          <cell r="A238" t="str">
            <v>00012619</v>
          </cell>
          <cell r="B238" t="str">
            <v>Myles Ray</v>
          </cell>
          <cell r="C238">
            <v>100</v>
          </cell>
          <cell r="D238" t="str">
            <v>TCR Accum Notational Pkge</v>
          </cell>
          <cell r="E238">
            <v>88261</v>
          </cell>
          <cell r="G238">
            <v>1</v>
          </cell>
          <cell r="I238">
            <v>88261</v>
          </cell>
        </row>
        <row r="239">
          <cell r="A239" t="str">
            <v>00012618</v>
          </cell>
          <cell r="B239" t="str">
            <v>Evans Deborah</v>
          </cell>
          <cell r="C239">
            <v>100</v>
          </cell>
          <cell r="D239" t="str">
            <v>TCR Accum Notational Pkge</v>
          </cell>
          <cell r="E239">
            <v>153414</v>
          </cell>
          <cell r="G239">
            <v>1</v>
          </cell>
          <cell r="I239">
            <v>153414</v>
          </cell>
        </row>
        <row r="240">
          <cell r="A240" t="str">
            <v>00012617</v>
          </cell>
          <cell r="B240" t="str">
            <v>Comer Peter</v>
          </cell>
          <cell r="C240">
            <v>100</v>
          </cell>
          <cell r="D240" t="str">
            <v>TCR Accum Notational Pkge</v>
          </cell>
          <cell r="E240">
            <v>76216</v>
          </cell>
          <cell r="G240">
            <v>1</v>
          </cell>
          <cell r="I240">
            <v>76216</v>
          </cell>
        </row>
        <row r="241">
          <cell r="A241" t="str">
            <v>00012616</v>
          </cell>
          <cell r="B241" t="str">
            <v>Mitsopoulos Norman</v>
          </cell>
          <cell r="C241">
            <v>100</v>
          </cell>
          <cell r="D241" t="str">
            <v>TCR Accum Notational Pkge</v>
          </cell>
          <cell r="E241">
            <v>193200</v>
          </cell>
          <cell r="G241">
            <v>1</v>
          </cell>
          <cell r="I241">
            <v>193200</v>
          </cell>
        </row>
        <row r="242">
          <cell r="A242" t="str">
            <v>00012629</v>
          </cell>
          <cell r="B242" t="str">
            <v>Rizzi Gianfranco</v>
          </cell>
          <cell r="C242">
            <v>100</v>
          </cell>
          <cell r="D242" t="str">
            <v>TCR Accum Notational Pkge</v>
          </cell>
          <cell r="E242">
            <v>61993</v>
          </cell>
          <cell r="G242">
            <v>1</v>
          </cell>
          <cell r="I242">
            <v>61993</v>
          </cell>
        </row>
        <row r="243">
          <cell r="A243" t="str">
            <v>00012628</v>
          </cell>
          <cell r="B243" t="str">
            <v>Garg Ramit</v>
          </cell>
          <cell r="C243">
            <v>100</v>
          </cell>
          <cell r="D243" t="str">
            <v>TCR Accum Notational Pkge</v>
          </cell>
          <cell r="E243">
            <v>60000</v>
          </cell>
          <cell r="G243">
            <v>1</v>
          </cell>
          <cell r="I243">
            <v>60000</v>
          </cell>
        </row>
        <row r="244">
          <cell r="A244" t="str">
            <v>00012624</v>
          </cell>
          <cell r="B244" t="str">
            <v>Petersen Gary</v>
          </cell>
          <cell r="C244">
            <v>100</v>
          </cell>
          <cell r="D244" t="str">
            <v>TCR Accum Notational Pkge</v>
          </cell>
          <cell r="E244">
            <v>127325</v>
          </cell>
          <cell r="G244">
            <v>1</v>
          </cell>
          <cell r="I244">
            <v>127325</v>
          </cell>
        </row>
        <row r="245">
          <cell r="A245" t="str">
            <v>00012622</v>
          </cell>
          <cell r="B245" t="str">
            <v>Boehm Rebecca</v>
          </cell>
          <cell r="C245">
            <v>53.33</v>
          </cell>
          <cell r="D245" t="str">
            <v>TCR Accum Notational Pkge</v>
          </cell>
          <cell r="E245">
            <v>51915</v>
          </cell>
          <cell r="G245">
            <v>1</v>
          </cell>
          <cell r="I245">
            <v>51915</v>
          </cell>
        </row>
        <row r="246">
          <cell r="A246" t="str">
            <v>00012621</v>
          </cell>
          <cell r="B246" t="str">
            <v>Weldrake Ngaire</v>
          </cell>
          <cell r="C246">
            <v>100</v>
          </cell>
          <cell r="D246" t="str">
            <v>TCR Accum Notational Pkge</v>
          </cell>
          <cell r="E246">
            <v>68640</v>
          </cell>
          <cell r="G246">
            <v>1</v>
          </cell>
          <cell r="I246">
            <v>68640</v>
          </cell>
        </row>
        <row r="247">
          <cell r="A247" t="str">
            <v>00012640</v>
          </cell>
          <cell r="B247" t="str">
            <v>Black George</v>
          </cell>
          <cell r="C247">
            <v>100</v>
          </cell>
          <cell r="D247" t="str">
            <v>TCR Accum Notational Pkge</v>
          </cell>
          <cell r="E247">
            <v>84743</v>
          </cell>
          <cell r="G247">
            <v>1</v>
          </cell>
          <cell r="I247">
            <v>84743</v>
          </cell>
        </row>
        <row r="248">
          <cell r="A248" t="str">
            <v>00012637</v>
          </cell>
          <cell r="B248" t="str">
            <v>Ramsey David</v>
          </cell>
          <cell r="C248">
            <v>100</v>
          </cell>
          <cell r="D248" t="str">
            <v>TCR Accum Notational Pkge</v>
          </cell>
          <cell r="E248">
            <v>63393</v>
          </cell>
          <cell r="G248">
            <v>1</v>
          </cell>
          <cell r="I248">
            <v>63393</v>
          </cell>
        </row>
        <row r="249">
          <cell r="A249" t="str">
            <v>00012636</v>
          </cell>
          <cell r="B249" t="str">
            <v>Gill Ian</v>
          </cell>
          <cell r="C249">
            <v>100</v>
          </cell>
          <cell r="D249" t="str">
            <v>TCR Accum Notational Pkge</v>
          </cell>
          <cell r="E249">
            <v>108613</v>
          </cell>
          <cell r="G249">
            <v>1</v>
          </cell>
          <cell r="I249">
            <v>108613</v>
          </cell>
        </row>
        <row r="250">
          <cell r="A250" t="str">
            <v>00012633</v>
          </cell>
          <cell r="B250" t="str">
            <v>Ter Kuile Aart</v>
          </cell>
          <cell r="C250">
            <v>100</v>
          </cell>
          <cell r="D250" t="str">
            <v>TCR Accum Notational Pkge</v>
          </cell>
          <cell r="E250">
            <v>160890</v>
          </cell>
          <cell r="G250">
            <v>1</v>
          </cell>
          <cell r="I250">
            <v>160890</v>
          </cell>
        </row>
        <row r="251">
          <cell r="A251" t="str">
            <v>00012630</v>
          </cell>
          <cell r="B251" t="str">
            <v>Devenish Ian</v>
          </cell>
          <cell r="C251">
            <v>100</v>
          </cell>
          <cell r="D251" t="str">
            <v>TCR Accum Notational Pkge</v>
          </cell>
          <cell r="E251">
            <v>325000</v>
          </cell>
          <cell r="G251">
            <v>1</v>
          </cell>
          <cell r="I251">
            <v>325000</v>
          </cell>
        </row>
        <row r="252">
          <cell r="A252" t="str">
            <v>00012646</v>
          </cell>
          <cell r="B252" t="str">
            <v>Snowball Karen</v>
          </cell>
          <cell r="C252">
            <v>100</v>
          </cell>
          <cell r="D252" t="str">
            <v>TCR Accum Notational Pkge</v>
          </cell>
          <cell r="E252">
            <v>152863</v>
          </cell>
          <cell r="G252">
            <v>1</v>
          </cell>
          <cell r="I252">
            <v>152863</v>
          </cell>
        </row>
        <row r="253">
          <cell r="A253" t="str">
            <v>00012645</v>
          </cell>
          <cell r="B253" t="str">
            <v>Bell Emma</v>
          </cell>
          <cell r="C253">
            <v>60</v>
          </cell>
          <cell r="D253" t="str">
            <v>TCR Accum Notational Pkge</v>
          </cell>
          <cell r="E253">
            <v>77718</v>
          </cell>
          <cell r="G253">
            <v>1</v>
          </cell>
          <cell r="I253">
            <v>77718</v>
          </cell>
        </row>
        <row r="254">
          <cell r="A254" t="str">
            <v>00012644</v>
          </cell>
          <cell r="B254" t="str">
            <v>Paolino John</v>
          </cell>
          <cell r="C254">
            <v>100</v>
          </cell>
          <cell r="D254" t="str">
            <v>TCR Accum Notational Pkge</v>
          </cell>
          <cell r="E254">
            <v>162440</v>
          </cell>
          <cell r="G254">
            <v>1</v>
          </cell>
          <cell r="I254">
            <v>162440</v>
          </cell>
        </row>
        <row r="255">
          <cell r="A255" t="str">
            <v>00012643</v>
          </cell>
          <cell r="B255" t="str">
            <v>Billingham Deborah</v>
          </cell>
          <cell r="C255">
            <v>100</v>
          </cell>
          <cell r="D255" t="str">
            <v>TCR Accum Notational Pkge</v>
          </cell>
          <cell r="E255">
            <v>80000</v>
          </cell>
          <cell r="G255">
            <v>1</v>
          </cell>
          <cell r="I255">
            <v>80000</v>
          </cell>
        </row>
        <row r="256">
          <cell r="A256" t="str">
            <v>00012642</v>
          </cell>
          <cell r="B256" t="str">
            <v>Whitehead David</v>
          </cell>
          <cell r="C256">
            <v>100</v>
          </cell>
          <cell r="D256" t="str">
            <v>TCR Accum Notational Pkge</v>
          </cell>
          <cell r="E256">
            <v>72232</v>
          </cell>
          <cell r="G256">
            <v>1</v>
          </cell>
          <cell r="I256">
            <v>72232</v>
          </cell>
        </row>
        <row r="257">
          <cell r="A257" t="str">
            <v>00012655</v>
          </cell>
          <cell r="B257" t="str">
            <v>Hofmann Maik</v>
          </cell>
          <cell r="C257">
            <v>100</v>
          </cell>
          <cell r="D257" t="str">
            <v>TCR Accum Notational Pkge</v>
          </cell>
          <cell r="E257">
            <v>43677</v>
          </cell>
          <cell r="G257">
            <v>1</v>
          </cell>
          <cell r="I257">
            <v>43677</v>
          </cell>
        </row>
        <row r="258">
          <cell r="A258" t="str">
            <v>00012654</v>
          </cell>
          <cell r="B258" t="str">
            <v>Tan Yau</v>
          </cell>
          <cell r="C258">
            <v>100</v>
          </cell>
          <cell r="D258" t="str">
            <v>TCR Accum Notational Pkge</v>
          </cell>
          <cell r="E258">
            <v>87111</v>
          </cell>
          <cell r="G258">
            <v>1</v>
          </cell>
          <cell r="I258">
            <v>87111</v>
          </cell>
        </row>
        <row r="259">
          <cell r="A259" t="str">
            <v>00012652</v>
          </cell>
          <cell r="B259" t="str">
            <v>Bernhard Romano</v>
          </cell>
          <cell r="C259">
            <v>100</v>
          </cell>
          <cell r="D259" t="str">
            <v>TCR Accum Notational Pkge</v>
          </cell>
          <cell r="E259">
            <v>132699</v>
          </cell>
          <cell r="G259">
            <v>1</v>
          </cell>
          <cell r="I259">
            <v>132699</v>
          </cell>
        </row>
        <row r="260">
          <cell r="A260" t="str">
            <v>00012651</v>
          </cell>
          <cell r="B260" t="str">
            <v>Hobley Geoffrey</v>
          </cell>
          <cell r="C260">
            <v>100</v>
          </cell>
          <cell r="D260" t="str">
            <v>TCR Accum Notational Pkge</v>
          </cell>
          <cell r="E260">
            <v>135000</v>
          </cell>
          <cell r="G260">
            <v>1</v>
          </cell>
          <cell r="I260">
            <v>135000</v>
          </cell>
        </row>
        <row r="261">
          <cell r="A261" t="str">
            <v>00012647</v>
          </cell>
          <cell r="B261" t="str">
            <v>Hodges Darren</v>
          </cell>
          <cell r="C261">
            <v>100</v>
          </cell>
          <cell r="D261" t="str">
            <v>TCR Accum Notational Pkge</v>
          </cell>
          <cell r="E261">
            <v>85000</v>
          </cell>
          <cell r="G261">
            <v>1</v>
          </cell>
          <cell r="I261">
            <v>85000</v>
          </cell>
        </row>
        <row r="262">
          <cell r="A262" t="str">
            <v>00012665</v>
          </cell>
          <cell r="B262" t="str">
            <v>Evans Rodney</v>
          </cell>
          <cell r="C262">
            <v>100</v>
          </cell>
          <cell r="D262" t="str">
            <v>TCR Accum Notational Pkge</v>
          </cell>
          <cell r="E262">
            <v>198446</v>
          </cell>
          <cell r="G262">
            <v>1</v>
          </cell>
          <cell r="I262">
            <v>198446</v>
          </cell>
        </row>
        <row r="263">
          <cell r="A263" t="str">
            <v>00012664</v>
          </cell>
          <cell r="B263" t="str">
            <v>Dawson Linda</v>
          </cell>
          <cell r="C263">
            <v>100</v>
          </cell>
          <cell r="D263" t="str">
            <v>TCR Accum Notational Pkge</v>
          </cell>
          <cell r="E263">
            <v>350000</v>
          </cell>
          <cell r="G263">
            <v>1</v>
          </cell>
          <cell r="I263">
            <v>350000</v>
          </cell>
        </row>
        <row r="264">
          <cell r="A264" t="str">
            <v>00012663</v>
          </cell>
          <cell r="B264" t="str">
            <v>Robertson Anthony</v>
          </cell>
          <cell r="C264">
            <v>100</v>
          </cell>
          <cell r="D264" t="str">
            <v>TCR Accum Notational Pkge</v>
          </cell>
          <cell r="E264">
            <v>152247</v>
          </cell>
          <cell r="G264">
            <v>1</v>
          </cell>
          <cell r="I264">
            <v>152247</v>
          </cell>
        </row>
        <row r="265">
          <cell r="A265" t="str">
            <v>00012662</v>
          </cell>
          <cell r="B265" t="str">
            <v>Bound Christopher</v>
          </cell>
          <cell r="C265">
            <v>80</v>
          </cell>
          <cell r="D265" t="str">
            <v>TCR Accum Notational Pkge</v>
          </cell>
          <cell r="E265">
            <v>52572</v>
          </cell>
          <cell r="G265">
            <v>1</v>
          </cell>
          <cell r="I265">
            <v>52572</v>
          </cell>
        </row>
        <row r="266">
          <cell r="A266" t="str">
            <v>00012661</v>
          </cell>
          <cell r="B266" t="str">
            <v>Walsh Tara</v>
          </cell>
          <cell r="C266">
            <v>100</v>
          </cell>
          <cell r="D266" t="str">
            <v>TCR Accum Notational Pkge</v>
          </cell>
          <cell r="E266">
            <v>47704</v>
          </cell>
          <cell r="G266">
            <v>1</v>
          </cell>
          <cell r="I266">
            <v>47704</v>
          </cell>
        </row>
        <row r="267">
          <cell r="A267" t="str">
            <v>00012673</v>
          </cell>
          <cell r="B267" t="str">
            <v>Rattenbury Wendy-Lee</v>
          </cell>
          <cell r="C267">
            <v>100</v>
          </cell>
          <cell r="D267" t="str">
            <v>TCR Accum Notational Pkge</v>
          </cell>
          <cell r="E267">
            <v>48527</v>
          </cell>
          <cell r="G267">
            <v>1</v>
          </cell>
          <cell r="I267">
            <v>48527</v>
          </cell>
        </row>
        <row r="268">
          <cell r="A268" t="str">
            <v>00012672</v>
          </cell>
          <cell r="B268" t="str">
            <v>Broughton Yasmin</v>
          </cell>
          <cell r="C268">
            <v>50</v>
          </cell>
          <cell r="D268" t="str">
            <v>TCR Accum Notational Pkge</v>
          </cell>
          <cell r="E268">
            <v>203300</v>
          </cell>
          <cell r="G268">
            <v>1</v>
          </cell>
          <cell r="I268">
            <v>203300</v>
          </cell>
        </row>
        <row r="269">
          <cell r="A269" t="str">
            <v>00012669</v>
          </cell>
          <cell r="B269" t="str">
            <v>Ferreira Johannes</v>
          </cell>
          <cell r="C269">
            <v>100</v>
          </cell>
          <cell r="D269" t="str">
            <v>TCR Accum Notational Pkge</v>
          </cell>
          <cell r="E269">
            <v>115000</v>
          </cell>
          <cell r="G269">
            <v>1</v>
          </cell>
          <cell r="I269">
            <v>115000</v>
          </cell>
        </row>
        <row r="270">
          <cell r="A270" t="str">
            <v>00012668</v>
          </cell>
          <cell r="B270" t="str">
            <v>Kessell Susanne</v>
          </cell>
          <cell r="C270">
            <v>100</v>
          </cell>
          <cell r="D270" t="str">
            <v>TCR Accum Notational Pkge</v>
          </cell>
          <cell r="E270">
            <v>47704</v>
          </cell>
          <cell r="G270">
            <v>1</v>
          </cell>
          <cell r="I270">
            <v>47704</v>
          </cell>
        </row>
        <row r="271">
          <cell r="A271" t="str">
            <v>00012666</v>
          </cell>
          <cell r="B271" t="str">
            <v>Horgan Nyomi</v>
          </cell>
          <cell r="C271">
            <v>100</v>
          </cell>
          <cell r="D271" t="str">
            <v>TCR Accum Notational Pkge</v>
          </cell>
          <cell r="E271">
            <v>102080</v>
          </cell>
          <cell r="G271">
            <v>1</v>
          </cell>
          <cell r="I271">
            <v>102080</v>
          </cell>
        </row>
        <row r="272">
          <cell r="A272" t="str">
            <v>00012679</v>
          </cell>
          <cell r="B272" t="str">
            <v>Myhre Kristian</v>
          </cell>
          <cell r="C272">
            <v>100</v>
          </cell>
          <cell r="D272" t="str">
            <v>TCR Accum Notational Pkge</v>
          </cell>
          <cell r="E272">
            <v>105000</v>
          </cell>
          <cell r="G272">
            <v>1</v>
          </cell>
          <cell r="I272">
            <v>105000</v>
          </cell>
        </row>
        <row r="273">
          <cell r="A273" t="str">
            <v>00012678</v>
          </cell>
          <cell r="B273" t="str">
            <v>Patel Sanjay</v>
          </cell>
          <cell r="C273">
            <v>100</v>
          </cell>
          <cell r="D273" t="str">
            <v>TCR Accum Notational Pkge</v>
          </cell>
          <cell r="E273">
            <v>203500</v>
          </cell>
          <cell r="G273">
            <v>1</v>
          </cell>
          <cell r="I273">
            <v>203500</v>
          </cell>
        </row>
        <row r="274">
          <cell r="A274" t="str">
            <v>00012676</v>
          </cell>
          <cell r="B274" t="str">
            <v>Wells Ian</v>
          </cell>
          <cell r="C274">
            <v>100</v>
          </cell>
          <cell r="D274" t="str">
            <v>TCR Accum Notational Pkge</v>
          </cell>
          <cell r="E274">
            <v>191735</v>
          </cell>
          <cell r="G274">
            <v>1</v>
          </cell>
          <cell r="I274">
            <v>191735</v>
          </cell>
        </row>
        <row r="275">
          <cell r="A275" t="str">
            <v>00012675</v>
          </cell>
          <cell r="B275" t="str">
            <v>Schell Connie</v>
          </cell>
          <cell r="C275">
            <v>100</v>
          </cell>
          <cell r="D275" t="str">
            <v>TCR Accum Notational Pkge</v>
          </cell>
          <cell r="E275">
            <v>62065</v>
          </cell>
          <cell r="G275">
            <v>1</v>
          </cell>
          <cell r="I275">
            <v>62065</v>
          </cell>
        </row>
        <row r="276">
          <cell r="A276" t="str">
            <v>00012674</v>
          </cell>
          <cell r="B276" t="str">
            <v>Duffy Shaun</v>
          </cell>
          <cell r="C276">
            <v>100</v>
          </cell>
          <cell r="D276" t="str">
            <v>TCR Accum Notational Pkge</v>
          </cell>
          <cell r="E276">
            <v>192816</v>
          </cell>
          <cell r="G276">
            <v>1</v>
          </cell>
          <cell r="I276">
            <v>192816</v>
          </cell>
        </row>
        <row r="277">
          <cell r="A277" t="str">
            <v>00012689</v>
          </cell>
          <cell r="B277" t="str">
            <v>Prodanovski Menka</v>
          </cell>
          <cell r="C277">
            <v>80</v>
          </cell>
          <cell r="D277" t="str">
            <v>TCR Accum Notational Pkge</v>
          </cell>
          <cell r="E277">
            <v>41350</v>
          </cell>
          <cell r="G277">
            <v>1</v>
          </cell>
          <cell r="I277">
            <v>41350</v>
          </cell>
        </row>
        <row r="278">
          <cell r="A278" t="str">
            <v>00012687</v>
          </cell>
          <cell r="B278" t="str">
            <v>Gavin Laura</v>
          </cell>
          <cell r="C278">
            <v>32</v>
          </cell>
          <cell r="D278" t="str">
            <v>TCR Accum Notational Pkge</v>
          </cell>
          <cell r="E278">
            <v>42800</v>
          </cell>
          <cell r="G278">
            <v>1</v>
          </cell>
          <cell r="I278">
            <v>42800</v>
          </cell>
        </row>
        <row r="279">
          <cell r="A279" t="str">
            <v>00012683</v>
          </cell>
          <cell r="B279" t="str">
            <v>Bilotta Elaine</v>
          </cell>
          <cell r="C279">
            <v>100</v>
          </cell>
          <cell r="D279" t="str">
            <v>TCR Accum Notational Pkge</v>
          </cell>
          <cell r="E279">
            <v>77174</v>
          </cell>
          <cell r="G279">
            <v>1</v>
          </cell>
          <cell r="I279">
            <v>77174</v>
          </cell>
        </row>
        <row r="280">
          <cell r="A280" t="str">
            <v>00012682</v>
          </cell>
          <cell r="B280" t="str">
            <v>Gobby Stephen</v>
          </cell>
          <cell r="C280">
            <v>100</v>
          </cell>
          <cell r="D280" t="str">
            <v>TCR Accum Notational Pkge</v>
          </cell>
          <cell r="E280">
            <v>200000</v>
          </cell>
          <cell r="G280">
            <v>1</v>
          </cell>
          <cell r="I280">
            <v>200000</v>
          </cell>
        </row>
        <row r="281">
          <cell r="A281" t="str">
            <v>00012680</v>
          </cell>
          <cell r="B281" t="str">
            <v>Owens-Smith Valerie</v>
          </cell>
          <cell r="C281">
            <v>100</v>
          </cell>
          <cell r="D281" t="str">
            <v>TCR Accum Notational Pkge</v>
          </cell>
          <cell r="E281">
            <v>46338</v>
          </cell>
          <cell r="G281">
            <v>1</v>
          </cell>
          <cell r="I281">
            <v>46338</v>
          </cell>
        </row>
        <row r="282">
          <cell r="A282" t="str">
            <v>00012698</v>
          </cell>
          <cell r="B282" t="str">
            <v>Griffiths Amy</v>
          </cell>
          <cell r="C282">
            <v>33.33</v>
          </cell>
          <cell r="D282" t="str">
            <v>TCR Accum Notational Pkge</v>
          </cell>
          <cell r="E282">
            <v>42800</v>
          </cell>
          <cell r="G282">
            <v>1</v>
          </cell>
          <cell r="I282">
            <v>42800</v>
          </cell>
        </row>
        <row r="283">
          <cell r="A283" t="str">
            <v>00012695</v>
          </cell>
          <cell r="B283" t="str">
            <v>Hourani Lina</v>
          </cell>
          <cell r="C283">
            <v>100</v>
          </cell>
          <cell r="D283" t="str">
            <v>TCR Accum Notational Pkge</v>
          </cell>
          <cell r="E283">
            <v>41350</v>
          </cell>
          <cell r="G283">
            <v>1</v>
          </cell>
          <cell r="I283">
            <v>41350</v>
          </cell>
        </row>
        <row r="284">
          <cell r="A284" t="str">
            <v>00012692</v>
          </cell>
          <cell r="B284" t="str">
            <v>Smith Anthony</v>
          </cell>
          <cell r="C284">
            <v>100</v>
          </cell>
          <cell r="D284" t="str">
            <v>TCR Accum Notational Pkge</v>
          </cell>
          <cell r="E284">
            <v>41000</v>
          </cell>
          <cell r="G284">
            <v>1</v>
          </cell>
          <cell r="I284">
            <v>41000</v>
          </cell>
        </row>
        <row r="285">
          <cell r="A285" t="str">
            <v>00012691</v>
          </cell>
          <cell r="B285" t="str">
            <v>McCluer Gale</v>
          </cell>
          <cell r="C285">
            <v>40</v>
          </cell>
          <cell r="D285" t="str">
            <v>TCR Accum Notational Pkge</v>
          </cell>
          <cell r="E285">
            <v>41350</v>
          </cell>
          <cell r="G285">
            <v>1</v>
          </cell>
          <cell r="I285">
            <v>41350</v>
          </cell>
        </row>
        <row r="286">
          <cell r="A286" t="str">
            <v>00012690</v>
          </cell>
          <cell r="B286" t="str">
            <v>Stankowski Carla</v>
          </cell>
          <cell r="C286">
            <v>100</v>
          </cell>
          <cell r="D286" t="str">
            <v>TCR Accum Notational Pkge</v>
          </cell>
          <cell r="E286">
            <v>42800</v>
          </cell>
          <cell r="G286">
            <v>1</v>
          </cell>
          <cell r="I286">
            <v>42800</v>
          </cell>
        </row>
        <row r="287">
          <cell r="A287" t="str">
            <v>00012704</v>
          </cell>
          <cell r="B287" t="str">
            <v>Knott Isobella</v>
          </cell>
          <cell r="C287">
            <v>100</v>
          </cell>
          <cell r="D287" t="str">
            <v>TCR Accum Notational Pkge</v>
          </cell>
          <cell r="E287">
            <v>58968</v>
          </cell>
          <cell r="G287">
            <v>1</v>
          </cell>
          <cell r="I287">
            <v>58968</v>
          </cell>
        </row>
        <row r="288">
          <cell r="A288" t="str">
            <v>00012703</v>
          </cell>
          <cell r="B288" t="str">
            <v>Philips Jillian</v>
          </cell>
          <cell r="C288">
            <v>100</v>
          </cell>
          <cell r="D288" t="str">
            <v>TCR Accum Notational Pkge</v>
          </cell>
          <cell r="E288">
            <v>41000</v>
          </cell>
          <cell r="G288">
            <v>1</v>
          </cell>
          <cell r="I288">
            <v>41000</v>
          </cell>
        </row>
        <row r="289">
          <cell r="A289" t="str">
            <v>00012701</v>
          </cell>
          <cell r="B289" t="str">
            <v>Slaughter Karen</v>
          </cell>
          <cell r="C289">
            <v>80</v>
          </cell>
          <cell r="D289" t="str">
            <v>TCR Accum Notational Pkge</v>
          </cell>
          <cell r="E289">
            <v>41350</v>
          </cell>
          <cell r="G289">
            <v>1</v>
          </cell>
          <cell r="I289">
            <v>41350</v>
          </cell>
        </row>
        <row r="290">
          <cell r="A290" t="str">
            <v>00012700</v>
          </cell>
          <cell r="B290" t="str">
            <v>Matzke Andreas</v>
          </cell>
          <cell r="C290">
            <v>100</v>
          </cell>
          <cell r="D290" t="str">
            <v>TCR Accum Notational Pkge</v>
          </cell>
          <cell r="E290">
            <v>42800</v>
          </cell>
          <cell r="G290">
            <v>1</v>
          </cell>
          <cell r="I290">
            <v>42800</v>
          </cell>
        </row>
        <row r="291">
          <cell r="A291" t="str">
            <v>00012699</v>
          </cell>
          <cell r="B291" t="str">
            <v>Harvey Sandra</v>
          </cell>
          <cell r="C291">
            <v>100</v>
          </cell>
          <cell r="D291" t="str">
            <v>TCR Accum Notational Pkge</v>
          </cell>
          <cell r="E291">
            <v>42000</v>
          </cell>
          <cell r="G291">
            <v>1</v>
          </cell>
          <cell r="I291">
            <v>42000</v>
          </cell>
        </row>
        <row r="292">
          <cell r="A292" t="str">
            <v>00012712</v>
          </cell>
          <cell r="B292" t="str">
            <v>Rundle Wendi</v>
          </cell>
          <cell r="C292">
            <v>100</v>
          </cell>
          <cell r="D292" t="str">
            <v>TCR Accum Notational Pkge</v>
          </cell>
          <cell r="E292">
            <v>43680</v>
          </cell>
          <cell r="G292">
            <v>1</v>
          </cell>
          <cell r="I292">
            <v>43680</v>
          </cell>
        </row>
        <row r="293">
          <cell r="A293" t="str">
            <v>00012710</v>
          </cell>
          <cell r="B293" t="str">
            <v>Rizzi Debra</v>
          </cell>
          <cell r="C293">
            <v>80</v>
          </cell>
          <cell r="D293" t="str">
            <v>TCR Accum Notational Pkge</v>
          </cell>
          <cell r="E293">
            <v>63000</v>
          </cell>
          <cell r="G293">
            <v>1</v>
          </cell>
          <cell r="I293">
            <v>63000</v>
          </cell>
        </row>
        <row r="294">
          <cell r="A294" t="str">
            <v>00012709</v>
          </cell>
          <cell r="B294" t="str">
            <v>Leah Gillian</v>
          </cell>
          <cell r="C294">
            <v>70</v>
          </cell>
          <cell r="D294" t="str">
            <v>TCR Accum Notational Pkge</v>
          </cell>
          <cell r="E294">
            <v>61000</v>
          </cell>
          <cell r="G294">
            <v>1</v>
          </cell>
          <cell r="I294">
            <v>61000</v>
          </cell>
        </row>
        <row r="295">
          <cell r="A295" t="str">
            <v>00012708</v>
          </cell>
          <cell r="B295" t="str">
            <v>Jones Rachael</v>
          </cell>
          <cell r="C295">
            <v>100</v>
          </cell>
          <cell r="D295" t="str">
            <v>TCR Accum Notational Pkge</v>
          </cell>
          <cell r="E295">
            <v>41350</v>
          </cell>
          <cell r="G295">
            <v>1</v>
          </cell>
          <cell r="I295">
            <v>41350</v>
          </cell>
        </row>
        <row r="296">
          <cell r="A296" t="str">
            <v>00012705</v>
          </cell>
          <cell r="B296" t="str">
            <v>Pool Cathryn</v>
          </cell>
          <cell r="C296">
            <v>66.67</v>
          </cell>
          <cell r="D296" t="str">
            <v>TCR Accum Notational Pkge</v>
          </cell>
          <cell r="E296">
            <v>42000</v>
          </cell>
          <cell r="G296">
            <v>1</v>
          </cell>
          <cell r="I296">
            <v>42000</v>
          </cell>
        </row>
        <row r="297">
          <cell r="A297" t="str">
            <v>00012719</v>
          </cell>
          <cell r="B297" t="str">
            <v>Spinella Tania</v>
          </cell>
          <cell r="C297">
            <v>100</v>
          </cell>
          <cell r="D297" t="str">
            <v>TCR Accum Notational Pkge</v>
          </cell>
          <cell r="E297">
            <v>71155</v>
          </cell>
          <cell r="G297">
            <v>1</v>
          </cell>
          <cell r="I297">
            <v>71155</v>
          </cell>
        </row>
        <row r="298">
          <cell r="A298" t="str">
            <v>00012717</v>
          </cell>
          <cell r="B298" t="str">
            <v>Kong Jeffrey</v>
          </cell>
          <cell r="C298">
            <v>100</v>
          </cell>
          <cell r="D298" t="str">
            <v>TCR Accum Notational Pkge</v>
          </cell>
          <cell r="E298">
            <v>110000</v>
          </cell>
          <cell r="G298">
            <v>1</v>
          </cell>
          <cell r="I298">
            <v>110000</v>
          </cell>
        </row>
        <row r="299">
          <cell r="A299" t="str">
            <v>00012716</v>
          </cell>
          <cell r="B299" t="str">
            <v>Barton Wendy</v>
          </cell>
          <cell r="C299">
            <v>100</v>
          </cell>
          <cell r="D299" t="str">
            <v>TCR Accum Notational Pkge</v>
          </cell>
          <cell r="E299">
            <v>52250</v>
          </cell>
          <cell r="G299">
            <v>1</v>
          </cell>
          <cell r="I299">
            <v>52250</v>
          </cell>
        </row>
        <row r="300">
          <cell r="A300" t="str">
            <v>00012715</v>
          </cell>
          <cell r="B300" t="str">
            <v>Stevenson Catherine</v>
          </cell>
          <cell r="C300">
            <v>50</v>
          </cell>
          <cell r="D300" t="str">
            <v>TCR Accum Notational Pkge</v>
          </cell>
          <cell r="E300">
            <v>76850</v>
          </cell>
          <cell r="G300">
            <v>1</v>
          </cell>
          <cell r="I300">
            <v>76850</v>
          </cell>
        </row>
        <row r="301">
          <cell r="A301" t="str">
            <v>00012713</v>
          </cell>
          <cell r="B301" t="str">
            <v>Mancini Carla</v>
          </cell>
          <cell r="C301">
            <v>100</v>
          </cell>
          <cell r="D301" t="str">
            <v>TCR Accum Notational Pkge</v>
          </cell>
          <cell r="E301">
            <v>41000</v>
          </cell>
          <cell r="G301">
            <v>1</v>
          </cell>
          <cell r="I301">
            <v>41000</v>
          </cell>
        </row>
        <row r="302">
          <cell r="A302" t="str">
            <v>00012725</v>
          </cell>
          <cell r="B302" t="str">
            <v>Thompson Lisa</v>
          </cell>
          <cell r="C302">
            <v>100</v>
          </cell>
          <cell r="D302" t="str">
            <v>TCR Accum Notational Pkge</v>
          </cell>
          <cell r="E302">
            <v>58458</v>
          </cell>
          <cell r="G302">
            <v>1</v>
          </cell>
          <cell r="I302">
            <v>58458</v>
          </cell>
        </row>
        <row r="303">
          <cell r="A303" t="str">
            <v>00012724</v>
          </cell>
          <cell r="B303" t="str">
            <v>Verjans Thomas</v>
          </cell>
          <cell r="C303">
            <v>100</v>
          </cell>
          <cell r="D303" t="str">
            <v>TCR Accum Notational Pkge</v>
          </cell>
          <cell r="E303">
            <v>60320</v>
          </cell>
          <cell r="G303">
            <v>1</v>
          </cell>
          <cell r="I303">
            <v>60320</v>
          </cell>
        </row>
        <row r="304">
          <cell r="A304" t="str">
            <v>00012723</v>
          </cell>
          <cell r="B304" t="str">
            <v>Miller Christopher</v>
          </cell>
          <cell r="C304">
            <v>100</v>
          </cell>
          <cell r="D304" t="str">
            <v>TCR Accum Notational Pkge</v>
          </cell>
          <cell r="E304">
            <v>41000</v>
          </cell>
          <cell r="G304">
            <v>1</v>
          </cell>
          <cell r="I304">
            <v>41000</v>
          </cell>
        </row>
        <row r="305">
          <cell r="A305" t="str">
            <v>00012721</v>
          </cell>
          <cell r="B305" t="str">
            <v>Graves Richard</v>
          </cell>
          <cell r="C305">
            <v>100</v>
          </cell>
          <cell r="D305" t="str">
            <v>TCR Accum Notational Pkge</v>
          </cell>
          <cell r="E305">
            <v>42000</v>
          </cell>
          <cell r="G305">
            <v>1</v>
          </cell>
          <cell r="I305">
            <v>42000</v>
          </cell>
        </row>
        <row r="306">
          <cell r="A306" t="str">
            <v>00012720</v>
          </cell>
          <cell r="B306" t="str">
            <v>Oehme Linda</v>
          </cell>
          <cell r="C306">
            <v>100</v>
          </cell>
          <cell r="D306" t="str">
            <v>TCR Accum Notational Pkge</v>
          </cell>
          <cell r="E306">
            <v>90000</v>
          </cell>
          <cell r="G306">
            <v>1</v>
          </cell>
          <cell r="I306">
            <v>90000</v>
          </cell>
        </row>
        <row r="307">
          <cell r="A307" t="str">
            <v>00012733</v>
          </cell>
          <cell r="B307" t="str">
            <v>Nyew Lee Peng</v>
          </cell>
          <cell r="C307">
            <v>100</v>
          </cell>
          <cell r="D307" t="str">
            <v>TCR Accum Notational Pkge</v>
          </cell>
          <cell r="E307">
            <v>41000</v>
          </cell>
          <cell r="G307">
            <v>1</v>
          </cell>
          <cell r="I307">
            <v>41000</v>
          </cell>
        </row>
        <row r="308">
          <cell r="A308" t="str">
            <v>00012732</v>
          </cell>
          <cell r="B308" t="str">
            <v>Mahardhika Ronny</v>
          </cell>
          <cell r="C308">
            <v>100</v>
          </cell>
          <cell r="D308" t="str">
            <v>TCR Accum Notational Pkge</v>
          </cell>
          <cell r="E308">
            <v>44973</v>
          </cell>
          <cell r="G308">
            <v>1</v>
          </cell>
          <cell r="I308">
            <v>44973</v>
          </cell>
        </row>
        <row r="309">
          <cell r="A309" t="str">
            <v>00012730</v>
          </cell>
          <cell r="B309" t="str">
            <v>See Chui</v>
          </cell>
          <cell r="C309">
            <v>100</v>
          </cell>
          <cell r="D309" t="str">
            <v>TCR Accum Notational Pkge</v>
          </cell>
          <cell r="E309">
            <v>58500</v>
          </cell>
          <cell r="G309">
            <v>1</v>
          </cell>
          <cell r="I309">
            <v>58500</v>
          </cell>
        </row>
        <row r="310">
          <cell r="A310" t="str">
            <v>00012729</v>
          </cell>
          <cell r="B310" t="str">
            <v>Do Huy</v>
          </cell>
          <cell r="C310">
            <v>100</v>
          </cell>
          <cell r="D310" t="str">
            <v>TCR Accum Notational Pkge</v>
          </cell>
          <cell r="E310">
            <v>57288</v>
          </cell>
          <cell r="G310">
            <v>1</v>
          </cell>
          <cell r="I310">
            <v>57288</v>
          </cell>
        </row>
        <row r="311">
          <cell r="A311" t="str">
            <v>00012727</v>
          </cell>
          <cell r="B311" t="str">
            <v>De Loub David</v>
          </cell>
          <cell r="C311">
            <v>100</v>
          </cell>
          <cell r="D311" t="str">
            <v>TCR Accum Notational Pkge</v>
          </cell>
          <cell r="E311">
            <v>212000</v>
          </cell>
          <cell r="G311">
            <v>1</v>
          </cell>
          <cell r="I311">
            <v>212000</v>
          </cell>
        </row>
        <row r="312">
          <cell r="A312" t="str">
            <v>00012744</v>
          </cell>
          <cell r="B312" t="str">
            <v>Sycamore Gabrielle</v>
          </cell>
          <cell r="C312">
            <v>100</v>
          </cell>
          <cell r="D312" t="str">
            <v>TCR Accum Notational Pkge</v>
          </cell>
          <cell r="E312">
            <v>63300</v>
          </cell>
          <cell r="G312">
            <v>1</v>
          </cell>
          <cell r="I312">
            <v>63300</v>
          </cell>
        </row>
        <row r="313">
          <cell r="A313" t="str">
            <v>00012742</v>
          </cell>
          <cell r="B313" t="str">
            <v>Rattray Gillian</v>
          </cell>
          <cell r="C313">
            <v>45.33</v>
          </cell>
          <cell r="D313" t="str">
            <v>TCR Accum Notational Pkge</v>
          </cell>
          <cell r="E313">
            <v>38480</v>
          </cell>
          <cell r="G313">
            <v>1</v>
          </cell>
          <cell r="I313">
            <v>38480</v>
          </cell>
        </row>
        <row r="314">
          <cell r="A314" t="str">
            <v>00012739</v>
          </cell>
          <cell r="B314" t="str">
            <v>Smith Kelly</v>
          </cell>
          <cell r="C314">
            <v>100</v>
          </cell>
          <cell r="D314" t="str">
            <v>TCR Accum Notational Pkge</v>
          </cell>
          <cell r="E314">
            <v>41350</v>
          </cell>
          <cell r="G314">
            <v>1</v>
          </cell>
          <cell r="I314">
            <v>41350</v>
          </cell>
        </row>
        <row r="315">
          <cell r="A315" t="str">
            <v>00012738</v>
          </cell>
          <cell r="B315" t="str">
            <v>Condo Adriano</v>
          </cell>
          <cell r="C315">
            <v>100</v>
          </cell>
          <cell r="D315" t="str">
            <v>TCR Accum Notational Pkge</v>
          </cell>
          <cell r="E315">
            <v>41350</v>
          </cell>
          <cell r="G315">
            <v>1</v>
          </cell>
          <cell r="I315">
            <v>41350</v>
          </cell>
        </row>
        <row r="316">
          <cell r="A316" t="str">
            <v>00012735</v>
          </cell>
          <cell r="B316" t="str">
            <v>Andrews Geoffrey</v>
          </cell>
          <cell r="C316">
            <v>100</v>
          </cell>
          <cell r="D316" t="str">
            <v>TCR Accum Notational Pkge</v>
          </cell>
          <cell r="E316">
            <v>41350</v>
          </cell>
          <cell r="G316">
            <v>1</v>
          </cell>
          <cell r="I316">
            <v>41350</v>
          </cell>
        </row>
        <row r="317">
          <cell r="A317" t="str">
            <v>00012750</v>
          </cell>
          <cell r="B317" t="str">
            <v>Magee Katrina</v>
          </cell>
          <cell r="C317">
            <v>100</v>
          </cell>
          <cell r="D317" t="str">
            <v>TCR Accum Notational Pkge</v>
          </cell>
          <cell r="E317">
            <v>42400</v>
          </cell>
          <cell r="G317">
            <v>1</v>
          </cell>
          <cell r="I317">
            <v>42400</v>
          </cell>
        </row>
        <row r="318">
          <cell r="A318" t="str">
            <v>00012749</v>
          </cell>
          <cell r="B318" t="str">
            <v>Smith Rachael</v>
          </cell>
          <cell r="C318">
            <v>100</v>
          </cell>
          <cell r="D318" t="str">
            <v>TCR Accum Notational Pkge</v>
          </cell>
          <cell r="E318">
            <v>67600</v>
          </cell>
          <cell r="G318">
            <v>1</v>
          </cell>
          <cell r="I318">
            <v>67600</v>
          </cell>
        </row>
        <row r="319">
          <cell r="A319" t="str">
            <v>00012748</v>
          </cell>
          <cell r="B319" t="str">
            <v>Cook Angela</v>
          </cell>
          <cell r="C319">
            <v>100</v>
          </cell>
          <cell r="D319" t="str">
            <v>TCR Accum Notational Pkge</v>
          </cell>
          <cell r="E319">
            <v>40618</v>
          </cell>
          <cell r="G319">
            <v>1</v>
          </cell>
          <cell r="I319">
            <v>40618</v>
          </cell>
        </row>
        <row r="320">
          <cell r="A320" t="str">
            <v>00012747</v>
          </cell>
          <cell r="B320" t="str">
            <v>Dudek Diana</v>
          </cell>
          <cell r="C320">
            <v>100</v>
          </cell>
          <cell r="D320" t="str">
            <v>TCR Accum Notational Pkge</v>
          </cell>
          <cell r="E320">
            <v>50000</v>
          </cell>
          <cell r="G320">
            <v>1</v>
          </cell>
          <cell r="I320">
            <v>50000</v>
          </cell>
        </row>
        <row r="321">
          <cell r="A321" t="str">
            <v>00012746</v>
          </cell>
          <cell r="B321" t="str">
            <v>Maclachlan Gemma</v>
          </cell>
          <cell r="C321">
            <v>100</v>
          </cell>
          <cell r="D321" t="str">
            <v>TCR Accum Notational Pkge</v>
          </cell>
          <cell r="E321">
            <v>41350</v>
          </cell>
          <cell r="G321">
            <v>1</v>
          </cell>
          <cell r="I321">
            <v>41350</v>
          </cell>
        </row>
        <row r="322">
          <cell r="A322" t="str">
            <v>00012763</v>
          </cell>
          <cell r="B322" t="str">
            <v>Richardson Michelle</v>
          </cell>
          <cell r="C322">
            <v>100</v>
          </cell>
          <cell r="D322" t="str">
            <v>TCR Accum Notational Pkge</v>
          </cell>
          <cell r="E322">
            <v>80000</v>
          </cell>
          <cell r="G322">
            <v>1</v>
          </cell>
          <cell r="I322">
            <v>80000</v>
          </cell>
        </row>
        <row r="323">
          <cell r="A323" t="str">
            <v>00012758</v>
          </cell>
          <cell r="B323" t="str">
            <v>Cresswell Raymond</v>
          </cell>
          <cell r="C323">
            <v>100</v>
          </cell>
          <cell r="D323" t="str">
            <v>TCR Accum Notational Pkge</v>
          </cell>
          <cell r="E323">
            <v>41000</v>
          </cell>
          <cell r="G323">
            <v>1</v>
          </cell>
          <cell r="I323">
            <v>41000</v>
          </cell>
        </row>
        <row r="324">
          <cell r="A324" t="str">
            <v>00012757</v>
          </cell>
          <cell r="B324" t="str">
            <v>Weber Catherine</v>
          </cell>
          <cell r="C324">
            <v>100</v>
          </cell>
          <cell r="D324" t="str">
            <v>TCR Accum Notational Pkge</v>
          </cell>
          <cell r="E324">
            <v>41350</v>
          </cell>
          <cell r="G324">
            <v>1</v>
          </cell>
          <cell r="I324">
            <v>41350</v>
          </cell>
        </row>
        <row r="325">
          <cell r="A325" t="str">
            <v>00012756</v>
          </cell>
          <cell r="B325" t="str">
            <v>Smith Nathan</v>
          </cell>
          <cell r="C325">
            <v>100</v>
          </cell>
          <cell r="D325" t="str">
            <v>TCR Accum Notational Pkge</v>
          </cell>
          <cell r="E325">
            <v>39500</v>
          </cell>
          <cell r="G325">
            <v>1</v>
          </cell>
          <cell r="I325">
            <v>39500</v>
          </cell>
        </row>
        <row r="326">
          <cell r="A326" t="str">
            <v>00012752</v>
          </cell>
          <cell r="B326" t="str">
            <v>Salleh Zulkifli</v>
          </cell>
          <cell r="C326">
            <v>100</v>
          </cell>
          <cell r="D326" t="str">
            <v>TCR Accum Notational Pkge</v>
          </cell>
          <cell r="E326">
            <v>85800</v>
          </cell>
          <cell r="G326">
            <v>1</v>
          </cell>
          <cell r="I326">
            <v>85800</v>
          </cell>
        </row>
        <row r="327">
          <cell r="A327" t="str">
            <v>00012774</v>
          </cell>
          <cell r="B327" t="str">
            <v>Aird Wayne</v>
          </cell>
          <cell r="C327">
            <v>100</v>
          </cell>
          <cell r="D327" t="str">
            <v>TCR Accum Notational Pkge</v>
          </cell>
          <cell r="E327">
            <v>83200</v>
          </cell>
          <cell r="G327">
            <v>1</v>
          </cell>
          <cell r="I327">
            <v>83200</v>
          </cell>
        </row>
        <row r="328">
          <cell r="A328" t="str">
            <v>00012773</v>
          </cell>
          <cell r="B328" t="str">
            <v>De Beurs Joost</v>
          </cell>
          <cell r="C328">
            <v>100</v>
          </cell>
          <cell r="D328" t="str">
            <v>TCR Accum Notational Pkge</v>
          </cell>
          <cell r="E328">
            <v>124800</v>
          </cell>
          <cell r="G328">
            <v>1</v>
          </cell>
          <cell r="I328">
            <v>124800</v>
          </cell>
        </row>
        <row r="329">
          <cell r="A329" t="str">
            <v>00012771</v>
          </cell>
          <cell r="B329" t="str">
            <v>Young Philip</v>
          </cell>
          <cell r="C329">
            <v>100</v>
          </cell>
          <cell r="D329" t="str">
            <v>TCR Accum Notational Pkge</v>
          </cell>
          <cell r="E329">
            <v>52750</v>
          </cell>
          <cell r="G329">
            <v>1</v>
          </cell>
          <cell r="I329">
            <v>52750</v>
          </cell>
        </row>
        <row r="330">
          <cell r="A330" t="str">
            <v>00012769</v>
          </cell>
          <cell r="B330" t="str">
            <v>Williams Vanessa</v>
          </cell>
          <cell r="C330">
            <v>40</v>
          </cell>
          <cell r="D330" t="str">
            <v>TCR Accum Notational Pkge</v>
          </cell>
          <cell r="E330">
            <v>60000</v>
          </cell>
          <cell r="G330">
            <v>1</v>
          </cell>
          <cell r="I330">
            <v>60000</v>
          </cell>
        </row>
        <row r="331">
          <cell r="A331" t="str">
            <v>00012767</v>
          </cell>
          <cell r="B331" t="str">
            <v>Lawrence Melinda</v>
          </cell>
          <cell r="C331">
            <v>100</v>
          </cell>
          <cell r="D331" t="str">
            <v>TCR Accum Notational Pkge</v>
          </cell>
          <cell r="E331">
            <v>42000</v>
          </cell>
          <cell r="G331">
            <v>1</v>
          </cell>
          <cell r="I331">
            <v>42000</v>
          </cell>
        </row>
        <row r="332">
          <cell r="A332" t="str">
            <v>00012811</v>
          </cell>
          <cell r="B332" t="str">
            <v>Brassil John</v>
          </cell>
          <cell r="C332">
            <v>100</v>
          </cell>
          <cell r="D332" t="str">
            <v>TCR Accum Notational Pkge</v>
          </cell>
          <cell r="E332">
            <v>65720</v>
          </cell>
          <cell r="G332">
            <v>1</v>
          </cell>
          <cell r="I332">
            <v>65720</v>
          </cell>
        </row>
        <row r="333">
          <cell r="A333" t="str">
            <v>00012800</v>
          </cell>
          <cell r="B333" t="str">
            <v>Taylor Christopher</v>
          </cell>
          <cell r="C333">
            <v>100</v>
          </cell>
          <cell r="D333" t="str">
            <v>TCR Accum Notational Pkge</v>
          </cell>
          <cell r="E333">
            <v>73440</v>
          </cell>
          <cell r="G333">
            <v>1</v>
          </cell>
          <cell r="I333">
            <v>73440</v>
          </cell>
        </row>
        <row r="334">
          <cell r="A334" t="str">
            <v>00012788</v>
          </cell>
          <cell r="B334" t="str">
            <v>Matthews Brook</v>
          </cell>
          <cell r="C334">
            <v>100</v>
          </cell>
          <cell r="D334" t="str">
            <v>TCR Accum Notational Pkge</v>
          </cell>
          <cell r="E334">
            <v>42000</v>
          </cell>
          <cell r="G334">
            <v>1</v>
          </cell>
          <cell r="I334">
            <v>42000</v>
          </cell>
        </row>
        <row r="335">
          <cell r="A335" t="str">
            <v>00012780</v>
          </cell>
          <cell r="B335" t="str">
            <v>Srinivasan Natarajan</v>
          </cell>
          <cell r="C335">
            <v>100</v>
          </cell>
          <cell r="D335" t="str">
            <v>TCR Accum Notational Pkge</v>
          </cell>
          <cell r="E335">
            <v>108465</v>
          </cell>
          <cell r="G335">
            <v>1</v>
          </cell>
          <cell r="I335">
            <v>108465</v>
          </cell>
        </row>
        <row r="336">
          <cell r="A336" t="str">
            <v>00012778</v>
          </cell>
          <cell r="B336" t="str">
            <v>Payne Eliot</v>
          </cell>
          <cell r="C336">
            <v>100</v>
          </cell>
          <cell r="D336" t="str">
            <v>TCR Accum Notational Pkge</v>
          </cell>
          <cell r="E336">
            <v>63300</v>
          </cell>
          <cell r="G336">
            <v>1</v>
          </cell>
          <cell r="I336">
            <v>63300</v>
          </cell>
        </row>
        <row r="337">
          <cell r="A337" t="str">
            <v>00012826</v>
          </cell>
          <cell r="B337" t="str">
            <v>Olding Rosalie</v>
          </cell>
          <cell r="C337">
            <v>100</v>
          </cell>
          <cell r="D337" t="str">
            <v>TCR Accum Notational Pkge</v>
          </cell>
          <cell r="E337">
            <v>59751</v>
          </cell>
          <cell r="G337">
            <v>1</v>
          </cell>
          <cell r="I337">
            <v>59751</v>
          </cell>
        </row>
        <row r="338">
          <cell r="A338" t="str">
            <v>00012824</v>
          </cell>
          <cell r="B338" t="str">
            <v>Richardson Vanessa</v>
          </cell>
          <cell r="C338">
            <v>60</v>
          </cell>
          <cell r="D338" t="str">
            <v>TCR Accum Notational Pkge</v>
          </cell>
          <cell r="E338">
            <v>61774</v>
          </cell>
          <cell r="G338">
            <v>1</v>
          </cell>
          <cell r="I338">
            <v>61774</v>
          </cell>
        </row>
        <row r="339">
          <cell r="A339" t="str">
            <v>00012814</v>
          </cell>
          <cell r="B339" t="str">
            <v>Kong Winnie</v>
          </cell>
          <cell r="C339">
            <v>100</v>
          </cell>
          <cell r="D339" t="str">
            <v>TCR Accum Notational Pkge</v>
          </cell>
          <cell r="E339">
            <v>107000</v>
          </cell>
          <cell r="G339">
            <v>1</v>
          </cell>
          <cell r="I339">
            <v>107000</v>
          </cell>
        </row>
        <row r="340">
          <cell r="A340" t="str">
            <v>00012813</v>
          </cell>
          <cell r="B340" t="str">
            <v>Whittaker Eugene</v>
          </cell>
          <cell r="C340">
            <v>100</v>
          </cell>
          <cell r="D340" t="str">
            <v>TCR Accum Notational Pkge</v>
          </cell>
          <cell r="E340">
            <v>106000</v>
          </cell>
          <cell r="G340">
            <v>1</v>
          </cell>
          <cell r="I340">
            <v>106000</v>
          </cell>
        </row>
        <row r="341">
          <cell r="A341" t="str">
            <v>00012812</v>
          </cell>
          <cell r="B341" t="str">
            <v>Israelsohn Ian</v>
          </cell>
          <cell r="C341">
            <v>100</v>
          </cell>
          <cell r="D341" t="str">
            <v>TCR Accum Notational Pkge</v>
          </cell>
          <cell r="E341">
            <v>225750</v>
          </cell>
          <cell r="G341">
            <v>1</v>
          </cell>
          <cell r="I341">
            <v>225750</v>
          </cell>
        </row>
        <row r="342">
          <cell r="A342" t="str">
            <v>00012834</v>
          </cell>
          <cell r="B342" t="str">
            <v>Wright Clifford</v>
          </cell>
          <cell r="C342">
            <v>100</v>
          </cell>
          <cell r="D342" t="str">
            <v>TCR DB Notational Package</v>
          </cell>
          <cell r="E342">
            <v>105500</v>
          </cell>
          <cell r="G342">
            <v>1</v>
          </cell>
          <cell r="I342">
            <v>105500</v>
          </cell>
        </row>
        <row r="343">
          <cell r="A343" t="str">
            <v>00012831</v>
          </cell>
          <cell r="B343" t="str">
            <v>Reid Stanley</v>
          </cell>
          <cell r="C343">
            <v>100</v>
          </cell>
          <cell r="D343" t="str">
            <v>TCR Accum Notational Pkge</v>
          </cell>
          <cell r="E343">
            <v>110000</v>
          </cell>
          <cell r="G343">
            <v>1</v>
          </cell>
          <cell r="I343">
            <v>110000</v>
          </cell>
        </row>
        <row r="344">
          <cell r="A344" t="str">
            <v>00012829</v>
          </cell>
          <cell r="B344" t="str">
            <v>Azizi Yama</v>
          </cell>
          <cell r="C344">
            <v>100</v>
          </cell>
          <cell r="D344" t="str">
            <v>TCR Accum Notational Pkge</v>
          </cell>
          <cell r="E344">
            <v>63600</v>
          </cell>
          <cell r="G344">
            <v>1</v>
          </cell>
          <cell r="I344">
            <v>63600</v>
          </cell>
        </row>
        <row r="345">
          <cell r="A345" t="str">
            <v>00012828</v>
          </cell>
          <cell r="B345" t="str">
            <v>Mercier Colin</v>
          </cell>
          <cell r="C345">
            <v>100</v>
          </cell>
          <cell r="D345" t="str">
            <v>TCR DB Notational Package</v>
          </cell>
          <cell r="E345">
            <v>85666</v>
          </cell>
          <cell r="G345">
            <v>1</v>
          </cell>
          <cell r="I345">
            <v>85666</v>
          </cell>
        </row>
        <row r="346">
          <cell r="A346" t="str">
            <v>00012827</v>
          </cell>
          <cell r="B346" t="str">
            <v>Curtis James</v>
          </cell>
          <cell r="C346">
            <v>100</v>
          </cell>
          <cell r="D346" t="str">
            <v>TCR DB Notational Package</v>
          </cell>
          <cell r="E346">
            <v>85644</v>
          </cell>
          <cell r="G346">
            <v>1</v>
          </cell>
          <cell r="I346">
            <v>85644</v>
          </cell>
        </row>
        <row r="347">
          <cell r="A347" t="str">
            <v>00012875</v>
          </cell>
          <cell r="B347" t="str">
            <v>Butler Margaret</v>
          </cell>
          <cell r="C347">
            <v>100</v>
          </cell>
          <cell r="D347" t="str">
            <v>TCR Accum Notational Pkge</v>
          </cell>
          <cell r="E347">
            <v>63248</v>
          </cell>
          <cell r="G347">
            <v>1</v>
          </cell>
          <cell r="I347">
            <v>63248</v>
          </cell>
        </row>
        <row r="348">
          <cell r="A348" t="str">
            <v>00012874</v>
          </cell>
          <cell r="B348" t="str">
            <v>Iancov Peter</v>
          </cell>
          <cell r="C348">
            <v>100</v>
          </cell>
          <cell r="D348" t="str">
            <v>TCR Accum Notational Pkge</v>
          </cell>
          <cell r="E348">
            <v>228975</v>
          </cell>
          <cell r="G348">
            <v>1</v>
          </cell>
          <cell r="I348">
            <v>228975</v>
          </cell>
        </row>
        <row r="349">
          <cell r="A349" t="str">
            <v>00012872</v>
          </cell>
          <cell r="B349" t="str">
            <v>Young Benjamin</v>
          </cell>
          <cell r="C349">
            <v>100</v>
          </cell>
          <cell r="D349" t="str">
            <v>TCR Accum Notational Pkge</v>
          </cell>
          <cell r="E349">
            <v>140400</v>
          </cell>
          <cell r="G349">
            <v>1</v>
          </cell>
          <cell r="I349">
            <v>140400</v>
          </cell>
        </row>
        <row r="350">
          <cell r="A350" t="str">
            <v>00012870</v>
          </cell>
          <cell r="B350" t="str">
            <v>Garrett Ken</v>
          </cell>
          <cell r="C350">
            <v>100</v>
          </cell>
          <cell r="D350" t="str">
            <v>TCR Accum Notational Pkge</v>
          </cell>
          <cell r="E350">
            <v>70720</v>
          </cell>
          <cell r="G350">
            <v>1</v>
          </cell>
          <cell r="I350">
            <v>70720</v>
          </cell>
        </row>
        <row r="351">
          <cell r="A351" t="str">
            <v>00012839</v>
          </cell>
          <cell r="B351" t="str">
            <v>Klyen Stephen</v>
          </cell>
          <cell r="C351">
            <v>100</v>
          </cell>
          <cell r="D351" t="str">
            <v>TCR Accum Notational Pkge</v>
          </cell>
          <cell r="E351">
            <v>105940</v>
          </cell>
          <cell r="G351">
            <v>1</v>
          </cell>
          <cell r="I351">
            <v>105940</v>
          </cell>
        </row>
        <row r="352">
          <cell r="A352" t="str">
            <v>00012887</v>
          </cell>
          <cell r="B352" t="str">
            <v>McDonnell Gail</v>
          </cell>
          <cell r="C352">
            <v>66.67</v>
          </cell>
          <cell r="D352" t="str">
            <v>TCR Accum Notational Pkge</v>
          </cell>
          <cell r="E352">
            <v>37440</v>
          </cell>
          <cell r="G352">
            <v>1</v>
          </cell>
          <cell r="I352">
            <v>37440</v>
          </cell>
        </row>
        <row r="353">
          <cell r="A353" t="str">
            <v>00012883</v>
          </cell>
          <cell r="B353" t="str">
            <v>Haynes Stephen</v>
          </cell>
          <cell r="C353">
            <v>100</v>
          </cell>
          <cell r="D353" t="str">
            <v>TCR Accum Notational Pkge</v>
          </cell>
          <cell r="E353">
            <v>75136</v>
          </cell>
          <cell r="G353">
            <v>1</v>
          </cell>
          <cell r="I353">
            <v>75136</v>
          </cell>
        </row>
        <row r="354">
          <cell r="A354" t="str">
            <v>00012881</v>
          </cell>
          <cell r="B354" t="str">
            <v>Ferrante Adrian</v>
          </cell>
          <cell r="C354">
            <v>100</v>
          </cell>
          <cell r="D354" t="str">
            <v>TCR Accum Notational Pkge</v>
          </cell>
          <cell r="E354">
            <v>41000</v>
          </cell>
          <cell r="G354">
            <v>1</v>
          </cell>
          <cell r="I354">
            <v>41000</v>
          </cell>
        </row>
        <row r="355">
          <cell r="A355" t="str">
            <v>00012879</v>
          </cell>
          <cell r="B355" t="str">
            <v>Clutterbuck Nicole</v>
          </cell>
          <cell r="C355">
            <v>100</v>
          </cell>
          <cell r="D355" t="str">
            <v>TCR Accum Notational Pkge</v>
          </cell>
          <cell r="E355">
            <v>41000</v>
          </cell>
          <cell r="G355">
            <v>1</v>
          </cell>
          <cell r="I355">
            <v>41000</v>
          </cell>
        </row>
        <row r="356">
          <cell r="A356" t="str">
            <v>00012876</v>
          </cell>
          <cell r="B356" t="str">
            <v>Ellison Clinton</v>
          </cell>
          <cell r="C356">
            <v>100</v>
          </cell>
          <cell r="D356" t="str">
            <v>TCR Accum Notational Pkge</v>
          </cell>
          <cell r="E356">
            <v>90000</v>
          </cell>
          <cell r="G356">
            <v>1</v>
          </cell>
          <cell r="I356">
            <v>90000</v>
          </cell>
        </row>
        <row r="357">
          <cell r="A357" t="str">
            <v>00012900</v>
          </cell>
          <cell r="B357" t="str">
            <v>Brooker Tamara</v>
          </cell>
          <cell r="C357">
            <v>100</v>
          </cell>
          <cell r="D357" t="str">
            <v>TCR Accum Notational Pkge</v>
          </cell>
          <cell r="E357">
            <v>116050</v>
          </cell>
          <cell r="G357">
            <v>1</v>
          </cell>
          <cell r="I357">
            <v>116050</v>
          </cell>
        </row>
        <row r="358">
          <cell r="A358" t="str">
            <v>00012895</v>
          </cell>
          <cell r="B358" t="str">
            <v>Yeak Mark</v>
          </cell>
          <cell r="C358">
            <v>100</v>
          </cell>
          <cell r="D358" t="str">
            <v>TCR Accum Notational Pkge</v>
          </cell>
          <cell r="E358">
            <v>85000</v>
          </cell>
          <cell r="G358">
            <v>1</v>
          </cell>
          <cell r="I358">
            <v>85000</v>
          </cell>
        </row>
        <row r="359">
          <cell r="A359" t="str">
            <v>00012894</v>
          </cell>
          <cell r="B359" t="str">
            <v>Lloyd Sarah</v>
          </cell>
          <cell r="C359">
            <v>100</v>
          </cell>
          <cell r="D359" t="str">
            <v>TCR Accum Notational Pkge</v>
          </cell>
          <cell r="E359">
            <v>75002</v>
          </cell>
          <cell r="G359">
            <v>1</v>
          </cell>
          <cell r="I359">
            <v>75002</v>
          </cell>
        </row>
        <row r="360">
          <cell r="A360" t="str">
            <v>00012893</v>
          </cell>
          <cell r="B360" t="str">
            <v>Muhar Julie</v>
          </cell>
          <cell r="C360">
            <v>100</v>
          </cell>
          <cell r="D360" t="str">
            <v>TCR Accum Notational Pkge</v>
          </cell>
          <cell r="E360">
            <v>120175</v>
          </cell>
          <cell r="G360">
            <v>1</v>
          </cell>
          <cell r="I360">
            <v>120175</v>
          </cell>
        </row>
        <row r="361">
          <cell r="A361" t="str">
            <v>00012889</v>
          </cell>
          <cell r="B361" t="str">
            <v>Soper John</v>
          </cell>
          <cell r="C361">
            <v>100</v>
          </cell>
          <cell r="D361" t="str">
            <v>TCR Accum Notational Pkge</v>
          </cell>
          <cell r="E361">
            <v>69135</v>
          </cell>
          <cell r="G361">
            <v>1</v>
          </cell>
          <cell r="I361">
            <v>69135</v>
          </cell>
        </row>
        <row r="362">
          <cell r="A362" t="str">
            <v>00012916</v>
          </cell>
          <cell r="B362" t="str">
            <v>Rowlands Joanna</v>
          </cell>
          <cell r="C362">
            <v>100</v>
          </cell>
          <cell r="D362" t="str">
            <v>TCR Accum Notational Pkge</v>
          </cell>
          <cell r="E362">
            <v>74200</v>
          </cell>
          <cell r="G362">
            <v>1</v>
          </cell>
          <cell r="I362">
            <v>74200</v>
          </cell>
        </row>
        <row r="363">
          <cell r="A363" t="str">
            <v>00012914</v>
          </cell>
          <cell r="B363" t="str">
            <v>Saigal Sheena</v>
          </cell>
          <cell r="C363">
            <v>100</v>
          </cell>
          <cell r="D363" t="str">
            <v>TCR Accum Notational Pkge</v>
          </cell>
          <cell r="E363">
            <v>90200</v>
          </cell>
          <cell r="G363">
            <v>1</v>
          </cell>
          <cell r="I363">
            <v>90200</v>
          </cell>
        </row>
        <row r="364">
          <cell r="A364" t="str">
            <v>00012907</v>
          </cell>
          <cell r="B364" t="str">
            <v>Rafi Syed</v>
          </cell>
          <cell r="C364">
            <v>100</v>
          </cell>
          <cell r="D364" t="str">
            <v>TCR Accum Notational Pkge</v>
          </cell>
          <cell r="E364">
            <v>54500</v>
          </cell>
          <cell r="G364">
            <v>1</v>
          </cell>
          <cell r="I364">
            <v>54500</v>
          </cell>
        </row>
        <row r="365">
          <cell r="A365" t="str">
            <v>00012902</v>
          </cell>
          <cell r="B365" t="str">
            <v>Harrington Gavin</v>
          </cell>
          <cell r="C365">
            <v>100</v>
          </cell>
          <cell r="D365" t="str">
            <v>TCR Accum Notational Pkge</v>
          </cell>
          <cell r="E365">
            <v>143100</v>
          </cell>
          <cell r="G365">
            <v>1</v>
          </cell>
          <cell r="I365">
            <v>143100</v>
          </cell>
        </row>
        <row r="366">
          <cell r="A366" t="str">
            <v>00012901</v>
          </cell>
          <cell r="B366" t="str">
            <v>Lee Sing-E</v>
          </cell>
          <cell r="C366">
            <v>100</v>
          </cell>
          <cell r="D366" t="str">
            <v>TCR Accum Notational Pkge</v>
          </cell>
          <cell r="E366">
            <v>79125</v>
          </cell>
          <cell r="G366">
            <v>1</v>
          </cell>
          <cell r="I366">
            <v>79125</v>
          </cell>
        </row>
        <row r="367">
          <cell r="A367" t="str">
            <v>00012925</v>
          </cell>
          <cell r="B367" t="str">
            <v>Mitchell Craig</v>
          </cell>
          <cell r="C367">
            <v>100</v>
          </cell>
          <cell r="D367" t="str">
            <v>TCR Accum Notational Pkge</v>
          </cell>
          <cell r="E367">
            <v>73850</v>
          </cell>
          <cell r="G367">
            <v>1</v>
          </cell>
          <cell r="I367">
            <v>73850</v>
          </cell>
        </row>
        <row r="368">
          <cell r="A368" t="str">
            <v>00012920</v>
          </cell>
          <cell r="B368" t="str">
            <v>Siebert Teresa</v>
          </cell>
          <cell r="C368">
            <v>39.47</v>
          </cell>
          <cell r="D368" t="str">
            <v>TCR Accum Notational Pkge</v>
          </cell>
          <cell r="E368">
            <v>45000</v>
          </cell>
          <cell r="G368">
            <v>1</v>
          </cell>
          <cell r="I368">
            <v>45000</v>
          </cell>
        </row>
        <row r="369">
          <cell r="A369" t="str">
            <v>00012919</v>
          </cell>
          <cell r="B369" t="str">
            <v>Swoboda Hannelore</v>
          </cell>
          <cell r="C369">
            <v>100</v>
          </cell>
          <cell r="D369" t="str">
            <v>TCR Accum Notational Pkge</v>
          </cell>
          <cell r="E369">
            <v>49500</v>
          </cell>
          <cell r="G369">
            <v>1</v>
          </cell>
          <cell r="I369">
            <v>49500</v>
          </cell>
        </row>
        <row r="370">
          <cell r="A370" t="str">
            <v>00012918</v>
          </cell>
          <cell r="B370" t="str">
            <v>Kyte Holly</v>
          </cell>
          <cell r="C370">
            <v>100</v>
          </cell>
          <cell r="D370" t="str">
            <v>TCR Accum Notational Pkge</v>
          </cell>
          <cell r="E370">
            <v>65000</v>
          </cell>
          <cell r="G370">
            <v>1</v>
          </cell>
          <cell r="I370">
            <v>65000</v>
          </cell>
        </row>
        <row r="371">
          <cell r="A371" t="str">
            <v>00012917</v>
          </cell>
          <cell r="B371" t="str">
            <v>Lockyer Toni</v>
          </cell>
          <cell r="C371">
            <v>100</v>
          </cell>
          <cell r="D371" t="str">
            <v>TCR Accum Notational Pkge</v>
          </cell>
          <cell r="E371">
            <v>78000</v>
          </cell>
          <cell r="G371">
            <v>1</v>
          </cell>
          <cell r="I371">
            <v>78000</v>
          </cell>
        </row>
        <row r="372">
          <cell r="A372" t="str">
            <v>00012946</v>
          </cell>
          <cell r="B372" t="str">
            <v>Kaplan Debbie</v>
          </cell>
          <cell r="C372">
            <v>100</v>
          </cell>
          <cell r="D372" t="str">
            <v>TCR Accum Notational Pkge</v>
          </cell>
          <cell r="E372">
            <v>89250</v>
          </cell>
          <cell r="G372">
            <v>1</v>
          </cell>
          <cell r="I372">
            <v>89250</v>
          </cell>
        </row>
        <row r="373">
          <cell r="A373" t="str">
            <v>00012942</v>
          </cell>
          <cell r="B373" t="str">
            <v>McCann Brian</v>
          </cell>
          <cell r="C373">
            <v>100</v>
          </cell>
          <cell r="D373" t="str">
            <v>TCR Accum Notational Pkge</v>
          </cell>
          <cell r="E373">
            <v>80560</v>
          </cell>
          <cell r="G373">
            <v>1</v>
          </cell>
          <cell r="I373">
            <v>80560</v>
          </cell>
        </row>
        <row r="374">
          <cell r="A374" t="str">
            <v>00012941</v>
          </cell>
          <cell r="B374" t="str">
            <v>Hargrave Angeline</v>
          </cell>
          <cell r="C374">
            <v>100</v>
          </cell>
          <cell r="D374" t="str">
            <v>TCR Accum Notational Pkge</v>
          </cell>
          <cell r="E374">
            <v>50140</v>
          </cell>
          <cell r="G374">
            <v>1</v>
          </cell>
          <cell r="I374">
            <v>50140</v>
          </cell>
        </row>
        <row r="375">
          <cell r="A375" t="str">
            <v>00012938</v>
          </cell>
          <cell r="B375" t="str">
            <v>Chandrajit Suren</v>
          </cell>
          <cell r="C375">
            <v>100</v>
          </cell>
          <cell r="D375" t="str">
            <v>TCR Accum Notational Pkge</v>
          </cell>
          <cell r="E375">
            <v>84800</v>
          </cell>
          <cell r="G375">
            <v>1</v>
          </cell>
          <cell r="I375">
            <v>84800</v>
          </cell>
        </row>
        <row r="376">
          <cell r="A376" t="str">
            <v>00012926</v>
          </cell>
          <cell r="B376" t="str">
            <v>Bastick Mark</v>
          </cell>
          <cell r="C376">
            <v>100</v>
          </cell>
          <cell r="D376" t="str">
            <v>TCR Accum Notational Pkge</v>
          </cell>
          <cell r="E376">
            <v>201160</v>
          </cell>
          <cell r="G376">
            <v>1</v>
          </cell>
          <cell r="I376">
            <v>201160</v>
          </cell>
        </row>
        <row r="377">
          <cell r="A377" t="str">
            <v>00012963</v>
          </cell>
          <cell r="B377" t="str">
            <v>Kuhn Hugo</v>
          </cell>
          <cell r="C377">
            <v>100</v>
          </cell>
          <cell r="D377" t="str">
            <v>TCR Accum Notational Pkge</v>
          </cell>
          <cell r="E377">
            <v>163525</v>
          </cell>
          <cell r="G377">
            <v>1</v>
          </cell>
          <cell r="I377">
            <v>163525</v>
          </cell>
        </row>
        <row r="378">
          <cell r="A378" t="str">
            <v>00012950</v>
          </cell>
          <cell r="B378" t="str">
            <v>Salins Duanne</v>
          </cell>
          <cell r="C378">
            <v>100</v>
          </cell>
          <cell r="D378" t="str">
            <v>TCR Accum Notational Pkge</v>
          </cell>
          <cell r="E378">
            <v>86690</v>
          </cell>
          <cell r="G378">
            <v>1</v>
          </cell>
          <cell r="I378">
            <v>86690</v>
          </cell>
        </row>
        <row r="379">
          <cell r="A379" t="str">
            <v>00012949</v>
          </cell>
          <cell r="B379" t="str">
            <v>Morton Marnie</v>
          </cell>
          <cell r="C379">
            <v>50</v>
          </cell>
          <cell r="D379" t="str">
            <v>TCR Accum Notational Pkge</v>
          </cell>
          <cell r="E379">
            <v>110336</v>
          </cell>
          <cell r="G379">
            <v>1</v>
          </cell>
          <cell r="I379">
            <v>110336</v>
          </cell>
        </row>
        <row r="380">
          <cell r="A380" t="str">
            <v>00012948</v>
          </cell>
          <cell r="B380" t="str">
            <v>Rawlings Kim</v>
          </cell>
          <cell r="C380">
            <v>100</v>
          </cell>
          <cell r="D380" t="str">
            <v>TCR Accum Notational Pkge</v>
          </cell>
          <cell r="E380">
            <v>113990</v>
          </cell>
          <cell r="G380">
            <v>1</v>
          </cell>
          <cell r="I380">
            <v>113990</v>
          </cell>
        </row>
        <row r="381">
          <cell r="A381" t="str">
            <v>00012947</v>
          </cell>
          <cell r="B381" t="str">
            <v>Crichton Andrew</v>
          </cell>
          <cell r="C381">
            <v>100</v>
          </cell>
          <cell r="D381" t="str">
            <v>TCR Accum Notational Pkge</v>
          </cell>
          <cell r="E381">
            <v>107500</v>
          </cell>
          <cell r="G381">
            <v>1</v>
          </cell>
          <cell r="I381">
            <v>107500</v>
          </cell>
        </row>
        <row r="382">
          <cell r="A382" t="str">
            <v>00012971</v>
          </cell>
          <cell r="B382" t="str">
            <v>Wood Pamela</v>
          </cell>
          <cell r="C382">
            <v>100</v>
          </cell>
          <cell r="D382" t="str">
            <v>TCR Accum Notational Pkge</v>
          </cell>
          <cell r="E382">
            <v>41000</v>
          </cell>
          <cell r="G382">
            <v>1</v>
          </cell>
          <cell r="I382">
            <v>41000</v>
          </cell>
        </row>
        <row r="383">
          <cell r="A383" t="str">
            <v>00012970</v>
          </cell>
          <cell r="B383" t="str">
            <v>Stevens Andrew</v>
          </cell>
          <cell r="C383">
            <v>100</v>
          </cell>
          <cell r="D383" t="str">
            <v>TCR Accum Notational Pkge</v>
          </cell>
          <cell r="E383">
            <v>78375</v>
          </cell>
          <cell r="G383">
            <v>1</v>
          </cell>
          <cell r="I383">
            <v>78375</v>
          </cell>
        </row>
        <row r="384">
          <cell r="A384" t="str">
            <v>00012968</v>
          </cell>
          <cell r="B384" t="str">
            <v>Lear Rachelle</v>
          </cell>
          <cell r="C384">
            <v>100</v>
          </cell>
          <cell r="D384" t="str">
            <v>TCR Accum Notational Pkge</v>
          </cell>
          <cell r="E384">
            <v>65000</v>
          </cell>
          <cell r="G384">
            <v>1</v>
          </cell>
          <cell r="I384">
            <v>65000</v>
          </cell>
        </row>
        <row r="385">
          <cell r="A385" t="str">
            <v>00012967</v>
          </cell>
          <cell r="B385" t="str">
            <v>Brackman Kim</v>
          </cell>
          <cell r="C385">
            <v>100</v>
          </cell>
          <cell r="D385" t="str">
            <v>TCR Accum Notational Pkge</v>
          </cell>
          <cell r="E385">
            <v>85181</v>
          </cell>
          <cell r="G385">
            <v>1</v>
          </cell>
          <cell r="I385">
            <v>85181</v>
          </cell>
        </row>
        <row r="386">
          <cell r="A386" t="str">
            <v>00012964</v>
          </cell>
          <cell r="B386" t="str">
            <v>Evans Jeff</v>
          </cell>
          <cell r="C386">
            <v>100</v>
          </cell>
          <cell r="D386" t="str">
            <v>TCR Accum Notational Pkge</v>
          </cell>
          <cell r="E386">
            <v>100225</v>
          </cell>
          <cell r="G386">
            <v>1</v>
          </cell>
          <cell r="I386">
            <v>100225</v>
          </cell>
        </row>
        <row r="387">
          <cell r="A387" t="str">
            <v>00012978</v>
          </cell>
          <cell r="B387" t="str">
            <v>Choubey Arunesh</v>
          </cell>
          <cell r="C387">
            <v>100</v>
          </cell>
          <cell r="D387" t="str">
            <v>TCR Accum Notational Pkge</v>
          </cell>
          <cell r="E387">
            <v>105000</v>
          </cell>
          <cell r="G387">
            <v>1</v>
          </cell>
          <cell r="I387">
            <v>105000</v>
          </cell>
        </row>
        <row r="388">
          <cell r="A388" t="str">
            <v>00012977</v>
          </cell>
          <cell r="B388" t="str">
            <v>Graham Narelle</v>
          </cell>
          <cell r="C388">
            <v>100</v>
          </cell>
          <cell r="D388" t="str">
            <v>TCR Accum Notational Pkge</v>
          </cell>
          <cell r="E388">
            <v>97000</v>
          </cell>
          <cell r="G388">
            <v>1</v>
          </cell>
          <cell r="I388">
            <v>97000</v>
          </cell>
        </row>
        <row r="389">
          <cell r="A389" t="str">
            <v>00012976</v>
          </cell>
          <cell r="B389" t="str">
            <v>Smith Stuart</v>
          </cell>
          <cell r="C389">
            <v>100</v>
          </cell>
          <cell r="D389" t="str">
            <v>TCR Accum Notational Pkge</v>
          </cell>
          <cell r="E389">
            <v>147000</v>
          </cell>
          <cell r="G389">
            <v>1</v>
          </cell>
          <cell r="I389">
            <v>147000</v>
          </cell>
        </row>
        <row r="390">
          <cell r="A390" t="str">
            <v>00012975</v>
          </cell>
          <cell r="B390" t="str">
            <v>Glasson James</v>
          </cell>
          <cell r="C390">
            <v>100</v>
          </cell>
          <cell r="D390" t="str">
            <v>TCR Accum Notational Pkge</v>
          </cell>
          <cell r="E390">
            <v>90100</v>
          </cell>
          <cell r="G390">
            <v>1</v>
          </cell>
          <cell r="I390">
            <v>90100</v>
          </cell>
        </row>
        <row r="391">
          <cell r="A391" t="str">
            <v>00012974</v>
          </cell>
          <cell r="B391" t="str">
            <v>Jolley Sherridan</v>
          </cell>
          <cell r="C391">
            <v>100</v>
          </cell>
          <cell r="D391" t="str">
            <v>TCR Accum Notational Pkge</v>
          </cell>
          <cell r="E391">
            <v>52000</v>
          </cell>
          <cell r="G391">
            <v>1</v>
          </cell>
          <cell r="I391">
            <v>52000</v>
          </cell>
        </row>
        <row r="392">
          <cell r="A392" t="str">
            <v>00012998</v>
          </cell>
          <cell r="B392" t="str">
            <v>Teroi Rachel</v>
          </cell>
          <cell r="C392">
            <v>100</v>
          </cell>
          <cell r="D392" t="str">
            <v>TCR Accum Notational Pkge</v>
          </cell>
          <cell r="E392">
            <v>39500</v>
          </cell>
          <cell r="G392">
            <v>1</v>
          </cell>
          <cell r="I392">
            <v>39500</v>
          </cell>
        </row>
        <row r="393">
          <cell r="A393" t="str">
            <v>00012997</v>
          </cell>
          <cell r="B393" t="str">
            <v>Tranter James</v>
          </cell>
          <cell r="C393">
            <v>100</v>
          </cell>
          <cell r="D393" t="str">
            <v>TCR Accum Notational Pkge</v>
          </cell>
          <cell r="E393">
            <v>135000</v>
          </cell>
          <cell r="G393">
            <v>1</v>
          </cell>
          <cell r="I393">
            <v>135000</v>
          </cell>
        </row>
        <row r="394">
          <cell r="A394" t="str">
            <v>00012995</v>
          </cell>
          <cell r="B394" t="str">
            <v>Paul Roy</v>
          </cell>
          <cell r="C394">
            <v>100</v>
          </cell>
          <cell r="D394" t="str">
            <v>TCR Accum Notational Pkge</v>
          </cell>
          <cell r="E394">
            <v>62400</v>
          </cell>
          <cell r="G394">
            <v>1</v>
          </cell>
          <cell r="I394">
            <v>62400</v>
          </cell>
        </row>
        <row r="395">
          <cell r="A395" t="str">
            <v>00012994</v>
          </cell>
          <cell r="B395" t="str">
            <v>Donaldson Gerard</v>
          </cell>
          <cell r="C395">
            <v>100</v>
          </cell>
          <cell r="D395" t="str">
            <v>TCR Accum Notational Pkge</v>
          </cell>
          <cell r="E395">
            <v>116050</v>
          </cell>
          <cell r="G395">
            <v>1</v>
          </cell>
          <cell r="I395">
            <v>116050</v>
          </cell>
        </row>
        <row r="396">
          <cell r="A396" t="str">
            <v>00012984</v>
          </cell>
          <cell r="B396" t="str">
            <v>Chew Clarissa</v>
          </cell>
          <cell r="C396">
            <v>100</v>
          </cell>
          <cell r="D396" t="str">
            <v>TCR Accum Notational Pkge</v>
          </cell>
          <cell r="E396">
            <v>92980</v>
          </cell>
          <cell r="G396">
            <v>1</v>
          </cell>
          <cell r="I396">
            <v>92980</v>
          </cell>
        </row>
        <row r="397">
          <cell r="A397" t="str">
            <v>00013012</v>
          </cell>
          <cell r="B397" t="str">
            <v>Knol Eric</v>
          </cell>
          <cell r="C397">
            <v>100</v>
          </cell>
          <cell r="D397" t="str">
            <v>TCR DB Notational Package</v>
          </cell>
          <cell r="E397">
            <v>150582</v>
          </cell>
          <cell r="G397">
            <v>1</v>
          </cell>
          <cell r="I397">
            <v>150582</v>
          </cell>
        </row>
        <row r="398">
          <cell r="A398" t="str">
            <v>00013010</v>
          </cell>
          <cell r="B398" t="str">
            <v>Smith Michelle</v>
          </cell>
          <cell r="C398">
            <v>100</v>
          </cell>
          <cell r="D398" t="str">
            <v>TCR Accum Notational Pkge</v>
          </cell>
          <cell r="E398">
            <v>75000</v>
          </cell>
          <cell r="G398">
            <v>1</v>
          </cell>
          <cell r="I398">
            <v>75000</v>
          </cell>
        </row>
        <row r="399">
          <cell r="A399" t="str">
            <v>00013009</v>
          </cell>
          <cell r="B399" t="str">
            <v>Duffy Lara</v>
          </cell>
          <cell r="C399">
            <v>50</v>
          </cell>
          <cell r="D399" t="str">
            <v>TCR Accum Notational Pkge</v>
          </cell>
          <cell r="E399">
            <v>91560</v>
          </cell>
          <cell r="G399">
            <v>1</v>
          </cell>
          <cell r="I399">
            <v>91560</v>
          </cell>
        </row>
        <row r="400">
          <cell r="A400" t="str">
            <v>00013001</v>
          </cell>
          <cell r="B400" t="str">
            <v>Dean Lana</v>
          </cell>
          <cell r="C400">
            <v>100</v>
          </cell>
          <cell r="D400" t="str">
            <v>TCR Accum Notational Pkge</v>
          </cell>
          <cell r="E400">
            <v>39500</v>
          </cell>
          <cell r="G400">
            <v>1</v>
          </cell>
          <cell r="I400">
            <v>39500</v>
          </cell>
        </row>
        <row r="401">
          <cell r="A401" t="str">
            <v>00013000</v>
          </cell>
          <cell r="B401" t="str">
            <v>Ivory Julie</v>
          </cell>
          <cell r="C401">
            <v>60</v>
          </cell>
          <cell r="D401" t="str">
            <v>TCR Accum Notational Pkge</v>
          </cell>
          <cell r="E401">
            <v>48334</v>
          </cell>
          <cell r="G401">
            <v>1</v>
          </cell>
          <cell r="I401">
            <v>48334</v>
          </cell>
        </row>
        <row r="402">
          <cell r="A402" t="str">
            <v>00013019</v>
          </cell>
          <cell r="B402" t="str">
            <v>Haymes Fiona</v>
          </cell>
          <cell r="C402">
            <v>60</v>
          </cell>
          <cell r="D402" t="str">
            <v>TCR Accum Notational Pkge</v>
          </cell>
          <cell r="E402">
            <v>149009</v>
          </cell>
          <cell r="G402">
            <v>1</v>
          </cell>
          <cell r="I402">
            <v>149009</v>
          </cell>
        </row>
        <row r="403">
          <cell r="A403" t="str">
            <v>00013018</v>
          </cell>
          <cell r="B403" t="str">
            <v>Goatcher Jacqueline</v>
          </cell>
          <cell r="C403">
            <v>40</v>
          </cell>
          <cell r="D403" t="str">
            <v>TCR Accum Notational Pkge</v>
          </cell>
          <cell r="E403">
            <v>141007</v>
          </cell>
          <cell r="G403">
            <v>1</v>
          </cell>
          <cell r="I403">
            <v>141007</v>
          </cell>
        </row>
        <row r="404">
          <cell r="A404" t="str">
            <v>00013016</v>
          </cell>
          <cell r="B404" t="str">
            <v>Brennan Stephen</v>
          </cell>
          <cell r="C404">
            <v>100</v>
          </cell>
          <cell r="D404" t="str">
            <v>TCR DB Notational Package</v>
          </cell>
          <cell r="E404">
            <v>106481</v>
          </cell>
          <cell r="G404">
            <v>1</v>
          </cell>
          <cell r="I404">
            <v>106481</v>
          </cell>
        </row>
        <row r="405">
          <cell r="A405" t="str">
            <v>00013015</v>
          </cell>
          <cell r="B405" t="str">
            <v>Tharle Adam</v>
          </cell>
          <cell r="C405">
            <v>100</v>
          </cell>
          <cell r="D405" t="str">
            <v>TCR DB Notational Package</v>
          </cell>
          <cell r="E405">
            <v>94021</v>
          </cell>
          <cell r="G405">
            <v>1</v>
          </cell>
          <cell r="I405">
            <v>94021</v>
          </cell>
        </row>
        <row r="406">
          <cell r="A406" t="str">
            <v>00013013</v>
          </cell>
          <cell r="B406" t="str">
            <v>Littlejohn Peter</v>
          </cell>
          <cell r="C406">
            <v>100</v>
          </cell>
          <cell r="D406" t="str">
            <v>TCR DB Notational Package</v>
          </cell>
          <cell r="E406">
            <v>122147</v>
          </cell>
          <cell r="G406">
            <v>1</v>
          </cell>
          <cell r="I406">
            <v>122147</v>
          </cell>
        </row>
        <row r="407">
          <cell r="A407" t="str">
            <v>00013025</v>
          </cell>
          <cell r="B407" t="str">
            <v>Edwards Sue</v>
          </cell>
          <cell r="C407">
            <v>73.849999999999994</v>
          </cell>
          <cell r="D407" t="str">
            <v>TCR Accum Notational Pkge</v>
          </cell>
          <cell r="E407">
            <v>92229</v>
          </cell>
          <cell r="G407">
            <v>1</v>
          </cell>
          <cell r="I407">
            <v>92229</v>
          </cell>
        </row>
        <row r="408">
          <cell r="A408" t="str">
            <v>00013024</v>
          </cell>
          <cell r="B408" t="str">
            <v>Ward Darren</v>
          </cell>
          <cell r="C408">
            <v>100</v>
          </cell>
          <cell r="D408" t="str">
            <v>TCR Accum Notational Pkge</v>
          </cell>
          <cell r="E408">
            <v>73037</v>
          </cell>
          <cell r="G408">
            <v>1</v>
          </cell>
          <cell r="I408">
            <v>73037</v>
          </cell>
        </row>
        <row r="409">
          <cell r="A409" t="str">
            <v>00013023</v>
          </cell>
          <cell r="B409" t="str">
            <v>Handasyde Christopher</v>
          </cell>
          <cell r="C409">
            <v>100</v>
          </cell>
          <cell r="D409" t="str">
            <v>TCR Accum Notational Pkge</v>
          </cell>
          <cell r="E409">
            <v>89683</v>
          </cell>
          <cell r="G409">
            <v>1</v>
          </cell>
          <cell r="I409">
            <v>89683</v>
          </cell>
        </row>
        <row r="410">
          <cell r="A410" t="str">
            <v>00013022</v>
          </cell>
          <cell r="B410" t="str">
            <v>Meates Amber</v>
          </cell>
          <cell r="C410">
            <v>100</v>
          </cell>
          <cell r="D410" t="str">
            <v>TCR Accum Notational Pkge</v>
          </cell>
          <cell r="E410">
            <v>59488</v>
          </cell>
          <cell r="G410">
            <v>1</v>
          </cell>
          <cell r="I410">
            <v>59488</v>
          </cell>
        </row>
        <row r="411">
          <cell r="A411" t="str">
            <v>00013020</v>
          </cell>
          <cell r="B411" t="str">
            <v>Anderson Andrew</v>
          </cell>
          <cell r="C411">
            <v>100</v>
          </cell>
          <cell r="D411" t="str">
            <v>TCR Accum Notational Pkge</v>
          </cell>
          <cell r="E411">
            <v>100214</v>
          </cell>
          <cell r="G411">
            <v>1</v>
          </cell>
          <cell r="I411">
            <v>100214</v>
          </cell>
        </row>
        <row r="412">
          <cell r="A412" t="str">
            <v>00013031</v>
          </cell>
          <cell r="B412" t="str">
            <v>Pretty Louise</v>
          </cell>
          <cell r="C412">
            <v>100</v>
          </cell>
          <cell r="D412" t="str">
            <v>TCR Accum Notational Pkge</v>
          </cell>
          <cell r="E412">
            <v>188741</v>
          </cell>
          <cell r="G412">
            <v>1</v>
          </cell>
          <cell r="I412">
            <v>188741</v>
          </cell>
        </row>
        <row r="413">
          <cell r="A413" t="str">
            <v>00013029</v>
          </cell>
          <cell r="B413" t="str">
            <v>Handasyde Kylie</v>
          </cell>
          <cell r="C413">
            <v>100</v>
          </cell>
          <cell r="D413" t="str">
            <v>TCR Accum Notational Pkge</v>
          </cell>
          <cell r="E413">
            <v>89250</v>
          </cell>
          <cell r="G413">
            <v>1</v>
          </cell>
          <cell r="I413">
            <v>89250</v>
          </cell>
        </row>
        <row r="414">
          <cell r="A414" t="str">
            <v>00013028</v>
          </cell>
          <cell r="B414" t="str">
            <v>Beaman Marion</v>
          </cell>
          <cell r="C414">
            <v>100</v>
          </cell>
          <cell r="D414" t="str">
            <v>TCR Accum Notational Pkge</v>
          </cell>
          <cell r="E414">
            <v>63707</v>
          </cell>
          <cell r="G414">
            <v>1</v>
          </cell>
          <cell r="I414">
            <v>63707</v>
          </cell>
        </row>
        <row r="415">
          <cell r="A415" t="str">
            <v>00013027</v>
          </cell>
          <cell r="B415" t="str">
            <v>Ooi Tina</v>
          </cell>
          <cell r="C415">
            <v>100</v>
          </cell>
          <cell r="D415" t="str">
            <v>TCR Accum Notational Pkge</v>
          </cell>
          <cell r="E415">
            <v>163005</v>
          </cell>
          <cell r="G415">
            <v>1</v>
          </cell>
          <cell r="I415">
            <v>163005</v>
          </cell>
        </row>
        <row r="416">
          <cell r="A416" t="str">
            <v>00013026</v>
          </cell>
          <cell r="B416" t="str">
            <v>Walker Neil</v>
          </cell>
          <cell r="C416">
            <v>100</v>
          </cell>
          <cell r="D416" t="str">
            <v>TCR Accum Notational Pkge</v>
          </cell>
          <cell r="E416">
            <v>148951</v>
          </cell>
          <cell r="G416">
            <v>1</v>
          </cell>
          <cell r="I416">
            <v>148951</v>
          </cell>
        </row>
        <row r="417">
          <cell r="A417" t="str">
            <v>00013036</v>
          </cell>
          <cell r="B417" t="str">
            <v>Lord James</v>
          </cell>
          <cell r="C417">
            <v>100</v>
          </cell>
          <cell r="D417" t="str">
            <v>TCR Accum Notational Pkge</v>
          </cell>
          <cell r="E417">
            <v>165996</v>
          </cell>
          <cell r="G417">
            <v>1</v>
          </cell>
          <cell r="I417">
            <v>165996</v>
          </cell>
        </row>
        <row r="418">
          <cell r="A418" t="str">
            <v>00013035</v>
          </cell>
          <cell r="B418" t="str">
            <v>Mitra Byron</v>
          </cell>
          <cell r="C418">
            <v>100</v>
          </cell>
          <cell r="D418" t="str">
            <v>TCR Accum Notational Pkge</v>
          </cell>
          <cell r="E418">
            <v>136500</v>
          </cell>
          <cell r="G418">
            <v>1</v>
          </cell>
          <cell r="I418">
            <v>136500</v>
          </cell>
        </row>
        <row r="419">
          <cell r="A419" t="str">
            <v>00013034</v>
          </cell>
          <cell r="B419" t="str">
            <v>La Bouchardiere Marcel</v>
          </cell>
          <cell r="C419">
            <v>100</v>
          </cell>
          <cell r="D419" t="str">
            <v>TCR Accum Notational Pkge</v>
          </cell>
          <cell r="E419">
            <v>124811</v>
          </cell>
          <cell r="G419">
            <v>1</v>
          </cell>
          <cell r="I419">
            <v>124811</v>
          </cell>
        </row>
        <row r="420">
          <cell r="A420" t="str">
            <v>00013033</v>
          </cell>
          <cell r="B420" t="str">
            <v>Cantwell Gary</v>
          </cell>
          <cell r="C420">
            <v>100</v>
          </cell>
          <cell r="D420" t="str">
            <v>TCR DB Notational Package</v>
          </cell>
          <cell r="E420">
            <v>101114</v>
          </cell>
          <cell r="G420">
            <v>1</v>
          </cell>
          <cell r="I420">
            <v>101114</v>
          </cell>
        </row>
        <row r="421">
          <cell r="A421" t="str">
            <v>00013032</v>
          </cell>
          <cell r="B421" t="str">
            <v>Tsang Hong</v>
          </cell>
          <cell r="C421">
            <v>100</v>
          </cell>
          <cell r="D421" t="str">
            <v>TCR Accum Notational Pkge</v>
          </cell>
          <cell r="E421">
            <v>97400</v>
          </cell>
          <cell r="G421">
            <v>1</v>
          </cell>
          <cell r="I421">
            <v>97400</v>
          </cell>
        </row>
        <row r="422">
          <cell r="A422" t="str">
            <v>00013041</v>
          </cell>
          <cell r="B422" t="str">
            <v>Hipwell Craig</v>
          </cell>
          <cell r="C422">
            <v>100</v>
          </cell>
          <cell r="D422" t="str">
            <v>TCR Accum Notational Pkge</v>
          </cell>
          <cell r="E422">
            <v>122700</v>
          </cell>
          <cell r="G422">
            <v>1</v>
          </cell>
          <cell r="I422">
            <v>122700</v>
          </cell>
        </row>
        <row r="423">
          <cell r="A423" t="str">
            <v>00013040</v>
          </cell>
          <cell r="B423" t="str">
            <v>Henwood Shannon</v>
          </cell>
          <cell r="C423">
            <v>100</v>
          </cell>
          <cell r="D423" t="str">
            <v>TCR Accum Notational Pkge</v>
          </cell>
          <cell r="E423">
            <v>90000</v>
          </cell>
          <cell r="G423">
            <v>1</v>
          </cell>
          <cell r="I423">
            <v>90000</v>
          </cell>
        </row>
        <row r="424">
          <cell r="A424" t="str">
            <v>00013039</v>
          </cell>
          <cell r="B424" t="str">
            <v>Reddy Melainie</v>
          </cell>
          <cell r="C424">
            <v>100</v>
          </cell>
          <cell r="D424" t="str">
            <v>TCR Accum Notational Pkge</v>
          </cell>
          <cell r="E424">
            <v>93404</v>
          </cell>
          <cell r="G424">
            <v>1</v>
          </cell>
          <cell r="I424">
            <v>93404</v>
          </cell>
        </row>
        <row r="425">
          <cell r="A425" t="str">
            <v>00013038</v>
          </cell>
          <cell r="B425" t="str">
            <v>Bedingfield Neil</v>
          </cell>
          <cell r="C425">
            <v>100</v>
          </cell>
          <cell r="D425" t="str">
            <v>TCR Accum Notational Pkge</v>
          </cell>
          <cell r="E425">
            <v>123836</v>
          </cell>
          <cell r="G425">
            <v>1</v>
          </cell>
          <cell r="I425">
            <v>123836</v>
          </cell>
        </row>
        <row r="426">
          <cell r="A426" t="str">
            <v>00013037</v>
          </cell>
          <cell r="B426" t="str">
            <v>Davies Robert</v>
          </cell>
          <cell r="C426">
            <v>100</v>
          </cell>
          <cell r="D426" t="str">
            <v>TCR Accum Notational Pkge</v>
          </cell>
          <cell r="E426">
            <v>159166</v>
          </cell>
          <cell r="G426">
            <v>1</v>
          </cell>
          <cell r="I426">
            <v>159166</v>
          </cell>
        </row>
        <row r="427">
          <cell r="A427" t="str">
            <v>00013047</v>
          </cell>
          <cell r="B427" t="str">
            <v>Butterworth Jennifer</v>
          </cell>
          <cell r="C427">
            <v>100</v>
          </cell>
          <cell r="D427" t="str">
            <v>TCR DB Notational Package</v>
          </cell>
          <cell r="E427">
            <v>60973</v>
          </cell>
          <cell r="G427">
            <v>1</v>
          </cell>
          <cell r="I427">
            <v>60973</v>
          </cell>
        </row>
        <row r="428">
          <cell r="A428" t="str">
            <v>00013046</v>
          </cell>
          <cell r="B428" t="str">
            <v>Thompson Leilarni</v>
          </cell>
          <cell r="C428">
            <v>100</v>
          </cell>
          <cell r="D428" t="str">
            <v>TCR Accum Notational Pkge</v>
          </cell>
          <cell r="E428">
            <v>54334</v>
          </cell>
          <cell r="G428">
            <v>1</v>
          </cell>
          <cell r="I428">
            <v>54334</v>
          </cell>
        </row>
        <row r="429">
          <cell r="A429" t="str">
            <v>00013045</v>
          </cell>
          <cell r="B429" t="str">
            <v>Hurley Olive</v>
          </cell>
          <cell r="C429">
            <v>80</v>
          </cell>
          <cell r="D429" t="str">
            <v>TCR Accum Notational Pkge</v>
          </cell>
          <cell r="E429">
            <v>105000</v>
          </cell>
          <cell r="G429">
            <v>1</v>
          </cell>
          <cell r="I429">
            <v>105000</v>
          </cell>
        </row>
        <row r="430">
          <cell r="A430" t="str">
            <v>00013044</v>
          </cell>
          <cell r="B430" t="str">
            <v>Kelly Caroline</v>
          </cell>
          <cell r="C430">
            <v>100</v>
          </cell>
          <cell r="D430" t="str">
            <v>TCR Accum Notational Pkge</v>
          </cell>
          <cell r="E430">
            <v>167723</v>
          </cell>
          <cell r="G430">
            <v>1</v>
          </cell>
          <cell r="I430">
            <v>167723</v>
          </cell>
        </row>
        <row r="431">
          <cell r="A431" t="str">
            <v>00013042</v>
          </cell>
          <cell r="B431" t="str">
            <v>Green Andrew</v>
          </cell>
          <cell r="C431">
            <v>100</v>
          </cell>
          <cell r="D431" t="str">
            <v>TCR Accum Notational Pkge</v>
          </cell>
          <cell r="E431">
            <v>68340</v>
          </cell>
          <cell r="G431">
            <v>1</v>
          </cell>
          <cell r="I431">
            <v>68340</v>
          </cell>
        </row>
        <row r="432">
          <cell r="A432" t="str">
            <v>00013054</v>
          </cell>
          <cell r="B432" t="str">
            <v>Ballard Stewart</v>
          </cell>
          <cell r="C432">
            <v>100</v>
          </cell>
          <cell r="D432" t="str">
            <v>TCR Accum Notational Pkge</v>
          </cell>
          <cell r="E432">
            <v>142447</v>
          </cell>
          <cell r="G432">
            <v>1</v>
          </cell>
          <cell r="I432">
            <v>142447</v>
          </cell>
        </row>
        <row r="433">
          <cell r="A433" t="str">
            <v>00013052</v>
          </cell>
          <cell r="B433" t="str">
            <v>Naylor Chris</v>
          </cell>
          <cell r="C433">
            <v>100</v>
          </cell>
          <cell r="D433" t="str">
            <v>TCR Accum Notational Pkge</v>
          </cell>
          <cell r="E433">
            <v>167723</v>
          </cell>
          <cell r="G433">
            <v>1</v>
          </cell>
          <cell r="I433">
            <v>167723</v>
          </cell>
        </row>
        <row r="434">
          <cell r="A434" t="str">
            <v>00013051</v>
          </cell>
          <cell r="B434" t="str">
            <v>Blake Jodie</v>
          </cell>
          <cell r="C434">
            <v>100</v>
          </cell>
          <cell r="D434" t="str">
            <v>TCR Accum Notational Pkge</v>
          </cell>
          <cell r="E434">
            <v>169083</v>
          </cell>
          <cell r="G434">
            <v>1</v>
          </cell>
          <cell r="I434">
            <v>169083</v>
          </cell>
        </row>
        <row r="435">
          <cell r="A435" t="str">
            <v>00013050</v>
          </cell>
          <cell r="B435" t="str">
            <v>Chia Clifford</v>
          </cell>
          <cell r="C435">
            <v>100</v>
          </cell>
          <cell r="D435" t="str">
            <v>TCR Accum Notational Pkge</v>
          </cell>
          <cell r="E435">
            <v>97571</v>
          </cell>
          <cell r="G435">
            <v>1</v>
          </cell>
          <cell r="I435">
            <v>97571</v>
          </cell>
        </row>
        <row r="436">
          <cell r="A436" t="str">
            <v>00013049</v>
          </cell>
          <cell r="B436" t="str">
            <v>Sharabinth Mahathevan</v>
          </cell>
          <cell r="C436">
            <v>100</v>
          </cell>
          <cell r="D436" t="str">
            <v>TCR Accum Notational Pkge</v>
          </cell>
          <cell r="E436">
            <v>111592</v>
          </cell>
          <cell r="G436">
            <v>1</v>
          </cell>
          <cell r="I436">
            <v>111592</v>
          </cell>
        </row>
        <row r="437">
          <cell r="A437" t="str">
            <v>00013059</v>
          </cell>
          <cell r="B437" t="str">
            <v>White Mark</v>
          </cell>
          <cell r="C437">
            <v>100</v>
          </cell>
          <cell r="D437" t="str">
            <v>TCR Accum Notational Pkge</v>
          </cell>
          <cell r="E437">
            <v>145600</v>
          </cell>
          <cell r="G437">
            <v>1</v>
          </cell>
          <cell r="I437">
            <v>145600</v>
          </cell>
        </row>
        <row r="438">
          <cell r="A438" t="str">
            <v>00013058</v>
          </cell>
          <cell r="B438" t="str">
            <v>Brown Shirley</v>
          </cell>
          <cell r="C438">
            <v>100</v>
          </cell>
          <cell r="D438" t="str">
            <v>TCR Accum Notational Pkge</v>
          </cell>
          <cell r="E438">
            <v>80250</v>
          </cell>
          <cell r="G438">
            <v>1</v>
          </cell>
          <cell r="I438">
            <v>80250</v>
          </cell>
        </row>
        <row r="439">
          <cell r="A439" t="str">
            <v>00013057</v>
          </cell>
          <cell r="B439" t="str">
            <v>Lebrasse Anna</v>
          </cell>
          <cell r="C439">
            <v>53.34</v>
          </cell>
          <cell r="D439" t="str">
            <v>TCR Accum Notational Pkge</v>
          </cell>
          <cell r="E439">
            <v>51102</v>
          </cell>
          <cell r="G439">
            <v>1</v>
          </cell>
          <cell r="I439">
            <v>51102</v>
          </cell>
        </row>
        <row r="440">
          <cell r="A440" t="str">
            <v>00013056</v>
          </cell>
          <cell r="B440" t="str">
            <v>Klaassen Michael</v>
          </cell>
          <cell r="C440">
            <v>100</v>
          </cell>
          <cell r="D440" t="str">
            <v>TCR Accum Notational Pkge</v>
          </cell>
          <cell r="E440">
            <v>89369</v>
          </cell>
          <cell r="G440">
            <v>1</v>
          </cell>
          <cell r="I440">
            <v>89369</v>
          </cell>
        </row>
        <row r="441">
          <cell r="A441" t="str">
            <v>00013055</v>
          </cell>
          <cell r="B441" t="str">
            <v>Westerman Andrew</v>
          </cell>
          <cell r="C441">
            <v>100</v>
          </cell>
          <cell r="D441" t="str">
            <v>TCR Accum Notational Pkge</v>
          </cell>
          <cell r="E441">
            <v>88192</v>
          </cell>
          <cell r="G441">
            <v>1</v>
          </cell>
          <cell r="I441">
            <v>88192</v>
          </cell>
        </row>
        <row r="442">
          <cell r="A442" t="str">
            <v>00013067</v>
          </cell>
          <cell r="B442" t="str">
            <v>English Scott</v>
          </cell>
          <cell r="C442">
            <v>100</v>
          </cell>
          <cell r="D442" t="str">
            <v>TCR Accum Notational Pkge</v>
          </cell>
          <cell r="E442">
            <v>100700</v>
          </cell>
          <cell r="G442">
            <v>1</v>
          </cell>
          <cell r="I442">
            <v>100700</v>
          </cell>
        </row>
        <row r="443">
          <cell r="A443" t="str">
            <v>00013066</v>
          </cell>
          <cell r="B443" t="str">
            <v>Pope Christopher</v>
          </cell>
          <cell r="C443">
            <v>100</v>
          </cell>
          <cell r="D443" t="str">
            <v>TCR Accum Notational Pkge</v>
          </cell>
          <cell r="E443">
            <v>100700</v>
          </cell>
          <cell r="G443">
            <v>1</v>
          </cell>
          <cell r="I443">
            <v>100700</v>
          </cell>
        </row>
        <row r="444">
          <cell r="A444" t="str">
            <v>00013064</v>
          </cell>
          <cell r="B444" t="str">
            <v>Pomeroy John</v>
          </cell>
          <cell r="C444">
            <v>100</v>
          </cell>
          <cell r="D444" t="str">
            <v>TCR Accum Notational Pkge</v>
          </cell>
          <cell r="E444">
            <v>92290</v>
          </cell>
          <cell r="G444">
            <v>1</v>
          </cell>
          <cell r="I444">
            <v>92290</v>
          </cell>
        </row>
        <row r="445">
          <cell r="A445" t="str">
            <v>00013063</v>
          </cell>
          <cell r="B445" t="str">
            <v>Burton Bruce</v>
          </cell>
          <cell r="C445">
            <v>100</v>
          </cell>
          <cell r="D445" t="str">
            <v>TCR Accum Notational Pkge</v>
          </cell>
          <cell r="E445">
            <v>80560</v>
          </cell>
          <cell r="G445">
            <v>1</v>
          </cell>
          <cell r="I445">
            <v>80560</v>
          </cell>
        </row>
        <row r="446">
          <cell r="A446" t="str">
            <v>00013061</v>
          </cell>
          <cell r="B446" t="str">
            <v>Jeganathan Lenine</v>
          </cell>
          <cell r="C446">
            <v>100</v>
          </cell>
          <cell r="D446" t="str">
            <v>TCR Accum Notational Pkge</v>
          </cell>
          <cell r="E446">
            <v>103576</v>
          </cell>
          <cell r="G446">
            <v>1</v>
          </cell>
          <cell r="I446">
            <v>103576</v>
          </cell>
        </row>
        <row r="447">
          <cell r="A447" t="str">
            <v>00013074</v>
          </cell>
          <cell r="B447" t="str">
            <v>Barnett Kenneth</v>
          </cell>
          <cell r="C447">
            <v>100</v>
          </cell>
          <cell r="D447" t="str">
            <v>TCR Accum Notational Pkge</v>
          </cell>
          <cell r="E447">
            <v>80000</v>
          </cell>
          <cell r="G447">
            <v>1</v>
          </cell>
          <cell r="I447">
            <v>80000</v>
          </cell>
        </row>
        <row r="448">
          <cell r="A448" t="str">
            <v>00013072</v>
          </cell>
          <cell r="B448" t="str">
            <v>Nairn Pauline</v>
          </cell>
          <cell r="C448">
            <v>100</v>
          </cell>
          <cell r="D448" t="str">
            <v>TCR Accum Notational Pkge</v>
          </cell>
          <cell r="E448">
            <v>130000</v>
          </cell>
          <cell r="G448">
            <v>1</v>
          </cell>
          <cell r="I448">
            <v>130000</v>
          </cell>
        </row>
        <row r="449">
          <cell r="A449" t="str">
            <v>00013070</v>
          </cell>
          <cell r="B449" t="str">
            <v>Smith Betty</v>
          </cell>
          <cell r="C449">
            <v>100</v>
          </cell>
          <cell r="D449" t="str">
            <v>TCR Accum Notational Pkge</v>
          </cell>
          <cell r="E449">
            <v>53130</v>
          </cell>
          <cell r="G449">
            <v>1</v>
          </cell>
          <cell r="I449">
            <v>53130</v>
          </cell>
        </row>
        <row r="450">
          <cell r="A450" t="str">
            <v>00013069</v>
          </cell>
          <cell r="B450" t="str">
            <v>Pilbeam Evelyn</v>
          </cell>
          <cell r="C450">
            <v>100</v>
          </cell>
          <cell r="D450" t="str">
            <v>TCR Accum Notational Pkge</v>
          </cell>
          <cell r="E450">
            <v>116054</v>
          </cell>
          <cell r="G450">
            <v>1</v>
          </cell>
          <cell r="I450">
            <v>116054</v>
          </cell>
        </row>
        <row r="451">
          <cell r="A451" t="str">
            <v>00013068</v>
          </cell>
          <cell r="B451" t="str">
            <v>Barben Matthew</v>
          </cell>
          <cell r="C451">
            <v>100</v>
          </cell>
          <cell r="D451" t="str">
            <v>TCR Accum Notational Pkge</v>
          </cell>
          <cell r="E451">
            <v>65750</v>
          </cell>
          <cell r="G451">
            <v>1</v>
          </cell>
          <cell r="I451">
            <v>65750</v>
          </cell>
        </row>
        <row r="452">
          <cell r="A452" t="str">
            <v>00013079</v>
          </cell>
          <cell r="B452" t="str">
            <v>Hooper Kirsty</v>
          </cell>
          <cell r="C452">
            <v>100</v>
          </cell>
          <cell r="D452" t="str">
            <v>TCR Accum Notational Pkge</v>
          </cell>
          <cell r="E452">
            <v>87909</v>
          </cell>
          <cell r="G452">
            <v>1</v>
          </cell>
          <cell r="I452">
            <v>87909</v>
          </cell>
        </row>
        <row r="453">
          <cell r="A453" t="str">
            <v>00013078</v>
          </cell>
          <cell r="B453" t="str">
            <v>Steele Mark</v>
          </cell>
          <cell r="C453">
            <v>100</v>
          </cell>
          <cell r="D453" t="str">
            <v>TCR Accum Notational Pkge</v>
          </cell>
          <cell r="E453">
            <v>70482</v>
          </cell>
          <cell r="G453">
            <v>1</v>
          </cell>
          <cell r="I453">
            <v>70482</v>
          </cell>
        </row>
        <row r="454">
          <cell r="A454" t="str">
            <v>00013077</v>
          </cell>
          <cell r="B454" t="str">
            <v>Mohd Noor Shamsuddin</v>
          </cell>
          <cell r="C454">
            <v>100</v>
          </cell>
          <cell r="D454" t="str">
            <v>TCR Accum Notational Pkge</v>
          </cell>
          <cell r="E454">
            <v>62900</v>
          </cell>
          <cell r="G454">
            <v>1</v>
          </cell>
          <cell r="I454">
            <v>62900</v>
          </cell>
        </row>
        <row r="455">
          <cell r="A455" t="str">
            <v>00013076</v>
          </cell>
          <cell r="B455" t="str">
            <v>Ballard Garry</v>
          </cell>
          <cell r="C455">
            <v>100</v>
          </cell>
          <cell r="D455" t="str">
            <v>TCR Accum Notational Pkge</v>
          </cell>
          <cell r="E455">
            <v>69628</v>
          </cell>
          <cell r="G455">
            <v>1</v>
          </cell>
          <cell r="I455">
            <v>69628</v>
          </cell>
        </row>
        <row r="456">
          <cell r="A456" t="str">
            <v>00013075</v>
          </cell>
          <cell r="B456" t="str">
            <v>Khan Rukhsana</v>
          </cell>
          <cell r="C456">
            <v>100</v>
          </cell>
          <cell r="D456" t="str">
            <v>TCR Accum Notational Pkge</v>
          </cell>
          <cell r="E456">
            <v>65600</v>
          </cell>
          <cell r="G456">
            <v>1</v>
          </cell>
          <cell r="I456">
            <v>65600</v>
          </cell>
        </row>
        <row r="457">
          <cell r="A457" t="str">
            <v>00013085</v>
          </cell>
          <cell r="B457" t="str">
            <v>Millias Norman</v>
          </cell>
          <cell r="C457">
            <v>100</v>
          </cell>
          <cell r="D457" t="str">
            <v>TCR Accum Notational Pkge</v>
          </cell>
          <cell r="E457">
            <v>82925</v>
          </cell>
          <cell r="G457">
            <v>1</v>
          </cell>
          <cell r="I457">
            <v>82925</v>
          </cell>
        </row>
        <row r="458">
          <cell r="A458" t="str">
            <v>00013084</v>
          </cell>
          <cell r="B458" t="str">
            <v>Sunnucks James</v>
          </cell>
          <cell r="C458">
            <v>100</v>
          </cell>
          <cell r="D458" t="str">
            <v>TCR Accum Notational Pkge</v>
          </cell>
          <cell r="E458">
            <v>119600</v>
          </cell>
          <cell r="G458">
            <v>1</v>
          </cell>
          <cell r="I458">
            <v>119600</v>
          </cell>
        </row>
        <row r="459">
          <cell r="A459" t="str">
            <v>00013083</v>
          </cell>
          <cell r="B459" t="str">
            <v>Rushton Renee</v>
          </cell>
          <cell r="C459">
            <v>50</v>
          </cell>
          <cell r="D459" t="str">
            <v>TCR Accum Notational Pkge</v>
          </cell>
          <cell r="E459">
            <v>76850</v>
          </cell>
          <cell r="G459">
            <v>1</v>
          </cell>
          <cell r="I459">
            <v>76850</v>
          </cell>
        </row>
        <row r="460">
          <cell r="A460" t="str">
            <v>00013081</v>
          </cell>
          <cell r="B460" t="str">
            <v>Leano Ariel</v>
          </cell>
          <cell r="C460">
            <v>100</v>
          </cell>
          <cell r="D460" t="str">
            <v>TCR Accum Notational Pkge</v>
          </cell>
          <cell r="E460">
            <v>157588</v>
          </cell>
          <cell r="G460">
            <v>1</v>
          </cell>
          <cell r="I460">
            <v>157588</v>
          </cell>
        </row>
        <row r="461">
          <cell r="A461" t="str">
            <v>00013080</v>
          </cell>
          <cell r="B461" t="str">
            <v>Chomiak John</v>
          </cell>
          <cell r="C461">
            <v>100</v>
          </cell>
          <cell r="D461" t="str">
            <v>TCR Accum Notational Pkge</v>
          </cell>
          <cell r="E461">
            <v>115000</v>
          </cell>
          <cell r="G461">
            <v>1</v>
          </cell>
          <cell r="I461">
            <v>115000</v>
          </cell>
        </row>
        <row r="462">
          <cell r="A462" t="str">
            <v>00013092</v>
          </cell>
          <cell r="B462" t="str">
            <v>Short Sonya</v>
          </cell>
          <cell r="C462">
            <v>100</v>
          </cell>
          <cell r="D462" t="str">
            <v>TCR Accum Notational Pkge</v>
          </cell>
          <cell r="E462">
            <v>82000</v>
          </cell>
          <cell r="G462">
            <v>1</v>
          </cell>
          <cell r="I462">
            <v>82000</v>
          </cell>
        </row>
        <row r="463">
          <cell r="A463" t="str">
            <v>00013089</v>
          </cell>
          <cell r="B463" t="str">
            <v>Pearce Stephen</v>
          </cell>
          <cell r="C463">
            <v>100</v>
          </cell>
          <cell r="D463" t="str">
            <v>TCR Accum Notational Pkge</v>
          </cell>
          <cell r="E463">
            <v>500000</v>
          </cell>
          <cell r="G463">
            <v>1</v>
          </cell>
          <cell r="I463">
            <v>500000</v>
          </cell>
        </row>
        <row r="464">
          <cell r="A464" t="str">
            <v>00013088</v>
          </cell>
          <cell r="B464" t="str">
            <v>McCole Patrick</v>
          </cell>
          <cell r="C464">
            <v>100</v>
          </cell>
          <cell r="D464" t="str">
            <v>TCR Accum Notational Pkge</v>
          </cell>
          <cell r="E464">
            <v>130000</v>
          </cell>
          <cell r="G464">
            <v>1</v>
          </cell>
          <cell r="I464">
            <v>130000</v>
          </cell>
        </row>
        <row r="465">
          <cell r="A465" t="str">
            <v>00013087</v>
          </cell>
          <cell r="B465" t="str">
            <v>Sanches Joaquim</v>
          </cell>
          <cell r="C465">
            <v>100</v>
          </cell>
          <cell r="D465" t="str">
            <v>TCR Accum Notational Pkge</v>
          </cell>
          <cell r="E465">
            <v>114461</v>
          </cell>
          <cell r="G465">
            <v>1</v>
          </cell>
          <cell r="I465">
            <v>114461</v>
          </cell>
        </row>
        <row r="466">
          <cell r="A466" t="str">
            <v>00013086</v>
          </cell>
          <cell r="B466" t="str">
            <v>Michaelson Gregory</v>
          </cell>
          <cell r="C466">
            <v>100</v>
          </cell>
          <cell r="D466" t="str">
            <v>TCR DB Notational Package</v>
          </cell>
          <cell r="E466">
            <v>63219</v>
          </cell>
          <cell r="G466">
            <v>1</v>
          </cell>
          <cell r="I466">
            <v>63219</v>
          </cell>
        </row>
        <row r="467">
          <cell r="A467" t="str">
            <v>00013107</v>
          </cell>
          <cell r="B467" t="str">
            <v>Nelson Ricky</v>
          </cell>
          <cell r="C467">
            <v>100</v>
          </cell>
          <cell r="D467" t="str">
            <v>TCR Accum Notational Pkge</v>
          </cell>
          <cell r="E467">
            <v>115500</v>
          </cell>
          <cell r="G467">
            <v>1</v>
          </cell>
          <cell r="I467">
            <v>115500</v>
          </cell>
        </row>
        <row r="468">
          <cell r="A468" t="str">
            <v>00013096</v>
          </cell>
          <cell r="B468" t="str">
            <v>Hamilton Ian</v>
          </cell>
          <cell r="C468">
            <v>100</v>
          </cell>
          <cell r="D468" t="str">
            <v>TCR Accum Notational Pkge</v>
          </cell>
          <cell r="E468">
            <v>141934</v>
          </cell>
          <cell r="G468">
            <v>1</v>
          </cell>
          <cell r="I468">
            <v>141934</v>
          </cell>
        </row>
        <row r="469">
          <cell r="A469" t="str">
            <v>00013095</v>
          </cell>
          <cell r="B469" t="str">
            <v>Saigal Manmohan</v>
          </cell>
          <cell r="C469">
            <v>100</v>
          </cell>
          <cell r="D469" t="str">
            <v>TCR Accum Notational Pkge</v>
          </cell>
          <cell r="E469">
            <v>70000</v>
          </cell>
          <cell r="G469">
            <v>1</v>
          </cell>
          <cell r="I469">
            <v>70000</v>
          </cell>
        </row>
        <row r="470">
          <cell r="A470" t="str">
            <v>00013094</v>
          </cell>
          <cell r="B470" t="str">
            <v>Fairweather Mark</v>
          </cell>
          <cell r="C470">
            <v>100</v>
          </cell>
          <cell r="D470" t="str">
            <v>TCR Accum Notational Pkge</v>
          </cell>
          <cell r="E470">
            <v>125000</v>
          </cell>
          <cell r="G470">
            <v>1</v>
          </cell>
          <cell r="I470">
            <v>125000</v>
          </cell>
        </row>
        <row r="471">
          <cell r="A471" t="str">
            <v>00013093</v>
          </cell>
          <cell r="B471" t="str">
            <v>Entwisle Michael</v>
          </cell>
          <cell r="C471">
            <v>100</v>
          </cell>
          <cell r="D471" t="str">
            <v>TCR Accum Notational Pkge</v>
          </cell>
          <cell r="E471">
            <v>176800</v>
          </cell>
          <cell r="G471">
            <v>1</v>
          </cell>
          <cell r="I471">
            <v>176800</v>
          </cell>
        </row>
        <row r="472">
          <cell r="A472" t="str">
            <v>00013123</v>
          </cell>
          <cell r="B472" t="str">
            <v>McNeill Ian</v>
          </cell>
          <cell r="C472">
            <v>100</v>
          </cell>
          <cell r="D472" t="str">
            <v>TCR DB Notational Package</v>
          </cell>
          <cell r="E472">
            <v>100255</v>
          </cell>
          <cell r="G472">
            <v>1</v>
          </cell>
          <cell r="I472">
            <v>100255</v>
          </cell>
        </row>
        <row r="473">
          <cell r="A473" t="str">
            <v>00013121</v>
          </cell>
          <cell r="B473" t="str">
            <v>Haning Anthony</v>
          </cell>
          <cell r="C473">
            <v>100</v>
          </cell>
          <cell r="D473" t="str">
            <v>TCR Accum Notational Pkge</v>
          </cell>
          <cell r="E473">
            <v>87410</v>
          </cell>
          <cell r="G473">
            <v>1</v>
          </cell>
          <cell r="I473">
            <v>87410</v>
          </cell>
        </row>
        <row r="474">
          <cell r="A474" t="str">
            <v>00013118</v>
          </cell>
          <cell r="B474" t="str">
            <v>Perriman Laurence</v>
          </cell>
          <cell r="C474">
            <v>100</v>
          </cell>
          <cell r="D474" t="str">
            <v>TCR Accum Notational Pkge</v>
          </cell>
          <cell r="E474">
            <v>73500</v>
          </cell>
          <cell r="G474">
            <v>1</v>
          </cell>
          <cell r="I474">
            <v>73500</v>
          </cell>
        </row>
        <row r="475">
          <cell r="A475" t="str">
            <v>00013113</v>
          </cell>
          <cell r="B475" t="str">
            <v>Bateman Brian</v>
          </cell>
          <cell r="C475">
            <v>100</v>
          </cell>
          <cell r="D475" t="str">
            <v>TCR Accum Notational Pkge</v>
          </cell>
          <cell r="E475">
            <v>108876</v>
          </cell>
          <cell r="G475">
            <v>1</v>
          </cell>
          <cell r="I475">
            <v>108876</v>
          </cell>
        </row>
        <row r="476">
          <cell r="A476" t="str">
            <v>00013111</v>
          </cell>
          <cell r="B476" t="str">
            <v>Wiegerink Bernardus</v>
          </cell>
          <cell r="C476">
            <v>100</v>
          </cell>
          <cell r="D476" t="str">
            <v>TCR Accum Notational Pkge</v>
          </cell>
          <cell r="E476">
            <v>99750</v>
          </cell>
          <cell r="G476">
            <v>1</v>
          </cell>
          <cell r="I476">
            <v>99750</v>
          </cell>
        </row>
        <row r="477">
          <cell r="A477" t="str">
            <v>00013167</v>
          </cell>
          <cell r="B477" t="str">
            <v>Laing Fiona</v>
          </cell>
          <cell r="C477">
            <v>100</v>
          </cell>
          <cell r="D477" t="str">
            <v>TCR Accum Notational Pkge</v>
          </cell>
          <cell r="E477">
            <v>90275</v>
          </cell>
          <cell r="G477">
            <v>1</v>
          </cell>
          <cell r="I477">
            <v>90275</v>
          </cell>
        </row>
        <row r="478">
          <cell r="A478" t="str">
            <v>00013155</v>
          </cell>
          <cell r="B478" t="str">
            <v>Perrone Elizabeth</v>
          </cell>
          <cell r="C478">
            <v>100</v>
          </cell>
          <cell r="D478" t="str">
            <v>TCR Accum Notational Pkge</v>
          </cell>
          <cell r="E478">
            <v>115000</v>
          </cell>
          <cell r="G478">
            <v>1</v>
          </cell>
          <cell r="I478">
            <v>115000</v>
          </cell>
        </row>
        <row r="479">
          <cell r="A479" t="str">
            <v>00013152</v>
          </cell>
          <cell r="B479" t="str">
            <v>van Tonder Jacoba</v>
          </cell>
          <cell r="C479">
            <v>100</v>
          </cell>
          <cell r="D479" t="str">
            <v>TCR Accum Notational Pkge</v>
          </cell>
          <cell r="E479">
            <v>65400</v>
          </cell>
          <cell r="G479">
            <v>1</v>
          </cell>
          <cell r="I479">
            <v>65400</v>
          </cell>
        </row>
        <row r="480">
          <cell r="A480" t="str">
            <v>00013130</v>
          </cell>
          <cell r="B480" t="str">
            <v>Penfold Nigel</v>
          </cell>
          <cell r="C480">
            <v>100</v>
          </cell>
          <cell r="D480" t="str">
            <v>TCR Accum Notational Pkge</v>
          </cell>
          <cell r="E480">
            <v>87500</v>
          </cell>
          <cell r="G480">
            <v>1</v>
          </cell>
          <cell r="I480">
            <v>87500</v>
          </cell>
        </row>
        <row r="481">
          <cell r="A481" t="str">
            <v>00013128</v>
          </cell>
          <cell r="B481" t="str">
            <v>Robinson Peter</v>
          </cell>
          <cell r="C481">
            <v>100</v>
          </cell>
          <cell r="D481" t="str">
            <v>TCR DB Notational Package</v>
          </cell>
          <cell r="E481">
            <v>66204</v>
          </cell>
          <cell r="G481">
            <v>1</v>
          </cell>
          <cell r="I481">
            <v>66204</v>
          </cell>
        </row>
        <row r="482">
          <cell r="A482" t="str">
            <v>00013174</v>
          </cell>
          <cell r="B482" t="str">
            <v>DeLorenzo Christopher</v>
          </cell>
          <cell r="C482">
            <v>100</v>
          </cell>
          <cell r="D482" t="str">
            <v>TCR Accum Notational Pkge</v>
          </cell>
          <cell r="E482">
            <v>46000</v>
          </cell>
          <cell r="G482">
            <v>1</v>
          </cell>
          <cell r="I482">
            <v>46000</v>
          </cell>
        </row>
        <row r="483">
          <cell r="A483" t="str">
            <v>00013173</v>
          </cell>
          <cell r="B483" t="str">
            <v>Liu Louis</v>
          </cell>
          <cell r="C483">
            <v>100</v>
          </cell>
          <cell r="D483" t="str">
            <v>TCR Accum Notational Pkge</v>
          </cell>
          <cell r="E483">
            <v>71500</v>
          </cell>
          <cell r="G483">
            <v>1</v>
          </cell>
          <cell r="I483">
            <v>71500</v>
          </cell>
        </row>
        <row r="484">
          <cell r="A484" t="str">
            <v>00013172</v>
          </cell>
          <cell r="B484" t="str">
            <v>Amor Maurice</v>
          </cell>
          <cell r="C484">
            <v>100</v>
          </cell>
          <cell r="D484" t="str">
            <v>TCR Accum Notational Pkge</v>
          </cell>
          <cell r="E484">
            <v>105000</v>
          </cell>
          <cell r="G484">
            <v>1</v>
          </cell>
          <cell r="I484">
            <v>105000</v>
          </cell>
        </row>
        <row r="485">
          <cell r="A485" t="str">
            <v>00013171</v>
          </cell>
          <cell r="B485" t="str">
            <v>Gorman Wayne</v>
          </cell>
          <cell r="C485">
            <v>100</v>
          </cell>
          <cell r="D485" t="str">
            <v>TCR DB Notational Package</v>
          </cell>
          <cell r="E485">
            <v>131737</v>
          </cell>
          <cell r="G485">
            <v>1</v>
          </cell>
          <cell r="I485">
            <v>131737</v>
          </cell>
        </row>
        <row r="486">
          <cell r="A486" t="str">
            <v>00013168</v>
          </cell>
          <cell r="B486" t="str">
            <v>Benham Peter</v>
          </cell>
          <cell r="C486">
            <v>100</v>
          </cell>
          <cell r="D486" t="str">
            <v>TCR Accum Notational Pkge</v>
          </cell>
          <cell r="E486">
            <v>128132</v>
          </cell>
          <cell r="G486">
            <v>1</v>
          </cell>
          <cell r="I486">
            <v>128132</v>
          </cell>
        </row>
        <row r="487">
          <cell r="A487" t="str">
            <v>00013199</v>
          </cell>
          <cell r="B487" t="str">
            <v>Nguyen Cuc</v>
          </cell>
          <cell r="C487">
            <v>100</v>
          </cell>
          <cell r="D487" t="str">
            <v>TCR Accum Notational Pkge</v>
          </cell>
          <cell r="E487">
            <v>75000</v>
          </cell>
          <cell r="G487">
            <v>1</v>
          </cell>
          <cell r="I487">
            <v>75000</v>
          </cell>
        </row>
        <row r="488">
          <cell r="A488" t="str">
            <v>00013186</v>
          </cell>
          <cell r="B488" t="str">
            <v>Fisher Trevor</v>
          </cell>
          <cell r="C488">
            <v>100</v>
          </cell>
          <cell r="D488" t="str">
            <v>TCR DB Notational Package</v>
          </cell>
          <cell r="E488">
            <v>92395</v>
          </cell>
          <cell r="G488">
            <v>1</v>
          </cell>
          <cell r="I488">
            <v>92395</v>
          </cell>
        </row>
        <row r="489">
          <cell r="A489" t="str">
            <v>00013183</v>
          </cell>
          <cell r="B489" t="str">
            <v>Johnston Robert</v>
          </cell>
          <cell r="C489">
            <v>100</v>
          </cell>
          <cell r="D489" t="str">
            <v>TCR Accum Notational Pkge</v>
          </cell>
          <cell r="E489">
            <v>100000</v>
          </cell>
          <cell r="G489">
            <v>1</v>
          </cell>
          <cell r="I489">
            <v>100000</v>
          </cell>
        </row>
        <row r="490">
          <cell r="A490" t="str">
            <v>00013180</v>
          </cell>
          <cell r="B490" t="str">
            <v>Steffens Wolfgang</v>
          </cell>
          <cell r="C490">
            <v>100</v>
          </cell>
          <cell r="D490" t="str">
            <v>TCR Accum Notational Pkge</v>
          </cell>
          <cell r="E490">
            <v>241500</v>
          </cell>
          <cell r="G490">
            <v>1</v>
          </cell>
          <cell r="I490">
            <v>241500</v>
          </cell>
        </row>
        <row r="491">
          <cell r="A491" t="str">
            <v>00013179</v>
          </cell>
          <cell r="B491" t="str">
            <v>Hough Michael</v>
          </cell>
          <cell r="C491">
            <v>100</v>
          </cell>
          <cell r="D491" t="str">
            <v>TCR Accum Notational Pkge</v>
          </cell>
          <cell r="E491">
            <v>39500</v>
          </cell>
          <cell r="G491">
            <v>1</v>
          </cell>
          <cell r="I491">
            <v>39500</v>
          </cell>
        </row>
        <row r="492">
          <cell r="A492" t="str">
            <v>00013208</v>
          </cell>
          <cell r="B492" t="str">
            <v>Sutton Raun</v>
          </cell>
          <cell r="C492">
            <v>100</v>
          </cell>
          <cell r="D492" t="str">
            <v>TCR Accum Notational Pkge</v>
          </cell>
          <cell r="E492">
            <v>39500</v>
          </cell>
          <cell r="G492">
            <v>1</v>
          </cell>
          <cell r="I492">
            <v>39500</v>
          </cell>
        </row>
        <row r="493">
          <cell r="A493" t="str">
            <v>00013207</v>
          </cell>
          <cell r="B493" t="str">
            <v>Rogers Robert</v>
          </cell>
          <cell r="C493">
            <v>100</v>
          </cell>
          <cell r="D493" t="str">
            <v>TCR Accum Notational Pkge</v>
          </cell>
          <cell r="E493">
            <v>38000</v>
          </cell>
          <cell r="G493">
            <v>1</v>
          </cell>
          <cell r="I493">
            <v>38000</v>
          </cell>
        </row>
        <row r="494">
          <cell r="A494" t="str">
            <v>00013205</v>
          </cell>
          <cell r="B494" t="str">
            <v>Ganesan Ananth</v>
          </cell>
          <cell r="C494">
            <v>100</v>
          </cell>
          <cell r="D494" t="str">
            <v>TCR Accum Notational Pkge</v>
          </cell>
          <cell r="E494">
            <v>46000</v>
          </cell>
          <cell r="G494">
            <v>1</v>
          </cell>
          <cell r="I494">
            <v>46000</v>
          </cell>
        </row>
        <row r="495">
          <cell r="A495" t="str">
            <v>00013204</v>
          </cell>
          <cell r="B495" t="str">
            <v>Hardess Lee</v>
          </cell>
          <cell r="C495">
            <v>100</v>
          </cell>
          <cell r="D495" t="str">
            <v>TCR Accum Notational Pkge</v>
          </cell>
          <cell r="E495">
            <v>82000</v>
          </cell>
          <cell r="G495">
            <v>1</v>
          </cell>
          <cell r="I495">
            <v>82000</v>
          </cell>
        </row>
        <row r="496">
          <cell r="A496" t="str">
            <v>00013200</v>
          </cell>
          <cell r="B496" t="str">
            <v>Smith Caroline</v>
          </cell>
          <cell r="C496">
            <v>100</v>
          </cell>
          <cell r="D496" t="str">
            <v>TCR Accum Notational Pkge</v>
          </cell>
          <cell r="E496">
            <v>115000</v>
          </cell>
          <cell r="G496">
            <v>1</v>
          </cell>
          <cell r="I496">
            <v>115000</v>
          </cell>
        </row>
        <row r="497">
          <cell r="A497" t="str">
            <v>00013215</v>
          </cell>
          <cell r="B497" t="str">
            <v>Stockwell Stephen</v>
          </cell>
          <cell r="C497">
            <v>100</v>
          </cell>
          <cell r="D497" t="str">
            <v>TCR Accum Notational Pkge</v>
          </cell>
          <cell r="E497">
            <v>150000</v>
          </cell>
          <cell r="G497">
            <v>1</v>
          </cell>
          <cell r="I497">
            <v>150000</v>
          </cell>
        </row>
        <row r="498">
          <cell r="A498" t="str">
            <v>00013214</v>
          </cell>
          <cell r="B498" t="str">
            <v>Egan David</v>
          </cell>
          <cell r="C498">
            <v>100</v>
          </cell>
          <cell r="D498" t="str">
            <v>TCR Accum Notational Pkge</v>
          </cell>
          <cell r="E498">
            <v>87500</v>
          </cell>
          <cell r="G498">
            <v>1</v>
          </cell>
          <cell r="I498">
            <v>87500</v>
          </cell>
        </row>
        <row r="499">
          <cell r="A499" t="str">
            <v>00013212</v>
          </cell>
          <cell r="B499" t="str">
            <v>Burger Simone</v>
          </cell>
          <cell r="C499">
            <v>100</v>
          </cell>
          <cell r="D499" t="str">
            <v>TCR Accum Notational Pkge</v>
          </cell>
          <cell r="E499">
            <v>108428</v>
          </cell>
          <cell r="G499">
            <v>1</v>
          </cell>
          <cell r="I499">
            <v>108428</v>
          </cell>
        </row>
        <row r="500">
          <cell r="A500" t="str">
            <v>00013210</v>
          </cell>
          <cell r="B500" t="str">
            <v>Penberthy Amanda</v>
          </cell>
          <cell r="C500">
            <v>53.33</v>
          </cell>
          <cell r="D500" t="str">
            <v>TCR Accum Notational Pkge</v>
          </cell>
          <cell r="E500">
            <v>37000</v>
          </cell>
          <cell r="G500">
            <v>1</v>
          </cell>
          <cell r="I500">
            <v>37000</v>
          </cell>
        </row>
        <row r="501">
          <cell r="A501" t="str">
            <v>00013209</v>
          </cell>
          <cell r="B501" t="str">
            <v>Andrews Patricia</v>
          </cell>
          <cell r="C501">
            <v>66.67</v>
          </cell>
          <cell r="D501" t="str">
            <v>TCR Accum Notational Pkge</v>
          </cell>
          <cell r="E501">
            <v>37000</v>
          </cell>
          <cell r="G501">
            <v>1</v>
          </cell>
          <cell r="I501">
            <v>37000</v>
          </cell>
        </row>
        <row r="502">
          <cell r="A502" t="str">
            <v>00013285</v>
          </cell>
          <cell r="B502" t="str">
            <v>D'Souza Anna</v>
          </cell>
          <cell r="C502">
            <v>70</v>
          </cell>
          <cell r="D502" t="str">
            <v>TCR Accum Notational Pkge</v>
          </cell>
          <cell r="E502">
            <v>85840</v>
          </cell>
          <cell r="G502">
            <v>1</v>
          </cell>
          <cell r="I502">
            <v>85840</v>
          </cell>
        </row>
        <row r="503">
          <cell r="A503" t="str">
            <v>00013282</v>
          </cell>
          <cell r="B503" t="str">
            <v>Jones Brendan</v>
          </cell>
          <cell r="C503">
            <v>100</v>
          </cell>
          <cell r="D503" t="str">
            <v>TCR DB Notational Package</v>
          </cell>
          <cell r="E503">
            <v>146949</v>
          </cell>
          <cell r="G503">
            <v>1</v>
          </cell>
          <cell r="I503">
            <v>146949</v>
          </cell>
        </row>
        <row r="504">
          <cell r="A504" t="str">
            <v>00013280</v>
          </cell>
          <cell r="B504" t="str">
            <v>Hamilton Marc</v>
          </cell>
          <cell r="C504">
            <v>100</v>
          </cell>
          <cell r="D504" t="str">
            <v>TCR Accum Notational Pkge</v>
          </cell>
          <cell r="E504">
            <v>99741</v>
          </cell>
          <cell r="G504">
            <v>1</v>
          </cell>
          <cell r="I504">
            <v>99741</v>
          </cell>
        </row>
        <row r="505">
          <cell r="A505" t="str">
            <v>00013278</v>
          </cell>
          <cell r="B505" t="str">
            <v>Kelly Brooke</v>
          </cell>
          <cell r="C505">
            <v>100</v>
          </cell>
          <cell r="D505" t="str">
            <v>TCR Accum Notational Pkge</v>
          </cell>
          <cell r="E505">
            <v>95000</v>
          </cell>
          <cell r="G505">
            <v>1</v>
          </cell>
          <cell r="I505">
            <v>95000</v>
          </cell>
        </row>
        <row r="506">
          <cell r="A506" t="str">
            <v>00013272</v>
          </cell>
          <cell r="B506" t="str">
            <v>McCallum John</v>
          </cell>
          <cell r="C506">
            <v>100</v>
          </cell>
          <cell r="D506" t="str">
            <v>TCR Accum Notational Pkge</v>
          </cell>
          <cell r="E506">
            <v>120000</v>
          </cell>
          <cell r="G506">
            <v>1</v>
          </cell>
          <cell r="I506">
            <v>120000</v>
          </cell>
        </row>
        <row r="507">
          <cell r="A507" t="str">
            <v>00013294</v>
          </cell>
          <cell r="B507" t="str">
            <v>Green Joy</v>
          </cell>
          <cell r="C507">
            <v>100</v>
          </cell>
          <cell r="D507" t="str">
            <v>TCR DB Notational Package</v>
          </cell>
          <cell r="E507">
            <v>94357</v>
          </cell>
          <cell r="G507">
            <v>1</v>
          </cell>
          <cell r="I507">
            <v>94357</v>
          </cell>
        </row>
        <row r="508">
          <cell r="A508" t="str">
            <v>00013293</v>
          </cell>
          <cell r="B508" t="str">
            <v>Fraser Louise</v>
          </cell>
          <cell r="C508">
            <v>100</v>
          </cell>
          <cell r="D508" t="str">
            <v>TCR DB Notational Package</v>
          </cell>
          <cell r="E508">
            <v>70797</v>
          </cell>
          <cell r="G508">
            <v>1</v>
          </cell>
          <cell r="I508">
            <v>70797</v>
          </cell>
        </row>
        <row r="509">
          <cell r="A509" t="str">
            <v>00013290</v>
          </cell>
          <cell r="B509" t="str">
            <v>Cook Ian</v>
          </cell>
          <cell r="C509">
            <v>100</v>
          </cell>
          <cell r="D509" t="str">
            <v>TCR DB Notational Package</v>
          </cell>
          <cell r="E509">
            <v>74333</v>
          </cell>
          <cell r="G509">
            <v>1</v>
          </cell>
          <cell r="I509">
            <v>74333</v>
          </cell>
        </row>
        <row r="510">
          <cell r="A510" t="str">
            <v>00013287</v>
          </cell>
          <cell r="B510" t="str">
            <v>Caratti Stephen</v>
          </cell>
          <cell r="C510">
            <v>100</v>
          </cell>
          <cell r="D510" t="str">
            <v>TCR DB Notational Package</v>
          </cell>
          <cell r="E510">
            <v>85327</v>
          </cell>
          <cell r="G510">
            <v>1</v>
          </cell>
          <cell r="I510">
            <v>85327</v>
          </cell>
        </row>
        <row r="511">
          <cell r="A511" t="str">
            <v>00013286</v>
          </cell>
          <cell r="B511" t="str">
            <v>Ercegovic Milena</v>
          </cell>
          <cell r="C511">
            <v>100</v>
          </cell>
          <cell r="D511" t="str">
            <v>TCR Accum Notational Pkge</v>
          </cell>
          <cell r="E511">
            <v>56680</v>
          </cell>
          <cell r="G511">
            <v>1</v>
          </cell>
          <cell r="I511">
            <v>56680</v>
          </cell>
        </row>
        <row r="512">
          <cell r="A512" t="str">
            <v>00013354</v>
          </cell>
          <cell r="B512" t="str">
            <v>Berkery Christopher</v>
          </cell>
          <cell r="C512">
            <v>100</v>
          </cell>
          <cell r="D512" t="str">
            <v>TCR DB Notational Package</v>
          </cell>
          <cell r="E512">
            <v>99550</v>
          </cell>
          <cell r="G512">
            <v>1</v>
          </cell>
          <cell r="I512">
            <v>99550</v>
          </cell>
        </row>
        <row r="513">
          <cell r="A513" t="str">
            <v>00013317</v>
          </cell>
          <cell r="B513" t="str">
            <v>Blight Graham</v>
          </cell>
          <cell r="C513">
            <v>100</v>
          </cell>
          <cell r="D513" t="str">
            <v>TCR DB Notational Package</v>
          </cell>
          <cell r="E513">
            <v>91589</v>
          </cell>
          <cell r="G513">
            <v>1</v>
          </cell>
          <cell r="I513">
            <v>91589</v>
          </cell>
        </row>
        <row r="514">
          <cell r="A514" t="str">
            <v>00013312</v>
          </cell>
          <cell r="B514" t="str">
            <v>Riali Soultana</v>
          </cell>
          <cell r="C514">
            <v>100</v>
          </cell>
          <cell r="D514" t="str">
            <v>TCR Accum Notational Pkge</v>
          </cell>
          <cell r="E514">
            <v>96558</v>
          </cell>
          <cell r="G514">
            <v>1</v>
          </cell>
          <cell r="I514">
            <v>96558</v>
          </cell>
        </row>
        <row r="515">
          <cell r="A515" t="str">
            <v>00013309</v>
          </cell>
          <cell r="B515" t="str">
            <v>Sibio Frank</v>
          </cell>
          <cell r="C515">
            <v>100</v>
          </cell>
          <cell r="D515" t="str">
            <v>TCR DB Notational Package</v>
          </cell>
          <cell r="E515">
            <v>76457</v>
          </cell>
          <cell r="G515">
            <v>1</v>
          </cell>
          <cell r="I515">
            <v>76457</v>
          </cell>
        </row>
        <row r="516">
          <cell r="A516" t="str">
            <v>00013296</v>
          </cell>
          <cell r="B516" t="str">
            <v>Hutchinson Neville</v>
          </cell>
          <cell r="C516">
            <v>100</v>
          </cell>
          <cell r="D516" t="str">
            <v>TCR DB Notational Package</v>
          </cell>
          <cell r="E516">
            <v>109520</v>
          </cell>
          <cell r="G516">
            <v>1</v>
          </cell>
          <cell r="I516">
            <v>109520</v>
          </cell>
        </row>
        <row r="517">
          <cell r="A517" t="str">
            <v>00013376</v>
          </cell>
          <cell r="B517" t="str">
            <v>Ruck Kevin</v>
          </cell>
          <cell r="C517">
            <v>100</v>
          </cell>
          <cell r="D517" t="str">
            <v>TCR Accum Notational Pkge</v>
          </cell>
          <cell r="E517">
            <v>64449</v>
          </cell>
          <cell r="G517">
            <v>1</v>
          </cell>
          <cell r="I517">
            <v>64449</v>
          </cell>
        </row>
        <row r="518">
          <cell r="A518" t="str">
            <v>00013375</v>
          </cell>
          <cell r="B518" t="str">
            <v>O'Connor Michael</v>
          </cell>
          <cell r="C518">
            <v>100</v>
          </cell>
          <cell r="D518" t="str">
            <v>TCR Accum Notational Pkge</v>
          </cell>
          <cell r="E518">
            <v>114628</v>
          </cell>
          <cell r="G518">
            <v>1</v>
          </cell>
          <cell r="I518">
            <v>114628</v>
          </cell>
        </row>
        <row r="519">
          <cell r="A519" t="str">
            <v>00013373</v>
          </cell>
          <cell r="B519" t="str">
            <v>McMahon Craig</v>
          </cell>
          <cell r="C519">
            <v>100</v>
          </cell>
          <cell r="D519" t="str">
            <v>TCR DB Notational Package</v>
          </cell>
          <cell r="E519">
            <v>99554</v>
          </cell>
          <cell r="G519">
            <v>1</v>
          </cell>
          <cell r="I519">
            <v>99554</v>
          </cell>
        </row>
        <row r="520">
          <cell r="A520" t="str">
            <v>00013367</v>
          </cell>
          <cell r="B520" t="str">
            <v>Hong Richard</v>
          </cell>
          <cell r="C520">
            <v>100</v>
          </cell>
          <cell r="D520" t="str">
            <v>TCR Accum Notational Pkge</v>
          </cell>
          <cell r="E520">
            <v>115687</v>
          </cell>
          <cell r="G520">
            <v>1</v>
          </cell>
          <cell r="I520">
            <v>115687</v>
          </cell>
        </row>
        <row r="521">
          <cell r="A521" t="str">
            <v>00013364</v>
          </cell>
          <cell r="B521" t="str">
            <v>Demosthenous Andrew</v>
          </cell>
          <cell r="C521">
            <v>100</v>
          </cell>
          <cell r="D521" t="str">
            <v>TCR Accum Notational Pkge</v>
          </cell>
          <cell r="E521">
            <v>82693</v>
          </cell>
          <cell r="G521">
            <v>1</v>
          </cell>
          <cell r="I521">
            <v>82693</v>
          </cell>
        </row>
        <row r="522">
          <cell r="A522" t="str">
            <v>00013393</v>
          </cell>
          <cell r="B522" t="str">
            <v>Mableson Cameron</v>
          </cell>
          <cell r="C522">
            <v>100</v>
          </cell>
          <cell r="D522" t="str">
            <v>TCR Accum Notational Pkge</v>
          </cell>
          <cell r="E522">
            <v>60000</v>
          </cell>
          <cell r="G522">
            <v>1</v>
          </cell>
          <cell r="I522">
            <v>60000</v>
          </cell>
        </row>
        <row r="523">
          <cell r="A523" t="str">
            <v>00013390</v>
          </cell>
          <cell r="B523" t="str">
            <v>Page Anthony</v>
          </cell>
          <cell r="C523">
            <v>100</v>
          </cell>
          <cell r="D523" t="str">
            <v>TCR Accum Notational Pkge</v>
          </cell>
          <cell r="E523">
            <v>100000</v>
          </cell>
          <cell r="G523">
            <v>1</v>
          </cell>
          <cell r="I523">
            <v>100000</v>
          </cell>
        </row>
        <row r="524">
          <cell r="A524" t="str">
            <v>00013386</v>
          </cell>
          <cell r="B524" t="str">
            <v>Divitcos Helen</v>
          </cell>
          <cell r="C524">
            <v>80</v>
          </cell>
          <cell r="D524" t="str">
            <v>TCR Accum Notational Pkge</v>
          </cell>
          <cell r="E524">
            <v>118726</v>
          </cell>
          <cell r="G524">
            <v>1</v>
          </cell>
          <cell r="I524">
            <v>118726</v>
          </cell>
        </row>
        <row r="525">
          <cell r="A525" t="str">
            <v>00013381</v>
          </cell>
          <cell r="B525" t="str">
            <v>Fitch Benjamin</v>
          </cell>
          <cell r="C525">
            <v>100</v>
          </cell>
          <cell r="D525" t="str">
            <v>TCR Accum Notational Pkge</v>
          </cell>
          <cell r="E525">
            <v>54781</v>
          </cell>
          <cell r="G525">
            <v>1</v>
          </cell>
          <cell r="I525">
            <v>54781</v>
          </cell>
        </row>
        <row r="526">
          <cell r="A526" t="str">
            <v>00013377</v>
          </cell>
          <cell r="B526" t="str">
            <v>Nelson Ben</v>
          </cell>
          <cell r="C526">
            <v>100</v>
          </cell>
          <cell r="D526" t="str">
            <v>TCR Accum Notational Pkge</v>
          </cell>
          <cell r="E526">
            <v>63863</v>
          </cell>
          <cell r="G526">
            <v>1</v>
          </cell>
          <cell r="I526">
            <v>63863</v>
          </cell>
        </row>
        <row r="527">
          <cell r="A527" t="str">
            <v>00013399</v>
          </cell>
          <cell r="B527" t="str">
            <v>Bragilevsky Alex</v>
          </cell>
          <cell r="C527">
            <v>100</v>
          </cell>
          <cell r="D527" t="str">
            <v>TCR Accum Notational Pkge</v>
          </cell>
          <cell r="E527">
            <v>51200</v>
          </cell>
          <cell r="G527">
            <v>1</v>
          </cell>
          <cell r="I527">
            <v>51200</v>
          </cell>
        </row>
        <row r="528">
          <cell r="A528" t="str">
            <v>00013398</v>
          </cell>
          <cell r="B528" t="str">
            <v>Lai Ho Ming</v>
          </cell>
          <cell r="C528">
            <v>100</v>
          </cell>
          <cell r="D528" t="str">
            <v>TCR Accum Notational Pkge</v>
          </cell>
          <cell r="E528">
            <v>51200</v>
          </cell>
          <cell r="G528">
            <v>1</v>
          </cell>
          <cell r="I528">
            <v>51200</v>
          </cell>
        </row>
        <row r="529">
          <cell r="A529" t="str">
            <v>00013397</v>
          </cell>
          <cell r="B529" t="str">
            <v>De Silva Rosanne</v>
          </cell>
          <cell r="C529">
            <v>100</v>
          </cell>
          <cell r="D529" t="str">
            <v>TCR Accum Notational Pkge</v>
          </cell>
          <cell r="E529">
            <v>51200</v>
          </cell>
          <cell r="G529">
            <v>1</v>
          </cell>
          <cell r="I529">
            <v>51200</v>
          </cell>
        </row>
        <row r="530">
          <cell r="A530" t="str">
            <v>00013395</v>
          </cell>
          <cell r="B530" t="str">
            <v>Hanson Stephen</v>
          </cell>
          <cell r="C530">
            <v>100</v>
          </cell>
          <cell r="D530" t="str">
            <v>TCR Accum Notational Pkge</v>
          </cell>
          <cell r="E530">
            <v>85000</v>
          </cell>
          <cell r="G530">
            <v>1</v>
          </cell>
          <cell r="I530">
            <v>85000</v>
          </cell>
        </row>
        <row r="531">
          <cell r="A531" t="str">
            <v>00013394</v>
          </cell>
          <cell r="B531" t="str">
            <v>Zilberg Renata</v>
          </cell>
          <cell r="C531">
            <v>100</v>
          </cell>
          <cell r="D531" t="str">
            <v>TCR Accum Notational Pkge</v>
          </cell>
          <cell r="E531">
            <v>100000</v>
          </cell>
          <cell r="G531">
            <v>1</v>
          </cell>
          <cell r="I531">
            <v>100000</v>
          </cell>
        </row>
        <row r="532">
          <cell r="A532" t="str">
            <v>00013415</v>
          </cell>
          <cell r="B532" t="str">
            <v>Saw Rachael</v>
          </cell>
          <cell r="C532">
            <v>100</v>
          </cell>
          <cell r="D532" t="str">
            <v>TCR Accum Notational Pkge</v>
          </cell>
          <cell r="E532">
            <v>53135</v>
          </cell>
          <cell r="G532">
            <v>1</v>
          </cell>
          <cell r="I532">
            <v>53135</v>
          </cell>
        </row>
        <row r="533">
          <cell r="A533" t="str">
            <v>00013410</v>
          </cell>
          <cell r="B533" t="str">
            <v>Maloney Adam</v>
          </cell>
          <cell r="C533">
            <v>100</v>
          </cell>
          <cell r="D533" t="str">
            <v>TCR Accum Notational Pkge</v>
          </cell>
          <cell r="E533">
            <v>51200</v>
          </cell>
          <cell r="G533">
            <v>1</v>
          </cell>
          <cell r="I533">
            <v>51200</v>
          </cell>
        </row>
        <row r="534">
          <cell r="A534" t="str">
            <v>00013409</v>
          </cell>
          <cell r="B534" t="str">
            <v>Coleman Kevin</v>
          </cell>
          <cell r="C534">
            <v>100</v>
          </cell>
          <cell r="D534" t="str">
            <v>TCR Accum Notational Pkge</v>
          </cell>
          <cell r="E534">
            <v>170000</v>
          </cell>
          <cell r="G534">
            <v>1</v>
          </cell>
          <cell r="I534">
            <v>170000</v>
          </cell>
        </row>
        <row r="535">
          <cell r="A535" t="str">
            <v>00013402</v>
          </cell>
          <cell r="B535" t="str">
            <v>Vizcay Carlos</v>
          </cell>
          <cell r="C535">
            <v>100</v>
          </cell>
          <cell r="D535" t="str">
            <v>TCR Accum Notational Pkge</v>
          </cell>
          <cell r="E535">
            <v>62000</v>
          </cell>
          <cell r="G535">
            <v>1</v>
          </cell>
          <cell r="I535">
            <v>62000</v>
          </cell>
        </row>
        <row r="536">
          <cell r="A536" t="str">
            <v>00013401</v>
          </cell>
          <cell r="B536" t="str">
            <v>Lam Kenneth</v>
          </cell>
          <cell r="C536">
            <v>100</v>
          </cell>
          <cell r="D536" t="str">
            <v>TCR Accum Notational Pkge</v>
          </cell>
          <cell r="E536">
            <v>140000</v>
          </cell>
          <cell r="G536">
            <v>1</v>
          </cell>
          <cell r="I536">
            <v>140000</v>
          </cell>
        </row>
        <row r="537">
          <cell r="A537" t="str">
            <v>00013423</v>
          </cell>
          <cell r="B537" t="str">
            <v>Penman Kim</v>
          </cell>
          <cell r="C537">
            <v>100</v>
          </cell>
          <cell r="D537" t="str">
            <v>TCR Accum Notational Pkge</v>
          </cell>
          <cell r="E537">
            <v>87023</v>
          </cell>
          <cell r="G537">
            <v>1</v>
          </cell>
          <cell r="I537">
            <v>87023</v>
          </cell>
        </row>
        <row r="538">
          <cell r="A538" t="str">
            <v>00013422</v>
          </cell>
          <cell r="B538" t="str">
            <v>Tandy Wayne</v>
          </cell>
          <cell r="C538">
            <v>100</v>
          </cell>
          <cell r="D538" t="str">
            <v>TCR Accum Notational Pkge</v>
          </cell>
          <cell r="E538">
            <v>124319</v>
          </cell>
          <cell r="G538">
            <v>1</v>
          </cell>
          <cell r="I538">
            <v>124319</v>
          </cell>
        </row>
        <row r="539">
          <cell r="A539" t="str">
            <v>00013421</v>
          </cell>
          <cell r="B539" t="str">
            <v>Doolan Gregory</v>
          </cell>
          <cell r="C539">
            <v>100</v>
          </cell>
          <cell r="D539" t="str">
            <v>TCR DB Notational Package</v>
          </cell>
          <cell r="E539">
            <v>90868</v>
          </cell>
          <cell r="G539">
            <v>1</v>
          </cell>
          <cell r="I539">
            <v>90868</v>
          </cell>
        </row>
        <row r="540">
          <cell r="A540" t="str">
            <v>00013420</v>
          </cell>
          <cell r="B540" t="str">
            <v>Scotchbrook Justin</v>
          </cell>
          <cell r="C540">
            <v>100</v>
          </cell>
          <cell r="D540" t="str">
            <v>TCR Accum Notational Pkge</v>
          </cell>
          <cell r="E540">
            <v>125000</v>
          </cell>
          <cell r="G540">
            <v>1</v>
          </cell>
          <cell r="I540">
            <v>125000</v>
          </cell>
        </row>
        <row r="541">
          <cell r="A541" t="str">
            <v>00013416</v>
          </cell>
          <cell r="B541" t="str">
            <v>Papageorgiou Dimitrios</v>
          </cell>
          <cell r="C541">
            <v>100</v>
          </cell>
          <cell r="D541" t="str">
            <v>TCR Accum Notational Pkge</v>
          </cell>
          <cell r="E541">
            <v>165000</v>
          </cell>
          <cell r="G541">
            <v>1</v>
          </cell>
          <cell r="I541">
            <v>165000</v>
          </cell>
        </row>
        <row r="542">
          <cell r="A542" t="str">
            <v>00013435</v>
          </cell>
          <cell r="B542" t="str">
            <v>Drummond David</v>
          </cell>
          <cell r="C542">
            <v>100</v>
          </cell>
          <cell r="D542" t="str">
            <v>TCR Accum Notational Pkge</v>
          </cell>
          <cell r="E542">
            <v>135000</v>
          </cell>
          <cell r="G542">
            <v>1</v>
          </cell>
          <cell r="I542">
            <v>135000</v>
          </cell>
        </row>
        <row r="543">
          <cell r="A543" t="str">
            <v>00013433</v>
          </cell>
          <cell r="B543" t="str">
            <v>Nguyen Son</v>
          </cell>
          <cell r="C543">
            <v>100</v>
          </cell>
          <cell r="D543" t="str">
            <v>TCR Accum Notational Pkge</v>
          </cell>
          <cell r="E543">
            <v>51200</v>
          </cell>
          <cell r="G543">
            <v>1</v>
          </cell>
          <cell r="I543">
            <v>51200</v>
          </cell>
        </row>
        <row r="544">
          <cell r="A544" t="str">
            <v>00013432</v>
          </cell>
          <cell r="B544" t="str">
            <v>To Joey</v>
          </cell>
          <cell r="C544">
            <v>100</v>
          </cell>
          <cell r="D544" t="str">
            <v>TCR Accum Notational Pkge</v>
          </cell>
          <cell r="E544">
            <v>51200</v>
          </cell>
          <cell r="G544">
            <v>1</v>
          </cell>
          <cell r="I544">
            <v>51200</v>
          </cell>
        </row>
        <row r="545">
          <cell r="A545" t="str">
            <v>00013431</v>
          </cell>
          <cell r="B545" t="str">
            <v>Mutch Albert</v>
          </cell>
          <cell r="C545">
            <v>100</v>
          </cell>
          <cell r="D545" t="str">
            <v>TCR Accum Notational Pkge</v>
          </cell>
          <cell r="E545">
            <v>90000</v>
          </cell>
          <cell r="G545">
            <v>1</v>
          </cell>
          <cell r="I545">
            <v>90000</v>
          </cell>
        </row>
        <row r="546">
          <cell r="A546" t="str">
            <v>00013424</v>
          </cell>
          <cell r="B546" t="str">
            <v>Feng Hao-Ying</v>
          </cell>
          <cell r="C546">
            <v>100</v>
          </cell>
          <cell r="D546" t="str">
            <v>TCR Accum Notational Pkge</v>
          </cell>
          <cell r="E546">
            <v>55000</v>
          </cell>
          <cell r="G546">
            <v>1</v>
          </cell>
          <cell r="I546">
            <v>55000</v>
          </cell>
        </row>
        <row r="547">
          <cell r="A547" t="str">
            <v>00013463</v>
          </cell>
          <cell r="B547" t="str">
            <v>McPherson Peter</v>
          </cell>
          <cell r="C547">
            <v>100</v>
          </cell>
          <cell r="D547" t="str">
            <v>TCR Accum Notational Pkge</v>
          </cell>
          <cell r="E547">
            <v>128000</v>
          </cell>
          <cell r="G547">
            <v>1</v>
          </cell>
          <cell r="I547">
            <v>128000</v>
          </cell>
        </row>
        <row r="548">
          <cell r="A548" t="str">
            <v>00013440</v>
          </cell>
          <cell r="B548" t="str">
            <v>Beckett Christopher</v>
          </cell>
          <cell r="C548">
            <v>100</v>
          </cell>
          <cell r="D548" t="str">
            <v>TCR Accum Notational Pkge</v>
          </cell>
          <cell r="E548">
            <v>51200</v>
          </cell>
          <cell r="G548">
            <v>1</v>
          </cell>
          <cell r="I548">
            <v>51200</v>
          </cell>
        </row>
        <row r="549">
          <cell r="A549" t="str">
            <v>00013439</v>
          </cell>
          <cell r="B549" t="str">
            <v>Kenny Andrew</v>
          </cell>
          <cell r="C549">
            <v>100</v>
          </cell>
          <cell r="D549" t="str">
            <v>TCR Accum Notational Pkge</v>
          </cell>
          <cell r="E549">
            <v>51200</v>
          </cell>
          <cell r="G549">
            <v>1</v>
          </cell>
          <cell r="I549">
            <v>51200</v>
          </cell>
        </row>
        <row r="550">
          <cell r="A550" t="str">
            <v>00013437</v>
          </cell>
          <cell r="B550" t="str">
            <v>Sachchithananthan Nirooshan</v>
          </cell>
          <cell r="C550">
            <v>100</v>
          </cell>
          <cell r="D550" t="str">
            <v>TCR Accum Notational Pkge</v>
          </cell>
          <cell r="E550">
            <v>51200</v>
          </cell>
          <cell r="G550">
            <v>1</v>
          </cell>
          <cell r="I550">
            <v>51200</v>
          </cell>
        </row>
        <row r="551">
          <cell r="A551" t="str">
            <v>00013436</v>
          </cell>
          <cell r="B551" t="str">
            <v>Thorpe Alice</v>
          </cell>
          <cell r="C551">
            <v>100</v>
          </cell>
          <cell r="D551" t="str">
            <v>TCR Accum Notational Pkge</v>
          </cell>
          <cell r="E551">
            <v>98000</v>
          </cell>
          <cell r="G551">
            <v>1</v>
          </cell>
          <cell r="I551">
            <v>98000</v>
          </cell>
        </row>
        <row r="552">
          <cell r="A552" t="str">
            <v>00013504</v>
          </cell>
          <cell r="B552" t="str">
            <v>Innes Sharney</v>
          </cell>
          <cell r="C552">
            <v>80</v>
          </cell>
          <cell r="D552" t="str">
            <v>TCR Accum Notational Pkge</v>
          </cell>
          <cell r="E552">
            <v>120000</v>
          </cell>
          <cell r="G552">
            <v>1</v>
          </cell>
          <cell r="I552">
            <v>120000</v>
          </cell>
        </row>
        <row r="553">
          <cell r="A553" t="str">
            <v>00013487</v>
          </cell>
          <cell r="B553" t="str">
            <v>Dunford Neil</v>
          </cell>
          <cell r="C553">
            <v>100</v>
          </cell>
          <cell r="D553" t="str">
            <v>TCR Accum Notational Pkge</v>
          </cell>
          <cell r="E553">
            <v>69000</v>
          </cell>
          <cell r="G553">
            <v>1</v>
          </cell>
          <cell r="I553">
            <v>69000</v>
          </cell>
        </row>
        <row r="554">
          <cell r="A554" t="str">
            <v>00013479</v>
          </cell>
          <cell r="B554" t="str">
            <v>Appleby Jeanette</v>
          </cell>
          <cell r="C554">
            <v>100</v>
          </cell>
          <cell r="D554" t="str">
            <v>TCR Accum Notational Pkge</v>
          </cell>
          <cell r="E554">
            <v>70000</v>
          </cell>
          <cell r="G554">
            <v>1</v>
          </cell>
          <cell r="I554">
            <v>70000</v>
          </cell>
        </row>
        <row r="555">
          <cell r="A555" t="str">
            <v>00013475</v>
          </cell>
          <cell r="B555" t="str">
            <v>McLean Brett</v>
          </cell>
          <cell r="C555">
            <v>100</v>
          </cell>
          <cell r="D555" t="str">
            <v>TCR Accum Notational Pkge</v>
          </cell>
          <cell r="E555">
            <v>150000</v>
          </cell>
          <cell r="G555">
            <v>1</v>
          </cell>
          <cell r="I555">
            <v>150000</v>
          </cell>
        </row>
        <row r="556">
          <cell r="A556" t="str">
            <v>00013464</v>
          </cell>
          <cell r="B556" t="str">
            <v>Lew Bruce</v>
          </cell>
          <cell r="C556">
            <v>100</v>
          </cell>
          <cell r="D556" t="str">
            <v>TCR Accum Notational Pkge</v>
          </cell>
          <cell r="E556">
            <v>60000</v>
          </cell>
          <cell r="G556">
            <v>1</v>
          </cell>
          <cell r="I556">
            <v>60000</v>
          </cell>
        </row>
        <row r="557">
          <cell r="A557" t="str">
            <v>00013514</v>
          </cell>
          <cell r="B557" t="str">
            <v>Clark Sarah</v>
          </cell>
          <cell r="C557">
            <v>100</v>
          </cell>
          <cell r="D557" t="str">
            <v>TCR Accum Notational Pkge</v>
          </cell>
          <cell r="E557">
            <v>87500</v>
          </cell>
          <cell r="G557">
            <v>1</v>
          </cell>
          <cell r="I557">
            <v>87500</v>
          </cell>
        </row>
        <row r="558">
          <cell r="A558" t="str">
            <v>00013511</v>
          </cell>
          <cell r="B558" t="str">
            <v>Wrigley David</v>
          </cell>
          <cell r="C558">
            <v>100</v>
          </cell>
          <cell r="D558" t="str">
            <v>TCR Accum Notational Pkge</v>
          </cell>
          <cell r="E558">
            <v>140000</v>
          </cell>
          <cell r="G558">
            <v>1</v>
          </cell>
          <cell r="I558">
            <v>140000</v>
          </cell>
        </row>
        <row r="559">
          <cell r="A559" t="str">
            <v>00013510</v>
          </cell>
          <cell r="B559" t="str">
            <v>Swaid Ali</v>
          </cell>
          <cell r="C559">
            <v>100</v>
          </cell>
          <cell r="D559" t="str">
            <v>TCR Accum Notational Pkge</v>
          </cell>
          <cell r="E559">
            <v>51200</v>
          </cell>
          <cell r="G559">
            <v>1</v>
          </cell>
          <cell r="I559">
            <v>51200</v>
          </cell>
        </row>
        <row r="560">
          <cell r="A560" t="str">
            <v>00013509</v>
          </cell>
          <cell r="B560" t="str">
            <v>Steinmann Rolf</v>
          </cell>
          <cell r="C560">
            <v>100</v>
          </cell>
          <cell r="D560" t="str">
            <v>TCR Accum Notational Pkge</v>
          </cell>
          <cell r="E560">
            <v>160000</v>
          </cell>
          <cell r="G560">
            <v>1</v>
          </cell>
          <cell r="I560">
            <v>160000</v>
          </cell>
        </row>
        <row r="561">
          <cell r="A561" t="str">
            <v>00013508</v>
          </cell>
          <cell r="B561" t="str">
            <v>Mott Laurence</v>
          </cell>
          <cell r="C561">
            <v>100</v>
          </cell>
          <cell r="D561" t="str">
            <v>TCR Accum Notational Pkge</v>
          </cell>
          <cell r="E561">
            <v>160000</v>
          </cell>
          <cell r="G561">
            <v>1</v>
          </cell>
          <cell r="I561">
            <v>160000</v>
          </cell>
        </row>
        <row r="562">
          <cell r="A562" t="str">
            <v>00013538</v>
          </cell>
          <cell r="B562" t="str">
            <v>Phillips Janette</v>
          </cell>
          <cell r="C562">
            <v>100</v>
          </cell>
          <cell r="D562" t="str">
            <v>TCR Accum Notational Pkge</v>
          </cell>
          <cell r="E562">
            <v>67415</v>
          </cell>
          <cell r="G562">
            <v>1</v>
          </cell>
          <cell r="I562">
            <v>67415</v>
          </cell>
        </row>
        <row r="563">
          <cell r="A563" t="str">
            <v>00013537</v>
          </cell>
          <cell r="B563" t="str">
            <v>Cooper Mark</v>
          </cell>
          <cell r="C563">
            <v>100</v>
          </cell>
          <cell r="D563" t="str">
            <v>TCR Accum Notational Pkge</v>
          </cell>
          <cell r="E563">
            <v>219996</v>
          </cell>
          <cell r="G563">
            <v>1</v>
          </cell>
          <cell r="I563">
            <v>219996</v>
          </cell>
        </row>
        <row r="564">
          <cell r="A564" t="str">
            <v>00013536</v>
          </cell>
          <cell r="B564" t="str">
            <v>Johnson Rebecca</v>
          </cell>
          <cell r="C564">
            <v>93.34</v>
          </cell>
          <cell r="D564" t="str">
            <v>TCR Accum Notational Pkge</v>
          </cell>
          <cell r="E564">
            <v>39857</v>
          </cell>
          <cell r="G564">
            <v>1</v>
          </cell>
          <cell r="I564">
            <v>39857</v>
          </cell>
        </row>
        <row r="565">
          <cell r="A565" t="str">
            <v>00013518</v>
          </cell>
          <cell r="B565" t="str">
            <v>Taylor Jo</v>
          </cell>
          <cell r="C565">
            <v>100</v>
          </cell>
          <cell r="D565" t="str">
            <v>TCR Accum Notational Pkge</v>
          </cell>
          <cell r="E565">
            <v>150000</v>
          </cell>
          <cell r="G565">
            <v>1</v>
          </cell>
          <cell r="I565">
            <v>150000</v>
          </cell>
        </row>
        <row r="566">
          <cell r="A566" t="str">
            <v>00013515</v>
          </cell>
          <cell r="B566" t="str">
            <v>Billstein Annie</v>
          </cell>
          <cell r="C566">
            <v>100</v>
          </cell>
          <cell r="D566" t="str">
            <v>TCR Accum Notational Pkge</v>
          </cell>
          <cell r="E566">
            <v>71900</v>
          </cell>
          <cell r="G566">
            <v>1</v>
          </cell>
          <cell r="I566">
            <v>71900</v>
          </cell>
        </row>
        <row r="567">
          <cell r="A567" t="str">
            <v>00013555</v>
          </cell>
          <cell r="B567" t="str">
            <v>Mulligan Katrina</v>
          </cell>
          <cell r="C567">
            <v>100</v>
          </cell>
          <cell r="D567" t="str">
            <v>TCR Accum Notational Pkge</v>
          </cell>
          <cell r="E567">
            <v>58000</v>
          </cell>
          <cell r="G567">
            <v>1</v>
          </cell>
          <cell r="I567">
            <v>58000</v>
          </cell>
        </row>
        <row r="568">
          <cell r="A568" t="str">
            <v>00013551</v>
          </cell>
          <cell r="B568" t="str">
            <v>Lightfoot Lisa</v>
          </cell>
          <cell r="C568">
            <v>60</v>
          </cell>
          <cell r="D568" t="str">
            <v>TCR Accum Notational Pkge</v>
          </cell>
          <cell r="E568">
            <v>92000</v>
          </cell>
          <cell r="G568">
            <v>1</v>
          </cell>
          <cell r="I568">
            <v>92000</v>
          </cell>
        </row>
        <row r="569">
          <cell r="A569" t="str">
            <v>00013550</v>
          </cell>
          <cell r="B569" t="str">
            <v>McKinnon Mark</v>
          </cell>
          <cell r="C569">
            <v>100</v>
          </cell>
          <cell r="D569" t="str">
            <v>TCR Accum Notational Pkge</v>
          </cell>
          <cell r="E569">
            <v>100000</v>
          </cell>
          <cell r="G569">
            <v>1</v>
          </cell>
          <cell r="I569">
            <v>100000</v>
          </cell>
        </row>
        <row r="570">
          <cell r="A570" t="str">
            <v>00013546</v>
          </cell>
          <cell r="B570" t="str">
            <v>Kalms Shelley</v>
          </cell>
          <cell r="C570">
            <v>100</v>
          </cell>
          <cell r="D570" t="str">
            <v>TCR Accum Notational Pkge</v>
          </cell>
          <cell r="E570">
            <v>131250</v>
          </cell>
          <cell r="G570">
            <v>1</v>
          </cell>
          <cell r="I570">
            <v>131250</v>
          </cell>
        </row>
        <row r="571">
          <cell r="A571" t="str">
            <v>00013539</v>
          </cell>
          <cell r="B571" t="str">
            <v>Cribb Anthony</v>
          </cell>
          <cell r="C571">
            <v>100</v>
          </cell>
          <cell r="D571" t="str">
            <v>TCR Accum Notational Pkge</v>
          </cell>
          <cell r="E571">
            <v>214791</v>
          </cell>
          <cell r="G571">
            <v>1</v>
          </cell>
          <cell r="I571">
            <v>214791</v>
          </cell>
        </row>
        <row r="572">
          <cell r="A572" t="str">
            <v>00013574</v>
          </cell>
          <cell r="B572" t="str">
            <v>Pavlidis Maria</v>
          </cell>
          <cell r="C572">
            <v>100</v>
          </cell>
          <cell r="D572" t="str">
            <v>TCR Accum Notational Pkge</v>
          </cell>
          <cell r="E572">
            <v>70971</v>
          </cell>
          <cell r="G572">
            <v>1</v>
          </cell>
          <cell r="I572">
            <v>70971</v>
          </cell>
        </row>
        <row r="573">
          <cell r="A573" t="str">
            <v>00013573</v>
          </cell>
          <cell r="B573" t="str">
            <v>Stavridis Dimitrios</v>
          </cell>
          <cell r="C573">
            <v>100</v>
          </cell>
          <cell r="D573" t="str">
            <v>TCR Accum Notational Pkge</v>
          </cell>
          <cell r="E573">
            <v>61040</v>
          </cell>
          <cell r="G573">
            <v>1</v>
          </cell>
          <cell r="I573">
            <v>61040</v>
          </cell>
        </row>
        <row r="574">
          <cell r="A574" t="str">
            <v>00013569</v>
          </cell>
          <cell r="B574" t="str">
            <v>Bradborn Janelle</v>
          </cell>
          <cell r="C574">
            <v>45</v>
          </cell>
          <cell r="D574" t="str">
            <v>TCR Accum Notational Pkge</v>
          </cell>
          <cell r="E574">
            <v>52000</v>
          </cell>
          <cell r="G574">
            <v>1</v>
          </cell>
          <cell r="I574">
            <v>52000</v>
          </cell>
        </row>
        <row r="575">
          <cell r="A575" t="str">
            <v>00013568</v>
          </cell>
          <cell r="B575" t="str">
            <v>Allpress Steven</v>
          </cell>
          <cell r="C575">
            <v>100</v>
          </cell>
          <cell r="D575" t="str">
            <v>TCR Accum Notational Pkge</v>
          </cell>
          <cell r="E575">
            <v>37000</v>
          </cell>
          <cell r="G575">
            <v>1</v>
          </cell>
          <cell r="I575">
            <v>37000</v>
          </cell>
        </row>
        <row r="576">
          <cell r="A576" t="str">
            <v>00013567</v>
          </cell>
          <cell r="B576" t="str">
            <v>Barker Thomas</v>
          </cell>
          <cell r="C576">
            <v>100</v>
          </cell>
          <cell r="D576" t="str">
            <v>TCR Accum Notational Pkge</v>
          </cell>
          <cell r="E576">
            <v>165000</v>
          </cell>
          <cell r="G576">
            <v>1</v>
          </cell>
          <cell r="I576">
            <v>165000</v>
          </cell>
        </row>
        <row r="577">
          <cell r="A577" t="str">
            <v>00013585</v>
          </cell>
          <cell r="B577" t="str">
            <v>Stonehouse Colin</v>
          </cell>
          <cell r="C577">
            <v>100</v>
          </cell>
          <cell r="D577" t="str">
            <v>TCR Accum Notational Pkge</v>
          </cell>
          <cell r="E577">
            <v>205200</v>
          </cell>
          <cell r="G577">
            <v>1</v>
          </cell>
          <cell r="I577">
            <v>205200</v>
          </cell>
        </row>
        <row r="578">
          <cell r="A578" t="str">
            <v>00013580</v>
          </cell>
          <cell r="B578" t="str">
            <v>Gonsalvez Samantha</v>
          </cell>
          <cell r="C578">
            <v>56</v>
          </cell>
          <cell r="D578" t="str">
            <v>TCR Accum Notational Pkge</v>
          </cell>
          <cell r="E578">
            <v>49500</v>
          </cell>
          <cell r="G578">
            <v>1</v>
          </cell>
          <cell r="I578">
            <v>49500</v>
          </cell>
        </row>
        <row r="579">
          <cell r="A579" t="str">
            <v>00013579</v>
          </cell>
          <cell r="B579" t="str">
            <v>Buckingham Mary</v>
          </cell>
          <cell r="C579">
            <v>100</v>
          </cell>
          <cell r="D579" t="str">
            <v>TCR Accum Notational Pkge</v>
          </cell>
          <cell r="E579">
            <v>65000</v>
          </cell>
          <cell r="G579">
            <v>1</v>
          </cell>
          <cell r="I579">
            <v>65000</v>
          </cell>
        </row>
        <row r="580">
          <cell r="A580" t="str">
            <v>00013578</v>
          </cell>
          <cell r="B580" t="str">
            <v>McDonald Anthony</v>
          </cell>
          <cell r="C580">
            <v>100</v>
          </cell>
          <cell r="D580" t="str">
            <v>TCR Accum Notational Pkge</v>
          </cell>
          <cell r="E580">
            <v>86957</v>
          </cell>
          <cell r="G580">
            <v>1</v>
          </cell>
          <cell r="I580">
            <v>86957</v>
          </cell>
        </row>
        <row r="581">
          <cell r="A581" t="str">
            <v>00013577</v>
          </cell>
          <cell r="B581" t="str">
            <v>Bowles Bradley</v>
          </cell>
          <cell r="C581">
            <v>100</v>
          </cell>
          <cell r="D581" t="str">
            <v>TCR Accum Notational Pkge</v>
          </cell>
          <cell r="E581">
            <v>85000</v>
          </cell>
          <cell r="G581">
            <v>1</v>
          </cell>
          <cell r="I581">
            <v>85000</v>
          </cell>
        </row>
        <row r="582">
          <cell r="A582" t="str">
            <v>00013591</v>
          </cell>
          <cell r="B582" t="str">
            <v>Tziokas George</v>
          </cell>
          <cell r="C582">
            <v>100</v>
          </cell>
          <cell r="D582" t="str">
            <v>TCR Accum Notational Pkge</v>
          </cell>
          <cell r="E582">
            <v>111612</v>
          </cell>
          <cell r="G582">
            <v>1</v>
          </cell>
          <cell r="I582">
            <v>111612</v>
          </cell>
        </row>
        <row r="583">
          <cell r="A583" t="str">
            <v>00013590</v>
          </cell>
          <cell r="B583" t="str">
            <v>Jukes Graeme</v>
          </cell>
          <cell r="C583">
            <v>100</v>
          </cell>
          <cell r="D583" t="str">
            <v>TCR DB Notational Package</v>
          </cell>
          <cell r="E583">
            <v>134395</v>
          </cell>
          <cell r="G583">
            <v>1</v>
          </cell>
          <cell r="I583">
            <v>134395</v>
          </cell>
        </row>
        <row r="584">
          <cell r="A584" t="str">
            <v>00013588</v>
          </cell>
          <cell r="B584" t="str">
            <v>Manton Scott</v>
          </cell>
          <cell r="C584">
            <v>100</v>
          </cell>
          <cell r="D584" t="str">
            <v>TCR Accum Notational Pkge</v>
          </cell>
          <cell r="E584">
            <v>72500</v>
          </cell>
          <cell r="G584">
            <v>1</v>
          </cell>
          <cell r="I584">
            <v>72500</v>
          </cell>
        </row>
        <row r="585">
          <cell r="A585" t="str">
            <v>00013587</v>
          </cell>
          <cell r="B585" t="str">
            <v>Randle David</v>
          </cell>
          <cell r="C585">
            <v>100</v>
          </cell>
          <cell r="D585" t="str">
            <v>TCR Accum Notational Pkge</v>
          </cell>
          <cell r="E585">
            <v>152498</v>
          </cell>
          <cell r="G585">
            <v>1</v>
          </cell>
          <cell r="I585">
            <v>152498</v>
          </cell>
        </row>
        <row r="586">
          <cell r="A586" t="str">
            <v>00013586</v>
          </cell>
          <cell r="B586" t="str">
            <v>Gower Paul</v>
          </cell>
          <cell r="C586">
            <v>100</v>
          </cell>
          <cell r="D586" t="str">
            <v>TCR Accum Notational Pkge</v>
          </cell>
          <cell r="E586">
            <v>183195</v>
          </cell>
          <cell r="G586">
            <v>1</v>
          </cell>
          <cell r="I586">
            <v>183195</v>
          </cell>
        </row>
        <row r="587">
          <cell r="A587" t="str">
            <v>00013596</v>
          </cell>
          <cell r="B587" t="str">
            <v>Stewart Andrew</v>
          </cell>
          <cell r="C587">
            <v>100</v>
          </cell>
          <cell r="D587" t="str">
            <v>TCR DB Notational Package</v>
          </cell>
          <cell r="E587">
            <v>105777</v>
          </cell>
          <cell r="G587">
            <v>1</v>
          </cell>
          <cell r="I587">
            <v>105777</v>
          </cell>
        </row>
        <row r="588">
          <cell r="A588" t="str">
            <v>00013595</v>
          </cell>
          <cell r="B588" t="str">
            <v>Bracegirdle Paul</v>
          </cell>
          <cell r="C588">
            <v>100</v>
          </cell>
          <cell r="D588" t="str">
            <v>TCR DB Notational Package</v>
          </cell>
          <cell r="E588">
            <v>82137</v>
          </cell>
          <cell r="G588">
            <v>1</v>
          </cell>
          <cell r="I588">
            <v>82137</v>
          </cell>
        </row>
        <row r="589">
          <cell r="A589" t="str">
            <v>00013594</v>
          </cell>
          <cell r="B589" t="str">
            <v>Waldron Timothy</v>
          </cell>
          <cell r="C589">
            <v>100</v>
          </cell>
          <cell r="D589" t="str">
            <v>TCR DB Notational Package</v>
          </cell>
          <cell r="E589">
            <v>80482</v>
          </cell>
          <cell r="G589">
            <v>1</v>
          </cell>
          <cell r="I589">
            <v>80482</v>
          </cell>
        </row>
        <row r="590">
          <cell r="A590" t="str">
            <v>00013593</v>
          </cell>
          <cell r="B590" t="str">
            <v>Trew Bruce</v>
          </cell>
          <cell r="C590">
            <v>100</v>
          </cell>
          <cell r="D590" t="str">
            <v>TCR DB Notational Package</v>
          </cell>
          <cell r="E590">
            <v>97707</v>
          </cell>
          <cell r="G590">
            <v>1</v>
          </cell>
          <cell r="I590">
            <v>97707</v>
          </cell>
        </row>
        <row r="591">
          <cell r="A591" t="str">
            <v>00013592</v>
          </cell>
          <cell r="B591" t="str">
            <v>Moore Daryl</v>
          </cell>
          <cell r="C591">
            <v>100</v>
          </cell>
          <cell r="D591" t="str">
            <v>TCR DB Notational Package</v>
          </cell>
          <cell r="E591">
            <v>78578</v>
          </cell>
          <cell r="G591">
            <v>1</v>
          </cell>
          <cell r="I591">
            <v>78578</v>
          </cell>
        </row>
        <row r="592">
          <cell r="A592" t="str">
            <v>00013601</v>
          </cell>
          <cell r="B592" t="str">
            <v>Van Lambaart Peter</v>
          </cell>
          <cell r="C592">
            <v>100</v>
          </cell>
          <cell r="D592" t="str">
            <v>TCR Accum Notational Pkge</v>
          </cell>
          <cell r="E592">
            <v>100000</v>
          </cell>
          <cell r="G592">
            <v>1</v>
          </cell>
          <cell r="I592">
            <v>100000</v>
          </cell>
        </row>
        <row r="593">
          <cell r="A593" t="str">
            <v>00013600</v>
          </cell>
          <cell r="B593" t="str">
            <v>Berenato Mark</v>
          </cell>
          <cell r="C593">
            <v>100</v>
          </cell>
          <cell r="D593" t="str">
            <v>TCR Accum Notational Pkge</v>
          </cell>
          <cell r="E593">
            <v>77696</v>
          </cell>
          <cell r="G593">
            <v>1</v>
          </cell>
          <cell r="I593">
            <v>77696</v>
          </cell>
        </row>
        <row r="594">
          <cell r="A594" t="str">
            <v>00013599</v>
          </cell>
          <cell r="B594" t="str">
            <v>Dean John</v>
          </cell>
          <cell r="C594">
            <v>100</v>
          </cell>
          <cell r="D594" t="str">
            <v>TCR Accum Notational Pkge</v>
          </cell>
          <cell r="E594">
            <v>82756</v>
          </cell>
          <cell r="G594">
            <v>1</v>
          </cell>
          <cell r="I594">
            <v>82756</v>
          </cell>
        </row>
        <row r="595">
          <cell r="A595" t="str">
            <v>00013598</v>
          </cell>
          <cell r="B595" t="str">
            <v>Doyle Robert</v>
          </cell>
          <cell r="C595">
            <v>100</v>
          </cell>
          <cell r="D595" t="str">
            <v>TCR Accum Notational Pkge</v>
          </cell>
          <cell r="E595">
            <v>88547</v>
          </cell>
          <cell r="G595">
            <v>1</v>
          </cell>
          <cell r="I595">
            <v>88547</v>
          </cell>
        </row>
        <row r="596">
          <cell r="A596" t="str">
            <v>00013597</v>
          </cell>
          <cell r="B596" t="str">
            <v>Castricum Eric</v>
          </cell>
          <cell r="C596">
            <v>100</v>
          </cell>
          <cell r="D596" t="str">
            <v>TCR DB Notational Package</v>
          </cell>
          <cell r="E596">
            <v>97707</v>
          </cell>
          <cell r="G596">
            <v>1</v>
          </cell>
          <cell r="I596">
            <v>97707</v>
          </cell>
        </row>
        <row r="597">
          <cell r="A597" t="str">
            <v>00013606</v>
          </cell>
          <cell r="B597" t="str">
            <v>Crawford Graeme</v>
          </cell>
          <cell r="C597">
            <v>100</v>
          </cell>
          <cell r="D597" t="str">
            <v>TCR Accum Notational Pkge</v>
          </cell>
          <cell r="E597">
            <v>85701</v>
          </cell>
          <cell r="G597">
            <v>1</v>
          </cell>
          <cell r="I597">
            <v>85701</v>
          </cell>
        </row>
        <row r="598">
          <cell r="A598" t="str">
            <v>00013605</v>
          </cell>
          <cell r="B598" t="str">
            <v>Polland Manousos</v>
          </cell>
          <cell r="C598">
            <v>100</v>
          </cell>
          <cell r="D598" t="str">
            <v>TCR Accum Notational Pkge</v>
          </cell>
          <cell r="E598">
            <v>84114</v>
          </cell>
          <cell r="G598">
            <v>1</v>
          </cell>
          <cell r="I598">
            <v>84114</v>
          </cell>
        </row>
        <row r="599">
          <cell r="A599" t="str">
            <v>00013604</v>
          </cell>
          <cell r="B599" t="str">
            <v>Le Page Morris</v>
          </cell>
          <cell r="C599">
            <v>100</v>
          </cell>
          <cell r="D599" t="str">
            <v>TCR Accum Notational Pkge</v>
          </cell>
          <cell r="E599">
            <v>77603</v>
          </cell>
          <cell r="G599">
            <v>1</v>
          </cell>
          <cell r="I599">
            <v>77603</v>
          </cell>
        </row>
        <row r="600">
          <cell r="A600" t="str">
            <v>00013603</v>
          </cell>
          <cell r="B600" t="str">
            <v>Fullgrabe William</v>
          </cell>
          <cell r="C600">
            <v>100</v>
          </cell>
          <cell r="D600" t="str">
            <v>TCR Accum Notational Pkge</v>
          </cell>
          <cell r="E600">
            <v>83836</v>
          </cell>
          <cell r="G600">
            <v>1</v>
          </cell>
          <cell r="I600">
            <v>83836</v>
          </cell>
        </row>
        <row r="601">
          <cell r="A601" t="str">
            <v>00013602</v>
          </cell>
          <cell r="B601" t="str">
            <v>Frost Colin</v>
          </cell>
          <cell r="C601">
            <v>100</v>
          </cell>
          <cell r="D601" t="str">
            <v>TCR Accum Notational Pkge</v>
          </cell>
          <cell r="E601">
            <v>126386</v>
          </cell>
          <cell r="G601">
            <v>1</v>
          </cell>
          <cell r="I601">
            <v>126386</v>
          </cell>
        </row>
        <row r="602">
          <cell r="A602" t="str">
            <v>00013611</v>
          </cell>
          <cell r="B602" t="str">
            <v>Guthrie Michael</v>
          </cell>
          <cell r="C602">
            <v>100</v>
          </cell>
          <cell r="D602" t="str">
            <v>TCR Accum Notational Pkge</v>
          </cell>
          <cell r="E602">
            <v>85324</v>
          </cell>
          <cell r="G602">
            <v>1</v>
          </cell>
          <cell r="I602">
            <v>85324</v>
          </cell>
        </row>
        <row r="603">
          <cell r="A603" t="str">
            <v>00013610</v>
          </cell>
          <cell r="B603" t="str">
            <v>Hawke Bradford</v>
          </cell>
          <cell r="C603">
            <v>100</v>
          </cell>
          <cell r="D603" t="str">
            <v>TCR Accum Notational Pkge</v>
          </cell>
          <cell r="E603">
            <v>85324</v>
          </cell>
          <cell r="G603">
            <v>1</v>
          </cell>
          <cell r="I603">
            <v>85324</v>
          </cell>
        </row>
        <row r="604">
          <cell r="A604" t="str">
            <v>00013609</v>
          </cell>
          <cell r="B604" t="str">
            <v>Jones Warren</v>
          </cell>
          <cell r="C604">
            <v>100</v>
          </cell>
          <cell r="D604" t="str">
            <v>TCR Accum Notational Pkge</v>
          </cell>
          <cell r="E604">
            <v>122462</v>
          </cell>
          <cell r="G604">
            <v>1</v>
          </cell>
          <cell r="I604">
            <v>122462</v>
          </cell>
        </row>
        <row r="605">
          <cell r="A605" t="str">
            <v>00013608</v>
          </cell>
          <cell r="B605" t="str">
            <v>Box Gregory</v>
          </cell>
          <cell r="C605">
            <v>100</v>
          </cell>
          <cell r="D605" t="str">
            <v>TCR Accum Notational Pkge</v>
          </cell>
          <cell r="E605">
            <v>119409</v>
          </cell>
          <cell r="G605">
            <v>1</v>
          </cell>
          <cell r="I605">
            <v>119409</v>
          </cell>
        </row>
        <row r="606">
          <cell r="A606" t="str">
            <v>00013607</v>
          </cell>
          <cell r="B606" t="str">
            <v>Van Leeuwen Colin</v>
          </cell>
          <cell r="C606">
            <v>100</v>
          </cell>
          <cell r="D606" t="str">
            <v>TCR Accum Notational Pkge</v>
          </cell>
          <cell r="E606">
            <v>84058</v>
          </cell>
          <cell r="G606">
            <v>1</v>
          </cell>
          <cell r="I606">
            <v>84058</v>
          </cell>
        </row>
        <row r="607">
          <cell r="A607" t="str">
            <v>00013616</v>
          </cell>
          <cell r="B607" t="str">
            <v>Willshire Barrie</v>
          </cell>
          <cell r="C607">
            <v>100</v>
          </cell>
          <cell r="D607" t="str">
            <v>TCR Accum Notational Pkge</v>
          </cell>
          <cell r="E607">
            <v>64408</v>
          </cell>
          <cell r="G607">
            <v>1</v>
          </cell>
          <cell r="I607">
            <v>64408</v>
          </cell>
        </row>
        <row r="608">
          <cell r="A608" t="str">
            <v>00013615</v>
          </cell>
          <cell r="B608" t="str">
            <v>Caines Shawn</v>
          </cell>
          <cell r="C608">
            <v>100</v>
          </cell>
          <cell r="D608" t="str">
            <v>TCR Accum Notational Pkge</v>
          </cell>
          <cell r="E608">
            <v>87447</v>
          </cell>
          <cell r="G608">
            <v>1</v>
          </cell>
          <cell r="I608">
            <v>87447</v>
          </cell>
        </row>
        <row r="609">
          <cell r="A609" t="str">
            <v>00013614</v>
          </cell>
          <cell r="B609" t="str">
            <v>Tossell David</v>
          </cell>
          <cell r="C609">
            <v>100</v>
          </cell>
          <cell r="D609" t="str">
            <v>TCR Accum Notational Pkge</v>
          </cell>
          <cell r="E609">
            <v>100066</v>
          </cell>
          <cell r="G609">
            <v>1</v>
          </cell>
          <cell r="I609">
            <v>100066</v>
          </cell>
        </row>
        <row r="610">
          <cell r="A610" t="str">
            <v>00013613</v>
          </cell>
          <cell r="B610" t="str">
            <v>Rennie Brian</v>
          </cell>
          <cell r="C610">
            <v>100</v>
          </cell>
          <cell r="D610" t="str">
            <v>TCR Accum Notational Pkge</v>
          </cell>
          <cell r="E610">
            <v>84070</v>
          </cell>
          <cell r="G610">
            <v>1</v>
          </cell>
          <cell r="I610">
            <v>84070</v>
          </cell>
        </row>
        <row r="611">
          <cell r="A611" t="str">
            <v>00013612</v>
          </cell>
          <cell r="B611" t="str">
            <v>McCann Steven</v>
          </cell>
          <cell r="C611">
            <v>100</v>
          </cell>
          <cell r="D611" t="str">
            <v>TCR Accum Notational Pkge</v>
          </cell>
          <cell r="E611">
            <v>89090</v>
          </cell>
          <cell r="G611">
            <v>1</v>
          </cell>
          <cell r="I611">
            <v>89090</v>
          </cell>
        </row>
        <row r="612">
          <cell r="A612" t="str">
            <v>00013621</v>
          </cell>
          <cell r="B612" t="str">
            <v>Ornsby Allan</v>
          </cell>
          <cell r="C612">
            <v>100</v>
          </cell>
          <cell r="D612" t="str">
            <v>TCR Accum Notational Pkge</v>
          </cell>
          <cell r="E612">
            <v>85227</v>
          </cell>
          <cell r="G612">
            <v>1</v>
          </cell>
          <cell r="I612">
            <v>85227</v>
          </cell>
        </row>
        <row r="613">
          <cell r="A613" t="str">
            <v>00013620</v>
          </cell>
          <cell r="B613" t="str">
            <v>Davidson Ian</v>
          </cell>
          <cell r="C613">
            <v>100</v>
          </cell>
          <cell r="D613" t="str">
            <v>TCR Accum Notational Pkge</v>
          </cell>
          <cell r="E613">
            <v>54345</v>
          </cell>
          <cell r="G613">
            <v>1</v>
          </cell>
          <cell r="I613">
            <v>54345</v>
          </cell>
        </row>
        <row r="614">
          <cell r="A614" t="str">
            <v>00013619</v>
          </cell>
          <cell r="B614" t="str">
            <v>Van den Elst Bernardus</v>
          </cell>
          <cell r="C614">
            <v>100</v>
          </cell>
          <cell r="D614" t="str">
            <v>TCR Accum Notational Pkge</v>
          </cell>
          <cell r="E614">
            <v>96527</v>
          </cell>
          <cell r="G614">
            <v>1</v>
          </cell>
          <cell r="I614">
            <v>96527</v>
          </cell>
        </row>
        <row r="615">
          <cell r="A615" t="str">
            <v>00013618</v>
          </cell>
          <cell r="B615" t="str">
            <v>Cowell Leslie</v>
          </cell>
          <cell r="C615">
            <v>100</v>
          </cell>
          <cell r="D615" t="str">
            <v>TCR Accum Notational Pkge</v>
          </cell>
          <cell r="E615">
            <v>62490</v>
          </cell>
          <cell r="G615">
            <v>1</v>
          </cell>
          <cell r="I615">
            <v>62490</v>
          </cell>
        </row>
        <row r="616">
          <cell r="A616" t="str">
            <v>00013617</v>
          </cell>
          <cell r="B616" t="str">
            <v>Knox Martin</v>
          </cell>
          <cell r="C616">
            <v>100</v>
          </cell>
          <cell r="D616" t="str">
            <v>TCR Accum Notational Pkge</v>
          </cell>
          <cell r="E616">
            <v>112650</v>
          </cell>
          <cell r="G616">
            <v>1</v>
          </cell>
          <cell r="I616">
            <v>112650</v>
          </cell>
        </row>
        <row r="617">
          <cell r="A617" t="str">
            <v>00013626</v>
          </cell>
          <cell r="B617" t="str">
            <v>Benson Matthew</v>
          </cell>
          <cell r="C617">
            <v>100</v>
          </cell>
          <cell r="D617" t="str">
            <v>TCR Accum Notational Pkge</v>
          </cell>
          <cell r="E617">
            <v>95731</v>
          </cell>
          <cell r="G617">
            <v>1</v>
          </cell>
          <cell r="I617">
            <v>95731</v>
          </cell>
        </row>
        <row r="618">
          <cell r="A618" t="str">
            <v>00013625</v>
          </cell>
          <cell r="B618" t="str">
            <v>Thomas Mark</v>
          </cell>
          <cell r="C618">
            <v>100</v>
          </cell>
          <cell r="D618" t="str">
            <v>TCR Accum Notational Pkge</v>
          </cell>
          <cell r="E618">
            <v>67467</v>
          </cell>
          <cell r="G618">
            <v>1</v>
          </cell>
          <cell r="I618">
            <v>67467</v>
          </cell>
        </row>
        <row r="619">
          <cell r="A619" t="str">
            <v>00013624</v>
          </cell>
          <cell r="B619" t="str">
            <v>Pearson Joy</v>
          </cell>
          <cell r="C619">
            <v>100</v>
          </cell>
          <cell r="D619" t="str">
            <v>TCR Accum Notational Pkge</v>
          </cell>
          <cell r="E619">
            <v>69324</v>
          </cell>
          <cell r="G619">
            <v>1</v>
          </cell>
          <cell r="I619">
            <v>69324</v>
          </cell>
        </row>
        <row r="620">
          <cell r="A620" t="str">
            <v>00013623</v>
          </cell>
          <cell r="B620" t="str">
            <v>Braun John</v>
          </cell>
          <cell r="C620">
            <v>100</v>
          </cell>
          <cell r="D620" t="str">
            <v>TCR Accum Notational Pkge</v>
          </cell>
          <cell r="E620">
            <v>53563</v>
          </cell>
          <cell r="G620">
            <v>1</v>
          </cell>
          <cell r="I620">
            <v>53563</v>
          </cell>
        </row>
        <row r="621">
          <cell r="A621" t="str">
            <v>00013622</v>
          </cell>
          <cell r="B621" t="str">
            <v>Anthony Damon</v>
          </cell>
          <cell r="C621">
            <v>100</v>
          </cell>
          <cell r="D621" t="str">
            <v>TCR Accum Notational Pkge</v>
          </cell>
          <cell r="E621">
            <v>84474</v>
          </cell>
          <cell r="G621">
            <v>1</v>
          </cell>
          <cell r="I621">
            <v>84474</v>
          </cell>
        </row>
        <row r="622">
          <cell r="A622" t="str">
            <v>00013631</v>
          </cell>
          <cell r="B622" t="str">
            <v>Baird Alison</v>
          </cell>
          <cell r="C622">
            <v>100</v>
          </cell>
          <cell r="D622" t="str">
            <v>TCR Accum Notational Pkge</v>
          </cell>
          <cell r="E622">
            <v>78645</v>
          </cell>
          <cell r="G622">
            <v>1</v>
          </cell>
          <cell r="I622">
            <v>78645</v>
          </cell>
        </row>
        <row r="623">
          <cell r="A623" t="str">
            <v>00013630</v>
          </cell>
          <cell r="B623" t="str">
            <v>Zombos Maria</v>
          </cell>
          <cell r="C623">
            <v>100</v>
          </cell>
          <cell r="D623" t="str">
            <v>TCR Accum Notational Pkge</v>
          </cell>
          <cell r="E623">
            <v>52484</v>
          </cell>
          <cell r="G623">
            <v>1</v>
          </cell>
          <cell r="I623">
            <v>52484</v>
          </cell>
        </row>
        <row r="624">
          <cell r="A624" t="str">
            <v>00013629</v>
          </cell>
          <cell r="B624" t="str">
            <v>Connell Christopher</v>
          </cell>
          <cell r="C624">
            <v>100</v>
          </cell>
          <cell r="D624" t="str">
            <v>TCR Accum Notational Pkge</v>
          </cell>
          <cell r="E624">
            <v>146923</v>
          </cell>
          <cell r="G624">
            <v>1</v>
          </cell>
          <cell r="I624">
            <v>146923</v>
          </cell>
        </row>
        <row r="625">
          <cell r="A625" t="str">
            <v>00013628</v>
          </cell>
          <cell r="B625" t="str">
            <v>Rogers Gary</v>
          </cell>
          <cell r="C625">
            <v>100</v>
          </cell>
          <cell r="D625" t="str">
            <v>TCR Accum Notational Pkge</v>
          </cell>
          <cell r="E625">
            <v>78896</v>
          </cell>
          <cell r="G625">
            <v>1</v>
          </cell>
          <cell r="I625">
            <v>78896</v>
          </cell>
        </row>
        <row r="626">
          <cell r="A626" t="str">
            <v>00013627</v>
          </cell>
          <cell r="B626" t="str">
            <v>Robinson Steven</v>
          </cell>
          <cell r="C626">
            <v>100</v>
          </cell>
          <cell r="D626" t="str">
            <v>TCR Accum Notational Pkge</v>
          </cell>
          <cell r="E626">
            <v>77238</v>
          </cell>
          <cell r="G626">
            <v>1</v>
          </cell>
          <cell r="I626">
            <v>77238</v>
          </cell>
        </row>
        <row r="627">
          <cell r="A627" t="str">
            <v>00013638</v>
          </cell>
          <cell r="B627" t="str">
            <v>Hammond Terrence</v>
          </cell>
          <cell r="C627">
            <v>100</v>
          </cell>
          <cell r="D627" t="str">
            <v>TCR Accum Notational Pkge</v>
          </cell>
          <cell r="E627">
            <v>72033</v>
          </cell>
          <cell r="G627">
            <v>1</v>
          </cell>
          <cell r="I627">
            <v>72033</v>
          </cell>
        </row>
        <row r="628">
          <cell r="A628" t="str">
            <v>00013637</v>
          </cell>
          <cell r="B628" t="str">
            <v>Bishop Louise</v>
          </cell>
          <cell r="C628">
            <v>100</v>
          </cell>
          <cell r="D628" t="str">
            <v>TCR Accum Notational Pkge</v>
          </cell>
          <cell r="E628">
            <v>53075</v>
          </cell>
          <cell r="G628">
            <v>1</v>
          </cell>
          <cell r="I628">
            <v>53075</v>
          </cell>
        </row>
        <row r="629">
          <cell r="A629" t="str">
            <v>00013636</v>
          </cell>
          <cell r="B629" t="str">
            <v>Teesdale Elizabeth</v>
          </cell>
          <cell r="C629">
            <v>90</v>
          </cell>
          <cell r="D629" t="str">
            <v>TCR Accum Notational Pkge</v>
          </cell>
          <cell r="E629">
            <v>50712</v>
          </cell>
          <cell r="G629">
            <v>1</v>
          </cell>
          <cell r="I629">
            <v>50712</v>
          </cell>
        </row>
        <row r="630">
          <cell r="A630" t="str">
            <v>00013634</v>
          </cell>
          <cell r="B630" t="str">
            <v>Manns William</v>
          </cell>
          <cell r="C630">
            <v>100</v>
          </cell>
          <cell r="D630" t="str">
            <v>TCR Accum Notational Pkge</v>
          </cell>
          <cell r="E630">
            <v>70850</v>
          </cell>
          <cell r="G630">
            <v>1</v>
          </cell>
          <cell r="I630">
            <v>70850</v>
          </cell>
        </row>
        <row r="631">
          <cell r="A631" t="str">
            <v>00013633</v>
          </cell>
          <cell r="B631" t="str">
            <v>Morton James</v>
          </cell>
          <cell r="C631">
            <v>100</v>
          </cell>
          <cell r="D631" t="str">
            <v>TCR Accum Notational Pkge</v>
          </cell>
          <cell r="E631">
            <v>78106</v>
          </cell>
          <cell r="G631">
            <v>1</v>
          </cell>
          <cell r="I631">
            <v>78106</v>
          </cell>
        </row>
        <row r="632">
          <cell r="A632" t="str">
            <v>00013643</v>
          </cell>
          <cell r="B632" t="str">
            <v>Williams Robert</v>
          </cell>
          <cell r="C632">
            <v>100</v>
          </cell>
          <cell r="D632" t="str">
            <v>TCR Accum Notational Pkge</v>
          </cell>
          <cell r="E632">
            <v>83230</v>
          </cell>
          <cell r="G632">
            <v>1</v>
          </cell>
          <cell r="I632">
            <v>83230</v>
          </cell>
        </row>
        <row r="633">
          <cell r="A633" t="str">
            <v>00013642</v>
          </cell>
          <cell r="B633" t="str">
            <v>Murphy David</v>
          </cell>
          <cell r="C633">
            <v>100</v>
          </cell>
          <cell r="D633" t="str">
            <v>TCR Accum Notational Pkge</v>
          </cell>
          <cell r="E633">
            <v>63474</v>
          </cell>
          <cell r="G633">
            <v>1</v>
          </cell>
          <cell r="I633">
            <v>63474</v>
          </cell>
        </row>
        <row r="634">
          <cell r="A634" t="str">
            <v>00013641</v>
          </cell>
          <cell r="B634" t="str">
            <v>Stone Brett</v>
          </cell>
          <cell r="C634">
            <v>100</v>
          </cell>
          <cell r="D634" t="str">
            <v>TCR Accum Notational Pkge</v>
          </cell>
          <cell r="E634">
            <v>81585</v>
          </cell>
          <cell r="G634">
            <v>1</v>
          </cell>
          <cell r="I634">
            <v>81585</v>
          </cell>
        </row>
        <row r="635">
          <cell r="A635" t="str">
            <v>00013640</v>
          </cell>
          <cell r="B635" t="str">
            <v>Allen Sara</v>
          </cell>
          <cell r="C635">
            <v>100</v>
          </cell>
          <cell r="D635" t="str">
            <v>TCR Accum Notational Pkge</v>
          </cell>
          <cell r="E635">
            <v>55428</v>
          </cell>
          <cell r="G635">
            <v>1</v>
          </cell>
          <cell r="I635">
            <v>55428</v>
          </cell>
        </row>
        <row r="636">
          <cell r="A636" t="str">
            <v>00013639</v>
          </cell>
          <cell r="B636" t="str">
            <v>Lamin Richard</v>
          </cell>
          <cell r="C636">
            <v>100</v>
          </cell>
          <cell r="D636" t="str">
            <v>TCR Accum Notational Pkge</v>
          </cell>
          <cell r="E636">
            <v>80019</v>
          </cell>
          <cell r="G636">
            <v>1</v>
          </cell>
          <cell r="I636">
            <v>80019</v>
          </cell>
        </row>
        <row r="637">
          <cell r="A637" t="str">
            <v>00013648</v>
          </cell>
          <cell r="B637" t="str">
            <v>Bryzenski Simon</v>
          </cell>
          <cell r="C637">
            <v>100</v>
          </cell>
          <cell r="D637" t="str">
            <v>TCR Accum Notational Pkge</v>
          </cell>
          <cell r="E637">
            <v>70264</v>
          </cell>
          <cell r="G637">
            <v>1</v>
          </cell>
          <cell r="I637">
            <v>70264</v>
          </cell>
        </row>
        <row r="638">
          <cell r="A638" t="str">
            <v>00013647</v>
          </cell>
          <cell r="B638" t="str">
            <v>Jensen Michael</v>
          </cell>
          <cell r="C638">
            <v>100</v>
          </cell>
          <cell r="D638" t="str">
            <v>TCR Accum Notational Pkge</v>
          </cell>
          <cell r="E638">
            <v>79853</v>
          </cell>
          <cell r="G638">
            <v>1</v>
          </cell>
          <cell r="I638">
            <v>79853</v>
          </cell>
        </row>
        <row r="639">
          <cell r="A639" t="str">
            <v>00013646</v>
          </cell>
          <cell r="B639" t="str">
            <v>Norris Garry</v>
          </cell>
          <cell r="C639">
            <v>100</v>
          </cell>
          <cell r="D639" t="str">
            <v>TCR Accum Notational Pkge</v>
          </cell>
          <cell r="E639">
            <v>83025</v>
          </cell>
          <cell r="G639">
            <v>1</v>
          </cell>
          <cell r="I639">
            <v>83025</v>
          </cell>
        </row>
        <row r="640">
          <cell r="A640" t="str">
            <v>00013645</v>
          </cell>
          <cell r="B640" t="str">
            <v>Whitaker Gregory</v>
          </cell>
          <cell r="C640">
            <v>100</v>
          </cell>
          <cell r="D640" t="str">
            <v>TCR Accum Notational Pkge</v>
          </cell>
          <cell r="E640">
            <v>86063</v>
          </cell>
          <cell r="G640">
            <v>1</v>
          </cell>
          <cell r="I640">
            <v>86063</v>
          </cell>
        </row>
        <row r="641">
          <cell r="A641" t="str">
            <v>00013644</v>
          </cell>
          <cell r="B641" t="str">
            <v>Taylor Paul</v>
          </cell>
          <cell r="C641">
            <v>100</v>
          </cell>
          <cell r="D641" t="str">
            <v>TCR Accum Notational Pkge</v>
          </cell>
          <cell r="E641">
            <v>80000</v>
          </cell>
          <cell r="G641">
            <v>1</v>
          </cell>
          <cell r="I641">
            <v>80000</v>
          </cell>
        </row>
        <row r="642">
          <cell r="A642" t="str">
            <v>00013654</v>
          </cell>
          <cell r="B642" t="str">
            <v>Stapleton Dean</v>
          </cell>
          <cell r="C642">
            <v>100</v>
          </cell>
          <cell r="D642" t="str">
            <v>TCR Accum Notational Pkge</v>
          </cell>
          <cell r="E642">
            <v>84089</v>
          </cell>
          <cell r="G642">
            <v>1</v>
          </cell>
          <cell r="I642">
            <v>84089</v>
          </cell>
        </row>
        <row r="643">
          <cell r="A643" t="str">
            <v>00013653</v>
          </cell>
          <cell r="B643" t="str">
            <v>Gander Michael</v>
          </cell>
          <cell r="C643">
            <v>100</v>
          </cell>
          <cell r="D643" t="str">
            <v>TCR Accum Notational Pkge</v>
          </cell>
          <cell r="E643">
            <v>96570</v>
          </cell>
          <cell r="G643">
            <v>1</v>
          </cell>
          <cell r="I643">
            <v>96570</v>
          </cell>
        </row>
        <row r="644">
          <cell r="A644" t="str">
            <v>00013652</v>
          </cell>
          <cell r="B644" t="str">
            <v>Puljak John</v>
          </cell>
          <cell r="C644">
            <v>100</v>
          </cell>
          <cell r="D644" t="str">
            <v>TCR Accum Notational Pkge</v>
          </cell>
          <cell r="E644">
            <v>61741</v>
          </cell>
          <cell r="G644">
            <v>1</v>
          </cell>
          <cell r="I644">
            <v>61741</v>
          </cell>
        </row>
        <row r="645">
          <cell r="A645" t="str">
            <v>00013651</v>
          </cell>
          <cell r="B645" t="str">
            <v>Barnfield Mark</v>
          </cell>
          <cell r="C645">
            <v>100</v>
          </cell>
          <cell r="D645" t="str">
            <v>TCR Accum Notational Pkge</v>
          </cell>
          <cell r="E645">
            <v>84612</v>
          </cell>
          <cell r="G645">
            <v>1</v>
          </cell>
          <cell r="I645">
            <v>84612</v>
          </cell>
        </row>
        <row r="646">
          <cell r="A646" t="str">
            <v>00013650</v>
          </cell>
          <cell r="B646" t="str">
            <v>Gale Brett</v>
          </cell>
          <cell r="C646">
            <v>100</v>
          </cell>
          <cell r="D646" t="str">
            <v>TCR Accum Notational Pkge</v>
          </cell>
          <cell r="E646">
            <v>66302</v>
          </cell>
          <cell r="G646">
            <v>1</v>
          </cell>
          <cell r="I646">
            <v>66302</v>
          </cell>
        </row>
        <row r="647">
          <cell r="A647" t="str">
            <v>00013659</v>
          </cell>
          <cell r="B647" t="str">
            <v>Lovell Gregory</v>
          </cell>
          <cell r="C647">
            <v>100</v>
          </cell>
          <cell r="D647" t="str">
            <v>TCR Accum Notational Pkge</v>
          </cell>
          <cell r="E647">
            <v>78165</v>
          </cell>
          <cell r="G647">
            <v>1</v>
          </cell>
          <cell r="I647">
            <v>78165</v>
          </cell>
        </row>
        <row r="648">
          <cell r="A648" t="str">
            <v>00013658</v>
          </cell>
          <cell r="B648" t="str">
            <v>Harriss Jason</v>
          </cell>
          <cell r="C648">
            <v>100</v>
          </cell>
          <cell r="D648" t="str">
            <v>TCR Accum Notational Pkge</v>
          </cell>
          <cell r="E648">
            <v>76768</v>
          </cell>
          <cell r="G648">
            <v>1</v>
          </cell>
          <cell r="I648">
            <v>76768</v>
          </cell>
        </row>
        <row r="649">
          <cell r="A649" t="str">
            <v>00013657</v>
          </cell>
          <cell r="B649" t="str">
            <v>Bonnici Steven</v>
          </cell>
          <cell r="C649">
            <v>100</v>
          </cell>
          <cell r="D649" t="str">
            <v>TCR Accum Notational Pkge</v>
          </cell>
          <cell r="E649">
            <v>88111</v>
          </cell>
          <cell r="G649">
            <v>1</v>
          </cell>
          <cell r="I649">
            <v>88111</v>
          </cell>
        </row>
        <row r="650">
          <cell r="A650" t="str">
            <v>00013656</v>
          </cell>
          <cell r="B650" t="str">
            <v>Haagensen Darren</v>
          </cell>
          <cell r="C650">
            <v>100</v>
          </cell>
          <cell r="D650" t="str">
            <v>TCR Accum Notational Pkge</v>
          </cell>
          <cell r="E650">
            <v>83407</v>
          </cell>
          <cell r="G650">
            <v>1</v>
          </cell>
          <cell r="I650">
            <v>83407</v>
          </cell>
        </row>
        <row r="651">
          <cell r="A651" t="str">
            <v>00013655</v>
          </cell>
          <cell r="B651" t="str">
            <v>Geusher Besim</v>
          </cell>
          <cell r="C651">
            <v>100</v>
          </cell>
          <cell r="D651" t="str">
            <v>TCR Accum Notational Pkge</v>
          </cell>
          <cell r="E651">
            <v>88071</v>
          </cell>
          <cell r="G651">
            <v>1</v>
          </cell>
          <cell r="I651">
            <v>88071</v>
          </cell>
        </row>
        <row r="652">
          <cell r="A652" t="str">
            <v>00013664</v>
          </cell>
          <cell r="B652" t="str">
            <v>Casteller Angela</v>
          </cell>
          <cell r="C652">
            <v>100</v>
          </cell>
          <cell r="D652" t="str">
            <v>TCR Accum Notational Pkge</v>
          </cell>
          <cell r="E652">
            <v>50000</v>
          </cell>
          <cell r="G652">
            <v>1</v>
          </cell>
          <cell r="I652">
            <v>50000</v>
          </cell>
        </row>
        <row r="653">
          <cell r="A653" t="str">
            <v>00013663</v>
          </cell>
          <cell r="B653" t="str">
            <v>Armstrong Julie</v>
          </cell>
          <cell r="C653">
            <v>100</v>
          </cell>
          <cell r="D653" t="str">
            <v>TCR Accum Notational Pkge</v>
          </cell>
          <cell r="E653">
            <v>55282</v>
          </cell>
          <cell r="G653">
            <v>1</v>
          </cell>
          <cell r="I653">
            <v>55282</v>
          </cell>
        </row>
        <row r="654">
          <cell r="A654" t="str">
            <v>00013662</v>
          </cell>
          <cell r="B654" t="str">
            <v>Taylor Wayne</v>
          </cell>
          <cell r="C654">
            <v>100</v>
          </cell>
          <cell r="D654" t="str">
            <v>TCR Accum Notational Pkge</v>
          </cell>
          <cell r="E654">
            <v>70418</v>
          </cell>
          <cell r="G654">
            <v>1</v>
          </cell>
          <cell r="I654">
            <v>70418</v>
          </cell>
        </row>
        <row r="655">
          <cell r="A655" t="str">
            <v>00013661</v>
          </cell>
          <cell r="B655" t="str">
            <v>Coleborn Gregory</v>
          </cell>
          <cell r="C655">
            <v>100</v>
          </cell>
          <cell r="D655" t="str">
            <v>TCR Accum Notational Pkge</v>
          </cell>
          <cell r="E655">
            <v>77623</v>
          </cell>
          <cell r="G655">
            <v>1</v>
          </cell>
          <cell r="I655">
            <v>77623</v>
          </cell>
        </row>
        <row r="656">
          <cell r="A656" t="str">
            <v>00013660</v>
          </cell>
          <cell r="B656" t="str">
            <v>Procter Brendan</v>
          </cell>
          <cell r="C656">
            <v>100</v>
          </cell>
          <cell r="D656" t="str">
            <v>TCR Accum Notational Pkge</v>
          </cell>
          <cell r="E656">
            <v>100936</v>
          </cell>
          <cell r="G656">
            <v>1</v>
          </cell>
          <cell r="I656">
            <v>100936</v>
          </cell>
        </row>
        <row r="657">
          <cell r="A657" t="str">
            <v>00013669</v>
          </cell>
          <cell r="B657" t="str">
            <v>Lamprecht John</v>
          </cell>
          <cell r="C657">
            <v>100</v>
          </cell>
          <cell r="D657" t="str">
            <v>TCR Accum Notational Pkge</v>
          </cell>
          <cell r="E657">
            <v>83189</v>
          </cell>
          <cell r="G657">
            <v>1</v>
          </cell>
          <cell r="I657">
            <v>83189</v>
          </cell>
        </row>
        <row r="658">
          <cell r="A658" t="str">
            <v>00013668</v>
          </cell>
          <cell r="B658" t="str">
            <v>Nelson Kenneth</v>
          </cell>
          <cell r="C658">
            <v>100</v>
          </cell>
          <cell r="D658" t="str">
            <v>TCR Accum Notational Pkge</v>
          </cell>
          <cell r="E658">
            <v>87753</v>
          </cell>
          <cell r="G658">
            <v>1</v>
          </cell>
          <cell r="I658">
            <v>87753</v>
          </cell>
        </row>
        <row r="659">
          <cell r="A659" t="str">
            <v>00013667</v>
          </cell>
          <cell r="B659" t="str">
            <v>Ibell Johnathan</v>
          </cell>
          <cell r="C659">
            <v>100</v>
          </cell>
          <cell r="D659" t="str">
            <v>TCR Accum Notational Pkge</v>
          </cell>
          <cell r="E659">
            <v>97000</v>
          </cell>
          <cell r="G659">
            <v>1</v>
          </cell>
          <cell r="I659">
            <v>97000</v>
          </cell>
        </row>
        <row r="660">
          <cell r="A660" t="str">
            <v>00013666</v>
          </cell>
          <cell r="B660" t="str">
            <v>Kumar Rohit</v>
          </cell>
          <cell r="C660">
            <v>100</v>
          </cell>
          <cell r="D660" t="str">
            <v>TCR Accum Notational Pkge</v>
          </cell>
          <cell r="E660">
            <v>76300</v>
          </cell>
          <cell r="G660">
            <v>1</v>
          </cell>
          <cell r="I660">
            <v>76300</v>
          </cell>
        </row>
        <row r="661">
          <cell r="A661" t="str">
            <v>00013665</v>
          </cell>
          <cell r="B661" t="str">
            <v>Borek Hans</v>
          </cell>
          <cell r="C661">
            <v>100</v>
          </cell>
          <cell r="D661" t="str">
            <v>TCR Accum Notational Pkge</v>
          </cell>
          <cell r="E661">
            <v>116300</v>
          </cell>
          <cell r="G661">
            <v>1</v>
          </cell>
          <cell r="I661">
            <v>116300</v>
          </cell>
        </row>
        <row r="662">
          <cell r="A662" t="str">
            <v>00013674</v>
          </cell>
          <cell r="B662" t="str">
            <v>Maher Luke</v>
          </cell>
          <cell r="C662">
            <v>100</v>
          </cell>
          <cell r="D662" t="str">
            <v>TCR Accum Notational Pkge</v>
          </cell>
          <cell r="E662">
            <v>35446</v>
          </cell>
          <cell r="G662">
            <v>1</v>
          </cell>
          <cell r="I662">
            <v>35446</v>
          </cell>
        </row>
        <row r="663">
          <cell r="A663" t="str">
            <v>00013673</v>
          </cell>
          <cell r="B663" t="str">
            <v>Arnaud Paul</v>
          </cell>
          <cell r="C663">
            <v>100</v>
          </cell>
          <cell r="D663" t="str">
            <v>TCR Accum Notational Pkge</v>
          </cell>
          <cell r="E663">
            <v>76905</v>
          </cell>
          <cell r="G663">
            <v>1</v>
          </cell>
          <cell r="I663">
            <v>76905</v>
          </cell>
        </row>
        <row r="664">
          <cell r="A664" t="str">
            <v>00013672</v>
          </cell>
          <cell r="B664" t="str">
            <v>Polatsidis John</v>
          </cell>
          <cell r="C664">
            <v>100</v>
          </cell>
          <cell r="D664" t="str">
            <v>TCR Accum Notational Pkge</v>
          </cell>
          <cell r="E664">
            <v>73684</v>
          </cell>
          <cell r="G664">
            <v>1</v>
          </cell>
          <cell r="I664">
            <v>73684</v>
          </cell>
        </row>
        <row r="665">
          <cell r="A665" t="str">
            <v>00013671</v>
          </cell>
          <cell r="B665" t="str">
            <v>Vulic Nick</v>
          </cell>
          <cell r="C665">
            <v>100</v>
          </cell>
          <cell r="D665" t="str">
            <v>TCR Accum Notational Pkge</v>
          </cell>
          <cell r="E665">
            <v>78399</v>
          </cell>
          <cell r="G665">
            <v>1</v>
          </cell>
          <cell r="I665">
            <v>78399</v>
          </cell>
        </row>
        <row r="666">
          <cell r="A666" t="str">
            <v>00013670</v>
          </cell>
          <cell r="B666" t="str">
            <v>Major Stephen</v>
          </cell>
          <cell r="C666">
            <v>100</v>
          </cell>
          <cell r="D666" t="str">
            <v>TCR Accum Notational Pkge</v>
          </cell>
          <cell r="E666">
            <v>79309</v>
          </cell>
          <cell r="G666">
            <v>1</v>
          </cell>
          <cell r="I666">
            <v>79309</v>
          </cell>
        </row>
        <row r="667">
          <cell r="A667" t="str">
            <v>00013679</v>
          </cell>
          <cell r="B667" t="str">
            <v>Halfweeg Terrance</v>
          </cell>
          <cell r="C667">
            <v>100</v>
          </cell>
          <cell r="D667" t="str">
            <v>TCR Accum Notational Pkge</v>
          </cell>
          <cell r="E667">
            <v>98406</v>
          </cell>
          <cell r="G667">
            <v>1</v>
          </cell>
          <cell r="I667">
            <v>98406</v>
          </cell>
        </row>
        <row r="668">
          <cell r="A668" t="str">
            <v>00013678</v>
          </cell>
          <cell r="B668" t="str">
            <v>Smith James</v>
          </cell>
          <cell r="C668">
            <v>100</v>
          </cell>
          <cell r="D668" t="str">
            <v>TCR Accum Notational Pkge</v>
          </cell>
          <cell r="E668">
            <v>152460</v>
          </cell>
          <cell r="G668">
            <v>1</v>
          </cell>
          <cell r="I668">
            <v>152460</v>
          </cell>
        </row>
        <row r="669">
          <cell r="A669" t="str">
            <v>00013677</v>
          </cell>
          <cell r="B669" t="str">
            <v>Kandasamy Dinesh</v>
          </cell>
          <cell r="C669">
            <v>100</v>
          </cell>
          <cell r="D669" t="str">
            <v>TCR Accum Notational Pkge</v>
          </cell>
          <cell r="E669">
            <v>55376</v>
          </cell>
          <cell r="G669">
            <v>1</v>
          </cell>
          <cell r="I669">
            <v>55376</v>
          </cell>
        </row>
        <row r="670">
          <cell r="A670" t="str">
            <v>00013676</v>
          </cell>
          <cell r="B670" t="str">
            <v>MacTaggart Timothy</v>
          </cell>
          <cell r="C670">
            <v>100</v>
          </cell>
          <cell r="D670" t="str">
            <v>TCR Accum Notational Pkge</v>
          </cell>
          <cell r="E670">
            <v>120320</v>
          </cell>
          <cell r="G670">
            <v>1</v>
          </cell>
          <cell r="I670">
            <v>120320</v>
          </cell>
        </row>
        <row r="671">
          <cell r="A671" t="str">
            <v>00013675</v>
          </cell>
          <cell r="B671" t="str">
            <v>Krammer Hans</v>
          </cell>
          <cell r="C671">
            <v>100</v>
          </cell>
          <cell r="D671" t="str">
            <v>TCR Accum Notational Pkge</v>
          </cell>
          <cell r="E671">
            <v>85240</v>
          </cell>
          <cell r="G671">
            <v>1</v>
          </cell>
          <cell r="I671">
            <v>85240</v>
          </cell>
        </row>
        <row r="672">
          <cell r="A672" t="str">
            <v>00013684</v>
          </cell>
          <cell r="B672" t="str">
            <v>Coppen David</v>
          </cell>
          <cell r="C672">
            <v>100</v>
          </cell>
          <cell r="D672" t="str">
            <v>TCR Accum Notational Pkge</v>
          </cell>
          <cell r="E672">
            <v>80590</v>
          </cell>
          <cell r="G672">
            <v>1</v>
          </cell>
          <cell r="I672">
            <v>80590</v>
          </cell>
        </row>
        <row r="673">
          <cell r="A673" t="str">
            <v>00013683</v>
          </cell>
          <cell r="B673" t="str">
            <v>Drabble Peter</v>
          </cell>
          <cell r="C673">
            <v>100</v>
          </cell>
          <cell r="D673" t="str">
            <v>TCR Accum Notational Pkge</v>
          </cell>
          <cell r="E673">
            <v>84465</v>
          </cell>
          <cell r="G673">
            <v>1</v>
          </cell>
          <cell r="I673">
            <v>84465</v>
          </cell>
        </row>
        <row r="674">
          <cell r="A674" t="str">
            <v>00013682</v>
          </cell>
          <cell r="B674" t="str">
            <v>Foster Mark</v>
          </cell>
          <cell r="C674">
            <v>100</v>
          </cell>
          <cell r="D674" t="str">
            <v>TCR Accum Notational Pkge</v>
          </cell>
          <cell r="E674">
            <v>63000</v>
          </cell>
          <cell r="G674">
            <v>1</v>
          </cell>
          <cell r="I674">
            <v>63000</v>
          </cell>
        </row>
        <row r="675">
          <cell r="A675" t="str">
            <v>00013681</v>
          </cell>
          <cell r="B675" t="str">
            <v>Drust Rodney</v>
          </cell>
          <cell r="C675">
            <v>100</v>
          </cell>
          <cell r="D675" t="str">
            <v>TCR Accum Notational Pkge</v>
          </cell>
          <cell r="E675">
            <v>74038</v>
          </cell>
          <cell r="G675">
            <v>1</v>
          </cell>
          <cell r="I675">
            <v>74038</v>
          </cell>
        </row>
        <row r="676">
          <cell r="A676" t="str">
            <v>00013680</v>
          </cell>
          <cell r="B676" t="str">
            <v>Saunders William</v>
          </cell>
          <cell r="C676">
            <v>100</v>
          </cell>
          <cell r="D676" t="str">
            <v>TCR Accum Notational Pkge</v>
          </cell>
          <cell r="E676">
            <v>80590</v>
          </cell>
          <cell r="G676">
            <v>1</v>
          </cell>
          <cell r="I676">
            <v>80590</v>
          </cell>
        </row>
        <row r="677">
          <cell r="A677" t="str">
            <v>00013689</v>
          </cell>
          <cell r="B677" t="str">
            <v>Boujos Philip</v>
          </cell>
          <cell r="C677">
            <v>100</v>
          </cell>
          <cell r="D677" t="str">
            <v>TCR Accum Notational Pkge</v>
          </cell>
          <cell r="E677">
            <v>95000</v>
          </cell>
          <cell r="G677">
            <v>1</v>
          </cell>
          <cell r="I677">
            <v>95000</v>
          </cell>
        </row>
        <row r="678">
          <cell r="A678" t="str">
            <v>00013688</v>
          </cell>
          <cell r="B678" t="str">
            <v>Cocker Michael</v>
          </cell>
          <cell r="C678">
            <v>100</v>
          </cell>
          <cell r="D678" t="str">
            <v>TCR Accum Notational Pkge</v>
          </cell>
          <cell r="E678">
            <v>77544</v>
          </cell>
          <cell r="G678">
            <v>1</v>
          </cell>
          <cell r="I678">
            <v>77544</v>
          </cell>
        </row>
        <row r="679">
          <cell r="A679" t="str">
            <v>00013687</v>
          </cell>
          <cell r="B679" t="str">
            <v>Brown Cyril</v>
          </cell>
          <cell r="C679">
            <v>100</v>
          </cell>
          <cell r="D679" t="str">
            <v>TCR Accum Notational Pkge</v>
          </cell>
          <cell r="E679">
            <v>85542</v>
          </cell>
          <cell r="G679">
            <v>1</v>
          </cell>
          <cell r="I679">
            <v>85542</v>
          </cell>
        </row>
        <row r="680">
          <cell r="A680" t="str">
            <v>00013686</v>
          </cell>
          <cell r="B680" t="str">
            <v>Coomber Rachel</v>
          </cell>
          <cell r="C680">
            <v>50</v>
          </cell>
          <cell r="D680" t="str">
            <v>TCR Accum Notational Pkge</v>
          </cell>
          <cell r="E680">
            <v>57089</v>
          </cell>
          <cell r="G680">
            <v>1</v>
          </cell>
          <cell r="I680">
            <v>57089</v>
          </cell>
        </row>
        <row r="681">
          <cell r="A681" t="str">
            <v>00013685</v>
          </cell>
          <cell r="B681" t="str">
            <v>Lancaster Linton</v>
          </cell>
          <cell r="C681">
            <v>100</v>
          </cell>
          <cell r="D681" t="str">
            <v>TCR Accum Notational Pkge</v>
          </cell>
          <cell r="E681">
            <v>35446</v>
          </cell>
          <cell r="G681">
            <v>1</v>
          </cell>
          <cell r="I681">
            <v>35446</v>
          </cell>
        </row>
        <row r="682">
          <cell r="A682" t="str">
            <v>00013694</v>
          </cell>
          <cell r="B682" t="str">
            <v>Woods Terry</v>
          </cell>
          <cell r="C682">
            <v>100</v>
          </cell>
          <cell r="D682" t="str">
            <v>TCR Accum Notational Pkge</v>
          </cell>
          <cell r="E682">
            <v>101865</v>
          </cell>
          <cell r="G682">
            <v>1</v>
          </cell>
          <cell r="I682">
            <v>101865</v>
          </cell>
        </row>
        <row r="683">
          <cell r="A683" t="str">
            <v>00013693</v>
          </cell>
          <cell r="B683" t="str">
            <v>Watt David</v>
          </cell>
          <cell r="C683">
            <v>60</v>
          </cell>
          <cell r="D683" t="str">
            <v>TCR Accum Notational Pkge</v>
          </cell>
          <cell r="E683">
            <v>81565</v>
          </cell>
          <cell r="G683">
            <v>1</v>
          </cell>
          <cell r="I683">
            <v>81565</v>
          </cell>
        </row>
        <row r="684">
          <cell r="A684" t="str">
            <v>00013692</v>
          </cell>
          <cell r="B684" t="str">
            <v>Vuletic David</v>
          </cell>
          <cell r="C684">
            <v>100</v>
          </cell>
          <cell r="D684" t="str">
            <v>TCR Accum Notational Pkge</v>
          </cell>
          <cell r="E684">
            <v>85542</v>
          </cell>
          <cell r="G684">
            <v>1</v>
          </cell>
          <cell r="I684">
            <v>85542</v>
          </cell>
        </row>
        <row r="685">
          <cell r="A685" t="str">
            <v>00013691</v>
          </cell>
          <cell r="B685" t="str">
            <v>Larkins Donna</v>
          </cell>
          <cell r="C685">
            <v>100</v>
          </cell>
          <cell r="D685" t="str">
            <v>TCR Accum Notational Pkge</v>
          </cell>
          <cell r="E685">
            <v>57886</v>
          </cell>
          <cell r="G685">
            <v>1</v>
          </cell>
          <cell r="I685">
            <v>57886</v>
          </cell>
        </row>
        <row r="686">
          <cell r="A686" t="str">
            <v>00013690</v>
          </cell>
          <cell r="B686" t="str">
            <v>Bennett Robert</v>
          </cell>
          <cell r="C686">
            <v>100</v>
          </cell>
          <cell r="D686" t="str">
            <v>TCR Accum Notational Pkge</v>
          </cell>
          <cell r="E686">
            <v>80590</v>
          </cell>
          <cell r="G686">
            <v>1</v>
          </cell>
          <cell r="I686">
            <v>80590</v>
          </cell>
        </row>
        <row r="687">
          <cell r="A687" t="str">
            <v>00013699</v>
          </cell>
          <cell r="B687" t="str">
            <v>Sandes Michael</v>
          </cell>
          <cell r="C687">
            <v>100</v>
          </cell>
          <cell r="D687" t="str">
            <v>TCR Accum Notational Pkge</v>
          </cell>
          <cell r="E687">
            <v>78188</v>
          </cell>
          <cell r="G687">
            <v>1</v>
          </cell>
          <cell r="I687">
            <v>78188</v>
          </cell>
        </row>
        <row r="688">
          <cell r="A688" t="str">
            <v>00013698</v>
          </cell>
          <cell r="B688" t="str">
            <v>Medcraft Warren</v>
          </cell>
          <cell r="C688">
            <v>100</v>
          </cell>
          <cell r="D688" t="str">
            <v>TCR Accum Notational Pkge</v>
          </cell>
          <cell r="E688">
            <v>85239</v>
          </cell>
          <cell r="G688">
            <v>1</v>
          </cell>
          <cell r="I688">
            <v>85239</v>
          </cell>
        </row>
        <row r="689">
          <cell r="A689" t="str">
            <v>00013697</v>
          </cell>
          <cell r="B689" t="str">
            <v>Lingard Thomas</v>
          </cell>
          <cell r="C689">
            <v>100</v>
          </cell>
          <cell r="D689" t="str">
            <v>TCR Accum Notational Pkge</v>
          </cell>
          <cell r="E689">
            <v>113256</v>
          </cell>
          <cell r="G689">
            <v>1</v>
          </cell>
          <cell r="I689">
            <v>113256</v>
          </cell>
        </row>
        <row r="690">
          <cell r="A690" t="str">
            <v>00013696</v>
          </cell>
          <cell r="B690" t="str">
            <v>Baetsen Huburt</v>
          </cell>
          <cell r="C690">
            <v>100</v>
          </cell>
          <cell r="D690" t="str">
            <v>TCR Accum Notational Pkge</v>
          </cell>
          <cell r="E690">
            <v>84011</v>
          </cell>
          <cell r="G690">
            <v>1</v>
          </cell>
          <cell r="I690">
            <v>84011</v>
          </cell>
        </row>
        <row r="691">
          <cell r="A691" t="str">
            <v>00013695</v>
          </cell>
          <cell r="B691" t="str">
            <v>Edwards Robert</v>
          </cell>
          <cell r="C691">
            <v>100</v>
          </cell>
          <cell r="D691" t="str">
            <v>TCR Accum Notational Pkge</v>
          </cell>
          <cell r="E691">
            <v>94710</v>
          </cell>
          <cell r="G691">
            <v>1</v>
          </cell>
          <cell r="I691">
            <v>94710</v>
          </cell>
        </row>
        <row r="692">
          <cell r="A692" t="str">
            <v>00013705</v>
          </cell>
          <cell r="B692" t="str">
            <v>Jackson Gary</v>
          </cell>
          <cell r="C692">
            <v>100</v>
          </cell>
          <cell r="D692" t="str">
            <v>TCR Accum Notational Pkge</v>
          </cell>
          <cell r="E692">
            <v>83967</v>
          </cell>
          <cell r="G692">
            <v>1</v>
          </cell>
          <cell r="I692">
            <v>83967</v>
          </cell>
        </row>
        <row r="693">
          <cell r="A693" t="str">
            <v>00013704</v>
          </cell>
          <cell r="B693" t="str">
            <v>Scott Richard</v>
          </cell>
          <cell r="C693">
            <v>100</v>
          </cell>
          <cell r="D693" t="str">
            <v>TCR Accum Notational Pkge</v>
          </cell>
          <cell r="E693">
            <v>82411</v>
          </cell>
          <cell r="G693">
            <v>1</v>
          </cell>
          <cell r="I693">
            <v>82411</v>
          </cell>
        </row>
        <row r="694">
          <cell r="A694" t="str">
            <v>00013703</v>
          </cell>
          <cell r="B694" t="str">
            <v>Saville David</v>
          </cell>
          <cell r="C694">
            <v>100</v>
          </cell>
          <cell r="D694" t="str">
            <v>TCR Accum Notational Pkge</v>
          </cell>
          <cell r="E694">
            <v>112635</v>
          </cell>
          <cell r="G694">
            <v>1</v>
          </cell>
          <cell r="I694">
            <v>112635</v>
          </cell>
        </row>
        <row r="695">
          <cell r="A695" t="str">
            <v>00013702</v>
          </cell>
          <cell r="B695" t="str">
            <v>McWilliams Garry</v>
          </cell>
          <cell r="C695">
            <v>100</v>
          </cell>
          <cell r="D695" t="str">
            <v>TCR Accum Notational Pkge</v>
          </cell>
          <cell r="E695">
            <v>98406</v>
          </cell>
          <cell r="G695">
            <v>1</v>
          </cell>
          <cell r="I695">
            <v>98406</v>
          </cell>
        </row>
        <row r="696">
          <cell r="A696" t="str">
            <v>00013701</v>
          </cell>
          <cell r="B696" t="str">
            <v>Macfeate Frederick</v>
          </cell>
          <cell r="C696">
            <v>50</v>
          </cell>
          <cell r="D696" t="str">
            <v>TCR Accum Notational Pkge</v>
          </cell>
          <cell r="E696">
            <v>98406</v>
          </cell>
          <cell r="G696">
            <v>1</v>
          </cell>
          <cell r="I696">
            <v>98406</v>
          </cell>
        </row>
        <row r="697">
          <cell r="A697" t="str">
            <v>00013710</v>
          </cell>
          <cell r="B697" t="str">
            <v>Hynes Andrew</v>
          </cell>
          <cell r="C697">
            <v>100</v>
          </cell>
          <cell r="D697" t="str">
            <v>TCR Accum Notational Pkge</v>
          </cell>
          <cell r="E697">
            <v>84796</v>
          </cell>
          <cell r="G697">
            <v>1</v>
          </cell>
          <cell r="I697">
            <v>84796</v>
          </cell>
        </row>
        <row r="698">
          <cell r="A698" t="str">
            <v>00013709</v>
          </cell>
          <cell r="B698" t="str">
            <v>Hill Percival</v>
          </cell>
          <cell r="C698">
            <v>100</v>
          </cell>
          <cell r="D698" t="str">
            <v>TCR Accum Notational Pkge</v>
          </cell>
          <cell r="E698">
            <v>78939</v>
          </cell>
          <cell r="G698">
            <v>1</v>
          </cell>
          <cell r="I698">
            <v>78939</v>
          </cell>
        </row>
        <row r="699">
          <cell r="A699" t="str">
            <v>00013708</v>
          </cell>
          <cell r="B699" t="str">
            <v>Lapham Brett</v>
          </cell>
          <cell r="C699">
            <v>100</v>
          </cell>
          <cell r="D699" t="str">
            <v>TCR Accum Notational Pkge</v>
          </cell>
          <cell r="E699">
            <v>95731</v>
          </cell>
          <cell r="G699">
            <v>1</v>
          </cell>
          <cell r="I699">
            <v>95731</v>
          </cell>
        </row>
        <row r="700">
          <cell r="A700" t="str">
            <v>00013707</v>
          </cell>
          <cell r="B700" t="str">
            <v>Kerrison Gavin</v>
          </cell>
          <cell r="C700">
            <v>100</v>
          </cell>
          <cell r="D700" t="str">
            <v>TCR Accum Notational Pkge</v>
          </cell>
          <cell r="E700">
            <v>89394</v>
          </cell>
          <cell r="G700">
            <v>1</v>
          </cell>
          <cell r="I700">
            <v>89394</v>
          </cell>
        </row>
        <row r="701">
          <cell r="A701" t="str">
            <v>00013706</v>
          </cell>
          <cell r="B701" t="str">
            <v>Kaehler Brendon</v>
          </cell>
          <cell r="C701">
            <v>100</v>
          </cell>
          <cell r="D701" t="str">
            <v>TCR Accum Notational Pkge</v>
          </cell>
          <cell r="E701">
            <v>85542</v>
          </cell>
          <cell r="G701">
            <v>1</v>
          </cell>
          <cell r="I701">
            <v>85542</v>
          </cell>
        </row>
        <row r="702">
          <cell r="A702" t="str">
            <v>00013715</v>
          </cell>
          <cell r="B702" t="str">
            <v>Lundgren Brian</v>
          </cell>
          <cell r="C702">
            <v>100</v>
          </cell>
          <cell r="D702" t="str">
            <v>TCR Accum Notational Pkge</v>
          </cell>
          <cell r="E702">
            <v>74191</v>
          </cell>
          <cell r="G702">
            <v>1</v>
          </cell>
          <cell r="I702">
            <v>74191</v>
          </cell>
        </row>
        <row r="703">
          <cell r="A703" t="str">
            <v>00013714</v>
          </cell>
          <cell r="B703" t="str">
            <v>Wasley Robert</v>
          </cell>
          <cell r="C703">
            <v>100</v>
          </cell>
          <cell r="D703" t="str">
            <v>TCR Accum Notational Pkge</v>
          </cell>
          <cell r="E703">
            <v>90720</v>
          </cell>
          <cell r="G703">
            <v>1</v>
          </cell>
          <cell r="I703">
            <v>90720</v>
          </cell>
        </row>
        <row r="704">
          <cell r="A704" t="str">
            <v>00013713</v>
          </cell>
          <cell r="B704" t="str">
            <v>Holt Jeffrey</v>
          </cell>
          <cell r="C704">
            <v>100</v>
          </cell>
          <cell r="D704" t="str">
            <v>TCR Accum Notational Pkge</v>
          </cell>
          <cell r="E704">
            <v>84465</v>
          </cell>
          <cell r="G704">
            <v>1</v>
          </cell>
          <cell r="I704">
            <v>84465</v>
          </cell>
        </row>
        <row r="705">
          <cell r="A705" t="str">
            <v>00013712</v>
          </cell>
          <cell r="B705" t="str">
            <v>Curran Paul</v>
          </cell>
          <cell r="C705">
            <v>100</v>
          </cell>
          <cell r="D705" t="str">
            <v>TCR Accum Notational Pkge</v>
          </cell>
          <cell r="E705">
            <v>98406</v>
          </cell>
          <cell r="G705">
            <v>1</v>
          </cell>
          <cell r="I705">
            <v>98406</v>
          </cell>
        </row>
        <row r="706">
          <cell r="A706" t="str">
            <v>00013711</v>
          </cell>
          <cell r="B706" t="str">
            <v>Widdison Kenneth</v>
          </cell>
          <cell r="C706">
            <v>100</v>
          </cell>
          <cell r="D706" t="str">
            <v>TCR Accum Notational Pkge</v>
          </cell>
          <cell r="E706">
            <v>79815</v>
          </cell>
          <cell r="G706">
            <v>1</v>
          </cell>
          <cell r="I706">
            <v>79815</v>
          </cell>
        </row>
        <row r="707">
          <cell r="A707" t="str">
            <v>00013720</v>
          </cell>
          <cell r="B707" t="str">
            <v>Bennet Lyle</v>
          </cell>
          <cell r="C707">
            <v>100</v>
          </cell>
          <cell r="D707" t="str">
            <v>TCR Accum Notational Pkge</v>
          </cell>
          <cell r="E707">
            <v>68005</v>
          </cell>
          <cell r="G707">
            <v>1</v>
          </cell>
          <cell r="I707">
            <v>68005</v>
          </cell>
        </row>
        <row r="708">
          <cell r="A708" t="str">
            <v>00013719</v>
          </cell>
          <cell r="B708" t="str">
            <v>Corker Devan</v>
          </cell>
          <cell r="C708">
            <v>100</v>
          </cell>
          <cell r="D708" t="str">
            <v>TCR Accum Notational Pkge</v>
          </cell>
          <cell r="E708">
            <v>82464</v>
          </cell>
          <cell r="G708">
            <v>1</v>
          </cell>
          <cell r="I708">
            <v>82464</v>
          </cell>
        </row>
        <row r="709">
          <cell r="A709" t="str">
            <v>00013718</v>
          </cell>
          <cell r="B709" t="str">
            <v>Birch Phillip</v>
          </cell>
          <cell r="C709">
            <v>100</v>
          </cell>
          <cell r="D709" t="str">
            <v>TCR Accum Notational Pkge</v>
          </cell>
          <cell r="E709">
            <v>35446</v>
          </cell>
          <cell r="G709">
            <v>1</v>
          </cell>
          <cell r="I709">
            <v>35446</v>
          </cell>
        </row>
        <row r="710">
          <cell r="A710" t="str">
            <v>00013717</v>
          </cell>
          <cell r="B710" t="str">
            <v>Crombie Jason</v>
          </cell>
          <cell r="C710">
            <v>100</v>
          </cell>
          <cell r="D710" t="str">
            <v>TCR Accum Notational Pkge</v>
          </cell>
          <cell r="E710">
            <v>57225</v>
          </cell>
          <cell r="G710">
            <v>1</v>
          </cell>
          <cell r="I710">
            <v>57225</v>
          </cell>
        </row>
        <row r="711">
          <cell r="A711" t="str">
            <v>00013716</v>
          </cell>
          <cell r="B711" t="str">
            <v>Bartley Stanley</v>
          </cell>
          <cell r="C711">
            <v>100</v>
          </cell>
          <cell r="D711" t="str">
            <v>TCR Accum Notational Pkge</v>
          </cell>
          <cell r="E711">
            <v>62187</v>
          </cell>
          <cell r="G711">
            <v>1</v>
          </cell>
          <cell r="I711">
            <v>62187</v>
          </cell>
        </row>
        <row r="712">
          <cell r="A712" t="str">
            <v>00013725</v>
          </cell>
          <cell r="B712" t="str">
            <v>Muharemovic Husein</v>
          </cell>
          <cell r="C712">
            <v>100</v>
          </cell>
          <cell r="D712" t="str">
            <v>TCR Accum Notational Pkge</v>
          </cell>
          <cell r="E712">
            <v>106967</v>
          </cell>
          <cell r="G712">
            <v>1</v>
          </cell>
          <cell r="I712">
            <v>106967</v>
          </cell>
        </row>
        <row r="713">
          <cell r="A713" t="str">
            <v>00013724</v>
          </cell>
          <cell r="B713" t="str">
            <v>McDonald Sara</v>
          </cell>
          <cell r="C713">
            <v>100</v>
          </cell>
          <cell r="D713" t="str">
            <v>TCR Accum Notational Pkge</v>
          </cell>
          <cell r="E713">
            <v>57290</v>
          </cell>
          <cell r="G713">
            <v>1</v>
          </cell>
          <cell r="I713">
            <v>57290</v>
          </cell>
        </row>
        <row r="714">
          <cell r="A714" t="str">
            <v>00013723</v>
          </cell>
          <cell r="B714" t="str">
            <v>Jones Anthony</v>
          </cell>
          <cell r="C714">
            <v>100</v>
          </cell>
          <cell r="D714" t="str">
            <v>TCR Accum Notational Pkge</v>
          </cell>
          <cell r="E714">
            <v>73882</v>
          </cell>
          <cell r="G714">
            <v>1</v>
          </cell>
          <cell r="I714">
            <v>73882</v>
          </cell>
        </row>
        <row r="715">
          <cell r="A715" t="str">
            <v>00013722</v>
          </cell>
          <cell r="B715" t="str">
            <v>Hughes Gordon</v>
          </cell>
          <cell r="C715">
            <v>100</v>
          </cell>
          <cell r="D715" t="str">
            <v>TCR Accum Notational Pkge</v>
          </cell>
          <cell r="E715">
            <v>98384</v>
          </cell>
          <cell r="G715">
            <v>1</v>
          </cell>
          <cell r="I715">
            <v>98384</v>
          </cell>
        </row>
        <row r="716">
          <cell r="A716" t="str">
            <v>00013721</v>
          </cell>
          <cell r="B716" t="str">
            <v>Fanderlinden Gary</v>
          </cell>
          <cell r="C716">
            <v>100</v>
          </cell>
          <cell r="D716" t="str">
            <v>TCR Accum Notational Pkge</v>
          </cell>
          <cell r="E716">
            <v>64896</v>
          </cell>
          <cell r="G716">
            <v>1</v>
          </cell>
          <cell r="I716">
            <v>64896</v>
          </cell>
        </row>
        <row r="717">
          <cell r="A717" t="str">
            <v>00013733</v>
          </cell>
          <cell r="B717" t="str">
            <v>Ward Graeme</v>
          </cell>
          <cell r="C717">
            <v>100</v>
          </cell>
          <cell r="D717" t="str">
            <v>TCR Accum Notational Pkge</v>
          </cell>
          <cell r="E717">
            <v>76905</v>
          </cell>
          <cell r="G717">
            <v>1</v>
          </cell>
          <cell r="I717">
            <v>76905</v>
          </cell>
        </row>
        <row r="718">
          <cell r="A718" t="str">
            <v>00013732</v>
          </cell>
          <cell r="B718" t="str">
            <v>Devries Ernie</v>
          </cell>
          <cell r="C718">
            <v>100</v>
          </cell>
          <cell r="D718" t="str">
            <v>TCR Accum Notational Pkge</v>
          </cell>
          <cell r="E718">
            <v>96634</v>
          </cell>
          <cell r="G718">
            <v>1</v>
          </cell>
          <cell r="I718">
            <v>96634</v>
          </cell>
        </row>
        <row r="719">
          <cell r="A719" t="str">
            <v>00013731</v>
          </cell>
          <cell r="B719" t="str">
            <v>Deane Russell</v>
          </cell>
          <cell r="C719">
            <v>100</v>
          </cell>
          <cell r="D719" t="str">
            <v>TCR Accum Notational Pkge</v>
          </cell>
          <cell r="E719">
            <v>79170</v>
          </cell>
          <cell r="G719">
            <v>1</v>
          </cell>
          <cell r="I719">
            <v>79170</v>
          </cell>
        </row>
        <row r="720">
          <cell r="A720" t="str">
            <v>00013729</v>
          </cell>
          <cell r="B720" t="str">
            <v>Burke James</v>
          </cell>
          <cell r="C720">
            <v>100</v>
          </cell>
          <cell r="D720" t="str">
            <v>TCR Accum Notational Pkge</v>
          </cell>
          <cell r="E720">
            <v>72976</v>
          </cell>
          <cell r="G720">
            <v>1</v>
          </cell>
          <cell r="I720">
            <v>72976</v>
          </cell>
        </row>
        <row r="721">
          <cell r="A721" t="str">
            <v>00013727</v>
          </cell>
          <cell r="B721" t="str">
            <v>Williams Mark</v>
          </cell>
          <cell r="C721">
            <v>100</v>
          </cell>
          <cell r="D721" t="str">
            <v>TCR Accum Notational Pkge</v>
          </cell>
          <cell r="E721">
            <v>107000</v>
          </cell>
          <cell r="G721">
            <v>1</v>
          </cell>
          <cell r="I721">
            <v>107000</v>
          </cell>
        </row>
        <row r="722">
          <cell r="A722" t="str">
            <v>00013739</v>
          </cell>
          <cell r="B722" t="str">
            <v>Leotta Santo</v>
          </cell>
          <cell r="C722">
            <v>100</v>
          </cell>
          <cell r="D722" t="str">
            <v>TCR Accum Notational Pkge</v>
          </cell>
          <cell r="E722">
            <v>72946</v>
          </cell>
          <cell r="G722">
            <v>1</v>
          </cell>
          <cell r="I722">
            <v>72946</v>
          </cell>
        </row>
        <row r="723">
          <cell r="A723" t="str">
            <v>00013738</v>
          </cell>
          <cell r="B723" t="str">
            <v>Tran Tuong</v>
          </cell>
          <cell r="C723">
            <v>100</v>
          </cell>
          <cell r="D723" t="str">
            <v>TCR Accum Notational Pkge</v>
          </cell>
          <cell r="E723">
            <v>63248</v>
          </cell>
          <cell r="G723">
            <v>1</v>
          </cell>
          <cell r="I723">
            <v>63248</v>
          </cell>
        </row>
        <row r="724">
          <cell r="A724" t="str">
            <v>00013737</v>
          </cell>
          <cell r="B724" t="str">
            <v>Kennedy Ide</v>
          </cell>
          <cell r="C724">
            <v>100</v>
          </cell>
          <cell r="D724" t="str">
            <v>TCR Accum Notational Pkge</v>
          </cell>
          <cell r="E724">
            <v>57225</v>
          </cell>
          <cell r="G724">
            <v>1</v>
          </cell>
          <cell r="I724">
            <v>57225</v>
          </cell>
        </row>
        <row r="725">
          <cell r="A725" t="str">
            <v>00013736</v>
          </cell>
          <cell r="B725" t="str">
            <v>Whiteaker Mark</v>
          </cell>
          <cell r="C725">
            <v>100</v>
          </cell>
          <cell r="D725" t="str">
            <v>TCR Accum Notational Pkge</v>
          </cell>
          <cell r="E725">
            <v>79170</v>
          </cell>
          <cell r="G725">
            <v>1</v>
          </cell>
          <cell r="I725">
            <v>79170</v>
          </cell>
        </row>
        <row r="726">
          <cell r="A726" t="str">
            <v>00013734</v>
          </cell>
          <cell r="B726" t="str">
            <v>Slapar Gary</v>
          </cell>
          <cell r="C726">
            <v>100</v>
          </cell>
          <cell r="D726" t="str">
            <v>TCR DB Notational Package</v>
          </cell>
          <cell r="E726">
            <v>77263</v>
          </cell>
          <cell r="G726">
            <v>1</v>
          </cell>
          <cell r="I726">
            <v>77263</v>
          </cell>
        </row>
        <row r="727">
          <cell r="A727" t="str">
            <v>00013744</v>
          </cell>
          <cell r="B727" t="str">
            <v>Williams Brian</v>
          </cell>
          <cell r="C727">
            <v>100</v>
          </cell>
          <cell r="D727" t="str">
            <v>TCR Accum Notational Pkge</v>
          </cell>
          <cell r="E727">
            <v>59514</v>
          </cell>
          <cell r="G727">
            <v>1</v>
          </cell>
          <cell r="I727">
            <v>59514</v>
          </cell>
        </row>
        <row r="728">
          <cell r="A728" t="str">
            <v>00013743</v>
          </cell>
          <cell r="B728" t="str">
            <v>Kemmerer David</v>
          </cell>
          <cell r="C728">
            <v>100</v>
          </cell>
          <cell r="D728" t="str">
            <v>TCR Accum Notational Pkge</v>
          </cell>
          <cell r="E728">
            <v>77314</v>
          </cell>
          <cell r="G728">
            <v>1</v>
          </cell>
          <cell r="I728">
            <v>77314</v>
          </cell>
        </row>
        <row r="729">
          <cell r="A729" t="str">
            <v>00013742</v>
          </cell>
          <cell r="B729" t="str">
            <v>Winnell Timothy</v>
          </cell>
          <cell r="C729">
            <v>100</v>
          </cell>
          <cell r="D729" t="str">
            <v>TCR Accum Notational Pkge</v>
          </cell>
          <cell r="E729">
            <v>85838</v>
          </cell>
          <cell r="G729">
            <v>1</v>
          </cell>
          <cell r="I729">
            <v>85838</v>
          </cell>
        </row>
        <row r="730">
          <cell r="A730" t="str">
            <v>00013741</v>
          </cell>
          <cell r="B730" t="str">
            <v>D'Olimpio Mark</v>
          </cell>
          <cell r="C730">
            <v>100</v>
          </cell>
          <cell r="D730" t="str">
            <v>TCR Accum Notational Pkge</v>
          </cell>
          <cell r="E730">
            <v>77314</v>
          </cell>
          <cell r="G730">
            <v>1</v>
          </cell>
          <cell r="I730">
            <v>77314</v>
          </cell>
        </row>
        <row r="731">
          <cell r="A731" t="str">
            <v>00013740</v>
          </cell>
          <cell r="B731" t="str">
            <v>Zhou Jian Zhong</v>
          </cell>
          <cell r="C731">
            <v>100</v>
          </cell>
          <cell r="D731" t="str">
            <v>TCR Accum Notational Pkge</v>
          </cell>
          <cell r="E731">
            <v>79352</v>
          </cell>
          <cell r="G731">
            <v>1</v>
          </cell>
          <cell r="I731">
            <v>79352</v>
          </cell>
        </row>
        <row r="732">
          <cell r="A732" t="str">
            <v>00013750</v>
          </cell>
          <cell r="B732" t="str">
            <v>Bender Michael</v>
          </cell>
          <cell r="C732">
            <v>100</v>
          </cell>
          <cell r="D732" t="str">
            <v>TCR Accum Notational Pkge</v>
          </cell>
          <cell r="E732">
            <v>77436</v>
          </cell>
          <cell r="G732">
            <v>1</v>
          </cell>
          <cell r="I732">
            <v>77436</v>
          </cell>
        </row>
        <row r="733">
          <cell r="A733" t="str">
            <v>00013749</v>
          </cell>
          <cell r="B733" t="str">
            <v>Stewart Matthew</v>
          </cell>
          <cell r="C733">
            <v>100</v>
          </cell>
          <cell r="D733" t="str">
            <v>TCR Accum Notational Pkge</v>
          </cell>
          <cell r="E733">
            <v>45000</v>
          </cell>
          <cell r="G733">
            <v>1</v>
          </cell>
          <cell r="I733">
            <v>45000</v>
          </cell>
        </row>
        <row r="734">
          <cell r="A734" t="str">
            <v>00013748</v>
          </cell>
          <cell r="B734" t="str">
            <v>Kotsopulos Tom</v>
          </cell>
          <cell r="C734">
            <v>100</v>
          </cell>
          <cell r="D734" t="str">
            <v>TCR Accum Notational Pkge</v>
          </cell>
          <cell r="E734">
            <v>49879</v>
          </cell>
          <cell r="G734">
            <v>1</v>
          </cell>
          <cell r="I734">
            <v>49879</v>
          </cell>
        </row>
        <row r="735">
          <cell r="A735" t="str">
            <v>00013747</v>
          </cell>
          <cell r="B735" t="str">
            <v>Jie Kim-Sung</v>
          </cell>
          <cell r="C735">
            <v>100</v>
          </cell>
          <cell r="D735" t="str">
            <v>TCR Accum Notational Pkge</v>
          </cell>
          <cell r="E735">
            <v>57361</v>
          </cell>
          <cell r="G735">
            <v>1</v>
          </cell>
          <cell r="I735">
            <v>57361</v>
          </cell>
        </row>
        <row r="736">
          <cell r="A736" t="str">
            <v>00013746</v>
          </cell>
          <cell r="B736" t="str">
            <v>Gould Mark</v>
          </cell>
          <cell r="C736">
            <v>100</v>
          </cell>
          <cell r="D736" t="str">
            <v>TCR Accum Notational Pkge</v>
          </cell>
          <cell r="E736">
            <v>196418</v>
          </cell>
          <cell r="G736">
            <v>1</v>
          </cell>
          <cell r="I736">
            <v>196418</v>
          </cell>
        </row>
        <row r="737">
          <cell r="A737" t="str">
            <v>00013755</v>
          </cell>
          <cell r="B737" t="str">
            <v>Quabba Damien</v>
          </cell>
          <cell r="C737">
            <v>100</v>
          </cell>
          <cell r="D737" t="str">
            <v>TCR Accum Notational Pkge</v>
          </cell>
          <cell r="E737">
            <v>77436</v>
          </cell>
          <cell r="G737">
            <v>1</v>
          </cell>
          <cell r="I737">
            <v>77436</v>
          </cell>
        </row>
        <row r="738">
          <cell r="A738" t="str">
            <v>00013754</v>
          </cell>
          <cell r="B738" t="str">
            <v>Hutchinson Paul</v>
          </cell>
          <cell r="C738">
            <v>100</v>
          </cell>
          <cell r="D738" t="str">
            <v>TCR Accum Notational Pkge</v>
          </cell>
          <cell r="E738">
            <v>71000</v>
          </cell>
          <cell r="G738">
            <v>1</v>
          </cell>
          <cell r="I738">
            <v>71000</v>
          </cell>
        </row>
        <row r="739">
          <cell r="A739" t="str">
            <v>00013753</v>
          </cell>
          <cell r="B739" t="str">
            <v>James Mark</v>
          </cell>
          <cell r="C739">
            <v>100</v>
          </cell>
          <cell r="D739" t="str">
            <v>TCR Accum Notational Pkge</v>
          </cell>
          <cell r="E739">
            <v>123497</v>
          </cell>
          <cell r="G739">
            <v>1</v>
          </cell>
          <cell r="I739">
            <v>123497</v>
          </cell>
        </row>
        <row r="740">
          <cell r="A740" t="str">
            <v>00013752</v>
          </cell>
          <cell r="B740" t="str">
            <v>Northan Chad</v>
          </cell>
          <cell r="C740">
            <v>100</v>
          </cell>
          <cell r="D740" t="str">
            <v>TCR Accum Notational Pkge</v>
          </cell>
          <cell r="E740">
            <v>76571</v>
          </cell>
          <cell r="G740">
            <v>1</v>
          </cell>
          <cell r="I740">
            <v>76571</v>
          </cell>
        </row>
        <row r="741">
          <cell r="A741" t="str">
            <v>00013751</v>
          </cell>
          <cell r="B741" t="str">
            <v>Jackson Michael</v>
          </cell>
          <cell r="C741">
            <v>100</v>
          </cell>
          <cell r="D741" t="str">
            <v>TCR Accum Notational Pkge</v>
          </cell>
          <cell r="E741">
            <v>58344</v>
          </cell>
          <cell r="G741">
            <v>1</v>
          </cell>
          <cell r="I741">
            <v>58344</v>
          </cell>
        </row>
        <row r="742">
          <cell r="A742" t="str">
            <v>00013761</v>
          </cell>
          <cell r="B742" t="str">
            <v>Halikias Steven</v>
          </cell>
          <cell r="C742">
            <v>100</v>
          </cell>
          <cell r="D742" t="str">
            <v>TCR Accum Notational Pkge</v>
          </cell>
          <cell r="E742">
            <v>117667</v>
          </cell>
          <cell r="G742">
            <v>1</v>
          </cell>
          <cell r="I742">
            <v>117667</v>
          </cell>
        </row>
        <row r="743">
          <cell r="A743" t="str">
            <v>00013759</v>
          </cell>
          <cell r="B743" t="str">
            <v>Armstrong Melissa</v>
          </cell>
          <cell r="C743">
            <v>100</v>
          </cell>
          <cell r="D743" t="str">
            <v>TCR DB Notational Package</v>
          </cell>
          <cell r="E743">
            <v>64231</v>
          </cell>
          <cell r="G743">
            <v>1</v>
          </cell>
          <cell r="I743">
            <v>64231</v>
          </cell>
        </row>
        <row r="744">
          <cell r="A744" t="str">
            <v>00013758</v>
          </cell>
          <cell r="B744" t="str">
            <v>Philpott Craig</v>
          </cell>
          <cell r="C744">
            <v>100</v>
          </cell>
          <cell r="D744" t="str">
            <v>TCR Accum Notational Pkge</v>
          </cell>
          <cell r="E744">
            <v>95731</v>
          </cell>
          <cell r="G744">
            <v>1</v>
          </cell>
          <cell r="I744">
            <v>95731</v>
          </cell>
        </row>
        <row r="745">
          <cell r="A745" t="str">
            <v>00013757</v>
          </cell>
          <cell r="B745" t="str">
            <v>Dusting Kevin</v>
          </cell>
          <cell r="C745">
            <v>100</v>
          </cell>
          <cell r="D745" t="str">
            <v>TCR Accum Notational Pkge</v>
          </cell>
          <cell r="E745">
            <v>85000</v>
          </cell>
          <cell r="G745">
            <v>1</v>
          </cell>
          <cell r="I745">
            <v>85000</v>
          </cell>
        </row>
        <row r="746">
          <cell r="A746" t="str">
            <v>00013756</v>
          </cell>
          <cell r="B746" t="str">
            <v>Larson John</v>
          </cell>
          <cell r="C746">
            <v>100</v>
          </cell>
          <cell r="D746" t="str">
            <v>TCR Accum Notational Pkge</v>
          </cell>
          <cell r="E746">
            <v>83967</v>
          </cell>
          <cell r="G746">
            <v>1</v>
          </cell>
          <cell r="I746">
            <v>83967</v>
          </cell>
        </row>
        <row r="747">
          <cell r="A747" t="str">
            <v>00013769</v>
          </cell>
          <cell r="B747" t="str">
            <v>Hughan Brian</v>
          </cell>
          <cell r="C747">
            <v>100</v>
          </cell>
          <cell r="D747" t="str">
            <v>TCR Accum Notational Pkge</v>
          </cell>
          <cell r="E747">
            <v>65400</v>
          </cell>
          <cell r="G747">
            <v>1</v>
          </cell>
          <cell r="I747">
            <v>65400</v>
          </cell>
        </row>
        <row r="748">
          <cell r="A748" t="str">
            <v>00013768</v>
          </cell>
          <cell r="B748" t="str">
            <v>Dai Xuemei</v>
          </cell>
          <cell r="C748">
            <v>100</v>
          </cell>
          <cell r="D748" t="str">
            <v>TCR Accum Notational Pkge</v>
          </cell>
          <cell r="E748">
            <v>76300</v>
          </cell>
          <cell r="G748">
            <v>1</v>
          </cell>
          <cell r="I748">
            <v>76300</v>
          </cell>
        </row>
        <row r="749">
          <cell r="A749" t="str">
            <v>00013765</v>
          </cell>
          <cell r="B749" t="str">
            <v>Read Allanah</v>
          </cell>
          <cell r="C749">
            <v>100</v>
          </cell>
          <cell r="D749" t="str">
            <v>TCR Accum Notational Pkge</v>
          </cell>
          <cell r="E749">
            <v>45000</v>
          </cell>
          <cell r="G749">
            <v>1</v>
          </cell>
          <cell r="I749">
            <v>45000</v>
          </cell>
        </row>
        <row r="750">
          <cell r="A750" t="str">
            <v>00013763</v>
          </cell>
          <cell r="B750" t="str">
            <v>Clapton Graham</v>
          </cell>
          <cell r="C750">
            <v>100</v>
          </cell>
          <cell r="D750" t="str">
            <v>TCR Accum Notational Pkge</v>
          </cell>
          <cell r="E750">
            <v>76300</v>
          </cell>
          <cell r="G750">
            <v>1</v>
          </cell>
          <cell r="I750">
            <v>76300</v>
          </cell>
        </row>
        <row r="751">
          <cell r="A751" t="str">
            <v>00013762</v>
          </cell>
          <cell r="B751" t="str">
            <v>Brenchley Stacey</v>
          </cell>
          <cell r="C751">
            <v>100</v>
          </cell>
          <cell r="D751" t="str">
            <v>TCR Accum Notational Pkge</v>
          </cell>
          <cell r="E751">
            <v>60000</v>
          </cell>
          <cell r="G751">
            <v>1</v>
          </cell>
          <cell r="I751">
            <v>60000</v>
          </cell>
        </row>
        <row r="752">
          <cell r="A752" t="str">
            <v>00013774</v>
          </cell>
          <cell r="B752" t="str">
            <v>McKenzie Penelope</v>
          </cell>
          <cell r="C752">
            <v>100</v>
          </cell>
          <cell r="D752" t="str">
            <v>TCR Accum Notational Pkge</v>
          </cell>
          <cell r="E752">
            <v>79000</v>
          </cell>
          <cell r="G752">
            <v>1</v>
          </cell>
          <cell r="I752">
            <v>79000</v>
          </cell>
        </row>
        <row r="753">
          <cell r="A753" t="str">
            <v>00013773</v>
          </cell>
          <cell r="B753" t="str">
            <v>Villella Maree</v>
          </cell>
          <cell r="C753">
            <v>100</v>
          </cell>
          <cell r="D753" t="str">
            <v>TCR Accum Notational Pkge</v>
          </cell>
          <cell r="E753">
            <v>49000</v>
          </cell>
          <cell r="G753">
            <v>1</v>
          </cell>
          <cell r="I753">
            <v>49000</v>
          </cell>
        </row>
        <row r="754">
          <cell r="A754" t="str">
            <v>00013772</v>
          </cell>
          <cell r="B754" t="str">
            <v>Swyer Ian</v>
          </cell>
          <cell r="C754">
            <v>80</v>
          </cell>
          <cell r="D754" t="str">
            <v>TCR Accum Notational Pkge</v>
          </cell>
          <cell r="E754">
            <v>59950</v>
          </cell>
          <cell r="G754">
            <v>1</v>
          </cell>
          <cell r="I754">
            <v>59950</v>
          </cell>
        </row>
        <row r="755">
          <cell r="A755" t="str">
            <v>00013771</v>
          </cell>
          <cell r="B755" t="str">
            <v>Chambers Brendon</v>
          </cell>
          <cell r="C755">
            <v>100</v>
          </cell>
          <cell r="D755" t="str">
            <v>TCR Accum Notational Pkge</v>
          </cell>
          <cell r="E755">
            <v>92650</v>
          </cell>
          <cell r="G755">
            <v>1</v>
          </cell>
          <cell r="I755">
            <v>92650</v>
          </cell>
        </row>
        <row r="756">
          <cell r="A756" t="str">
            <v>00013770</v>
          </cell>
          <cell r="B756" t="str">
            <v>Bryce Antony</v>
          </cell>
          <cell r="C756">
            <v>100</v>
          </cell>
          <cell r="D756" t="str">
            <v>TCR Accum Notational Pkge</v>
          </cell>
          <cell r="E756">
            <v>68000</v>
          </cell>
          <cell r="G756">
            <v>1</v>
          </cell>
          <cell r="I756">
            <v>68000</v>
          </cell>
        </row>
        <row r="757">
          <cell r="A757" t="str">
            <v>00013780</v>
          </cell>
          <cell r="B757" t="str">
            <v>Mantini Nunzio</v>
          </cell>
          <cell r="C757">
            <v>100</v>
          </cell>
          <cell r="D757" t="str">
            <v>TCR Accum Notational Pkge</v>
          </cell>
          <cell r="E757">
            <v>86110</v>
          </cell>
          <cell r="G757">
            <v>1</v>
          </cell>
          <cell r="I757">
            <v>86110</v>
          </cell>
        </row>
        <row r="758">
          <cell r="A758" t="str">
            <v>00013779</v>
          </cell>
          <cell r="B758" t="str">
            <v>Colbert Ken</v>
          </cell>
          <cell r="C758">
            <v>100</v>
          </cell>
          <cell r="D758" t="str">
            <v>TCR Accum Notational Pkge</v>
          </cell>
          <cell r="E758">
            <v>88835</v>
          </cell>
          <cell r="G758">
            <v>1</v>
          </cell>
          <cell r="I758">
            <v>88835</v>
          </cell>
        </row>
        <row r="759">
          <cell r="A759" t="str">
            <v>00013778</v>
          </cell>
          <cell r="B759" t="str">
            <v>Walters Ian</v>
          </cell>
          <cell r="C759">
            <v>100</v>
          </cell>
          <cell r="D759" t="str">
            <v>TCR Accum Notational Pkge</v>
          </cell>
          <cell r="E759">
            <v>87200</v>
          </cell>
          <cell r="G759">
            <v>1</v>
          </cell>
          <cell r="I759">
            <v>87200</v>
          </cell>
        </row>
        <row r="760">
          <cell r="A760" t="str">
            <v>00013777</v>
          </cell>
          <cell r="B760" t="str">
            <v>Thompson Alan</v>
          </cell>
          <cell r="C760">
            <v>100</v>
          </cell>
          <cell r="D760" t="str">
            <v>TCR Accum Notational Pkge</v>
          </cell>
          <cell r="E760">
            <v>75180</v>
          </cell>
          <cell r="G760">
            <v>1</v>
          </cell>
          <cell r="I760">
            <v>75180</v>
          </cell>
        </row>
        <row r="761">
          <cell r="A761" t="str">
            <v>00013776</v>
          </cell>
          <cell r="B761" t="str">
            <v>Price John</v>
          </cell>
          <cell r="C761">
            <v>100</v>
          </cell>
          <cell r="D761" t="str">
            <v>TCR Accum Notational Pkge</v>
          </cell>
          <cell r="E761">
            <v>74000</v>
          </cell>
          <cell r="G761">
            <v>1</v>
          </cell>
          <cell r="I761">
            <v>74000</v>
          </cell>
        </row>
        <row r="762">
          <cell r="A762" t="str">
            <v>00013785</v>
          </cell>
          <cell r="B762" t="str">
            <v>Fowler Damien</v>
          </cell>
          <cell r="C762">
            <v>100</v>
          </cell>
          <cell r="D762" t="str">
            <v>TCR Accum Notational Pkge</v>
          </cell>
          <cell r="E762">
            <v>63500</v>
          </cell>
          <cell r="G762">
            <v>1</v>
          </cell>
          <cell r="I762">
            <v>63500</v>
          </cell>
        </row>
        <row r="763">
          <cell r="A763" t="str">
            <v>00013784</v>
          </cell>
          <cell r="B763" t="str">
            <v>Stevens Robert</v>
          </cell>
          <cell r="C763">
            <v>100</v>
          </cell>
          <cell r="D763" t="str">
            <v>TCR Accum Notational Pkge</v>
          </cell>
          <cell r="E763">
            <v>86110</v>
          </cell>
          <cell r="G763">
            <v>1</v>
          </cell>
          <cell r="I763">
            <v>86110</v>
          </cell>
        </row>
        <row r="764">
          <cell r="A764" t="str">
            <v>00013783</v>
          </cell>
          <cell r="B764" t="str">
            <v>Cooper Jason</v>
          </cell>
          <cell r="C764">
            <v>100</v>
          </cell>
          <cell r="D764" t="str">
            <v>TCR Accum Notational Pkge</v>
          </cell>
          <cell r="E764">
            <v>66000</v>
          </cell>
          <cell r="G764">
            <v>1</v>
          </cell>
          <cell r="I764">
            <v>66000</v>
          </cell>
        </row>
        <row r="765">
          <cell r="A765" t="str">
            <v>00013782</v>
          </cell>
          <cell r="B765" t="str">
            <v>Osredkar Frank</v>
          </cell>
          <cell r="C765">
            <v>100</v>
          </cell>
          <cell r="D765" t="str">
            <v>TCR Accum Notational Pkge</v>
          </cell>
          <cell r="E765">
            <v>60000</v>
          </cell>
          <cell r="G765">
            <v>1</v>
          </cell>
          <cell r="I765">
            <v>60000</v>
          </cell>
        </row>
        <row r="766">
          <cell r="A766" t="str">
            <v>00013781</v>
          </cell>
          <cell r="B766" t="str">
            <v>Clarke Royce</v>
          </cell>
          <cell r="C766">
            <v>100</v>
          </cell>
          <cell r="D766" t="str">
            <v>TCR Accum Notational Pkge</v>
          </cell>
          <cell r="E766">
            <v>66000</v>
          </cell>
          <cell r="G766">
            <v>1</v>
          </cell>
          <cell r="I766">
            <v>66000</v>
          </cell>
        </row>
        <row r="767">
          <cell r="A767" t="str">
            <v>00013805</v>
          </cell>
          <cell r="B767" t="str">
            <v>Roberts Lance</v>
          </cell>
          <cell r="C767">
            <v>100</v>
          </cell>
          <cell r="D767" t="str">
            <v>TCR Accum Notational Pkge</v>
          </cell>
          <cell r="E767">
            <v>75240</v>
          </cell>
          <cell r="G767">
            <v>1</v>
          </cell>
          <cell r="I767">
            <v>75240</v>
          </cell>
        </row>
        <row r="768">
          <cell r="A768" t="str">
            <v>00013803</v>
          </cell>
          <cell r="B768" t="str">
            <v>Dore Graham</v>
          </cell>
          <cell r="C768">
            <v>100</v>
          </cell>
          <cell r="D768" t="str">
            <v>TCR Accum Notational Pkge</v>
          </cell>
          <cell r="E768">
            <v>68670</v>
          </cell>
          <cell r="G768">
            <v>1</v>
          </cell>
          <cell r="I768">
            <v>68670</v>
          </cell>
        </row>
        <row r="769">
          <cell r="A769" t="str">
            <v>00013800</v>
          </cell>
          <cell r="B769" t="str">
            <v>Luhrs Tracey</v>
          </cell>
          <cell r="C769">
            <v>66.66</v>
          </cell>
          <cell r="D769" t="str">
            <v>TCR Accum Notational Pkge</v>
          </cell>
          <cell r="E769">
            <v>27631</v>
          </cell>
          <cell r="G769">
            <v>1</v>
          </cell>
          <cell r="I769">
            <v>27631</v>
          </cell>
        </row>
        <row r="770">
          <cell r="A770" t="str">
            <v>00013788</v>
          </cell>
          <cell r="B770" t="str">
            <v>Franklin Karen</v>
          </cell>
          <cell r="C770">
            <v>100</v>
          </cell>
          <cell r="D770" t="str">
            <v>TCR Accum Notational Pkge</v>
          </cell>
          <cell r="E770">
            <v>56175</v>
          </cell>
          <cell r="G770">
            <v>1</v>
          </cell>
          <cell r="I770">
            <v>56175</v>
          </cell>
        </row>
        <row r="771">
          <cell r="A771" t="str">
            <v>00013787</v>
          </cell>
          <cell r="B771" t="str">
            <v>Flower Adam</v>
          </cell>
          <cell r="C771">
            <v>100</v>
          </cell>
          <cell r="D771" t="str">
            <v>TCR Accum Notational Pkge</v>
          </cell>
          <cell r="E771">
            <v>28500</v>
          </cell>
          <cell r="G771">
            <v>1</v>
          </cell>
          <cell r="I771">
            <v>28500</v>
          </cell>
        </row>
        <row r="772">
          <cell r="A772" t="str">
            <v>00013810</v>
          </cell>
          <cell r="B772" t="str">
            <v>Haller Lynda</v>
          </cell>
          <cell r="C772">
            <v>100</v>
          </cell>
          <cell r="D772" t="str">
            <v>TCR Accum Notational Pkge</v>
          </cell>
          <cell r="E772">
            <v>53000</v>
          </cell>
          <cell r="G772">
            <v>1</v>
          </cell>
          <cell r="I772">
            <v>53000</v>
          </cell>
        </row>
        <row r="773">
          <cell r="A773" t="str">
            <v>00013809</v>
          </cell>
          <cell r="B773" t="str">
            <v>Hall Matthew</v>
          </cell>
          <cell r="C773">
            <v>100</v>
          </cell>
          <cell r="D773" t="str">
            <v>TCR Accum Notational Pkge</v>
          </cell>
          <cell r="E773">
            <v>76300</v>
          </cell>
          <cell r="G773">
            <v>1</v>
          </cell>
          <cell r="I773">
            <v>76300</v>
          </cell>
        </row>
        <row r="774">
          <cell r="A774" t="str">
            <v>00013808</v>
          </cell>
          <cell r="B774" t="str">
            <v>Reardon Shaun</v>
          </cell>
          <cell r="C774">
            <v>100</v>
          </cell>
          <cell r="D774" t="str">
            <v>TCR Accum Notational Pkge</v>
          </cell>
          <cell r="E774">
            <v>162325</v>
          </cell>
          <cell r="G774">
            <v>1</v>
          </cell>
          <cell r="I774">
            <v>162325</v>
          </cell>
        </row>
        <row r="775">
          <cell r="A775" t="str">
            <v>00013807</v>
          </cell>
          <cell r="B775" t="str">
            <v>Ooi Andrew</v>
          </cell>
          <cell r="C775">
            <v>100</v>
          </cell>
          <cell r="D775" t="str">
            <v>TCR Accum Notational Pkge</v>
          </cell>
          <cell r="E775">
            <v>30000</v>
          </cell>
          <cell r="G775">
            <v>1</v>
          </cell>
          <cell r="I775">
            <v>30000</v>
          </cell>
        </row>
        <row r="776">
          <cell r="A776" t="str">
            <v>00013806</v>
          </cell>
          <cell r="B776" t="str">
            <v>van Weel John</v>
          </cell>
          <cell r="C776">
            <v>100</v>
          </cell>
          <cell r="D776" t="str">
            <v>TCR DB Notational Package</v>
          </cell>
          <cell r="E776">
            <v>165744</v>
          </cell>
          <cell r="G776">
            <v>1</v>
          </cell>
          <cell r="I776">
            <v>165744</v>
          </cell>
        </row>
        <row r="777">
          <cell r="A777" t="str">
            <v>00013866</v>
          </cell>
          <cell r="B777" t="str">
            <v>Thompson Paul</v>
          </cell>
          <cell r="C777">
            <v>100</v>
          </cell>
          <cell r="D777" t="str">
            <v>TCR Accum Notational Pkge</v>
          </cell>
          <cell r="E777">
            <v>75180</v>
          </cell>
          <cell r="G777">
            <v>1</v>
          </cell>
          <cell r="I777">
            <v>75180</v>
          </cell>
        </row>
        <row r="778">
          <cell r="A778" t="str">
            <v>00013864</v>
          </cell>
          <cell r="B778" t="str">
            <v>Lamden Kimberley</v>
          </cell>
          <cell r="C778">
            <v>100</v>
          </cell>
          <cell r="D778" t="str">
            <v>TCR Accum Notational Pkge</v>
          </cell>
          <cell r="E778">
            <v>73000</v>
          </cell>
          <cell r="G778">
            <v>1</v>
          </cell>
          <cell r="I778">
            <v>73000</v>
          </cell>
        </row>
        <row r="779">
          <cell r="A779" t="str">
            <v>00013854</v>
          </cell>
          <cell r="B779" t="str">
            <v>Dabal Mark</v>
          </cell>
          <cell r="C779">
            <v>100</v>
          </cell>
          <cell r="D779" t="str">
            <v>TCR Accum Notational Pkge</v>
          </cell>
          <cell r="E779">
            <v>110000</v>
          </cell>
          <cell r="G779">
            <v>1</v>
          </cell>
          <cell r="I779">
            <v>110000</v>
          </cell>
        </row>
        <row r="780">
          <cell r="A780" t="str">
            <v>00013853</v>
          </cell>
          <cell r="B780" t="str">
            <v>Gonsalvez Marlene</v>
          </cell>
          <cell r="C780">
            <v>100</v>
          </cell>
          <cell r="D780" t="str">
            <v>TCR DB Notational Package</v>
          </cell>
          <cell r="E780">
            <v>63401</v>
          </cell>
          <cell r="G780">
            <v>1</v>
          </cell>
          <cell r="I780">
            <v>63401</v>
          </cell>
        </row>
        <row r="781">
          <cell r="A781" t="str">
            <v>00013812</v>
          </cell>
          <cell r="B781" t="str">
            <v>Moon Justin</v>
          </cell>
          <cell r="C781">
            <v>100</v>
          </cell>
          <cell r="D781" t="str">
            <v>TCR Accum Notational Pkge</v>
          </cell>
          <cell r="E781">
            <v>67525</v>
          </cell>
          <cell r="G781">
            <v>1</v>
          </cell>
          <cell r="I781">
            <v>67525</v>
          </cell>
        </row>
        <row r="782">
          <cell r="A782" t="str">
            <v>00013881</v>
          </cell>
          <cell r="B782" t="str">
            <v>Dennis Fiona</v>
          </cell>
          <cell r="C782">
            <v>60</v>
          </cell>
          <cell r="D782" t="str">
            <v>TCR Accum Notational Pkge</v>
          </cell>
          <cell r="E782">
            <v>54500</v>
          </cell>
          <cell r="G782">
            <v>1</v>
          </cell>
          <cell r="I782">
            <v>54500</v>
          </cell>
        </row>
        <row r="783">
          <cell r="A783" t="str">
            <v>00013880</v>
          </cell>
          <cell r="B783" t="str">
            <v>Dack Garry</v>
          </cell>
          <cell r="C783">
            <v>100</v>
          </cell>
          <cell r="D783" t="str">
            <v>TCR Accum Notational Pkge</v>
          </cell>
          <cell r="E783">
            <v>85000</v>
          </cell>
          <cell r="G783">
            <v>1</v>
          </cell>
          <cell r="I783">
            <v>85000</v>
          </cell>
        </row>
        <row r="784">
          <cell r="A784" t="str">
            <v>00013879</v>
          </cell>
          <cell r="B784" t="str">
            <v>O'Brien Richard</v>
          </cell>
          <cell r="C784">
            <v>100</v>
          </cell>
          <cell r="D784" t="str">
            <v>TCR Accum Notational Pkge</v>
          </cell>
          <cell r="E784">
            <v>105000</v>
          </cell>
          <cell r="G784">
            <v>1</v>
          </cell>
          <cell r="I784">
            <v>105000</v>
          </cell>
        </row>
        <row r="785">
          <cell r="A785" t="str">
            <v>00013878</v>
          </cell>
          <cell r="B785" t="str">
            <v>Sikalias Voula</v>
          </cell>
          <cell r="C785">
            <v>100</v>
          </cell>
          <cell r="D785" t="str">
            <v>TCR Accum Notational Pkge</v>
          </cell>
          <cell r="E785">
            <v>46000</v>
          </cell>
          <cell r="G785">
            <v>1</v>
          </cell>
          <cell r="I785">
            <v>46000</v>
          </cell>
        </row>
        <row r="786">
          <cell r="A786" t="str">
            <v>00013867</v>
          </cell>
          <cell r="B786" t="str">
            <v>Fazio Mark</v>
          </cell>
          <cell r="C786">
            <v>100</v>
          </cell>
          <cell r="D786" t="str">
            <v>TCR Accum Notational Pkge</v>
          </cell>
          <cell r="E786">
            <v>75180</v>
          </cell>
          <cell r="G786">
            <v>1</v>
          </cell>
          <cell r="I786">
            <v>75180</v>
          </cell>
        </row>
        <row r="787">
          <cell r="A787" t="str">
            <v>00013886</v>
          </cell>
          <cell r="B787" t="str">
            <v>Sheffield Aaron</v>
          </cell>
          <cell r="C787">
            <v>100</v>
          </cell>
          <cell r="D787" t="str">
            <v>TCR Accum Notational Pkge</v>
          </cell>
          <cell r="E787">
            <v>96000</v>
          </cell>
          <cell r="G787">
            <v>1</v>
          </cell>
          <cell r="I787">
            <v>96000</v>
          </cell>
        </row>
        <row r="788">
          <cell r="A788" t="str">
            <v>00013885</v>
          </cell>
          <cell r="B788" t="str">
            <v>Greene Andrew</v>
          </cell>
          <cell r="C788">
            <v>100</v>
          </cell>
          <cell r="D788" t="str">
            <v>TCR Accum Notational Pkge</v>
          </cell>
          <cell r="E788">
            <v>55000</v>
          </cell>
          <cell r="G788">
            <v>1</v>
          </cell>
          <cell r="I788">
            <v>55000</v>
          </cell>
        </row>
        <row r="789">
          <cell r="A789" t="str">
            <v>00013884</v>
          </cell>
          <cell r="B789" t="str">
            <v>Haria Bhavesh</v>
          </cell>
          <cell r="C789">
            <v>100</v>
          </cell>
          <cell r="D789" t="str">
            <v>TCR Accum Notational Pkge</v>
          </cell>
          <cell r="E789">
            <v>60000</v>
          </cell>
          <cell r="G789">
            <v>1</v>
          </cell>
          <cell r="I789">
            <v>60000</v>
          </cell>
        </row>
        <row r="790">
          <cell r="A790" t="str">
            <v>00013883</v>
          </cell>
          <cell r="B790" t="str">
            <v>Jones Margaret</v>
          </cell>
          <cell r="C790">
            <v>100</v>
          </cell>
          <cell r="D790" t="str">
            <v>TCR Accum Notational Pkge</v>
          </cell>
          <cell r="E790">
            <v>130000</v>
          </cell>
          <cell r="G790">
            <v>1</v>
          </cell>
          <cell r="I790">
            <v>130000</v>
          </cell>
        </row>
        <row r="791">
          <cell r="A791" t="str">
            <v>00013882</v>
          </cell>
          <cell r="B791" t="str">
            <v>McDonagh Christopher</v>
          </cell>
          <cell r="C791">
            <v>100</v>
          </cell>
          <cell r="D791" t="str">
            <v>TCR Accum Notational Pkge</v>
          </cell>
          <cell r="E791">
            <v>60000</v>
          </cell>
          <cell r="G791">
            <v>1</v>
          </cell>
          <cell r="I791">
            <v>60000</v>
          </cell>
        </row>
        <row r="792">
          <cell r="A792" t="str">
            <v>00013901</v>
          </cell>
          <cell r="B792" t="str">
            <v>Miller Phillip</v>
          </cell>
          <cell r="C792">
            <v>100</v>
          </cell>
          <cell r="D792" t="str">
            <v>TCR Accum Notational Pkge</v>
          </cell>
          <cell r="E792">
            <v>81750</v>
          </cell>
          <cell r="G792">
            <v>1</v>
          </cell>
          <cell r="I792">
            <v>81750</v>
          </cell>
        </row>
        <row r="793">
          <cell r="A793" t="str">
            <v>00013891</v>
          </cell>
          <cell r="B793" t="str">
            <v>Morfea Melissa</v>
          </cell>
          <cell r="C793">
            <v>100</v>
          </cell>
          <cell r="D793" t="str">
            <v>TCR Accum Notational Pkge</v>
          </cell>
          <cell r="E793">
            <v>84000</v>
          </cell>
          <cell r="G793">
            <v>1</v>
          </cell>
          <cell r="I793">
            <v>84000</v>
          </cell>
        </row>
        <row r="794">
          <cell r="A794" t="str">
            <v>00013890</v>
          </cell>
          <cell r="B794" t="str">
            <v>Fookstov Alexander</v>
          </cell>
          <cell r="C794">
            <v>100</v>
          </cell>
          <cell r="D794" t="str">
            <v>TCR Accum Notational Pkge</v>
          </cell>
          <cell r="E794">
            <v>105000</v>
          </cell>
          <cell r="G794">
            <v>1</v>
          </cell>
          <cell r="I794">
            <v>105000</v>
          </cell>
        </row>
        <row r="795">
          <cell r="A795" t="str">
            <v>00013889</v>
          </cell>
          <cell r="B795" t="str">
            <v>Howie Nathan</v>
          </cell>
          <cell r="C795">
            <v>100</v>
          </cell>
          <cell r="D795" t="str">
            <v>TCR Accum Notational Pkge</v>
          </cell>
          <cell r="E795">
            <v>60870</v>
          </cell>
          <cell r="G795">
            <v>1</v>
          </cell>
          <cell r="I795">
            <v>60870</v>
          </cell>
        </row>
        <row r="796">
          <cell r="A796" t="str">
            <v>00013888</v>
          </cell>
          <cell r="B796" t="str">
            <v>Flanagan Damian</v>
          </cell>
          <cell r="C796">
            <v>100</v>
          </cell>
          <cell r="D796" t="str">
            <v>TCR Accum Notational Pkge</v>
          </cell>
          <cell r="E796">
            <v>83000</v>
          </cell>
          <cell r="G796">
            <v>1</v>
          </cell>
          <cell r="I796">
            <v>83000</v>
          </cell>
        </row>
        <row r="797">
          <cell r="A797" t="str">
            <v>00013915</v>
          </cell>
          <cell r="B797" t="str">
            <v>Wright Emma</v>
          </cell>
          <cell r="C797">
            <v>100</v>
          </cell>
          <cell r="D797" t="str">
            <v>TCR Accum Notational Pkge</v>
          </cell>
          <cell r="E797">
            <v>135000</v>
          </cell>
          <cell r="G797">
            <v>1</v>
          </cell>
          <cell r="I797">
            <v>135000</v>
          </cell>
        </row>
        <row r="798">
          <cell r="A798" t="str">
            <v>00013914</v>
          </cell>
          <cell r="B798" t="str">
            <v>Crosbie Carissa</v>
          </cell>
          <cell r="C798">
            <v>100</v>
          </cell>
          <cell r="D798" t="str">
            <v>TCR Accum Notational Pkge</v>
          </cell>
          <cell r="E798">
            <v>87200</v>
          </cell>
          <cell r="G798">
            <v>1</v>
          </cell>
          <cell r="I798">
            <v>87200</v>
          </cell>
        </row>
        <row r="799">
          <cell r="A799" t="str">
            <v>00013912</v>
          </cell>
          <cell r="B799" t="str">
            <v>Kickert Vanessa</v>
          </cell>
          <cell r="C799">
            <v>100</v>
          </cell>
          <cell r="D799" t="str">
            <v>TCR Accum Notational Pkge</v>
          </cell>
          <cell r="E799">
            <v>51300</v>
          </cell>
          <cell r="G799">
            <v>1</v>
          </cell>
          <cell r="I799">
            <v>51300</v>
          </cell>
        </row>
        <row r="800">
          <cell r="A800" t="str">
            <v>00013908</v>
          </cell>
          <cell r="B800" t="str">
            <v>Panesar Sharon</v>
          </cell>
          <cell r="C800">
            <v>100</v>
          </cell>
          <cell r="D800" t="str">
            <v>TCR Accum Notational Pkge</v>
          </cell>
          <cell r="E800">
            <v>50140</v>
          </cell>
          <cell r="G800">
            <v>1</v>
          </cell>
          <cell r="I800">
            <v>50140</v>
          </cell>
        </row>
        <row r="801">
          <cell r="A801" t="str">
            <v>00013903</v>
          </cell>
          <cell r="B801" t="str">
            <v>Roberts Sarah</v>
          </cell>
          <cell r="C801">
            <v>100</v>
          </cell>
          <cell r="D801" t="str">
            <v>TCR Accum Notational Pkge</v>
          </cell>
          <cell r="E801">
            <v>105000</v>
          </cell>
          <cell r="G801">
            <v>1</v>
          </cell>
          <cell r="I801">
            <v>105000</v>
          </cell>
        </row>
        <row r="802">
          <cell r="A802" t="str">
            <v>00013930</v>
          </cell>
          <cell r="B802" t="str">
            <v>Bartlett Amanda</v>
          </cell>
          <cell r="C802">
            <v>100</v>
          </cell>
          <cell r="D802" t="str">
            <v>TCR Accum Notational Pkge</v>
          </cell>
          <cell r="E802">
            <v>37000</v>
          </cell>
          <cell r="G802">
            <v>1</v>
          </cell>
          <cell r="I802">
            <v>37000</v>
          </cell>
        </row>
        <row r="803">
          <cell r="A803" t="str">
            <v>00013928</v>
          </cell>
          <cell r="B803" t="str">
            <v>Struckmann John</v>
          </cell>
          <cell r="C803">
            <v>100</v>
          </cell>
          <cell r="D803" t="str">
            <v>TCR Accum Notational Pkge</v>
          </cell>
          <cell r="E803">
            <v>85000</v>
          </cell>
          <cell r="G803">
            <v>1</v>
          </cell>
          <cell r="I803">
            <v>85000</v>
          </cell>
        </row>
        <row r="804">
          <cell r="A804" t="str">
            <v>00013927</v>
          </cell>
          <cell r="B804" t="str">
            <v>Seet Len</v>
          </cell>
          <cell r="C804">
            <v>100</v>
          </cell>
          <cell r="D804" t="str">
            <v>TCR Accum Notational Pkge</v>
          </cell>
          <cell r="E804">
            <v>87200</v>
          </cell>
          <cell r="G804">
            <v>1</v>
          </cell>
          <cell r="I804">
            <v>87200</v>
          </cell>
        </row>
        <row r="805">
          <cell r="A805" t="str">
            <v>00013926</v>
          </cell>
          <cell r="B805" t="str">
            <v>Tucker Paul</v>
          </cell>
          <cell r="C805">
            <v>100</v>
          </cell>
          <cell r="D805" t="str">
            <v>TCR Accum Notational Pkge</v>
          </cell>
          <cell r="E805">
            <v>85103</v>
          </cell>
          <cell r="G805">
            <v>1</v>
          </cell>
          <cell r="I805">
            <v>85103</v>
          </cell>
        </row>
        <row r="806">
          <cell r="A806" t="str">
            <v>00013923</v>
          </cell>
          <cell r="B806" t="str">
            <v>Kirkby Emma</v>
          </cell>
          <cell r="C806">
            <v>100</v>
          </cell>
          <cell r="D806" t="str">
            <v>TCR Accum Notational Pkge</v>
          </cell>
          <cell r="E806">
            <v>125000</v>
          </cell>
          <cell r="G806">
            <v>1</v>
          </cell>
          <cell r="I806">
            <v>125000</v>
          </cell>
        </row>
        <row r="807">
          <cell r="A807" t="str">
            <v>00013938</v>
          </cell>
          <cell r="B807" t="str">
            <v>Folley Nicolette</v>
          </cell>
          <cell r="C807">
            <v>100</v>
          </cell>
          <cell r="D807" t="str">
            <v>TCR Accum Notational Pkge</v>
          </cell>
          <cell r="E807">
            <v>37000</v>
          </cell>
          <cell r="G807">
            <v>1</v>
          </cell>
          <cell r="I807">
            <v>37000</v>
          </cell>
        </row>
        <row r="808">
          <cell r="A808" t="str">
            <v>00013937</v>
          </cell>
          <cell r="B808" t="str">
            <v>Ovenden Louise</v>
          </cell>
          <cell r="C808">
            <v>100</v>
          </cell>
          <cell r="D808" t="str">
            <v>TCR Accum Notational Pkge</v>
          </cell>
          <cell r="E808">
            <v>37000</v>
          </cell>
          <cell r="G808">
            <v>1</v>
          </cell>
          <cell r="I808">
            <v>37000</v>
          </cell>
        </row>
        <row r="809">
          <cell r="A809" t="str">
            <v>00013936</v>
          </cell>
          <cell r="B809" t="str">
            <v>Purcell Daniel</v>
          </cell>
          <cell r="C809">
            <v>100</v>
          </cell>
          <cell r="D809" t="str">
            <v>TCR Accum Notational Pkge</v>
          </cell>
          <cell r="E809">
            <v>37000</v>
          </cell>
          <cell r="G809">
            <v>1</v>
          </cell>
          <cell r="I809">
            <v>37000</v>
          </cell>
        </row>
        <row r="810">
          <cell r="A810" t="str">
            <v>00013934</v>
          </cell>
          <cell r="B810" t="str">
            <v>Davis Sarah</v>
          </cell>
          <cell r="C810">
            <v>100</v>
          </cell>
          <cell r="D810" t="str">
            <v>TCR Accum Notational Pkge</v>
          </cell>
          <cell r="E810">
            <v>95000</v>
          </cell>
          <cell r="G810">
            <v>1</v>
          </cell>
          <cell r="I810">
            <v>95000</v>
          </cell>
        </row>
        <row r="811">
          <cell r="A811" t="str">
            <v>00013931</v>
          </cell>
          <cell r="B811" t="str">
            <v>Akers David</v>
          </cell>
          <cell r="C811">
            <v>100</v>
          </cell>
          <cell r="D811" t="str">
            <v>TCR Accum Notational Pkge</v>
          </cell>
          <cell r="E811">
            <v>57000</v>
          </cell>
          <cell r="G811">
            <v>1</v>
          </cell>
          <cell r="I811">
            <v>57000</v>
          </cell>
        </row>
        <row r="812">
          <cell r="A812" t="str">
            <v>00013953</v>
          </cell>
          <cell r="B812" t="str">
            <v>Zerko Renee</v>
          </cell>
          <cell r="C812">
            <v>100</v>
          </cell>
          <cell r="D812" t="str">
            <v>TCR Accum Notational Pkge</v>
          </cell>
          <cell r="E812">
            <v>57500</v>
          </cell>
          <cell r="G812">
            <v>1</v>
          </cell>
          <cell r="I812">
            <v>57500</v>
          </cell>
        </row>
        <row r="813">
          <cell r="A813" t="str">
            <v>00013952</v>
          </cell>
          <cell r="B813" t="str">
            <v>Bliss Jodie</v>
          </cell>
          <cell r="C813">
            <v>100</v>
          </cell>
          <cell r="D813" t="str">
            <v>TCR Accum Notational Pkge</v>
          </cell>
          <cell r="E813">
            <v>85450</v>
          </cell>
          <cell r="G813">
            <v>1</v>
          </cell>
          <cell r="I813">
            <v>85450</v>
          </cell>
        </row>
        <row r="814">
          <cell r="A814" t="str">
            <v>00013950</v>
          </cell>
          <cell r="B814" t="str">
            <v>Day Vicki</v>
          </cell>
          <cell r="C814">
            <v>90</v>
          </cell>
          <cell r="D814" t="str">
            <v>TCR Accum Notational Pkge</v>
          </cell>
          <cell r="E814">
            <v>50955</v>
          </cell>
          <cell r="G814">
            <v>1</v>
          </cell>
          <cell r="I814">
            <v>50955</v>
          </cell>
        </row>
        <row r="815">
          <cell r="A815" t="str">
            <v>00013949</v>
          </cell>
          <cell r="B815" t="str">
            <v>Brand Shane</v>
          </cell>
          <cell r="C815">
            <v>100</v>
          </cell>
          <cell r="D815" t="str">
            <v>TCR Accum Notational Pkge</v>
          </cell>
          <cell r="E815">
            <v>83462</v>
          </cell>
          <cell r="G815">
            <v>1</v>
          </cell>
          <cell r="I815">
            <v>83462</v>
          </cell>
        </row>
        <row r="816">
          <cell r="A816" t="str">
            <v>00013943</v>
          </cell>
          <cell r="B816" t="str">
            <v>Attewell Grant</v>
          </cell>
          <cell r="C816">
            <v>100</v>
          </cell>
          <cell r="D816" t="str">
            <v>TCR Accum Notational Pkge</v>
          </cell>
          <cell r="E816">
            <v>85240</v>
          </cell>
          <cell r="G816">
            <v>1</v>
          </cell>
          <cell r="I816">
            <v>85240</v>
          </cell>
        </row>
        <row r="817">
          <cell r="A817" t="str">
            <v>00013969</v>
          </cell>
          <cell r="B817" t="str">
            <v>Shah Jignesh</v>
          </cell>
          <cell r="C817">
            <v>100</v>
          </cell>
          <cell r="D817" t="str">
            <v>TCR Accum Notational Pkge</v>
          </cell>
          <cell r="E817">
            <v>104348</v>
          </cell>
          <cell r="G817">
            <v>1</v>
          </cell>
          <cell r="I817">
            <v>104348</v>
          </cell>
        </row>
        <row r="818">
          <cell r="A818" t="str">
            <v>00013968</v>
          </cell>
          <cell r="B818" t="str">
            <v>Volf David</v>
          </cell>
          <cell r="C818">
            <v>100</v>
          </cell>
          <cell r="D818" t="str">
            <v>TCR Accum Notational Pkge</v>
          </cell>
          <cell r="E818">
            <v>100000</v>
          </cell>
          <cell r="G818">
            <v>1</v>
          </cell>
          <cell r="I818">
            <v>100000</v>
          </cell>
        </row>
        <row r="819">
          <cell r="A819" t="str">
            <v>00013967</v>
          </cell>
          <cell r="B819" t="str">
            <v>Bates Ralph</v>
          </cell>
          <cell r="C819">
            <v>100</v>
          </cell>
          <cell r="D819" t="str">
            <v>TCR Accum Notational Pkge</v>
          </cell>
          <cell r="E819">
            <v>125000</v>
          </cell>
          <cell r="G819">
            <v>1</v>
          </cell>
          <cell r="I819">
            <v>125000</v>
          </cell>
        </row>
        <row r="820">
          <cell r="A820" t="str">
            <v>00013966</v>
          </cell>
          <cell r="B820" t="str">
            <v>Fox Lyndell</v>
          </cell>
          <cell r="C820">
            <v>64</v>
          </cell>
          <cell r="D820" t="str">
            <v>TCR Accum Notational Pkge</v>
          </cell>
          <cell r="E820">
            <v>58000</v>
          </cell>
          <cell r="G820">
            <v>1</v>
          </cell>
          <cell r="I820">
            <v>58000</v>
          </cell>
        </row>
        <row r="821">
          <cell r="A821" t="str">
            <v>00013954</v>
          </cell>
          <cell r="B821" t="str">
            <v>Jameson Avril</v>
          </cell>
          <cell r="C821">
            <v>100</v>
          </cell>
          <cell r="D821" t="str">
            <v>TCR Accum Notational Pkge</v>
          </cell>
          <cell r="E821">
            <v>65400</v>
          </cell>
          <cell r="G821">
            <v>1</v>
          </cell>
          <cell r="I821">
            <v>65400</v>
          </cell>
        </row>
        <row r="822">
          <cell r="A822" t="str">
            <v>00013975</v>
          </cell>
          <cell r="B822" t="str">
            <v>Smith Peter</v>
          </cell>
          <cell r="C822">
            <v>100</v>
          </cell>
          <cell r="D822" t="str">
            <v>TCR Accum Notational Pkge</v>
          </cell>
          <cell r="E822">
            <v>109000</v>
          </cell>
          <cell r="G822">
            <v>1</v>
          </cell>
          <cell r="I822">
            <v>109000</v>
          </cell>
        </row>
        <row r="823">
          <cell r="A823" t="str">
            <v>00013974</v>
          </cell>
          <cell r="B823" t="str">
            <v>Groenewald Jaco</v>
          </cell>
          <cell r="C823">
            <v>100</v>
          </cell>
          <cell r="D823" t="str">
            <v>TCR Accum Notational Pkge</v>
          </cell>
          <cell r="E823">
            <v>87200</v>
          </cell>
          <cell r="G823">
            <v>1</v>
          </cell>
          <cell r="I823">
            <v>87200</v>
          </cell>
        </row>
        <row r="824">
          <cell r="A824" t="str">
            <v>00013973</v>
          </cell>
          <cell r="B824" t="str">
            <v>Gannon Mathew</v>
          </cell>
          <cell r="C824">
            <v>100</v>
          </cell>
          <cell r="D824" t="str">
            <v>TCR Accum Notational Pkge</v>
          </cell>
          <cell r="E824">
            <v>84615</v>
          </cell>
          <cell r="G824">
            <v>1</v>
          </cell>
          <cell r="I824">
            <v>84615</v>
          </cell>
        </row>
        <row r="825">
          <cell r="A825" t="str">
            <v>00013971</v>
          </cell>
          <cell r="B825" t="str">
            <v>Menon Jayan</v>
          </cell>
          <cell r="C825">
            <v>100</v>
          </cell>
          <cell r="D825" t="str">
            <v>TCR Accum Notational Pkge</v>
          </cell>
          <cell r="E825">
            <v>92650</v>
          </cell>
          <cell r="G825">
            <v>1</v>
          </cell>
          <cell r="I825">
            <v>92650</v>
          </cell>
        </row>
        <row r="826">
          <cell r="A826" t="str">
            <v>00013970</v>
          </cell>
          <cell r="B826" t="str">
            <v>MacCormick Kenneth</v>
          </cell>
          <cell r="C826">
            <v>100</v>
          </cell>
          <cell r="D826" t="str">
            <v>TCR Accum Notational Pkge</v>
          </cell>
          <cell r="E826">
            <v>160000</v>
          </cell>
          <cell r="G826">
            <v>1</v>
          </cell>
          <cell r="I826">
            <v>160000</v>
          </cell>
        </row>
        <row r="827">
          <cell r="A827" t="str">
            <v>00013997</v>
          </cell>
          <cell r="B827" t="str">
            <v>Meyer Lynette</v>
          </cell>
          <cell r="C827">
            <v>100</v>
          </cell>
          <cell r="D827" t="str">
            <v>TCR Accum Notational Pkge</v>
          </cell>
          <cell r="E827">
            <v>86957</v>
          </cell>
          <cell r="G827">
            <v>1</v>
          </cell>
          <cell r="I827">
            <v>86957</v>
          </cell>
        </row>
        <row r="828">
          <cell r="A828" t="str">
            <v>00013987</v>
          </cell>
          <cell r="B828" t="str">
            <v>Ironside Jennie</v>
          </cell>
          <cell r="C828">
            <v>100</v>
          </cell>
          <cell r="D828" t="str">
            <v>TCR Accum Notational Pkge</v>
          </cell>
          <cell r="E828">
            <v>70000</v>
          </cell>
          <cell r="G828">
            <v>1</v>
          </cell>
          <cell r="I828">
            <v>70000</v>
          </cell>
        </row>
        <row r="829">
          <cell r="A829" t="str">
            <v>00013981</v>
          </cell>
          <cell r="B829" t="str">
            <v>Sheehan Mark</v>
          </cell>
          <cell r="C829">
            <v>100</v>
          </cell>
          <cell r="D829" t="str">
            <v>TCR Accum Notational Pkge</v>
          </cell>
          <cell r="E829">
            <v>160000</v>
          </cell>
          <cell r="G829">
            <v>1</v>
          </cell>
          <cell r="I829">
            <v>160000</v>
          </cell>
        </row>
        <row r="830">
          <cell r="A830" t="str">
            <v>00013980</v>
          </cell>
          <cell r="B830" t="str">
            <v>Gibson Alan</v>
          </cell>
          <cell r="C830">
            <v>100</v>
          </cell>
          <cell r="D830" t="str">
            <v>TCR Accum Notational Pkge</v>
          </cell>
          <cell r="E830">
            <v>150000</v>
          </cell>
          <cell r="G830">
            <v>1</v>
          </cell>
          <cell r="I830">
            <v>150000</v>
          </cell>
        </row>
        <row r="831">
          <cell r="A831" t="str">
            <v>00013976</v>
          </cell>
          <cell r="B831" t="str">
            <v>Willis Willow</v>
          </cell>
          <cell r="C831">
            <v>100</v>
          </cell>
          <cell r="D831" t="str">
            <v>TCR Accum Notational Pkge</v>
          </cell>
          <cell r="E831">
            <v>70000</v>
          </cell>
          <cell r="G831">
            <v>1</v>
          </cell>
          <cell r="I831">
            <v>70000</v>
          </cell>
        </row>
        <row r="832">
          <cell r="A832" t="str">
            <v>00014004</v>
          </cell>
          <cell r="B832" t="str">
            <v>Wainwright Brendan</v>
          </cell>
          <cell r="C832">
            <v>100</v>
          </cell>
          <cell r="D832" t="str">
            <v>TCR Accum Notational Pkge</v>
          </cell>
          <cell r="E832">
            <v>42510</v>
          </cell>
          <cell r="G832">
            <v>1</v>
          </cell>
          <cell r="I832">
            <v>42510</v>
          </cell>
        </row>
        <row r="833">
          <cell r="A833" t="str">
            <v>00014003</v>
          </cell>
          <cell r="B833" t="str">
            <v>Di Stella Nicola</v>
          </cell>
          <cell r="C833">
            <v>100</v>
          </cell>
          <cell r="D833" t="str">
            <v>TCR Accum Notational Pkge</v>
          </cell>
          <cell r="E833">
            <v>71000</v>
          </cell>
          <cell r="G833">
            <v>1</v>
          </cell>
          <cell r="I833">
            <v>71000</v>
          </cell>
        </row>
        <row r="834">
          <cell r="A834" t="str">
            <v>00014002</v>
          </cell>
          <cell r="B834" t="str">
            <v>Waryszczuk Tony</v>
          </cell>
          <cell r="C834">
            <v>100</v>
          </cell>
          <cell r="D834" t="str">
            <v>TCR Accum Notational Pkge</v>
          </cell>
          <cell r="E834">
            <v>71000</v>
          </cell>
          <cell r="G834">
            <v>1</v>
          </cell>
          <cell r="I834">
            <v>71000</v>
          </cell>
        </row>
        <row r="835">
          <cell r="A835" t="str">
            <v>00014001</v>
          </cell>
          <cell r="B835" t="str">
            <v>Nelson Katrina</v>
          </cell>
          <cell r="C835">
            <v>100</v>
          </cell>
          <cell r="D835" t="str">
            <v>TCR Accum Notational Pkge</v>
          </cell>
          <cell r="E835">
            <v>152300</v>
          </cell>
          <cell r="G835">
            <v>1</v>
          </cell>
          <cell r="I835">
            <v>152300</v>
          </cell>
        </row>
        <row r="836">
          <cell r="A836" t="str">
            <v>00013998</v>
          </cell>
          <cell r="B836" t="str">
            <v>Garg Sumit</v>
          </cell>
          <cell r="C836">
            <v>100</v>
          </cell>
          <cell r="D836" t="str">
            <v>TCR Accum Notational Pkge</v>
          </cell>
          <cell r="E836">
            <v>60870</v>
          </cell>
          <cell r="G836">
            <v>1</v>
          </cell>
          <cell r="I836">
            <v>60870</v>
          </cell>
        </row>
        <row r="837">
          <cell r="A837" t="str">
            <v>00014014</v>
          </cell>
          <cell r="B837" t="str">
            <v>Ivulich John</v>
          </cell>
          <cell r="C837">
            <v>100</v>
          </cell>
          <cell r="D837" t="str">
            <v>TCR Accum Notational Pkge</v>
          </cell>
          <cell r="E837">
            <v>160000</v>
          </cell>
          <cell r="G837">
            <v>1</v>
          </cell>
          <cell r="I837">
            <v>160000</v>
          </cell>
        </row>
        <row r="838">
          <cell r="A838" t="str">
            <v>00014013</v>
          </cell>
          <cell r="B838" t="str">
            <v>Szczesny Michael</v>
          </cell>
          <cell r="C838">
            <v>100</v>
          </cell>
          <cell r="D838" t="str">
            <v>TCR Accum Notational Pkge</v>
          </cell>
          <cell r="E838">
            <v>81750</v>
          </cell>
          <cell r="G838">
            <v>1</v>
          </cell>
          <cell r="I838">
            <v>81750</v>
          </cell>
        </row>
        <row r="839">
          <cell r="A839" t="str">
            <v>00014012</v>
          </cell>
          <cell r="B839" t="str">
            <v>O'Brien Rebecca</v>
          </cell>
          <cell r="C839">
            <v>100</v>
          </cell>
          <cell r="D839" t="str">
            <v>TCR Accum Notational Pkge</v>
          </cell>
          <cell r="E839">
            <v>140000</v>
          </cell>
          <cell r="G839">
            <v>1</v>
          </cell>
          <cell r="I839">
            <v>140000</v>
          </cell>
        </row>
        <row r="840">
          <cell r="A840" t="str">
            <v>00014007</v>
          </cell>
          <cell r="B840" t="str">
            <v>Somers David</v>
          </cell>
          <cell r="C840">
            <v>100</v>
          </cell>
          <cell r="D840" t="str">
            <v>TCR Accum Notational Pkge</v>
          </cell>
          <cell r="E840">
            <v>71000</v>
          </cell>
          <cell r="G840">
            <v>1</v>
          </cell>
          <cell r="I840">
            <v>71000</v>
          </cell>
        </row>
        <row r="841">
          <cell r="A841" t="str">
            <v>00014005</v>
          </cell>
          <cell r="B841" t="str">
            <v>Fairbairn-Campbell Graeme</v>
          </cell>
          <cell r="C841">
            <v>100</v>
          </cell>
          <cell r="D841" t="str">
            <v>TCR Accum Notational Pkge</v>
          </cell>
          <cell r="E841">
            <v>75180</v>
          </cell>
          <cell r="G841">
            <v>1</v>
          </cell>
          <cell r="I841">
            <v>75180</v>
          </cell>
        </row>
        <row r="842">
          <cell r="A842" t="str">
            <v>00014054</v>
          </cell>
          <cell r="B842" t="str">
            <v>Galati Jacqueline</v>
          </cell>
          <cell r="C842">
            <v>100</v>
          </cell>
          <cell r="D842" t="str">
            <v>TCR Accum Notational Pkge</v>
          </cell>
          <cell r="E842">
            <v>37000</v>
          </cell>
          <cell r="G842">
            <v>1</v>
          </cell>
          <cell r="I842">
            <v>37000</v>
          </cell>
        </row>
        <row r="843">
          <cell r="A843" t="str">
            <v>00014051</v>
          </cell>
          <cell r="B843" t="str">
            <v>Selleck Suzanne</v>
          </cell>
          <cell r="C843">
            <v>100</v>
          </cell>
          <cell r="D843" t="str">
            <v>TCR Accum Notational Pkge</v>
          </cell>
          <cell r="E843">
            <v>49490</v>
          </cell>
          <cell r="G843">
            <v>1</v>
          </cell>
          <cell r="I843">
            <v>49490</v>
          </cell>
        </row>
        <row r="844">
          <cell r="A844" t="str">
            <v>00014027</v>
          </cell>
          <cell r="B844" t="str">
            <v>Foster Lisa</v>
          </cell>
          <cell r="C844">
            <v>100</v>
          </cell>
          <cell r="D844" t="str">
            <v>TCR Accum Notational Pkge</v>
          </cell>
          <cell r="E844">
            <v>72000</v>
          </cell>
          <cell r="G844">
            <v>1</v>
          </cell>
          <cell r="I844">
            <v>72000</v>
          </cell>
        </row>
        <row r="845">
          <cell r="A845" t="str">
            <v>00014026</v>
          </cell>
          <cell r="B845" t="str">
            <v>Poulos John</v>
          </cell>
          <cell r="C845">
            <v>100</v>
          </cell>
          <cell r="D845" t="str">
            <v>TCR Accum Notational Pkge</v>
          </cell>
          <cell r="E845">
            <v>46870</v>
          </cell>
          <cell r="G845">
            <v>1</v>
          </cell>
          <cell r="I845">
            <v>46870</v>
          </cell>
        </row>
        <row r="846">
          <cell r="A846" t="str">
            <v>00014015</v>
          </cell>
          <cell r="B846" t="str">
            <v>Carver Tanya</v>
          </cell>
          <cell r="C846">
            <v>100</v>
          </cell>
          <cell r="D846" t="str">
            <v>TCR Accum Notational Pkge</v>
          </cell>
          <cell r="E846">
            <v>60500</v>
          </cell>
          <cell r="G846">
            <v>1</v>
          </cell>
          <cell r="I846">
            <v>60500</v>
          </cell>
        </row>
        <row r="847">
          <cell r="A847" t="str">
            <v>00014064</v>
          </cell>
          <cell r="B847" t="str">
            <v>Johnston Trevor</v>
          </cell>
          <cell r="C847">
            <v>100</v>
          </cell>
          <cell r="D847" t="str">
            <v>TCR Accum Notational Pkge</v>
          </cell>
          <cell r="E847">
            <v>148000</v>
          </cell>
          <cell r="G847">
            <v>1</v>
          </cell>
          <cell r="I847">
            <v>148000</v>
          </cell>
        </row>
        <row r="848">
          <cell r="A848" t="str">
            <v>00014063</v>
          </cell>
          <cell r="B848" t="str">
            <v>Gullotti John</v>
          </cell>
          <cell r="C848">
            <v>100</v>
          </cell>
          <cell r="D848" t="str">
            <v>TCR Accum Notational Pkge</v>
          </cell>
          <cell r="E848">
            <v>28035</v>
          </cell>
          <cell r="G848">
            <v>1</v>
          </cell>
          <cell r="I848">
            <v>28035</v>
          </cell>
        </row>
        <row r="849">
          <cell r="A849" t="str">
            <v>00014061</v>
          </cell>
          <cell r="B849" t="str">
            <v>Fletcher William</v>
          </cell>
          <cell r="C849">
            <v>100</v>
          </cell>
          <cell r="D849" t="str">
            <v>TCR DB Notational Package</v>
          </cell>
          <cell r="E849">
            <v>176068</v>
          </cell>
          <cell r="G849">
            <v>1</v>
          </cell>
          <cell r="I849">
            <v>176068</v>
          </cell>
        </row>
        <row r="850">
          <cell r="A850" t="str">
            <v>00014056</v>
          </cell>
          <cell r="B850" t="str">
            <v>Mori Jodie</v>
          </cell>
          <cell r="C850">
            <v>100</v>
          </cell>
          <cell r="D850" t="str">
            <v>TCR Accum Notational Pkge</v>
          </cell>
          <cell r="E850">
            <v>64500</v>
          </cell>
          <cell r="G850">
            <v>1</v>
          </cell>
          <cell r="I850">
            <v>64500</v>
          </cell>
        </row>
        <row r="851">
          <cell r="A851" t="str">
            <v>00014055</v>
          </cell>
          <cell r="B851" t="str">
            <v>Start Elizabeth</v>
          </cell>
          <cell r="C851">
            <v>100</v>
          </cell>
          <cell r="D851" t="str">
            <v>TCR Accum Notational Pkge</v>
          </cell>
          <cell r="E851">
            <v>37000</v>
          </cell>
          <cell r="G851">
            <v>1</v>
          </cell>
          <cell r="I851">
            <v>37000</v>
          </cell>
        </row>
        <row r="852">
          <cell r="A852" t="str">
            <v>00014081</v>
          </cell>
          <cell r="B852" t="str">
            <v>Gillespie Jennifer</v>
          </cell>
          <cell r="C852">
            <v>100</v>
          </cell>
          <cell r="D852" t="str">
            <v>TCR Accum Notational Pkge</v>
          </cell>
          <cell r="E852">
            <v>37000</v>
          </cell>
          <cell r="G852">
            <v>1</v>
          </cell>
          <cell r="I852">
            <v>37000</v>
          </cell>
        </row>
        <row r="853">
          <cell r="A853" t="str">
            <v>00014080</v>
          </cell>
          <cell r="B853" t="str">
            <v>Wilkinson Diane</v>
          </cell>
          <cell r="C853">
            <v>100</v>
          </cell>
          <cell r="D853" t="str">
            <v>TCR Accum Notational Pkge</v>
          </cell>
          <cell r="E853">
            <v>37000</v>
          </cell>
          <cell r="G853">
            <v>1</v>
          </cell>
          <cell r="I853">
            <v>37000</v>
          </cell>
        </row>
        <row r="854">
          <cell r="A854" t="str">
            <v>00014067</v>
          </cell>
          <cell r="B854" t="str">
            <v>McLaren Caren</v>
          </cell>
          <cell r="C854">
            <v>100</v>
          </cell>
          <cell r="D854" t="str">
            <v>TCR Accum Notational Pkge</v>
          </cell>
          <cell r="E854">
            <v>87500</v>
          </cell>
          <cell r="G854">
            <v>1</v>
          </cell>
          <cell r="I854">
            <v>87500</v>
          </cell>
        </row>
        <row r="855">
          <cell r="A855" t="str">
            <v>00014066</v>
          </cell>
          <cell r="B855" t="str">
            <v>McDonald Christopher</v>
          </cell>
          <cell r="C855">
            <v>100</v>
          </cell>
          <cell r="D855" t="str">
            <v>TCR Accum Notational Pkge</v>
          </cell>
          <cell r="E855">
            <v>120000</v>
          </cell>
          <cell r="G855">
            <v>1</v>
          </cell>
          <cell r="I855">
            <v>120000</v>
          </cell>
        </row>
        <row r="856">
          <cell r="A856" t="str">
            <v>00014065</v>
          </cell>
          <cell r="B856" t="str">
            <v>McKenzie Andrew</v>
          </cell>
          <cell r="C856">
            <v>100</v>
          </cell>
          <cell r="D856" t="str">
            <v>TCR Accum Notational Pkge</v>
          </cell>
          <cell r="E856">
            <v>37000</v>
          </cell>
          <cell r="G856">
            <v>1</v>
          </cell>
          <cell r="I856">
            <v>37000</v>
          </cell>
        </row>
        <row r="857">
          <cell r="A857" t="str">
            <v>00014104</v>
          </cell>
          <cell r="B857" t="str">
            <v>Barakat Alen</v>
          </cell>
          <cell r="C857">
            <v>100</v>
          </cell>
          <cell r="D857" t="str">
            <v>TCR Accum Notational Pkge</v>
          </cell>
          <cell r="E857">
            <v>60000</v>
          </cell>
          <cell r="G857">
            <v>1</v>
          </cell>
          <cell r="I857">
            <v>60000</v>
          </cell>
        </row>
        <row r="858">
          <cell r="A858" t="str">
            <v>00014103</v>
          </cell>
          <cell r="B858" t="str">
            <v>Benson Anthony</v>
          </cell>
          <cell r="C858">
            <v>100</v>
          </cell>
          <cell r="D858" t="str">
            <v>TCR Accum Notational Pkge</v>
          </cell>
          <cell r="E858">
            <v>92650</v>
          </cell>
          <cell r="G858">
            <v>1</v>
          </cell>
          <cell r="I858">
            <v>92650</v>
          </cell>
        </row>
        <row r="859">
          <cell r="A859" t="str">
            <v>00014088</v>
          </cell>
          <cell r="B859" t="str">
            <v>Bantrouhas Nicholas</v>
          </cell>
          <cell r="C859">
            <v>100</v>
          </cell>
          <cell r="D859" t="str">
            <v>TCR Accum Notational Pkge</v>
          </cell>
          <cell r="E859">
            <v>130000</v>
          </cell>
          <cell r="G859">
            <v>1</v>
          </cell>
          <cell r="I859">
            <v>130000</v>
          </cell>
        </row>
        <row r="860">
          <cell r="A860" t="str">
            <v>00014087</v>
          </cell>
          <cell r="B860" t="str">
            <v>Sturniolo James</v>
          </cell>
          <cell r="C860">
            <v>100</v>
          </cell>
          <cell r="D860" t="str">
            <v>TCR Accum Notational Pkge</v>
          </cell>
          <cell r="E860">
            <v>60000</v>
          </cell>
          <cell r="G860">
            <v>1</v>
          </cell>
          <cell r="I860">
            <v>60000</v>
          </cell>
        </row>
        <row r="861">
          <cell r="A861" t="str">
            <v>00014086</v>
          </cell>
          <cell r="B861" t="str">
            <v>Tuioti Lolina-Kay</v>
          </cell>
          <cell r="C861">
            <v>100</v>
          </cell>
          <cell r="D861" t="str">
            <v>TCR Accum Notational Pkge</v>
          </cell>
          <cell r="E861">
            <v>37000</v>
          </cell>
          <cell r="G861">
            <v>1</v>
          </cell>
          <cell r="I861">
            <v>37000</v>
          </cell>
        </row>
        <row r="862">
          <cell r="A862" t="str">
            <v>00014113</v>
          </cell>
          <cell r="B862" t="str">
            <v>Duncanson Phillip</v>
          </cell>
          <cell r="C862">
            <v>100</v>
          </cell>
          <cell r="D862" t="str">
            <v>TCR Accum Notational Pkge</v>
          </cell>
          <cell r="E862">
            <v>150000</v>
          </cell>
          <cell r="G862">
            <v>1</v>
          </cell>
          <cell r="I862">
            <v>150000</v>
          </cell>
        </row>
        <row r="863">
          <cell r="A863" t="str">
            <v>00014110</v>
          </cell>
          <cell r="B863" t="str">
            <v>Ch'ng Jean</v>
          </cell>
          <cell r="C863">
            <v>100</v>
          </cell>
          <cell r="D863" t="str">
            <v>TCR Accum Notational Pkge</v>
          </cell>
          <cell r="E863">
            <v>66880</v>
          </cell>
          <cell r="G863">
            <v>1</v>
          </cell>
          <cell r="I863">
            <v>66880</v>
          </cell>
        </row>
        <row r="864">
          <cell r="A864" t="str">
            <v>00014109</v>
          </cell>
          <cell r="B864" t="str">
            <v>Fennessy Peter</v>
          </cell>
          <cell r="C864">
            <v>100</v>
          </cell>
          <cell r="D864" t="str">
            <v>TCR Accum Notational Pkge</v>
          </cell>
          <cell r="E864">
            <v>187250</v>
          </cell>
          <cell r="G864">
            <v>1</v>
          </cell>
          <cell r="I864">
            <v>187250</v>
          </cell>
        </row>
        <row r="865">
          <cell r="A865" t="str">
            <v>00014108</v>
          </cell>
          <cell r="B865" t="str">
            <v>McDonald John</v>
          </cell>
          <cell r="C865">
            <v>100</v>
          </cell>
          <cell r="D865" t="str">
            <v>TCR Accum Notational Pkge</v>
          </cell>
          <cell r="E865">
            <v>174000</v>
          </cell>
          <cell r="G865">
            <v>1</v>
          </cell>
          <cell r="I865">
            <v>174000</v>
          </cell>
        </row>
        <row r="866">
          <cell r="A866" t="str">
            <v>00014105</v>
          </cell>
          <cell r="B866" t="str">
            <v>Street Judy</v>
          </cell>
          <cell r="C866">
            <v>100</v>
          </cell>
          <cell r="D866" t="str">
            <v>TCR Accum Notational Pkge</v>
          </cell>
          <cell r="E866">
            <v>54500</v>
          </cell>
          <cell r="G866">
            <v>1</v>
          </cell>
          <cell r="I866">
            <v>54500</v>
          </cell>
        </row>
        <row r="867">
          <cell r="A867" t="str">
            <v>00014138</v>
          </cell>
          <cell r="B867" t="str">
            <v>Curr Robyn</v>
          </cell>
          <cell r="C867">
            <v>100</v>
          </cell>
          <cell r="D867" t="str">
            <v>TCR Accum Notational Pkge</v>
          </cell>
          <cell r="E867">
            <v>150000</v>
          </cell>
          <cell r="G867">
            <v>1</v>
          </cell>
          <cell r="I867">
            <v>150000</v>
          </cell>
        </row>
        <row r="868">
          <cell r="A868" t="str">
            <v>00014137</v>
          </cell>
          <cell r="B868" t="str">
            <v>Ballantyne-Brodie Emily</v>
          </cell>
          <cell r="C868">
            <v>80</v>
          </cell>
          <cell r="D868" t="str">
            <v>TCR Accum Notational Pkge</v>
          </cell>
          <cell r="E868">
            <v>50000</v>
          </cell>
          <cell r="G868">
            <v>1</v>
          </cell>
          <cell r="I868">
            <v>50000</v>
          </cell>
        </row>
        <row r="869">
          <cell r="A869" t="str">
            <v>00014136</v>
          </cell>
          <cell r="B869" t="str">
            <v>Powell Kristy</v>
          </cell>
          <cell r="C869">
            <v>100</v>
          </cell>
          <cell r="D869" t="str">
            <v>TCR Accum Notational Pkge</v>
          </cell>
          <cell r="E869">
            <v>50140</v>
          </cell>
          <cell r="G869">
            <v>1</v>
          </cell>
          <cell r="I869">
            <v>50140</v>
          </cell>
        </row>
        <row r="870">
          <cell r="A870" t="str">
            <v>00014135</v>
          </cell>
          <cell r="B870" t="str">
            <v>Day Jessica</v>
          </cell>
          <cell r="C870">
            <v>100</v>
          </cell>
          <cell r="D870" t="str">
            <v>TCR Accum Notational Pkge</v>
          </cell>
          <cell r="E870">
            <v>50140</v>
          </cell>
          <cell r="G870">
            <v>1</v>
          </cell>
          <cell r="I870">
            <v>50140</v>
          </cell>
        </row>
        <row r="871">
          <cell r="A871" t="str">
            <v>00014123</v>
          </cell>
          <cell r="B871" t="str">
            <v>Monahan Andrew</v>
          </cell>
          <cell r="C871">
            <v>100</v>
          </cell>
          <cell r="D871" t="str">
            <v>TCR Accum Notational Pkge</v>
          </cell>
          <cell r="E871">
            <v>110000</v>
          </cell>
          <cell r="G871">
            <v>1</v>
          </cell>
          <cell r="I871">
            <v>110000</v>
          </cell>
        </row>
        <row r="872">
          <cell r="A872" t="str">
            <v>00049718</v>
          </cell>
          <cell r="B872" t="str">
            <v>Lau Jasmine</v>
          </cell>
          <cell r="C872">
            <v>100</v>
          </cell>
          <cell r="D872" t="str">
            <v>TCR DB Notational Package</v>
          </cell>
          <cell r="E872">
            <v>60374</v>
          </cell>
          <cell r="G872">
            <v>1</v>
          </cell>
          <cell r="I872">
            <v>60374</v>
          </cell>
        </row>
        <row r="873">
          <cell r="A873" t="str">
            <v>00044255</v>
          </cell>
          <cell r="B873" t="str">
            <v>Jayetileke Keith</v>
          </cell>
          <cell r="C873">
            <v>100</v>
          </cell>
          <cell r="D873" t="str">
            <v>TCR DB Notational Package</v>
          </cell>
          <cell r="E873">
            <v>71015</v>
          </cell>
          <cell r="G873">
            <v>1</v>
          </cell>
          <cell r="I873">
            <v>71015</v>
          </cell>
        </row>
        <row r="874">
          <cell r="A874" t="str">
            <v>00033373</v>
          </cell>
          <cell r="B874" t="str">
            <v>Georgiadis Peter</v>
          </cell>
          <cell r="C874">
            <v>100</v>
          </cell>
          <cell r="D874" t="str">
            <v>TCR DB Notational Package</v>
          </cell>
          <cell r="E874">
            <v>157532</v>
          </cell>
          <cell r="G874">
            <v>1</v>
          </cell>
          <cell r="I874">
            <v>157532</v>
          </cell>
        </row>
        <row r="875">
          <cell r="A875" t="str">
            <v>00019505</v>
          </cell>
          <cell r="B875" t="str">
            <v>Cox John</v>
          </cell>
          <cell r="C875">
            <v>100</v>
          </cell>
          <cell r="D875" t="str">
            <v>TCR DB Notational Package</v>
          </cell>
          <cell r="E875">
            <v>127087</v>
          </cell>
          <cell r="G875">
            <v>1</v>
          </cell>
          <cell r="I875">
            <v>127087</v>
          </cell>
        </row>
        <row r="876">
          <cell r="A876" t="str">
            <v>00018300</v>
          </cell>
          <cell r="B876" t="str">
            <v>Wu Ivan</v>
          </cell>
          <cell r="C876">
            <v>100</v>
          </cell>
          <cell r="D876" t="str">
            <v>TCR Accum Notational Pkge</v>
          </cell>
          <cell r="E876">
            <v>109498</v>
          </cell>
          <cell r="G876">
            <v>1</v>
          </cell>
          <cell r="I876">
            <v>109498</v>
          </cell>
        </row>
        <row r="877">
          <cell r="A877" t="str">
            <v>00094276</v>
          </cell>
          <cell r="B877" t="str">
            <v>Whitwell Ronald</v>
          </cell>
          <cell r="C877">
            <v>100</v>
          </cell>
          <cell r="D877" t="str">
            <v>TCR DB Notational Package</v>
          </cell>
          <cell r="E877">
            <v>86686</v>
          </cell>
          <cell r="G877">
            <v>1</v>
          </cell>
          <cell r="I877">
            <v>86686</v>
          </cell>
        </row>
        <row r="878">
          <cell r="A878" t="str">
            <v>00076166</v>
          </cell>
          <cell r="B878" t="str">
            <v>Russom Ian</v>
          </cell>
          <cell r="C878">
            <v>100</v>
          </cell>
          <cell r="D878" t="str">
            <v>TCR DB Notational Package</v>
          </cell>
          <cell r="E878">
            <v>122000</v>
          </cell>
          <cell r="G878">
            <v>1</v>
          </cell>
          <cell r="I878">
            <v>122000</v>
          </cell>
        </row>
        <row r="879">
          <cell r="A879" t="str">
            <v>00064840</v>
          </cell>
          <cell r="B879" t="str">
            <v>Newman Michael</v>
          </cell>
          <cell r="C879">
            <v>100</v>
          </cell>
          <cell r="D879" t="str">
            <v>TCR DB Notational Package</v>
          </cell>
          <cell r="E879">
            <v>85696</v>
          </cell>
          <cell r="G879">
            <v>1</v>
          </cell>
          <cell r="I879">
            <v>85696</v>
          </cell>
        </row>
        <row r="880">
          <cell r="A880" t="str">
            <v>00056432</v>
          </cell>
          <cell r="B880" t="str">
            <v>McEwan John</v>
          </cell>
          <cell r="C880">
            <v>100</v>
          </cell>
          <cell r="D880" t="str">
            <v>TCR DB Notational Package</v>
          </cell>
          <cell r="E880">
            <v>118672</v>
          </cell>
          <cell r="G880">
            <v>1</v>
          </cell>
          <cell r="I880">
            <v>118672</v>
          </cell>
        </row>
        <row r="881">
          <cell r="A881" t="str">
            <v>00006977</v>
          </cell>
          <cell r="B881" t="str">
            <v>Bent Darren</v>
          </cell>
          <cell r="C881">
            <v>100</v>
          </cell>
          <cell r="D881" t="str">
            <v>Base Rate</v>
          </cell>
          <cell r="E881">
            <v>1256.26</v>
          </cell>
          <cell r="F881" t="str">
            <v>.09</v>
          </cell>
          <cell r="G881">
            <v>26</v>
          </cell>
          <cell r="H881">
            <v>2939.6483999999996</v>
          </cell>
          <cell r="I881">
            <v>35602.4084</v>
          </cell>
        </row>
        <row r="882">
          <cell r="A882" t="str">
            <v>00006802</v>
          </cell>
          <cell r="B882" t="str">
            <v>Falkingham David</v>
          </cell>
          <cell r="C882">
            <v>100</v>
          </cell>
          <cell r="D882" t="str">
            <v>Base Rate</v>
          </cell>
          <cell r="E882">
            <v>1256.26</v>
          </cell>
          <cell r="F882" t="str">
            <v>.09</v>
          </cell>
          <cell r="G882">
            <v>26</v>
          </cell>
          <cell r="H882">
            <v>2939.6483999999996</v>
          </cell>
          <cell r="I882">
            <v>35602.4084</v>
          </cell>
        </row>
        <row r="883">
          <cell r="A883" t="str">
            <v>00006783</v>
          </cell>
          <cell r="B883" t="str">
            <v>Porter Timothy</v>
          </cell>
          <cell r="C883">
            <v>100</v>
          </cell>
          <cell r="D883" t="str">
            <v>Base Rate</v>
          </cell>
          <cell r="E883">
            <v>1114.9100000000001</v>
          </cell>
          <cell r="F883" t="str">
            <v>.09</v>
          </cell>
          <cell r="G883">
            <v>26</v>
          </cell>
          <cell r="H883">
            <v>2608.8894</v>
          </cell>
          <cell r="I883">
            <v>31596.549400000004</v>
          </cell>
        </row>
        <row r="884">
          <cell r="A884" t="str">
            <v>00006781</v>
          </cell>
          <cell r="B884" t="str">
            <v>Hauser Robert</v>
          </cell>
          <cell r="C884">
            <v>100</v>
          </cell>
          <cell r="D884" t="str">
            <v>Base Rate</v>
          </cell>
          <cell r="E884">
            <v>1162.51</v>
          </cell>
          <cell r="F884" t="str">
            <v>.09</v>
          </cell>
          <cell r="G884">
            <v>26</v>
          </cell>
          <cell r="H884">
            <v>2720.2733999999996</v>
          </cell>
          <cell r="I884">
            <v>32945.5334</v>
          </cell>
        </row>
        <row r="885">
          <cell r="A885" t="str">
            <v>00006779</v>
          </cell>
          <cell r="B885" t="str">
            <v>Dakin Scott</v>
          </cell>
          <cell r="C885">
            <v>100</v>
          </cell>
          <cell r="D885" t="str">
            <v>Base Rate</v>
          </cell>
          <cell r="E885">
            <v>1114.9100000000001</v>
          </cell>
          <cell r="F885" t="str">
            <v>.09</v>
          </cell>
          <cell r="G885">
            <v>26</v>
          </cell>
          <cell r="H885">
            <v>2608.8894</v>
          </cell>
          <cell r="I885">
            <v>31596.549400000004</v>
          </cell>
        </row>
        <row r="886">
          <cell r="A886" t="str">
            <v>00007490</v>
          </cell>
          <cell r="B886" t="str">
            <v>Catt Marcus</v>
          </cell>
          <cell r="C886">
            <v>100</v>
          </cell>
          <cell r="D886" t="str">
            <v>Base Rate</v>
          </cell>
          <cell r="E886">
            <v>1256.26</v>
          </cell>
          <cell r="F886" t="str">
            <v>.09</v>
          </cell>
          <cell r="G886">
            <v>26</v>
          </cell>
          <cell r="H886">
            <v>2939.6483999999996</v>
          </cell>
          <cell r="I886">
            <v>35602.4084</v>
          </cell>
        </row>
        <row r="887">
          <cell r="A887" t="str">
            <v>00007483</v>
          </cell>
          <cell r="B887" t="str">
            <v>Baker Geoffrey</v>
          </cell>
          <cell r="C887">
            <v>100</v>
          </cell>
          <cell r="D887" t="str">
            <v>Base Rate</v>
          </cell>
          <cell r="E887">
            <v>1211.5</v>
          </cell>
          <cell r="F887" t="str">
            <v>.09</v>
          </cell>
          <cell r="G887">
            <v>26</v>
          </cell>
          <cell r="H887">
            <v>2834.91</v>
          </cell>
          <cell r="I887">
            <v>34333.910000000003</v>
          </cell>
        </row>
        <row r="888">
          <cell r="A888" t="str">
            <v>00007191</v>
          </cell>
          <cell r="B888" t="str">
            <v>Dowler Graeme</v>
          </cell>
          <cell r="C888">
            <v>100</v>
          </cell>
          <cell r="D888" t="str">
            <v>Base Rate</v>
          </cell>
          <cell r="E888">
            <v>1114.9100000000001</v>
          </cell>
          <cell r="F888" t="str">
            <v>.09</v>
          </cell>
          <cell r="G888">
            <v>26</v>
          </cell>
          <cell r="H888">
            <v>2608.8894</v>
          </cell>
          <cell r="I888">
            <v>31596.549400000004</v>
          </cell>
        </row>
        <row r="889">
          <cell r="A889" t="str">
            <v>00007131</v>
          </cell>
          <cell r="B889" t="str">
            <v>Highmore Wayne</v>
          </cell>
          <cell r="C889">
            <v>100</v>
          </cell>
          <cell r="D889" t="str">
            <v>Base Rate</v>
          </cell>
          <cell r="E889">
            <v>1256.26</v>
          </cell>
          <cell r="F889" t="str">
            <v>.09</v>
          </cell>
          <cell r="G889">
            <v>26</v>
          </cell>
          <cell r="H889">
            <v>2939.6483999999996</v>
          </cell>
          <cell r="I889">
            <v>35602.4084</v>
          </cell>
        </row>
        <row r="890">
          <cell r="A890" t="str">
            <v>00006979</v>
          </cell>
          <cell r="B890" t="str">
            <v>Twentyman Craig</v>
          </cell>
          <cell r="C890">
            <v>100</v>
          </cell>
          <cell r="D890" t="str">
            <v>Base Rate</v>
          </cell>
          <cell r="E890">
            <v>1162.51</v>
          </cell>
          <cell r="F890" t="str">
            <v>.09</v>
          </cell>
          <cell r="G890">
            <v>26</v>
          </cell>
          <cell r="H890">
            <v>2720.2733999999996</v>
          </cell>
          <cell r="I890">
            <v>32945.5334</v>
          </cell>
        </row>
        <row r="891">
          <cell r="A891" t="str">
            <v>00007513</v>
          </cell>
          <cell r="B891" t="str">
            <v>Griffiths Darren</v>
          </cell>
          <cell r="C891">
            <v>100</v>
          </cell>
          <cell r="D891" t="str">
            <v>Base Rate</v>
          </cell>
          <cell r="E891">
            <v>1114.9100000000001</v>
          </cell>
          <cell r="F891" t="str">
            <v>.09</v>
          </cell>
          <cell r="G891">
            <v>26</v>
          </cell>
          <cell r="H891">
            <v>2608.8894</v>
          </cell>
          <cell r="I891">
            <v>31596.549400000004</v>
          </cell>
        </row>
        <row r="892">
          <cell r="A892" t="str">
            <v>00007512</v>
          </cell>
          <cell r="B892" t="str">
            <v>Griffith Mark</v>
          </cell>
          <cell r="C892">
            <v>100</v>
          </cell>
          <cell r="D892" t="str">
            <v>Base Rate</v>
          </cell>
          <cell r="E892">
            <v>1482.24</v>
          </cell>
          <cell r="F892" t="str">
            <v>.09</v>
          </cell>
          <cell r="G892">
            <v>26</v>
          </cell>
          <cell r="H892">
            <v>3468.4415999999997</v>
          </cell>
          <cell r="I892">
            <v>42006.681599999996</v>
          </cell>
        </row>
        <row r="893">
          <cell r="A893" t="str">
            <v>00007511</v>
          </cell>
          <cell r="B893" t="str">
            <v>Goodman Scott</v>
          </cell>
          <cell r="C893">
            <v>100</v>
          </cell>
          <cell r="D893" t="str">
            <v>Base Rate</v>
          </cell>
          <cell r="E893">
            <v>1211.5</v>
          </cell>
          <cell r="F893" t="str">
            <v>.09</v>
          </cell>
          <cell r="G893">
            <v>26</v>
          </cell>
          <cell r="H893">
            <v>2834.91</v>
          </cell>
          <cell r="I893">
            <v>34333.910000000003</v>
          </cell>
        </row>
        <row r="894">
          <cell r="A894" t="str">
            <v>00007493</v>
          </cell>
          <cell r="B894" t="str">
            <v>Collard Murray</v>
          </cell>
          <cell r="C894">
            <v>100</v>
          </cell>
          <cell r="D894" t="str">
            <v>Base Rate</v>
          </cell>
          <cell r="E894">
            <v>1211.5</v>
          </cell>
          <cell r="F894" t="str">
            <v>.09</v>
          </cell>
          <cell r="G894">
            <v>26</v>
          </cell>
          <cell r="H894">
            <v>2834.91</v>
          </cell>
          <cell r="I894">
            <v>34333.910000000003</v>
          </cell>
        </row>
        <row r="895">
          <cell r="A895" t="str">
            <v>00007492</v>
          </cell>
          <cell r="B895" t="str">
            <v>Clarke Rodney</v>
          </cell>
          <cell r="C895">
            <v>100</v>
          </cell>
          <cell r="D895" t="str">
            <v>Base Rate</v>
          </cell>
          <cell r="E895">
            <v>1256.26</v>
          </cell>
          <cell r="F895" t="str">
            <v>.09</v>
          </cell>
          <cell r="G895">
            <v>26</v>
          </cell>
          <cell r="H895">
            <v>2939.6483999999996</v>
          </cell>
          <cell r="I895">
            <v>35602.4084</v>
          </cell>
        </row>
        <row r="896">
          <cell r="A896" t="str">
            <v>00007545</v>
          </cell>
          <cell r="B896" t="str">
            <v>Pearson Allen</v>
          </cell>
          <cell r="C896">
            <v>100</v>
          </cell>
          <cell r="D896" t="str">
            <v>Base Rate</v>
          </cell>
          <cell r="E896">
            <v>1162.51</v>
          </cell>
          <cell r="F896" t="str">
            <v>.09</v>
          </cell>
          <cell r="G896">
            <v>26</v>
          </cell>
          <cell r="H896">
            <v>2720.2733999999996</v>
          </cell>
          <cell r="I896">
            <v>32945.5334</v>
          </cell>
        </row>
        <row r="897">
          <cell r="A897" t="str">
            <v>00007537</v>
          </cell>
          <cell r="B897" t="str">
            <v>Neil Rohan</v>
          </cell>
          <cell r="C897">
            <v>100</v>
          </cell>
          <cell r="D897" t="str">
            <v>Base Rate</v>
          </cell>
          <cell r="E897">
            <v>1256.26</v>
          </cell>
          <cell r="F897" t="str">
            <v>.09</v>
          </cell>
          <cell r="G897">
            <v>26</v>
          </cell>
          <cell r="H897">
            <v>2939.6483999999996</v>
          </cell>
          <cell r="I897">
            <v>35602.4084</v>
          </cell>
        </row>
        <row r="898">
          <cell r="A898" t="str">
            <v>00007531</v>
          </cell>
          <cell r="B898" t="str">
            <v>McKinnon Peter</v>
          </cell>
          <cell r="C898">
            <v>100</v>
          </cell>
          <cell r="D898" t="str">
            <v>Base Rate</v>
          </cell>
          <cell r="E898">
            <v>1162.51</v>
          </cell>
          <cell r="F898" t="str">
            <v>.09</v>
          </cell>
          <cell r="G898">
            <v>26</v>
          </cell>
          <cell r="H898">
            <v>2720.2733999999996</v>
          </cell>
          <cell r="I898">
            <v>32945.5334</v>
          </cell>
        </row>
        <row r="899">
          <cell r="A899" t="str">
            <v>00007530</v>
          </cell>
          <cell r="B899" t="str">
            <v>McKenzie Steven</v>
          </cell>
          <cell r="C899">
            <v>100</v>
          </cell>
          <cell r="D899" t="str">
            <v>Base Rate</v>
          </cell>
          <cell r="E899">
            <v>1256.26</v>
          </cell>
          <cell r="F899" t="str">
            <v>.09</v>
          </cell>
          <cell r="G899">
            <v>26</v>
          </cell>
          <cell r="H899">
            <v>2939.6483999999996</v>
          </cell>
          <cell r="I899">
            <v>35602.4084</v>
          </cell>
        </row>
        <row r="900">
          <cell r="A900" t="str">
            <v>00007527</v>
          </cell>
          <cell r="B900" t="str">
            <v>Maota Samuel</v>
          </cell>
          <cell r="C900">
            <v>100</v>
          </cell>
          <cell r="D900" t="str">
            <v>Base Rate</v>
          </cell>
          <cell r="E900">
            <v>1162.51</v>
          </cell>
          <cell r="F900" t="str">
            <v>.09</v>
          </cell>
          <cell r="G900">
            <v>26</v>
          </cell>
          <cell r="H900">
            <v>2720.2733999999996</v>
          </cell>
          <cell r="I900">
            <v>32945.5334</v>
          </cell>
        </row>
        <row r="901">
          <cell r="A901" t="str">
            <v>00007653</v>
          </cell>
          <cell r="B901" t="str">
            <v>Cooper John</v>
          </cell>
          <cell r="C901">
            <v>100</v>
          </cell>
          <cell r="D901" t="str">
            <v>Base Rate</v>
          </cell>
          <cell r="E901">
            <v>1256.26</v>
          </cell>
          <cell r="F901" t="str">
            <v>.09</v>
          </cell>
          <cell r="G901">
            <v>26</v>
          </cell>
          <cell r="H901">
            <v>2939.6483999999996</v>
          </cell>
          <cell r="I901">
            <v>35602.4084</v>
          </cell>
        </row>
        <row r="902">
          <cell r="A902" t="str">
            <v>00007652</v>
          </cell>
          <cell r="B902" t="str">
            <v>Colvin Matthew</v>
          </cell>
          <cell r="C902">
            <v>100</v>
          </cell>
          <cell r="D902" t="str">
            <v>Base Rate</v>
          </cell>
          <cell r="E902">
            <v>1256.26</v>
          </cell>
          <cell r="F902" t="str">
            <v>.09</v>
          </cell>
          <cell r="G902">
            <v>26</v>
          </cell>
          <cell r="H902">
            <v>2939.6483999999996</v>
          </cell>
          <cell r="I902">
            <v>35602.4084</v>
          </cell>
        </row>
        <row r="903">
          <cell r="A903" t="str">
            <v>00007641</v>
          </cell>
          <cell r="B903" t="str">
            <v>Anderson Eric</v>
          </cell>
          <cell r="C903">
            <v>100</v>
          </cell>
          <cell r="D903" t="str">
            <v>Base Rate</v>
          </cell>
          <cell r="E903">
            <v>1211.5</v>
          </cell>
          <cell r="F903" t="str">
            <v>.09</v>
          </cell>
          <cell r="G903">
            <v>26</v>
          </cell>
          <cell r="H903">
            <v>2834.91</v>
          </cell>
          <cell r="I903">
            <v>34333.910000000003</v>
          </cell>
        </row>
        <row r="904">
          <cell r="A904" t="str">
            <v>00007559</v>
          </cell>
          <cell r="B904" t="str">
            <v>Taylor Ian</v>
          </cell>
          <cell r="C904">
            <v>100</v>
          </cell>
          <cell r="D904" t="str">
            <v>Base Rate</v>
          </cell>
          <cell r="E904">
            <v>1162.51</v>
          </cell>
          <cell r="F904" t="str">
            <v>.09</v>
          </cell>
          <cell r="G904">
            <v>26</v>
          </cell>
          <cell r="H904">
            <v>2720.2733999999996</v>
          </cell>
          <cell r="I904">
            <v>32945.5334</v>
          </cell>
        </row>
        <row r="905">
          <cell r="A905" t="str">
            <v>00007548</v>
          </cell>
          <cell r="B905" t="str">
            <v>Savic Michael</v>
          </cell>
          <cell r="C905">
            <v>100</v>
          </cell>
          <cell r="D905" t="str">
            <v>Base Rate</v>
          </cell>
          <cell r="E905">
            <v>1256.26</v>
          </cell>
          <cell r="F905" t="str">
            <v>.09</v>
          </cell>
          <cell r="G905">
            <v>26</v>
          </cell>
          <cell r="H905">
            <v>2939.6483999999996</v>
          </cell>
          <cell r="I905">
            <v>35602.4084</v>
          </cell>
        </row>
        <row r="906">
          <cell r="A906" t="str">
            <v>00007664</v>
          </cell>
          <cell r="B906" t="str">
            <v>Exton Shaun</v>
          </cell>
          <cell r="C906">
            <v>100</v>
          </cell>
          <cell r="D906" t="str">
            <v>Base Rate</v>
          </cell>
          <cell r="E906">
            <v>1256.26</v>
          </cell>
          <cell r="F906" t="str">
            <v>.09</v>
          </cell>
          <cell r="G906">
            <v>26</v>
          </cell>
          <cell r="H906">
            <v>2939.6483999999996</v>
          </cell>
          <cell r="I906">
            <v>35602.4084</v>
          </cell>
        </row>
        <row r="907">
          <cell r="A907" t="str">
            <v>00007659</v>
          </cell>
          <cell r="B907" t="str">
            <v>Dixon Trevor</v>
          </cell>
          <cell r="C907">
            <v>100</v>
          </cell>
          <cell r="D907" t="str">
            <v>Base Rate</v>
          </cell>
          <cell r="E907">
            <v>1256.26</v>
          </cell>
          <cell r="F907" t="str">
            <v>.09</v>
          </cell>
          <cell r="G907">
            <v>26</v>
          </cell>
          <cell r="H907">
            <v>2939.6483999999996</v>
          </cell>
          <cell r="I907">
            <v>35602.4084</v>
          </cell>
        </row>
        <row r="908">
          <cell r="A908" t="str">
            <v>00007658</v>
          </cell>
          <cell r="B908" t="str">
            <v>Dawson Grant</v>
          </cell>
          <cell r="C908">
            <v>100</v>
          </cell>
          <cell r="D908" t="str">
            <v>Base Rate</v>
          </cell>
          <cell r="E908">
            <v>1211.5</v>
          </cell>
          <cell r="F908" t="str">
            <v>.09</v>
          </cell>
          <cell r="G908">
            <v>26</v>
          </cell>
          <cell r="H908">
            <v>2834.91</v>
          </cell>
          <cell r="I908">
            <v>34333.910000000003</v>
          </cell>
        </row>
        <row r="909">
          <cell r="A909" t="str">
            <v>00007657</v>
          </cell>
          <cell r="B909" t="str">
            <v>Davis Glenn</v>
          </cell>
          <cell r="C909">
            <v>100</v>
          </cell>
          <cell r="D909" t="str">
            <v>Base Rate</v>
          </cell>
          <cell r="E909">
            <v>1256.26</v>
          </cell>
          <cell r="F909" t="str">
            <v>.09</v>
          </cell>
          <cell r="G909">
            <v>26</v>
          </cell>
          <cell r="H909">
            <v>2939.6483999999996</v>
          </cell>
          <cell r="I909">
            <v>35602.4084</v>
          </cell>
        </row>
        <row r="910">
          <cell r="A910" t="str">
            <v>00007654</v>
          </cell>
          <cell r="B910" t="str">
            <v>Cox Andrew</v>
          </cell>
          <cell r="C910">
            <v>100</v>
          </cell>
          <cell r="D910" t="str">
            <v>Base Rate</v>
          </cell>
          <cell r="E910">
            <v>1162.51</v>
          </cell>
          <cell r="F910" t="str">
            <v>.09</v>
          </cell>
          <cell r="G910">
            <v>26</v>
          </cell>
          <cell r="H910">
            <v>2720.2733999999996</v>
          </cell>
          <cell r="I910">
            <v>32945.5334</v>
          </cell>
        </row>
        <row r="911">
          <cell r="A911" t="str">
            <v>00007683</v>
          </cell>
          <cell r="B911" t="str">
            <v>Horne Gerard</v>
          </cell>
          <cell r="C911">
            <v>100</v>
          </cell>
          <cell r="D911" t="str">
            <v>Base Rate</v>
          </cell>
          <cell r="E911">
            <v>1114.9100000000001</v>
          </cell>
          <cell r="F911" t="str">
            <v>.09</v>
          </cell>
          <cell r="G911">
            <v>26</v>
          </cell>
          <cell r="H911">
            <v>2608.8894</v>
          </cell>
          <cell r="I911">
            <v>31596.549400000004</v>
          </cell>
        </row>
        <row r="912">
          <cell r="A912" t="str">
            <v>00007674</v>
          </cell>
          <cell r="B912" t="str">
            <v>Griffin Stuart</v>
          </cell>
          <cell r="C912">
            <v>100</v>
          </cell>
          <cell r="D912" t="str">
            <v>Base Rate</v>
          </cell>
          <cell r="E912">
            <v>1211.5</v>
          </cell>
          <cell r="F912" t="str">
            <v>.09</v>
          </cell>
          <cell r="G912">
            <v>26</v>
          </cell>
          <cell r="H912">
            <v>2834.91</v>
          </cell>
          <cell r="I912">
            <v>34333.910000000003</v>
          </cell>
        </row>
        <row r="913">
          <cell r="A913" t="str">
            <v>00007673</v>
          </cell>
          <cell r="B913" t="str">
            <v>Greenway Paul</v>
          </cell>
          <cell r="C913">
            <v>100</v>
          </cell>
          <cell r="D913" t="str">
            <v>Base Rate</v>
          </cell>
          <cell r="E913">
            <v>1211.5</v>
          </cell>
          <cell r="F913" t="str">
            <v>.09</v>
          </cell>
          <cell r="G913">
            <v>26</v>
          </cell>
          <cell r="H913">
            <v>2834.91</v>
          </cell>
          <cell r="I913">
            <v>34333.910000000003</v>
          </cell>
        </row>
        <row r="914">
          <cell r="A914" t="str">
            <v>00007671</v>
          </cell>
          <cell r="B914" t="str">
            <v>Glen Daryl</v>
          </cell>
          <cell r="C914">
            <v>100</v>
          </cell>
          <cell r="D914" t="str">
            <v>Base Rate</v>
          </cell>
          <cell r="E914">
            <v>1256.26</v>
          </cell>
          <cell r="F914" t="str">
            <v>.09</v>
          </cell>
          <cell r="G914">
            <v>26</v>
          </cell>
          <cell r="H914">
            <v>2939.6483999999996</v>
          </cell>
          <cell r="I914">
            <v>35602.4084</v>
          </cell>
        </row>
        <row r="915">
          <cell r="A915" t="str">
            <v>00007669</v>
          </cell>
          <cell r="B915" t="str">
            <v>Fowler Wayne</v>
          </cell>
          <cell r="C915">
            <v>100</v>
          </cell>
          <cell r="D915" t="str">
            <v>Base Rate</v>
          </cell>
          <cell r="E915">
            <v>1211.5</v>
          </cell>
          <cell r="F915" t="str">
            <v>.09</v>
          </cell>
          <cell r="G915">
            <v>26</v>
          </cell>
          <cell r="H915">
            <v>2834.91</v>
          </cell>
          <cell r="I915">
            <v>34333.910000000003</v>
          </cell>
        </row>
        <row r="916">
          <cell r="A916" t="str">
            <v>00007703</v>
          </cell>
          <cell r="B916" t="str">
            <v>McWilliams Donald</v>
          </cell>
          <cell r="C916">
            <v>100</v>
          </cell>
          <cell r="D916" t="str">
            <v>Base Rate</v>
          </cell>
          <cell r="E916">
            <v>1114.9100000000001</v>
          </cell>
          <cell r="F916" t="str">
            <v>.09</v>
          </cell>
          <cell r="G916">
            <v>26</v>
          </cell>
          <cell r="H916">
            <v>2608.8894</v>
          </cell>
          <cell r="I916">
            <v>31596.549400000004</v>
          </cell>
        </row>
        <row r="917">
          <cell r="A917" t="str">
            <v>00007699</v>
          </cell>
          <cell r="B917" t="str">
            <v>McDonagh Paul</v>
          </cell>
          <cell r="C917">
            <v>100</v>
          </cell>
          <cell r="D917" t="str">
            <v>Base Rate</v>
          </cell>
          <cell r="E917">
            <v>1162.51</v>
          </cell>
          <cell r="F917" t="str">
            <v>.09</v>
          </cell>
          <cell r="G917">
            <v>26</v>
          </cell>
          <cell r="H917">
            <v>2720.2733999999996</v>
          </cell>
          <cell r="I917">
            <v>32945.5334</v>
          </cell>
        </row>
        <row r="918">
          <cell r="A918" t="str">
            <v>00007696</v>
          </cell>
          <cell r="B918" t="str">
            <v>Loogman Michael</v>
          </cell>
          <cell r="C918">
            <v>100</v>
          </cell>
          <cell r="D918" t="str">
            <v>Base Rate</v>
          </cell>
          <cell r="E918">
            <v>1256.26</v>
          </cell>
          <cell r="F918" t="str">
            <v>.09</v>
          </cell>
          <cell r="G918">
            <v>26</v>
          </cell>
          <cell r="H918">
            <v>2939.6483999999996</v>
          </cell>
          <cell r="I918">
            <v>35602.4084</v>
          </cell>
        </row>
        <row r="919">
          <cell r="A919" t="str">
            <v>00007693</v>
          </cell>
          <cell r="B919" t="str">
            <v>Lide Rodney</v>
          </cell>
          <cell r="C919">
            <v>100</v>
          </cell>
          <cell r="D919" t="str">
            <v>Base Rate</v>
          </cell>
          <cell r="E919">
            <v>1211.5</v>
          </cell>
          <cell r="F919" t="str">
            <v>.09</v>
          </cell>
          <cell r="G919">
            <v>26</v>
          </cell>
          <cell r="H919">
            <v>2834.91</v>
          </cell>
          <cell r="I919">
            <v>34333.910000000003</v>
          </cell>
        </row>
        <row r="920">
          <cell r="A920" t="str">
            <v>00007688</v>
          </cell>
          <cell r="B920" t="str">
            <v>Kennedy Grant</v>
          </cell>
          <cell r="C920">
            <v>100</v>
          </cell>
          <cell r="D920" t="str">
            <v>Base Rate</v>
          </cell>
          <cell r="E920">
            <v>1211.5</v>
          </cell>
          <cell r="F920" t="str">
            <v>.09</v>
          </cell>
          <cell r="G920">
            <v>26</v>
          </cell>
          <cell r="H920">
            <v>2834.91</v>
          </cell>
          <cell r="I920">
            <v>34333.910000000003</v>
          </cell>
        </row>
        <row r="921">
          <cell r="A921" t="str">
            <v>00007711</v>
          </cell>
          <cell r="B921" t="str">
            <v>Richardson Allan</v>
          </cell>
          <cell r="C921">
            <v>100</v>
          </cell>
          <cell r="D921" t="str">
            <v>Base Rate</v>
          </cell>
          <cell r="E921">
            <v>1211.5</v>
          </cell>
          <cell r="F921" t="str">
            <v>.09</v>
          </cell>
          <cell r="G921">
            <v>26</v>
          </cell>
          <cell r="H921">
            <v>2834.91</v>
          </cell>
          <cell r="I921">
            <v>34333.910000000003</v>
          </cell>
        </row>
        <row r="922">
          <cell r="A922" t="str">
            <v>00007710</v>
          </cell>
          <cell r="B922" t="str">
            <v>O'Brien Paul</v>
          </cell>
          <cell r="C922">
            <v>100</v>
          </cell>
          <cell r="D922" t="str">
            <v>Base Rate</v>
          </cell>
          <cell r="E922">
            <v>1162.51</v>
          </cell>
          <cell r="F922" t="str">
            <v>.09</v>
          </cell>
          <cell r="G922">
            <v>26</v>
          </cell>
          <cell r="H922">
            <v>2720.2733999999996</v>
          </cell>
          <cell r="I922">
            <v>32945.5334</v>
          </cell>
        </row>
        <row r="923">
          <cell r="A923" t="str">
            <v>00007708</v>
          </cell>
          <cell r="B923" t="str">
            <v>Newman Steven</v>
          </cell>
          <cell r="C923">
            <v>100</v>
          </cell>
          <cell r="D923" t="str">
            <v>Base Rate</v>
          </cell>
          <cell r="E923">
            <v>1256.26</v>
          </cell>
          <cell r="F923" t="str">
            <v>.09</v>
          </cell>
          <cell r="G923">
            <v>26</v>
          </cell>
          <cell r="H923">
            <v>2939.6483999999996</v>
          </cell>
          <cell r="I923">
            <v>35602.4084</v>
          </cell>
        </row>
        <row r="924">
          <cell r="A924" t="str">
            <v>00007706</v>
          </cell>
          <cell r="B924" t="str">
            <v>Nelson Brian</v>
          </cell>
          <cell r="C924">
            <v>100</v>
          </cell>
          <cell r="D924" t="str">
            <v>Base Rate</v>
          </cell>
          <cell r="E924">
            <v>1256.26</v>
          </cell>
          <cell r="F924" t="str">
            <v>.09</v>
          </cell>
          <cell r="G924">
            <v>26</v>
          </cell>
          <cell r="H924">
            <v>2939.6483999999996</v>
          </cell>
          <cell r="I924">
            <v>35602.4084</v>
          </cell>
        </row>
        <row r="925">
          <cell r="A925" t="str">
            <v>00007704</v>
          </cell>
          <cell r="B925" t="str">
            <v>Mew Glenn</v>
          </cell>
          <cell r="C925">
            <v>100</v>
          </cell>
          <cell r="D925" t="str">
            <v>Base Rate</v>
          </cell>
          <cell r="E925">
            <v>1256.26</v>
          </cell>
          <cell r="F925" t="str">
            <v>.09</v>
          </cell>
          <cell r="G925">
            <v>26</v>
          </cell>
          <cell r="H925">
            <v>2939.6483999999996</v>
          </cell>
          <cell r="I925">
            <v>35602.4084</v>
          </cell>
        </row>
        <row r="926">
          <cell r="A926" t="str">
            <v>00007872</v>
          </cell>
          <cell r="B926" t="str">
            <v>Marsh Peter</v>
          </cell>
          <cell r="C926">
            <v>100</v>
          </cell>
          <cell r="D926" t="str">
            <v>Base Rate</v>
          </cell>
          <cell r="E926">
            <v>1211.5</v>
          </cell>
          <cell r="F926" t="str">
            <v>.09</v>
          </cell>
          <cell r="G926">
            <v>26</v>
          </cell>
          <cell r="H926">
            <v>2834.91</v>
          </cell>
          <cell r="I926">
            <v>34333.910000000003</v>
          </cell>
        </row>
        <row r="927">
          <cell r="A927" t="str">
            <v>00007835</v>
          </cell>
          <cell r="B927" t="str">
            <v>Stringer Steven</v>
          </cell>
          <cell r="C927">
            <v>100</v>
          </cell>
          <cell r="D927" t="str">
            <v>Base Rate</v>
          </cell>
          <cell r="E927">
            <v>1162.51</v>
          </cell>
          <cell r="F927" t="str">
            <v>.09</v>
          </cell>
          <cell r="G927">
            <v>26</v>
          </cell>
          <cell r="H927">
            <v>2720.2733999999996</v>
          </cell>
          <cell r="I927">
            <v>32945.5334</v>
          </cell>
        </row>
        <row r="928">
          <cell r="A928" t="str">
            <v>00007831</v>
          </cell>
          <cell r="B928" t="str">
            <v>Currie Ranald</v>
          </cell>
          <cell r="C928">
            <v>100</v>
          </cell>
          <cell r="D928" t="str">
            <v>Base Rate</v>
          </cell>
          <cell r="E928">
            <v>1162.51</v>
          </cell>
          <cell r="F928" t="str">
            <v>.09</v>
          </cell>
          <cell r="G928">
            <v>26</v>
          </cell>
          <cell r="H928">
            <v>2720.2733999999996</v>
          </cell>
          <cell r="I928">
            <v>32945.5334</v>
          </cell>
        </row>
        <row r="929">
          <cell r="A929" t="str">
            <v>00007727</v>
          </cell>
          <cell r="B929" t="str">
            <v>Weitering Bert</v>
          </cell>
          <cell r="C929">
            <v>100</v>
          </cell>
          <cell r="D929" t="str">
            <v>Base Rate</v>
          </cell>
          <cell r="E929">
            <v>1162.51</v>
          </cell>
          <cell r="F929" t="str">
            <v>.09</v>
          </cell>
          <cell r="G929">
            <v>26</v>
          </cell>
          <cell r="H929">
            <v>2720.2733999999996</v>
          </cell>
          <cell r="I929">
            <v>32945.5334</v>
          </cell>
        </row>
        <row r="930">
          <cell r="A930" t="str">
            <v>00007721</v>
          </cell>
          <cell r="B930" t="str">
            <v>Sutton Colin</v>
          </cell>
          <cell r="C930">
            <v>100</v>
          </cell>
          <cell r="D930" t="str">
            <v>Base Rate</v>
          </cell>
          <cell r="E930">
            <v>1162.51</v>
          </cell>
          <cell r="F930" t="str">
            <v>.09</v>
          </cell>
          <cell r="G930">
            <v>26</v>
          </cell>
          <cell r="H930">
            <v>2720.2733999999996</v>
          </cell>
          <cell r="I930">
            <v>32945.5334</v>
          </cell>
        </row>
        <row r="931">
          <cell r="A931" t="str">
            <v>00008864</v>
          </cell>
          <cell r="B931" t="str">
            <v>Guest Joel</v>
          </cell>
          <cell r="C931">
            <v>100</v>
          </cell>
          <cell r="D931" t="str">
            <v>Base Rate</v>
          </cell>
          <cell r="E931">
            <v>1211.5</v>
          </cell>
          <cell r="F931" t="str">
            <v>.09</v>
          </cell>
          <cell r="G931">
            <v>26</v>
          </cell>
          <cell r="H931">
            <v>2834.91</v>
          </cell>
          <cell r="I931">
            <v>34333.910000000003</v>
          </cell>
        </row>
        <row r="932">
          <cell r="A932" t="str">
            <v>00008838</v>
          </cell>
          <cell r="B932" t="str">
            <v>Elez Antony</v>
          </cell>
          <cell r="C932">
            <v>100</v>
          </cell>
          <cell r="D932" t="str">
            <v>Base Rate</v>
          </cell>
          <cell r="E932">
            <v>1114.9100000000001</v>
          </cell>
          <cell r="F932" t="str">
            <v>.09</v>
          </cell>
          <cell r="G932">
            <v>26</v>
          </cell>
          <cell r="H932">
            <v>2608.8894</v>
          </cell>
          <cell r="I932">
            <v>31596.549400000004</v>
          </cell>
        </row>
        <row r="933">
          <cell r="A933" t="str">
            <v>00008835</v>
          </cell>
          <cell r="B933" t="str">
            <v>Baxter Luke</v>
          </cell>
          <cell r="C933">
            <v>100</v>
          </cell>
          <cell r="D933" t="str">
            <v>Base Rate</v>
          </cell>
          <cell r="E933">
            <v>1114.9100000000001</v>
          </cell>
          <cell r="F933" t="str">
            <v>.09</v>
          </cell>
          <cell r="G933">
            <v>26</v>
          </cell>
          <cell r="H933">
            <v>2608.8894</v>
          </cell>
          <cell r="I933">
            <v>31596.549400000004</v>
          </cell>
        </row>
        <row r="934">
          <cell r="A934" t="str">
            <v>00007967</v>
          </cell>
          <cell r="B934" t="str">
            <v>Byrne Brendan</v>
          </cell>
          <cell r="C934">
            <v>100</v>
          </cell>
          <cell r="D934" t="str">
            <v>Base Rate</v>
          </cell>
          <cell r="E934">
            <v>1211.5</v>
          </cell>
          <cell r="F934" t="str">
            <v>.09</v>
          </cell>
          <cell r="G934">
            <v>26</v>
          </cell>
          <cell r="H934">
            <v>2834.91</v>
          </cell>
          <cell r="I934">
            <v>34333.910000000003</v>
          </cell>
        </row>
        <row r="935">
          <cell r="A935" t="str">
            <v>00007902</v>
          </cell>
          <cell r="B935" t="str">
            <v>Kennedy Peter</v>
          </cell>
          <cell r="C935">
            <v>100</v>
          </cell>
          <cell r="D935" t="str">
            <v>Base Rate</v>
          </cell>
          <cell r="E935">
            <v>1256.26</v>
          </cell>
          <cell r="F935" t="str">
            <v>.09</v>
          </cell>
          <cell r="G935">
            <v>26</v>
          </cell>
          <cell r="H935">
            <v>2939.6483999999996</v>
          </cell>
          <cell r="I935">
            <v>35602.4084</v>
          </cell>
        </row>
        <row r="936">
          <cell r="A936" t="str">
            <v>00010600</v>
          </cell>
          <cell r="B936" t="str">
            <v>Schumann Brett</v>
          </cell>
          <cell r="C936">
            <v>100</v>
          </cell>
          <cell r="D936" t="str">
            <v>Base Rate</v>
          </cell>
          <cell r="E936">
            <v>1065.94</v>
          </cell>
          <cell r="F936" t="str">
            <v>.09</v>
          </cell>
          <cell r="G936">
            <v>26</v>
          </cell>
          <cell r="H936">
            <v>2494.2996000000003</v>
          </cell>
          <cell r="I936">
            <v>30208.739600000001</v>
          </cell>
        </row>
        <row r="937">
          <cell r="A937" t="str">
            <v>00010598</v>
          </cell>
          <cell r="B937" t="str">
            <v>Boyd Matthew</v>
          </cell>
          <cell r="C937">
            <v>100</v>
          </cell>
          <cell r="D937" t="str">
            <v>Base Rate</v>
          </cell>
          <cell r="E937">
            <v>1065.94</v>
          </cell>
          <cell r="F937" t="str">
            <v>.09</v>
          </cell>
          <cell r="G937">
            <v>26</v>
          </cell>
          <cell r="H937">
            <v>2494.2996000000003</v>
          </cell>
          <cell r="I937">
            <v>30208.739600000001</v>
          </cell>
        </row>
        <row r="938">
          <cell r="A938" t="str">
            <v>00010597</v>
          </cell>
          <cell r="B938" t="str">
            <v>McAllister Scott</v>
          </cell>
          <cell r="C938">
            <v>100</v>
          </cell>
          <cell r="D938" t="str">
            <v>Base Rate</v>
          </cell>
          <cell r="E938">
            <v>1065.94</v>
          </cell>
          <cell r="F938" t="str">
            <v>.09</v>
          </cell>
          <cell r="G938">
            <v>26</v>
          </cell>
          <cell r="H938">
            <v>2494.2996000000003</v>
          </cell>
          <cell r="I938">
            <v>30208.739600000001</v>
          </cell>
        </row>
        <row r="939">
          <cell r="A939" t="str">
            <v>00010344</v>
          </cell>
          <cell r="B939" t="str">
            <v>McKenzie Christine</v>
          </cell>
          <cell r="C939">
            <v>50</v>
          </cell>
          <cell r="D939" t="str">
            <v>Base Rate</v>
          </cell>
          <cell r="E939">
            <v>1476.114</v>
          </cell>
          <cell r="F939" t="str">
            <v>.09</v>
          </cell>
          <cell r="G939">
            <v>26</v>
          </cell>
          <cell r="H939">
            <v>3454.1067599999997</v>
          </cell>
          <cell r="I939">
            <v>41833.070760000002</v>
          </cell>
        </row>
        <row r="940">
          <cell r="A940" t="str">
            <v>00010343</v>
          </cell>
          <cell r="B940" t="str">
            <v>Bell Colin</v>
          </cell>
          <cell r="C940">
            <v>100</v>
          </cell>
          <cell r="D940" t="str">
            <v>Base Rate</v>
          </cell>
          <cell r="E940">
            <v>1356.232</v>
          </cell>
          <cell r="F940" t="str">
            <v>.09</v>
          </cell>
          <cell r="G940">
            <v>26</v>
          </cell>
          <cell r="H940">
            <v>3173.5828799999999</v>
          </cell>
          <cell r="I940">
            <v>38435.614880000001</v>
          </cell>
        </row>
        <row r="941">
          <cell r="A941" t="str">
            <v>00010737</v>
          </cell>
          <cell r="B941" t="str">
            <v>Dobney Stephen</v>
          </cell>
          <cell r="C941">
            <v>100</v>
          </cell>
          <cell r="D941" t="str">
            <v>Base Rate</v>
          </cell>
          <cell r="E941">
            <v>52041.72</v>
          </cell>
          <cell r="F941" t="str">
            <v>.09</v>
          </cell>
          <cell r="G941">
            <v>1</v>
          </cell>
          <cell r="I941">
            <v>52041.72</v>
          </cell>
        </row>
        <row r="942">
          <cell r="A942" t="str">
            <v>00010733</v>
          </cell>
          <cell r="B942" t="str">
            <v>Lando Vince</v>
          </cell>
          <cell r="C942">
            <v>100</v>
          </cell>
          <cell r="D942" t="str">
            <v>Base Rate</v>
          </cell>
          <cell r="E942">
            <v>52041.72</v>
          </cell>
          <cell r="F942" t="str">
            <v>.09</v>
          </cell>
          <cell r="G942">
            <v>1</v>
          </cell>
          <cell r="I942">
            <v>52041.72</v>
          </cell>
        </row>
        <row r="943">
          <cell r="A943" t="str">
            <v>00010732</v>
          </cell>
          <cell r="B943" t="str">
            <v>Cannalonga Domenico</v>
          </cell>
          <cell r="C943">
            <v>100</v>
          </cell>
          <cell r="D943" t="str">
            <v>Base Rate</v>
          </cell>
          <cell r="E943">
            <v>52041.72</v>
          </cell>
          <cell r="F943" t="str">
            <v>.09</v>
          </cell>
          <cell r="G943">
            <v>1</v>
          </cell>
          <cell r="I943">
            <v>52041.72</v>
          </cell>
        </row>
        <row r="944">
          <cell r="A944" t="str">
            <v>00010731</v>
          </cell>
          <cell r="B944" t="str">
            <v>Styles Raymond</v>
          </cell>
          <cell r="C944">
            <v>100</v>
          </cell>
          <cell r="D944" t="str">
            <v>Base Rate</v>
          </cell>
          <cell r="E944">
            <v>52041.72</v>
          </cell>
          <cell r="F944" t="str">
            <v>.09</v>
          </cell>
          <cell r="G944">
            <v>1</v>
          </cell>
          <cell r="I944">
            <v>52041.72</v>
          </cell>
        </row>
        <row r="945">
          <cell r="A945" t="str">
            <v>00010604</v>
          </cell>
          <cell r="B945" t="str">
            <v>Binder Helen</v>
          </cell>
          <cell r="C945">
            <v>73.69</v>
          </cell>
          <cell r="D945" t="str">
            <v>Base Rate</v>
          </cell>
          <cell r="E945">
            <v>767.67600000000004</v>
          </cell>
          <cell r="F945" t="str">
            <v>.09</v>
          </cell>
          <cell r="G945">
            <v>52</v>
          </cell>
          <cell r="I945">
            <v>39919.152000000002</v>
          </cell>
        </row>
        <row r="946">
          <cell r="A946" t="str">
            <v>00010745</v>
          </cell>
          <cell r="B946" t="str">
            <v>Day Robert</v>
          </cell>
          <cell r="C946">
            <v>100</v>
          </cell>
          <cell r="D946" t="str">
            <v>Base Rate</v>
          </cell>
          <cell r="E946">
            <v>42188.89</v>
          </cell>
          <cell r="F946" t="str">
            <v>.09</v>
          </cell>
          <cell r="G946">
            <v>1</v>
          </cell>
          <cell r="I946">
            <v>42188.89</v>
          </cell>
        </row>
        <row r="947">
          <cell r="A947" t="str">
            <v>00010743</v>
          </cell>
          <cell r="B947" t="str">
            <v>Di Giacomo Fernando</v>
          </cell>
          <cell r="C947">
            <v>100</v>
          </cell>
          <cell r="D947" t="str">
            <v>Base Rate</v>
          </cell>
          <cell r="E947">
            <v>52041.72</v>
          </cell>
          <cell r="F947" t="str">
            <v>.09</v>
          </cell>
          <cell r="G947">
            <v>1</v>
          </cell>
          <cell r="I947">
            <v>52041.72</v>
          </cell>
        </row>
        <row r="948">
          <cell r="A948" t="str">
            <v>00010740</v>
          </cell>
          <cell r="B948" t="str">
            <v>Sanders Max</v>
          </cell>
          <cell r="C948">
            <v>100</v>
          </cell>
          <cell r="D948" t="str">
            <v>Base Rate</v>
          </cell>
          <cell r="E948">
            <v>52041.72</v>
          </cell>
          <cell r="F948" t="str">
            <v>.09</v>
          </cell>
          <cell r="G948">
            <v>1</v>
          </cell>
          <cell r="I948">
            <v>52041.72</v>
          </cell>
        </row>
        <row r="949">
          <cell r="A949" t="str">
            <v>00010739</v>
          </cell>
          <cell r="B949" t="str">
            <v>Thomson Stuart</v>
          </cell>
          <cell r="C949">
            <v>100</v>
          </cell>
          <cell r="D949" t="str">
            <v>Base Rate</v>
          </cell>
          <cell r="E949">
            <v>52041.72</v>
          </cell>
          <cell r="F949" t="str">
            <v>.09</v>
          </cell>
          <cell r="G949">
            <v>1</v>
          </cell>
          <cell r="I949">
            <v>52041.72</v>
          </cell>
        </row>
        <row r="950">
          <cell r="A950" t="str">
            <v>00010738</v>
          </cell>
          <cell r="B950" t="str">
            <v>Burns Gregory</v>
          </cell>
          <cell r="C950">
            <v>100</v>
          </cell>
          <cell r="D950" t="str">
            <v>Base Rate</v>
          </cell>
          <cell r="E950">
            <v>52041.72</v>
          </cell>
          <cell r="F950" t="str">
            <v>.09</v>
          </cell>
          <cell r="G950">
            <v>1</v>
          </cell>
          <cell r="I950">
            <v>52041.72</v>
          </cell>
        </row>
        <row r="951">
          <cell r="A951" t="str">
            <v>00010752</v>
          </cell>
          <cell r="B951" t="str">
            <v>Brand Gavin</v>
          </cell>
          <cell r="C951">
            <v>100</v>
          </cell>
          <cell r="D951" t="str">
            <v>Base Rate</v>
          </cell>
          <cell r="E951">
            <v>48237.74</v>
          </cell>
          <cell r="F951" t="str">
            <v>.09</v>
          </cell>
          <cell r="G951">
            <v>1</v>
          </cell>
          <cell r="I951">
            <v>48237.74</v>
          </cell>
        </row>
        <row r="952">
          <cell r="A952" t="str">
            <v>00010751</v>
          </cell>
          <cell r="B952" t="str">
            <v>Savage Steven</v>
          </cell>
          <cell r="C952">
            <v>100</v>
          </cell>
          <cell r="D952" t="str">
            <v>Base Rate</v>
          </cell>
          <cell r="E952">
            <v>48237.74</v>
          </cell>
          <cell r="F952" t="str">
            <v>.09</v>
          </cell>
          <cell r="G952">
            <v>1</v>
          </cell>
          <cell r="I952">
            <v>48237.74</v>
          </cell>
        </row>
        <row r="953">
          <cell r="A953" t="str">
            <v>00010749</v>
          </cell>
          <cell r="B953" t="str">
            <v>Guardiani Donato</v>
          </cell>
          <cell r="C953">
            <v>100</v>
          </cell>
          <cell r="D953" t="str">
            <v>Base Rate</v>
          </cell>
          <cell r="E953">
            <v>48237.74</v>
          </cell>
          <cell r="F953" t="str">
            <v>.09</v>
          </cell>
          <cell r="G953">
            <v>1</v>
          </cell>
          <cell r="I953">
            <v>48237.74</v>
          </cell>
        </row>
        <row r="954">
          <cell r="A954" t="str">
            <v>00010747</v>
          </cell>
          <cell r="B954" t="str">
            <v>Barrington David</v>
          </cell>
          <cell r="C954">
            <v>100</v>
          </cell>
          <cell r="D954" t="str">
            <v>Base Rate</v>
          </cell>
          <cell r="E954">
            <v>48237.74</v>
          </cell>
          <cell r="F954" t="str">
            <v>.09</v>
          </cell>
          <cell r="G954">
            <v>1</v>
          </cell>
          <cell r="I954">
            <v>48237.74</v>
          </cell>
        </row>
        <row r="955">
          <cell r="A955" t="str">
            <v>00010746</v>
          </cell>
          <cell r="B955" t="str">
            <v>Barclay Shane</v>
          </cell>
          <cell r="C955">
            <v>100</v>
          </cell>
          <cell r="D955" t="str">
            <v>Base Rate</v>
          </cell>
          <cell r="E955">
            <v>42188.89</v>
          </cell>
          <cell r="F955" t="str">
            <v>.09</v>
          </cell>
          <cell r="G955">
            <v>1</v>
          </cell>
          <cell r="I955">
            <v>42188.89</v>
          </cell>
        </row>
        <row r="956">
          <cell r="A956" t="str">
            <v>00010779</v>
          </cell>
          <cell r="B956" t="str">
            <v>Trevillian Ronald</v>
          </cell>
          <cell r="C956">
            <v>100</v>
          </cell>
          <cell r="D956" t="str">
            <v>Base Rate</v>
          </cell>
          <cell r="E956">
            <v>52041.72</v>
          </cell>
          <cell r="F956" t="str">
            <v>.09</v>
          </cell>
          <cell r="G956">
            <v>1</v>
          </cell>
          <cell r="I956">
            <v>52041.72</v>
          </cell>
        </row>
        <row r="957">
          <cell r="A957" t="str">
            <v>00010759</v>
          </cell>
          <cell r="B957" t="str">
            <v>Baldock Gary</v>
          </cell>
          <cell r="C957">
            <v>100</v>
          </cell>
          <cell r="D957" t="str">
            <v>Base Rate</v>
          </cell>
          <cell r="E957">
            <v>48237.74</v>
          </cell>
          <cell r="F957" t="str">
            <v>.09</v>
          </cell>
          <cell r="G957">
            <v>1</v>
          </cell>
          <cell r="I957">
            <v>48237.74</v>
          </cell>
        </row>
        <row r="958">
          <cell r="A958" t="str">
            <v>00010757</v>
          </cell>
          <cell r="B958" t="str">
            <v>Cowdery Tony</v>
          </cell>
          <cell r="C958">
            <v>100</v>
          </cell>
          <cell r="D958" t="str">
            <v>Base Rate</v>
          </cell>
          <cell r="E958">
            <v>48237.74</v>
          </cell>
          <cell r="F958" t="str">
            <v>.09</v>
          </cell>
          <cell r="G958">
            <v>1</v>
          </cell>
          <cell r="I958">
            <v>48237.74</v>
          </cell>
        </row>
        <row r="959">
          <cell r="A959" t="str">
            <v>00010756</v>
          </cell>
          <cell r="B959" t="str">
            <v>Cowdery Alan</v>
          </cell>
          <cell r="C959">
            <v>100</v>
          </cell>
          <cell r="D959" t="str">
            <v>Base Rate</v>
          </cell>
          <cell r="E959">
            <v>48237.74</v>
          </cell>
          <cell r="F959" t="str">
            <v>.09</v>
          </cell>
          <cell r="G959">
            <v>1</v>
          </cell>
          <cell r="I959">
            <v>48237.74</v>
          </cell>
        </row>
        <row r="960">
          <cell r="A960" t="str">
            <v>00010754</v>
          </cell>
          <cell r="B960" t="str">
            <v>Chisholm Michael</v>
          </cell>
          <cell r="C960">
            <v>100</v>
          </cell>
          <cell r="D960" t="str">
            <v>Base Rate</v>
          </cell>
          <cell r="E960">
            <v>48237.74</v>
          </cell>
          <cell r="F960" t="str">
            <v>.09</v>
          </cell>
          <cell r="G960">
            <v>1</v>
          </cell>
          <cell r="I960">
            <v>48237.74</v>
          </cell>
        </row>
        <row r="961">
          <cell r="A961" t="str">
            <v>00010963</v>
          </cell>
          <cell r="B961" t="str">
            <v>O'Reilly Stephen</v>
          </cell>
          <cell r="C961">
            <v>100</v>
          </cell>
          <cell r="D961" t="str">
            <v>Base Rate</v>
          </cell>
          <cell r="E961">
            <v>1646.28</v>
          </cell>
          <cell r="F961" t="str">
            <v>.09</v>
          </cell>
          <cell r="G961">
            <v>26</v>
          </cell>
          <cell r="I961">
            <v>42803.28</v>
          </cell>
        </row>
        <row r="962">
          <cell r="A962" t="str">
            <v>00010962</v>
          </cell>
          <cell r="B962" t="str">
            <v>McCarthy George</v>
          </cell>
          <cell r="C962">
            <v>100</v>
          </cell>
          <cell r="D962" t="str">
            <v>Base Rate</v>
          </cell>
          <cell r="E962">
            <v>1646.28</v>
          </cell>
          <cell r="F962" t="str">
            <v>.09</v>
          </cell>
          <cell r="G962">
            <v>26</v>
          </cell>
          <cell r="I962">
            <v>42803.28</v>
          </cell>
        </row>
        <row r="963">
          <cell r="A963" t="str">
            <v>00010862</v>
          </cell>
          <cell r="B963" t="str">
            <v>Warner Meaghan</v>
          </cell>
          <cell r="C963">
            <v>100</v>
          </cell>
          <cell r="D963" t="str">
            <v>Base Rate</v>
          </cell>
          <cell r="E963">
            <v>788.73599999999999</v>
          </cell>
          <cell r="F963" t="str">
            <v>.09</v>
          </cell>
          <cell r="G963">
            <v>52</v>
          </cell>
          <cell r="I963">
            <v>41014.271999999997</v>
          </cell>
        </row>
        <row r="964">
          <cell r="A964" t="str">
            <v>00010795</v>
          </cell>
          <cell r="B964" t="str">
            <v>Urpis Carlo</v>
          </cell>
          <cell r="C964">
            <v>100</v>
          </cell>
          <cell r="D964" t="str">
            <v>Base Rate</v>
          </cell>
          <cell r="E964">
            <v>56307</v>
          </cell>
          <cell r="F964" t="str">
            <v>.09</v>
          </cell>
          <cell r="G964">
            <v>1</v>
          </cell>
          <cell r="I964">
            <v>56307</v>
          </cell>
        </row>
        <row r="965">
          <cell r="A965" t="str">
            <v>00010780</v>
          </cell>
          <cell r="B965" t="str">
            <v>Vucinic Vladimir</v>
          </cell>
          <cell r="C965">
            <v>100</v>
          </cell>
          <cell r="D965" t="str">
            <v>Base Rate</v>
          </cell>
          <cell r="E965">
            <v>48237.74</v>
          </cell>
          <cell r="F965" t="str">
            <v>.09</v>
          </cell>
          <cell r="G965">
            <v>1</v>
          </cell>
          <cell r="I965">
            <v>48237.74</v>
          </cell>
        </row>
        <row r="966">
          <cell r="A966" t="str">
            <v>00010968</v>
          </cell>
          <cell r="B966" t="str">
            <v>James Russell</v>
          </cell>
          <cell r="C966">
            <v>100</v>
          </cell>
          <cell r="D966" t="str">
            <v>Base Rate</v>
          </cell>
          <cell r="E966">
            <v>1646.28</v>
          </cell>
          <cell r="F966" t="str">
            <v>.09</v>
          </cell>
          <cell r="G966">
            <v>26</v>
          </cell>
          <cell r="I966">
            <v>42803.28</v>
          </cell>
        </row>
        <row r="967">
          <cell r="A967" t="str">
            <v>00010967</v>
          </cell>
          <cell r="B967" t="str">
            <v>Hooper Kris</v>
          </cell>
          <cell r="C967">
            <v>100</v>
          </cell>
          <cell r="D967" t="str">
            <v>Base Rate</v>
          </cell>
          <cell r="E967">
            <v>1646.28</v>
          </cell>
          <cell r="F967" t="str">
            <v>.09</v>
          </cell>
          <cell r="G967">
            <v>26</v>
          </cell>
          <cell r="I967">
            <v>42803.28</v>
          </cell>
        </row>
        <row r="968">
          <cell r="A968" t="str">
            <v>00010966</v>
          </cell>
          <cell r="B968" t="str">
            <v>Buchanan Andrew</v>
          </cell>
          <cell r="C968">
            <v>100</v>
          </cell>
          <cell r="D968" t="str">
            <v>Base Rate</v>
          </cell>
          <cell r="E968">
            <v>1646.28</v>
          </cell>
          <cell r="F968" t="str">
            <v>.09</v>
          </cell>
          <cell r="G968">
            <v>26</v>
          </cell>
          <cell r="I968">
            <v>42803.28</v>
          </cell>
        </row>
        <row r="969">
          <cell r="A969" t="str">
            <v>00010965</v>
          </cell>
          <cell r="B969" t="str">
            <v>Mitchell Eric</v>
          </cell>
          <cell r="C969">
            <v>100</v>
          </cell>
          <cell r="D969" t="str">
            <v>Base Rate</v>
          </cell>
          <cell r="E969">
            <v>1646.28</v>
          </cell>
          <cell r="F969" t="str">
            <v>.09</v>
          </cell>
          <cell r="G969">
            <v>26</v>
          </cell>
          <cell r="I969">
            <v>42803.28</v>
          </cell>
        </row>
        <row r="970">
          <cell r="A970" t="str">
            <v>00010964</v>
          </cell>
          <cell r="B970" t="str">
            <v>Donovan Ryan</v>
          </cell>
          <cell r="C970">
            <v>100</v>
          </cell>
          <cell r="D970" t="str">
            <v>Base Rate</v>
          </cell>
          <cell r="E970">
            <v>1646.28</v>
          </cell>
          <cell r="F970" t="str">
            <v>.09</v>
          </cell>
          <cell r="G970">
            <v>26</v>
          </cell>
          <cell r="I970">
            <v>42803.28</v>
          </cell>
        </row>
        <row r="971">
          <cell r="A971" t="str">
            <v>00011008</v>
          </cell>
          <cell r="B971" t="str">
            <v>Williams Ashley</v>
          </cell>
          <cell r="C971">
            <v>100</v>
          </cell>
          <cell r="D971" t="str">
            <v>Base Rate</v>
          </cell>
          <cell r="E971">
            <v>1646.28</v>
          </cell>
          <cell r="F971" t="str">
            <v>.09</v>
          </cell>
          <cell r="G971">
            <v>26</v>
          </cell>
          <cell r="I971">
            <v>42803.28</v>
          </cell>
        </row>
        <row r="972">
          <cell r="A972" t="str">
            <v>00010983</v>
          </cell>
          <cell r="B972" t="str">
            <v>Triplik Leo</v>
          </cell>
          <cell r="C972">
            <v>100</v>
          </cell>
          <cell r="D972" t="str">
            <v>Base Rate</v>
          </cell>
          <cell r="E972">
            <v>1464.36</v>
          </cell>
          <cell r="F972" t="str">
            <v>.09</v>
          </cell>
          <cell r="G972">
            <v>26</v>
          </cell>
          <cell r="I972">
            <v>38073.360000000001</v>
          </cell>
        </row>
        <row r="973">
          <cell r="A973" t="str">
            <v>00010972</v>
          </cell>
          <cell r="B973" t="str">
            <v>Shields Russell</v>
          </cell>
          <cell r="C973">
            <v>100</v>
          </cell>
          <cell r="D973" t="str">
            <v>Base Rate</v>
          </cell>
          <cell r="E973">
            <v>1646.28</v>
          </cell>
          <cell r="F973" t="str">
            <v>.09</v>
          </cell>
          <cell r="G973">
            <v>26</v>
          </cell>
          <cell r="I973">
            <v>42803.28</v>
          </cell>
        </row>
        <row r="974">
          <cell r="A974" t="str">
            <v>00010971</v>
          </cell>
          <cell r="B974" t="str">
            <v>White Stuart</v>
          </cell>
          <cell r="C974">
            <v>100</v>
          </cell>
          <cell r="D974" t="str">
            <v>Base Rate</v>
          </cell>
          <cell r="E974">
            <v>1646.28</v>
          </cell>
          <cell r="F974" t="str">
            <v>.09</v>
          </cell>
          <cell r="G974">
            <v>26</v>
          </cell>
          <cell r="I974">
            <v>42803.28</v>
          </cell>
        </row>
        <row r="975">
          <cell r="A975" t="str">
            <v>00010969</v>
          </cell>
          <cell r="B975" t="str">
            <v>Thomson Ryan</v>
          </cell>
          <cell r="C975">
            <v>100</v>
          </cell>
          <cell r="D975" t="str">
            <v>Base Rate</v>
          </cell>
          <cell r="E975">
            <v>1646.28</v>
          </cell>
          <cell r="F975" t="str">
            <v>.09</v>
          </cell>
          <cell r="G975">
            <v>26</v>
          </cell>
          <cell r="I975">
            <v>42803.28</v>
          </cell>
        </row>
        <row r="976">
          <cell r="A976" t="str">
            <v>00011095</v>
          </cell>
          <cell r="B976" t="str">
            <v>Bloomfield Alan</v>
          </cell>
          <cell r="C976">
            <v>100</v>
          </cell>
          <cell r="D976" t="str">
            <v>Base Rate</v>
          </cell>
          <cell r="E976">
            <v>1053.3599999999999</v>
          </cell>
          <cell r="F976" t="str">
            <v>.09</v>
          </cell>
          <cell r="G976">
            <v>52</v>
          </cell>
          <cell r="I976">
            <v>54774.719999999994</v>
          </cell>
        </row>
        <row r="977">
          <cell r="A977" t="str">
            <v>00011071</v>
          </cell>
          <cell r="B977" t="str">
            <v>Smart Craig</v>
          </cell>
          <cell r="C977">
            <v>100</v>
          </cell>
          <cell r="D977" t="str">
            <v>Base Rate</v>
          </cell>
          <cell r="E977">
            <v>60528</v>
          </cell>
          <cell r="F977" t="str">
            <v>.09</v>
          </cell>
          <cell r="G977">
            <v>1</v>
          </cell>
          <cell r="I977">
            <v>60528</v>
          </cell>
        </row>
        <row r="978">
          <cell r="A978" t="str">
            <v>00011068</v>
          </cell>
          <cell r="B978" t="str">
            <v>Trevillian Brett</v>
          </cell>
          <cell r="C978">
            <v>100</v>
          </cell>
          <cell r="D978" t="str">
            <v>Base Rate</v>
          </cell>
          <cell r="E978">
            <v>48237.74</v>
          </cell>
          <cell r="F978" t="str">
            <v>.09</v>
          </cell>
          <cell r="G978">
            <v>1</v>
          </cell>
          <cell r="I978">
            <v>48237.74</v>
          </cell>
        </row>
        <row r="979">
          <cell r="A979" t="str">
            <v>00011012</v>
          </cell>
          <cell r="B979" t="str">
            <v>Hogg Ryan</v>
          </cell>
          <cell r="C979">
            <v>100</v>
          </cell>
          <cell r="D979" t="str">
            <v>Base Rate</v>
          </cell>
          <cell r="E979">
            <v>49469</v>
          </cell>
          <cell r="F979" t="str">
            <v>.09</v>
          </cell>
          <cell r="G979">
            <v>1</v>
          </cell>
          <cell r="I979">
            <v>49469</v>
          </cell>
        </row>
        <row r="980">
          <cell r="A980" t="str">
            <v>00011011</v>
          </cell>
          <cell r="B980" t="str">
            <v>Anderson Benjamin</v>
          </cell>
          <cell r="C980">
            <v>100</v>
          </cell>
          <cell r="D980" t="str">
            <v>Base Rate</v>
          </cell>
          <cell r="E980">
            <v>49469</v>
          </cell>
          <cell r="F980" t="str">
            <v>.09</v>
          </cell>
          <cell r="G980">
            <v>1</v>
          </cell>
          <cell r="I980">
            <v>49469</v>
          </cell>
        </row>
        <row r="981">
          <cell r="A981" t="str">
            <v>00011126</v>
          </cell>
          <cell r="B981" t="str">
            <v>Fenech Christopher</v>
          </cell>
          <cell r="C981">
            <v>100</v>
          </cell>
          <cell r="D981" t="str">
            <v>Base Rate</v>
          </cell>
          <cell r="E981">
            <v>42188.89</v>
          </cell>
          <cell r="F981" t="str">
            <v>.09</v>
          </cell>
          <cell r="G981">
            <v>1</v>
          </cell>
          <cell r="I981">
            <v>42188.89</v>
          </cell>
        </row>
        <row r="982">
          <cell r="A982" t="str">
            <v>00011111</v>
          </cell>
          <cell r="B982" t="str">
            <v>Lawrence Peter</v>
          </cell>
          <cell r="C982">
            <v>100</v>
          </cell>
          <cell r="D982" t="str">
            <v>Base Rate</v>
          </cell>
          <cell r="E982">
            <v>37978.76</v>
          </cell>
          <cell r="F982" t="str">
            <v>.09</v>
          </cell>
          <cell r="G982">
            <v>1</v>
          </cell>
          <cell r="I982">
            <v>37978.76</v>
          </cell>
        </row>
        <row r="983">
          <cell r="A983" t="str">
            <v>00011109</v>
          </cell>
          <cell r="B983" t="str">
            <v>La Morticella William</v>
          </cell>
          <cell r="C983">
            <v>100</v>
          </cell>
          <cell r="D983" t="str">
            <v>Base Rate</v>
          </cell>
          <cell r="E983">
            <v>42188.89</v>
          </cell>
          <cell r="F983" t="str">
            <v>.09</v>
          </cell>
          <cell r="G983">
            <v>1</v>
          </cell>
          <cell r="I983">
            <v>42188.89</v>
          </cell>
        </row>
        <row r="984">
          <cell r="A984" t="str">
            <v>00011108</v>
          </cell>
          <cell r="B984" t="str">
            <v>Utakea Taura</v>
          </cell>
          <cell r="C984">
            <v>100</v>
          </cell>
          <cell r="D984" t="str">
            <v>Base Rate</v>
          </cell>
          <cell r="E984">
            <v>42188.89</v>
          </cell>
          <cell r="F984" t="str">
            <v>.09</v>
          </cell>
          <cell r="G984">
            <v>1</v>
          </cell>
          <cell r="I984">
            <v>42188.89</v>
          </cell>
        </row>
        <row r="985">
          <cell r="A985" t="str">
            <v>00011096</v>
          </cell>
          <cell r="B985" t="str">
            <v>O'Mara James</v>
          </cell>
          <cell r="C985">
            <v>100</v>
          </cell>
          <cell r="D985" t="str">
            <v>Base Rate</v>
          </cell>
          <cell r="E985">
            <v>1020.001</v>
          </cell>
          <cell r="F985" t="str">
            <v>.09</v>
          </cell>
          <cell r="G985">
            <v>52</v>
          </cell>
          <cell r="I985">
            <v>53040.051999999996</v>
          </cell>
        </row>
        <row r="986">
          <cell r="A986" t="str">
            <v>00011134</v>
          </cell>
          <cell r="B986" t="str">
            <v>Trevillian Peter</v>
          </cell>
          <cell r="C986">
            <v>100</v>
          </cell>
          <cell r="D986" t="str">
            <v>Base Rate</v>
          </cell>
          <cell r="E986">
            <v>42188.89</v>
          </cell>
          <cell r="F986" t="str">
            <v>.09</v>
          </cell>
          <cell r="G986">
            <v>1</v>
          </cell>
          <cell r="I986">
            <v>42188.89</v>
          </cell>
        </row>
        <row r="987">
          <cell r="A987" t="str">
            <v>00011133</v>
          </cell>
          <cell r="B987" t="str">
            <v>Dobney Nathan</v>
          </cell>
          <cell r="C987">
            <v>100</v>
          </cell>
          <cell r="D987" t="str">
            <v>Base Rate</v>
          </cell>
          <cell r="E987">
            <v>42188.89</v>
          </cell>
          <cell r="F987" t="str">
            <v>.09</v>
          </cell>
          <cell r="G987">
            <v>1</v>
          </cell>
          <cell r="I987">
            <v>42188.89</v>
          </cell>
        </row>
        <row r="988">
          <cell r="A988" t="str">
            <v>00011131</v>
          </cell>
          <cell r="B988" t="str">
            <v>Charles David</v>
          </cell>
          <cell r="C988">
            <v>100</v>
          </cell>
          <cell r="D988" t="str">
            <v>Base Rate</v>
          </cell>
          <cell r="E988">
            <v>37978.76</v>
          </cell>
          <cell r="F988" t="str">
            <v>.09</v>
          </cell>
          <cell r="G988">
            <v>1</v>
          </cell>
          <cell r="I988">
            <v>37978.76</v>
          </cell>
        </row>
        <row r="989">
          <cell r="A989" t="str">
            <v>00011128</v>
          </cell>
          <cell r="B989" t="str">
            <v>Sabo Garth</v>
          </cell>
          <cell r="C989">
            <v>100</v>
          </cell>
          <cell r="D989" t="str">
            <v>Base Rate</v>
          </cell>
          <cell r="E989">
            <v>42188.89</v>
          </cell>
          <cell r="F989" t="str">
            <v>.09</v>
          </cell>
          <cell r="G989">
            <v>1</v>
          </cell>
          <cell r="I989">
            <v>42188.89</v>
          </cell>
        </row>
        <row r="990">
          <cell r="A990" t="str">
            <v>00011127</v>
          </cell>
          <cell r="B990" t="str">
            <v>Atkinson Richard</v>
          </cell>
          <cell r="C990">
            <v>100</v>
          </cell>
          <cell r="D990" t="str">
            <v>Base Rate</v>
          </cell>
          <cell r="E990">
            <v>48237.74</v>
          </cell>
          <cell r="F990" t="str">
            <v>.09</v>
          </cell>
          <cell r="G990">
            <v>1</v>
          </cell>
          <cell r="I990">
            <v>48237.74</v>
          </cell>
        </row>
        <row r="991">
          <cell r="A991" t="str">
            <v>00011359</v>
          </cell>
          <cell r="B991" t="str">
            <v>Miskin Russell</v>
          </cell>
          <cell r="C991">
            <v>100</v>
          </cell>
          <cell r="D991" t="str">
            <v>Base Rate</v>
          </cell>
          <cell r="E991">
            <v>945</v>
          </cell>
          <cell r="F991" t="str">
            <v>.09</v>
          </cell>
          <cell r="G991">
            <v>52</v>
          </cell>
          <cell r="I991">
            <v>49140</v>
          </cell>
        </row>
        <row r="992">
          <cell r="A992" t="str">
            <v>00011357</v>
          </cell>
          <cell r="B992" t="str">
            <v>Wilmore John</v>
          </cell>
          <cell r="C992">
            <v>100</v>
          </cell>
          <cell r="D992" t="str">
            <v>Base Rate</v>
          </cell>
          <cell r="E992">
            <v>42188.89</v>
          </cell>
          <cell r="F992" t="str">
            <v>.09</v>
          </cell>
          <cell r="G992">
            <v>1</v>
          </cell>
          <cell r="I992">
            <v>42188.89</v>
          </cell>
        </row>
        <row r="993">
          <cell r="A993" t="str">
            <v>00011345</v>
          </cell>
          <cell r="B993" t="str">
            <v>Wernicke Alan</v>
          </cell>
          <cell r="C993">
            <v>100</v>
          </cell>
          <cell r="D993" t="str">
            <v>Base Rate</v>
          </cell>
          <cell r="E993">
            <v>42188.89</v>
          </cell>
          <cell r="F993" t="str">
            <v>.09</v>
          </cell>
          <cell r="G993">
            <v>1</v>
          </cell>
          <cell r="I993">
            <v>42188.89</v>
          </cell>
        </row>
        <row r="994">
          <cell r="A994" t="str">
            <v>00011344</v>
          </cell>
          <cell r="B994" t="str">
            <v>Reeve Brendan</v>
          </cell>
          <cell r="C994">
            <v>100</v>
          </cell>
          <cell r="D994" t="str">
            <v>Base Rate</v>
          </cell>
          <cell r="E994">
            <v>1526.76</v>
          </cell>
          <cell r="F994" t="str">
            <v>.09</v>
          </cell>
          <cell r="G994">
            <v>26</v>
          </cell>
          <cell r="I994">
            <v>39695.760000000002</v>
          </cell>
        </row>
        <row r="995">
          <cell r="A995" t="str">
            <v>00011139</v>
          </cell>
          <cell r="B995" t="str">
            <v>Gagliardi Domenic</v>
          </cell>
          <cell r="C995">
            <v>100</v>
          </cell>
          <cell r="D995" t="str">
            <v>Base Rate</v>
          </cell>
          <cell r="E995">
            <v>1324.78</v>
          </cell>
          <cell r="F995" t="str">
            <v>.09</v>
          </cell>
          <cell r="G995">
            <v>26</v>
          </cell>
          <cell r="I995">
            <v>34444.28</v>
          </cell>
        </row>
        <row r="996">
          <cell r="A996" t="str">
            <v>00011517</v>
          </cell>
          <cell r="B996" t="str">
            <v>Stubley Phillip</v>
          </cell>
          <cell r="C996">
            <v>100</v>
          </cell>
          <cell r="D996" t="str">
            <v>Base Rate</v>
          </cell>
          <cell r="E996">
            <v>40739</v>
          </cell>
          <cell r="F996" t="str">
            <v>.09</v>
          </cell>
          <cell r="G996">
            <v>1</v>
          </cell>
          <cell r="I996">
            <v>40739</v>
          </cell>
        </row>
        <row r="997">
          <cell r="A997" t="str">
            <v>00011516</v>
          </cell>
          <cell r="B997" t="str">
            <v>McConchie Steve</v>
          </cell>
          <cell r="C997">
            <v>100</v>
          </cell>
          <cell r="D997" t="str">
            <v>Base Rate</v>
          </cell>
          <cell r="E997">
            <v>40739</v>
          </cell>
          <cell r="F997" t="str">
            <v>.09</v>
          </cell>
          <cell r="G997">
            <v>1</v>
          </cell>
          <cell r="I997">
            <v>40739</v>
          </cell>
        </row>
        <row r="998">
          <cell r="A998" t="str">
            <v>00011499</v>
          </cell>
          <cell r="B998" t="str">
            <v>Green Antony</v>
          </cell>
          <cell r="C998">
            <v>100</v>
          </cell>
          <cell r="D998" t="str">
            <v>Base Rate</v>
          </cell>
          <cell r="E998">
            <v>1646.28</v>
          </cell>
          <cell r="F998" t="str">
            <v>.09</v>
          </cell>
          <cell r="G998">
            <v>26</v>
          </cell>
          <cell r="I998">
            <v>42803.28</v>
          </cell>
        </row>
        <row r="999">
          <cell r="A999" t="str">
            <v>00011377</v>
          </cell>
          <cell r="B999" t="str">
            <v>Hobden Vanessa</v>
          </cell>
          <cell r="C999">
            <v>50</v>
          </cell>
          <cell r="D999" t="str">
            <v>Base Rate</v>
          </cell>
          <cell r="E999">
            <v>719.84849999999994</v>
          </cell>
          <cell r="F999" t="str">
            <v>.09</v>
          </cell>
          <cell r="G999">
            <v>52</v>
          </cell>
          <cell r="I999">
            <v>37432.121999999996</v>
          </cell>
        </row>
        <row r="1000">
          <cell r="A1000" t="str">
            <v>00011370</v>
          </cell>
          <cell r="B1000" t="str">
            <v>Humphries Ian</v>
          </cell>
          <cell r="C1000">
            <v>100</v>
          </cell>
          <cell r="D1000" t="str">
            <v>Base Rate</v>
          </cell>
          <cell r="E1000">
            <v>1070</v>
          </cell>
          <cell r="F1000" t="str">
            <v>.09</v>
          </cell>
          <cell r="G1000">
            <v>52</v>
          </cell>
          <cell r="I1000">
            <v>55640</v>
          </cell>
        </row>
        <row r="1001">
          <cell r="A1001" t="str">
            <v>00011827</v>
          </cell>
          <cell r="B1001" t="str">
            <v>Weber Mykel</v>
          </cell>
          <cell r="C1001">
            <v>100</v>
          </cell>
          <cell r="D1001" t="str">
            <v>Base Rate</v>
          </cell>
          <cell r="E1001">
            <v>37978.76</v>
          </cell>
          <cell r="F1001" t="str">
            <v>.09</v>
          </cell>
          <cell r="G1001">
            <v>1</v>
          </cell>
          <cell r="I1001">
            <v>37978.76</v>
          </cell>
        </row>
        <row r="1002">
          <cell r="A1002" t="str">
            <v>00011826</v>
          </cell>
          <cell r="B1002" t="str">
            <v>Dyson Dean</v>
          </cell>
          <cell r="C1002">
            <v>100</v>
          </cell>
          <cell r="D1002" t="str">
            <v>Base Rate</v>
          </cell>
          <cell r="E1002">
            <v>42188.89</v>
          </cell>
          <cell r="F1002" t="str">
            <v>.09</v>
          </cell>
          <cell r="G1002">
            <v>1</v>
          </cell>
          <cell r="I1002">
            <v>42188.89</v>
          </cell>
        </row>
        <row r="1003">
          <cell r="A1003" t="str">
            <v>00011825</v>
          </cell>
          <cell r="B1003" t="str">
            <v>Ithier Gavin</v>
          </cell>
          <cell r="C1003">
            <v>100</v>
          </cell>
          <cell r="D1003" t="str">
            <v>Base Rate</v>
          </cell>
          <cell r="E1003">
            <v>37978.76</v>
          </cell>
          <cell r="F1003" t="str">
            <v>.09</v>
          </cell>
          <cell r="G1003">
            <v>1</v>
          </cell>
          <cell r="I1003">
            <v>37978.76</v>
          </cell>
        </row>
        <row r="1004">
          <cell r="A1004" t="str">
            <v>00011721</v>
          </cell>
          <cell r="B1004" t="str">
            <v>McDonald Cheryl</v>
          </cell>
          <cell r="C1004">
            <v>100</v>
          </cell>
          <cell r="D1004" t="str">
            <v>Base Rate</v>
          </cell>
          <cell r="E1004">
            <v>811.48800000000006</v>
          </cell>
          <cell r="F1004" t="str">
            <v>.09</v>
          </cell>
          <cell r="G1004">
            <v>52</v>
          </cell>
          <cell r="I1004">
            <v>42197.376000000004</v>
          </cell>
        </row>
        <row r="1005">
          <cell r="A1005" t="str">
            <v>00011675</v>
          </cell>
          <cell r="B1005" t="str">
            <v>Stansfield Ivan</v>
          </cell>
          <cell r="C1005">
            <v>100</v>
          </cell>
          <cell r="D1005" t="str">
            <v>Base Rate</v>
          </cell>
          <cell r="E1005">
            <v>945</v>
          </cell>
          <cell r="F1005" t="str">
            <v>.09</v>
          </cell>
          <cell r="G1005">
            <v>52</v>
          </cell>
          <cell r="I1005">
            <v>49140</v>
          </cell>
        </row>
        <row r="1006">
          <cell r="A1006" t="str">
            <v>00012081</v>
          </cell>
          <cell r="B1006" t="str">
            <v>Thompson David</v>
          </cell>
          <cell r="C1006">
            <v>100</v>
          </cell>
          <cell r="D1006" t="str">
            <v>Base Rate</v>
          </cell>
          <cell r="E1006">
            <v>2033.83</v>
          </cell>
          <cell r="F1006" t="str">
            <v>.09</v>
          </cell>
          <cell r="G1006">
            <v>26</v>
          </cell>
          <cell r="I1006">
            <v>52879.58</v>
          </cell>
        </row>
        <row r="1007">
          <cell r="A1007" t="str">
            <v>00012079</v>
          </cell>
          <cell r="B1007" t="str">
            <v>Pardini Pier</v>
          </cell>
          <cell r="C1007">
            <v>100</v>
          </cell>
          <cell r="D1007" t="str">
            <v>Base Rate</v>
          </cell>
          <cell r="E1007">
            <v>2033.83</v>
          </cell>
          <cell r="F1007" t="str">
            <v>.09</v>
          </cell>
          <cell r="G1007">
            <v>26</v>
          </cell>
          <cell r="I1007">
            <v>52879.58</v>
          </cell>
        </row>
        <row r="1008">
          <cell r="A1008" t="str">
            <v>00011835</v>
          </cell>
          <cell r="B1008" t="str">
            <v>Prouse James</v>
          </cell>
          <cell r="C1008">
            <v>100</v>
          </cell>
          <cell r="D1008" t="str">
            <v>Base Rate</v>
          </cell>
          <cell r="E1008">
            <v>37978.76</v>
          </cell>
          <cell r="F1008" t="str">
            <v>.09</v>
          </cell>
          <cell r="G1008">
            <v>1</v>
          </cell>
          <cell r="I1008">
            <v>37978.76</v>
          </cell>
        </row>
        <row r="1009">
          <cell r="A1009" t="str">
            <v>00011834</v>
          </cell>
          <cell r="B1009" t="str">
            <v>Ruscitti Nicholas</v>
          </cell>
          <cell r="C1009">
            <v>100</v>
          </cell>
          <cell r="D1009" t="str">
            <v>Base Rate</v>
          </cell>
          <cell r="E1009">
            <v>37978.76</v>
          </cell>
          <cell r="F1009" t="str">
            <v>.09</v>
          </cell>
          <cell r="G1009">
            <v>1</v>
          </cell>
          <cell r="I1009">
            <v>37978.76</v>
          </cell>
        </row>
        <row r="1010">
          <cell r="A1010" t="str">
            <v>00011832</v>
          </cell>
          <cell r="B1010" t="str">
            <v>Wright Christopher</v>
          </cell>
          <cell r="C1010">
            <v>100</v>
          </cell>
          <cell r="D1010" t="str">
            <v>Base Rate</v>
          </cell>
          <cell r="E1010">
            <v>42188.89</v>
          </cell>
          <cell r="F1010" t="str">
            <v>.09</v>
          </cell>
          <cell r="G1010">
            <v>1</v>
          </cell>
          <cell r="I1010">
            <v>42188.89</v>
          </cell>
        </row>
        <row r="1011">
          <cell r="A1011" t="str">
            <v>00012154</v>
          </cell>
          <cell r="B1011" t="str">
            <v>Galea Julie</v>
          </cell>
          <cell r="C1011">
            <v>100</v>
          </cell>
          <cell r="D1011" t="str">
            <v>Base Rate</v>
          </cell>
          <cell r="E1011">
            <v>795</v>
          </cell>
          <cell r="F1011" t="str">
            <v>.09</v>
          </cell>
          <cell r="G1011">
            <v>52</v>
          </cell>
          <cell r="I1011">
            <v>41340</v>
          </cell>
        </row>
        <row r="1012">
          <cell r="A1012" t="str">
            <v>00012115</v>
          </cell>
          <cell r="B1012" t="str">
            <v>Olin Barry</v>
          </cell>
          <cell r="C1012">
            <v>100</v>
          </cell>
          <cell r="D1012" t="str">
            <v>Base Rate</v>
          </cell>
          <cell r="E1012">
            <v>781.00049999999999</v>
          </cell>
          <cell r="F1012" t="str">
            <v>.09</v>
          </cell>
          <cell r="G1012">
            <v>52</v>
          </cell>
          <cell r="I1012">
            <v>40612.025999999998</v>
          </cell>
        </row>
        <row r="1013">
          <cell r="A1013" t="str">
            <v>00012084</v>
          </cell>
          <cell r="B1013" t="str">
            <v>Hurt Shane</v>
          </cell>
          <cell r="C1013">
            <v>100</v>
          </cell>
          <cell r="D1013" t="str">
            <v>Base Rate</v>
          </cell>
          <cell r="E1013">
            <v>2278.64</v>
          </cell>
          <cell r="F1013" t="str">
            <v>.09</v>
          </cell>
          <cell r="G1013">
            <v>26</v>
          </cell>
          <cell r="I1013">
            <v>59244.639999999999</v>
          </cell>
        </row>
        <row r="1014">
          <cell r="A1014" t="str">
            <v>00012083</v>
          </cell>
          <cell r="B1014" t="str">
            <v>Gray Leslie</v>
          </cell>
          <cell r="C1014">
            <v>100</v>
          </cell>
          <cell r="D1014" t="str">
            <v>Base Rate</v>
          </cell>
          <cell r="E1014">
            <v>2278.64</v>
          </cell>
          <cell r="F1014" t="str">
            <v>.09</v>
          </cell>
          <cell r="G1014">
            <v>26</v>
          </cell>
          <cell r="I1014">
            <v>59244.639999999999</v>
          </cell>
        </row>
        <row r="1015">
          <cell r="A1015" t="str">
            <v>00012082</v>
          </cell>
          <cell r="B1015" t="str">
            <v>Burns Colin</v>
          </cell>
          <cell r="C1015">
            <v>100</v>
          </cell>
          <cell r="D1015" t="str">
            <v>Base Rate</v>
          </cell>
          <cell r="E1015">
            <v>2033.83</v>
          </cell>
          <cell r="F1015" t="str">
            <v>.09</v>
          </cell>
          <cell r="G1015">
            <v>26</v>
          </cell>
          <cell r="I1015">
            <v>52879.58</v>
          </cell>
        </row>
        <row r="1016">
          <cell r="A1016" t="str">
            <v>00012269</v>
          </cell>
          <cell r="B1016" t="str">
            <v>Gysberts Tom</v>
          </cell>
          <cell r="C1016">
            <v>100</v>
          </cell>
          <cell r="D1016" t="str">
            <v>Base Rate</v>
          </cell>
          <cell r="E1016">
            <v>32009</v>
          </cell>
          <cell r="F1016" t="str">
            <v>.09</v>
          </cell>
          <cell r="G1016">
            <v>1</v>
          </cell>
          <cell r="I1016">
            <v>32009</v>
          </cell>
        </row>
        <row r="1017">
          <cell r="A1017" t="str">
            <v>00012268</v>
          </cell>
          <cell r="B1017" t="str">
            <v>Erskine Andrew</v>
          </cell>
          <cell r="C1017">
            <v>100</v>
          </cell>
          <cell r="D1017" t="str">
            <v>Base Rate</v>
          </cell>
          <cell r="E1017">
            <v>32009</v>
          </cell>
          <cell r="F1017" t="str">
            <v>.09</v>
          </cell>
          <cell r="G1017">
            <v>1</v>
          </cell>
          <cell r="I1017">
            <v>32009</v>
          </cell>
        </row>
        <row r="1018">
          <cell r="A1018" t="str">
            <v>00012267</v>
          </cell>
          <cell r="B1018" t="str">
            <v>Duffy-Beel Shane</v>
          </cell>
          <cell r="C1018">
            <v>100</v>
          </cell>
          <cell r="D1018" t="str">
            <v>Base Rate</v>
          </cell>
          <cell r="E1018">
            <v>32009</v>
          </cell>
          <cell r="F1018" t="str">
            <v>.09</v>
          </cell>
          <cell r="G1018">
            <v>1</v>
          </cell>
          <cell r="I1018">
            <v>32009</v>
          </cell>
        </row>
        <row r="1019">
          <cell r="A1019" t="str">
            <v>00012266</v>
          </cell>
          <cell r="B1019" t="str">
            <v>Rhodes Christopher</v>
          </cell>
          <cell r="C1019">
            <v>100</v>
          </cell>
          <cell r="D1019" t="str">
            <v>Base Rate</v>
          </cell>
          <cell r="E1019">
            <v>32009</v>
          </cell>
          <cell r="F1019" t="str">
            <v>.09</v>
          </cell>
          <cell r="G1019">
            <v>1</v>
          </cell>
          <cell r="I1019">
            <v>32009</v>
          </cell>
        </row>
        <row r="1020">
          <cell r="A1020" t="str">
            <v>00012264</v>
          </cell>
          <cell r="B1020" t="str">
            <v>Van Lambaart Dean</v>
          </cell>
          <cell r="C1020">
            <v>100</v>
          </cell>
          <cell r="D1020" t="str">
            <v>Base Rate</v>
          </cell>
          <cell r="E1020">
            <v>32009</v>
          </cell>
          <cell r="F1020" t="str">
            <v>.09</v>
          </cell>
          <cell r="G1020">
            <v>1</v>
          </cell>
          <cell r="I1020">
            <v>32009</v>
          </cell>
        </row>
        <row r="1021">
          <cell r="A1021" t="str">
            <v>00012582</v>
          </cell>
          <cell r="B1021" t="str">
            <v>Farrell Peter</v>
          </cell>
          <cell r="C1021">
            <v>100</v>
          </cell>
          <cell r="D1021" t="str">
            <v>Base Rate</v>
          </cell>
          <cell r="E1021">
            <v>4740</v>
          </cell>
          <cell r="F1021" t="str">
            <v>.09</v>
          </cell>
          <cell r="G1021">
            <v>13</v>
          </cell>
          <cell r="I1021">
            <v>61620</v>
          </cell>
        </row>
        <row r="1022">
          <cell r="A1022" t="str">
            <v>00012566</v>
          </cell>
          <cell r="B1022" t="str">
            <v>Coyle Hugh</v>
          </cell>
          <cell r="C1022">
            <v>100</v>
          </cell>
          <cell r="D1022" t="str">
            <v>Base Rate</v>
          </cell>
          <cell r="E1022">
            <v>4741</v>
          </cell>
          <cell r="F1022" t="str">
            <v>.09</v>
          </cell>
          <cell r="G1022">
            <v>13</v>
          </cell>
          <cell r="I1022">
            <v>61633</v>
          </cell>
        </row>
        <row r="1023">
          <cell r="A1023" t="str">
            <v>00012542</v>
          </cell>
          <cell r="B1023" t="str">
            <v>Willan Christopher</v>
          </cell>
          <cell r="C1023">
            <v>100</v>
          </cell>
          <cell r="D1023" t="str">
            <v>Base Rate</v>
          </cell>
          <cell r="E1023">
            <v>37978.76</v>
          </cell>
          <cell r="F1023" t="str">
            <v>.09</v>
          </cell>
          <cell r="G1023">
            <v>1</v>
          </cell>
          <cell r="I1023">
            <v>37978.76</v>
          </cell>
        </row>
        <row r="1024">
          <cell r="A1024" t="str">
            <v>00012538</v>
          </cell>
          <cell r="B1024" t="str">
            <v>Mantini Aaron</v>
          </cell>
          <cell r="C1024">
            <v>100</v>
          </cell>
          <cell r="D1024" t="str">
            <v>Base Rate</v>
          </cell>
          <cell r="E1024">
            <v>37978.76</v>
          </cell>
          <cell r="F1024" t="str">
            <v>.09</v>
          </cell>
          <cell r="G1024">
            <v>1</v>
          </cell>
          <cell r="I1024">
            <v>37978.76</v>
          </cell>
        </row>
        <row r="1025">
          <cell r="A1025" t="str">
            <v>00012452</v>
          </cell>
          <cell r="B1025" t="str">
            <v>Mortimer Margaret</v>
          </cell>
          <cell r="C1025">
            <v>100</v>
          </cell>
          <cell r="D1025" t="str">
            <v>Base Rate</v>
          </cell>
          <cell r="E1025">
            <v>774.61620000000005</v>
          </cell>
          <cell r="F1025" t="str">
            <v>.09</v>
          </cell>
          <cell r="G1025">
            <v>52</v>
          </cell>
          <cell r="I1025">
            <v>40280.042400000006</v>
          </cell>
        </row>
        <row r="1026">
          <cell r="A1026" t="str">
            <v>00012785</v>
          </cell>
          <cell r="B1026" t="str">
            <v>Bird Jason</v>
          </cell>
          <cell r="C1026">
            <v>100</v>
          </cell>
          <cell r="D1026" t="str">
            <v>Base Rate</v>
          </cell>
          <cell r="E1026">
            <v>37978.76</v>
          </cell>
          <cell r="F1026" t="str">
            <v>.09</v>
          </cell>
          <cell r="G1026">
            <v>1</v>
          </cell>
          <cell r="I1026">
            <v>37978.76</v>
          </cell>
        </row>
        <row r="1027">
          <cell r="A1027" t="str">
            <v>00012639</v>
          </cell>
          <cell r="B1027" t="str">
            <v>Alexander John</v>
          </cell>
          <cell r="C1027">
            <v>100</v>
          </cell>
          <cell r="D1027" t="str">
            <v>Base Rate</v>
          </cell>
          <cell r="E1027">
            <v>4232</v>
          </cell>
          <cell r="F1027" t="str">
            <v>.09</v>
          </cell>
          <cell r="G1027">
            <v>13</v>
          </cell>
          <cell r="I1027">
            <v>55016</v>
          </cell>
        </row>
        <row r="1028">
          <cell r="A1028" t="str">
            <v>00012610</v>
          </cell>
          <cell r="B1028" t="str">
            <v>Costa Roger</v>
          </cell>
          <cell r="C1028">
            <v>100</v>
          </cell>
          <cell r="D1028" t="str">
            <v>Base Rate</v>
          </cell>
          <cell r="E1028">
            <v>4309</v>
          </cell>
          <cell r="F1028" t="str">
            <v>.09</v>
          </cell>
          <cell r="G1028">
            <v>13</v>
          </cell>
          <cell r="I1028">
            <v>56017</v>
          </cell>
        </row>
        <row r="1029">
          <cell r="A1029" t="str">
            <v>00012609</v>
          </cell>
          <cell r="B1029" t="str">
            <v>Robertson David</v>
          </cell>
          <cell r="C1029">
            <v>100</v>
          </cell>
          <cell r="D1029" t="str">
            <v>Base Rate</v>
          </cell>
          <cell r="E1029">
            <v>6255</v>
          </cell>
          <cell r="F1029" t="str">
            <v>.09</v>
          </cell>
          <cell r="G1029">
            <v>13</v>
          </cell>
          <cell r="I1029">
            <v>81315</v>
          </cell>
        </row>
        <row r="1030">
          <cell r="A1030" t="str">
            <v>00012583</v>
          </cell>
          <cell r="B1030" t="str">
            <v>Brown David</v>
          </cell>
          <cell r="C1030">
            <v>100</v>
          </cell>
          <cell r="D1030" t="str">
            <v>Base Rate</v>
          </cell>
          <cell r="E1030">
            <v>4741</v>
          </cell>
          <cell r="F1030" t="str">
            <v>.09</v>
          </cell>
          <cell r="G1030">
            <v>13</v>
          </cell>
          <cell r="I1030">
            <v>61633</v>
          </cell>
        </row>
        <row r="1031">
          <cell r="A1031" t="str">
            <v>00012807</v>
          </cell>
          <cell r="B1031" t="str">
            <v>Hinton Andrew</v>
          </cell>
          <cell r="C1031">
            <v>100</v>
          </cell>
          <cell r="D1031" t="str">
            <v>Base Rate</v>
          </cell>
          <cell r="E1031">
            <v>42188.89</v>
          </cell>
          <cell r="F1031" t="str">
            <v>.09</v>
          </cell>
          <cell r="G1031">
            <v>1</v>
          </cell>
          <cell r="I1031">
            <v>42188.89</v>
          </cell>
        </row>
        <row r="1032">
          <cell r="A1032" t="str">
            <v>00012806</v>
          </cell>
          <cell r="B1032" t="str">
            <v>Decker Ronald</v>
          </cell>
          <cell r="C1032">
            <v>100</v>
          </cell>
          <cell r="D1032" t="str">
            <v>Base Rate</v>
          </cell>
          <cell r="E1032">
            <v>37978.76</v>
          </cell>
          <cell r="F1032" t="str">
            <v>.09</v>
          </cell>
          <cell r="G1032">
            <v>1</v>
          </cell>
          <cell r="I1032">
            <v>37978.76</v>
          </cell>
        </row>
        <row r="1033">
          <cell r="A1033" t="str">
            <v>00012805</v>
          </cell>
          <cell r="B1033" t="str">
            <v>Sargent Matthew</v>
          </cell>
          <cell r="C1033">
            <v>100</v>
          </cell>
          <cell r="D1033" t="str">
            <v>Base Rate</v>
          </cell>
          <cell r="E1033">
            <v>37978.76</v>
          </cell>
          <cell r="F1033" t="str">
            <v>.09</v>
          </cell>
          <cell r="G1033">
            <v>1</v>
          </cell>
          <cell r="I1033">
            <v>37978.76</v>
          </cell>
        </row>
        <row r="1034">
          <cell r="A1034" t="str">
            <v>00012789</v>
          </cell>
          <cell r="B1034" t="str">
            <v>Orton Tracey</v>
          </cell>
          <cell r="C1034">
            <v>100</v>
          </cell>
          <cell r="D1034" t="str">
            <v>Base Rate</v>
          </cell>
          <cell r="E1034">
            <v>1009.62</v>
          </cell>
          <cell r="F1034" t="str">
            <v>.09</v>
          </cell>
          <cell r="G1034">
            <v>52</v>
          </cell>
          <cell r="I1034">
            <v>52500.24</v>
          </cell>
        </row>
        <row r="1035">
          <cell r="A1035" t="str">
            <v>00012786</v>
          </cell>
          <cell r="B1035" t="str">
            <v>Wilson Peter</v>
          </cell>
          <cell r="C1035">
            <v>100</v>
          </cell>
          <cell r="D1035" t="str">
            <v>Base Rate</v>
          </cell>
          <cell r="E1035">
            <v>42188.89</v>
          </cell>
          <cell r="F1035" t="str">
            <v>.09</v>
          </cell>
          <cell r="G1035">
            <v>1</v>
          </cell>
          <cell r="I1035">
            <v>42188.89</v>
          </cell>
        </row>
        <row r="1036">
          <cell r="A1036" t="str">
            <v>00012837</v>
          </cell>
          <cell r="B1036" t="str">
            <v>Simester Brent</v>
          </cell>
          <cell r="C1036">
            <v>100</v>
          </cell>
          <cell r="D1036" t="str">
            <v>Base Rate</v>
          </cell>
          <cell r="E1036">
            <v>37978.76</v>
          </cell>
          <cell r="F1036" t="str">
            <v>.09</v>
          </cell>
          <cell r="G1036">
            <v>1</v>
          </cell>
          <cell r="I1036">
            <v>37978.76</v>
          </cell>
        </row>
        <row r="1037">
          <cell r="A1037" t="str">
            <v>00012836</v>
          </cell>
          <cell r="B1037" t="str">
            <v>Thomas Anthony</v>
          </cell>
          <cell r="C1037">
            <v>100</v>
          </cell>
          <cell r="D1037" t="str">
            <v>Base Rate</v>
          </cell>
          <cell r="E1037">
            <v>37978.76</v>
          </cell>
          <cell r="F1037" t="str">
            <v>.09</v>
          </cell>
          <cell r="G1037">
            <v>1</v>
          </cell>
          <cell r="I1037">
            <v>37978.76</v>
          </cell>
        </row>
        <row r="1038">
          <cell r="A1038" t="str">
            <v>00012835</v>
          </cell>
          <cell r="B1038" t="str">
            <v>Maini Christopher</v>
          </cell>
          <cell r="C1038">
            <v>100</v>
          </cell>
          <cell r="D1038" t="str">
            <v>Base Rate</v>
          </cell>
          <cell r="E1038">
            <v>37978.76</v>
          </cell>
          <cell r="F1038" t="str">
            <v>.09</v>
          </cell>
          <cell r="G1038">
            <v>1</v>
          </cell>
          <cell r="I1038">
            <v>37978.76</v>
          </cell>
        </row>
        <row r="1039">
          <cell r="A1039" t="str">
            <v>00012810</v>
          </cell>
          <cell r="B1039" t="str">
            <v>Glass Lee</v>
          </cell>
          <cell r="C1039">
            <v>100</v>
          </cell>
          <cell r="D1039" t="str">
            <v>Base Rate</v>
          </cell>
          <cell r="E1039">
            <v>37978.76</v>
          </cell>
          <cell r="F1039" t="str">
            <v>.09</v>
          </cell>
          <cell r="G1039">
            <v>1</v>
          </cell>
          <cell r="I1039">
            <v>37978.76</v>
          </cell>
        </row>
        <row r="1040">
          <cell r="A1040" t="str">
            <v>00012809</v>
          </cell>
          <cell r="B1040" t="str">
            <v>Rebholz Peter</v>
          </cell>
          <cell r="C1040">
            <v>100</v>
          </cell>
          <cell r="D1040" t="str">
            <v>Base Rate</v>
          </cell>
          <cell r="E1040">
            <v>37978.76</v>
          </cell>
          <cell r="F1040" t="str">
            <v>.09</v>
          </cell>
          <cell r="G1040">
            <v>1</v>
          </cell>
          <cell r="I1040">
            <v>37978.76</v>
          </cell>
        </row>
        <row r="1041">
          <cell r="A1041" t="str">
            <v>00013120</v>
          </cell>
          <cell r="B1041" t="str">
            <v>Etienette Georgina</v>
          </cell>
          <cell r="C1041">
            <v>100</v>
          </cell>
          <cell r="D1041" t="str">
            <v>Base Rate</v>
          </cell>
          <cell r="E1041">
            <v>838.74</v>
          </cell>
          <cell r="F1041" t="str">
            <v>.09</v>
          </cell>
          <cell r="G1041">
            <v>52</v>
          </cell>
          <cell r="I1041">
            <v>43614.48</v>
          </cell>
        </row>
        <row r="1042">
          <cell r="A1042" t="str">
            <v>00013004</v>
          </cell>
          <cell r="B1042" t="str">
            <v>McKinnon Steve</v>
          </cell>
          <cell r="C1042">
            <v>100</v>
          </cell>
          <cell r="D1042" t="str">
            <v>Base Rate</v>
          </cell>
          <cell r="E1042">
            <v>37978.76</v>
          </cell>
          <cell r="F1042" t="str">
            <v>.09</v>
          </cell>
          <cell r="G1042">
            <v>1</v>
          </cell>
          <cell r="I1042">
            <v>37978.76</v>
          </cell>
        </row>
        <row r="1043">
          <cell r="A1043" t="str">
            <v>00012966</v>
          </cell>
          <cell r="B1043" t="str">
            <v>Martin Jonathan</v>
          </cell>
          <cell r="C1043">
            <v>100</v>
          </cell>
          <cell r="D1043" t="str">
            <v>Base Rate</v>
          </cell>
          <cell r="E1043">
            <v>713.46479999999997</v>
          </cell>
          <cell r="F1043" t="str">
            <v>.09</v>
          </cell>
          <cell r="G1043">
            <v>52</v>
          </cell>
          <cell r="I1043">
            <v>37100.169600000001</v>
          </cell>
        </row>
        <row r="1044">
          <cell r="A1044" t="str">
            <v>00012921</v>
          </cell>
          <cell r="B1044" t="str">
            <v>Mammi Rocco</v>
          </cell>
          <cell r="C1044">
            <v>100</v>
          </cell>
          <cell r="D1044" t="str">
            <v>Base Rate</v>
          </cell>
          <cell r="E1044">
            <v>37978.76</v>
          </cell>
          <cell r="F1044" t="str">
            <v>.09</v>
          </cell>
          <cell r="G1044">
            <v>1</v>
          </cell>
          <cell r="I1044">
            <v>37978.76</v>
          </cell>
        </row>
        <row r="1045">
          <cell r="A1045" t="str">
            <v>00012885</v>
          </cell>
          <cell r="B1045" t="str">
            <v>Mazzolini Roger</v>
          </cell>
          <cell r="C1045">
            <v>100</v>
          </cell>
          <cell r="D1045" t="str">
            <v>Base Rate</v>
          </cell>
          <cell r="E1045">
            <v>37978.76</v>
          </cell>
          <cell r="F1045" t="str">
            <v>.09</v>
          </cell>
          <cell r="G1045">
            <v>1</v>
          </cell>
          <cell r="I1045">
            <v>37978.76</v>
          </cell>
        </row>
        <row r="1046">
          <cell r="A1046" t="str">
            <v>00018205</v>
          </cell>
          <cell r="B1046" t="str">
            <v>Sanders Paul</v>
          </cell>
          <cell r="C1046">
            <v>100</v>
          </cell>
          <cell r="D1046" t="str">
            <v>Base Rate</v>
          </cell>
          <cell r="E1046">
            <v>1646.28</v>
          </cell>
          <cell r="F1046" t="str">
            <v>.09</v>
          </cell>
          <cell r="G1046">
            <v>26</v>
          </cell>
          <cell r="I1046">
            <v>42803.28</v>
          </cell>
        </row>
        <row r="1047">
          <cell r="A1047" t="str">
            <v>00018204</v>
          </cell>
          <cell r="B1047" t="str">
            <v>Vicary James</v>
          </cell>
          <cell r="C1047">
            <v>100</v>
          </cell>
          <cell r="D1047" t="str">
            <v>Base Rate</v>
          </cell>
          <cell r="E1047">
            <v>2033.83</v>
          </cell>
          <cell r="F1047" t="str">
            <v>.09</v>
          </cell>
          <cell r="G1047">
            <v>26</v>
          </cell>
          <cell r="I1047">
            <v>52879.58</v>
          </cell>
        </row>
        <row r="1048">
          <cell r="A1048" t="str">
            <v>00018200</v>
          </cell>
          <cell r="B1048" t="str">
            <v>Dong Andrew</v>
          </cell>
          <cell r="C1048">
            <v>100</v>
          </cell>
          <cell r="D1048" t="str">
            <v>Base Rate</v>
          </cell>
          <cell r="E1048">
            <v>1646.28</v>
          </cell>
          <cell r="F1048" t="str">
            <v>.09</v>
          </cell>
          <cell r="G1048">
            <v>26</v>
          </cell>
          <cell r="I1048">
            <v>42803.28</v>
          </cell>
        </row>
        <row r="1049">
          <cell r="A1049" t="str">
            <v>00013358</v>
          </cell>
          <cell r="B1049" t="str">
            <v>Cleland Robbie</v>
          </cell>
          <cell r="C1049">
            <v>100</v>
          </cell>
          <cell r="D1049" t="str">
            <v>Base Rate</v>
          </cell>
          <cell r="E1049">
            <v>1556.52</v>
          </cell>
          <cell r="F1049" t="str">
            <v>.09</v>
          </cell>
          <cell r="G1049">
            <v>26</v>
          </cell>
          <cell r="I1049">
            <v>40469.519999999997</v>
          </cell>
        </row>
        <row r="1050">
          <cell r="A1050" t="str">
            <v>00013342</v>
          </cell>
          <cell r="B1050" t="str">
            <v>McRobert Alexander</v>
          </cell>
          <cell r="C1050">
            <v>100</v>
          </cell>
          <cell r="D1050" t="str">
            <v>Base Rate</v>
          </cell>
          <cell r="E1050">
            <v>1448.56</v>
          </cell>
          <cell r="F1050" t="str">
            <v>.09</v>
          </cell>
          <cell r="G1050">
            <v>26</v>
          </cell>
          <cell r="I1050">
            <v>37662.559999999998</v>
          </cell>
        </row>
        <row r="1051">
          <cell r="A1051" t="str">
            <v>00018222</v>
          </cell>
          <cell r="B1051" t="str">
            <v>Charman Barry</v>
          </cell>
          <cell r="C1051">
            <v>100</v>
          </cell>
          <cell r="D1051" t="str">
            <v>Base Rate</v>
          </cell>
          <cell r="E1051">
            <v>1832.32</v>
          </cell>
          <cell r="F1051" t="str">
            <v>.09</v>
          </cell>
          <cell r="G1051">
            <v>26</v>
          </cell>
          <cell r="I1051">
            <v>47640.32</v>
          </cell>
        </row>
        <row r="1052">
          <cell r="A1052" t="str">
            <v>00018221</v>
          </cell>
          <cell r="B1052" t="str">
            <v>Olley David</v>
          </cell>
          <cell r="C1052">
            <v>100</v>
          </cell>
          <cell r="D1052" t="str">
            <v>Base Rate</v>
          </cell>
          <cell r="E1052">
            <v>1832.32</v>
          </cell>
          <cell r="F1052" t="str">
            <v>.09</v>
          </cell>
          <cell r="G1052">
            <v>26</v>
          </cell>
          <cell r="I1052">
            <v>47640.32</v>
          </cell>
        </row>
        <row r="1053">
          <cell r="A1053" t="str">
            <v>00018219</v>
          </cell>
          <cell r="B1053" t="str">
            <v>Straight Geoffrey</v>
          </cell>
          <cell r="C1053">
            <v>100</v>
          </cell>
          <cell r="D1053" t="str">
            <v>Base Rate</v>
          </cell>
          <cell r="E1053">
            <v>1832.32</v>
          </cell>
          <cell r="F1053" t="str">
            <v>.09</v>
          </cell>
          <cell r="G1053">
            <v>26</v>
          </cell>
          <cell r="I1053">
            <v>47640.32</v>
          </cell>
        </row>
        <row r="1054">
          <cell r="A1054" t="str">
            <v>00018214</v>
          </cell>
          <cell r="B1054" t="str">
            <v>Higson Brian</v>
          </cell>
          <cell r="C1054">
            <v>100</v>
          </cell>
          <cell r="D1054" t="str">
            <v>Base Rate</v>
          </cell>
          <cell r="E1054">
            <v>1646.28</v>
          </cell>
          <cell r="F1054" t="str">
            <v>.09</v>
          </cell>
          <cell r="G1054">
            <v>26</v>
          </cell>
          <cell r="I1054">
            <v>42803.28</v>
          </cell>
        </row>
        <row r="1055">
          <cell r="A1055" t="str">
            <v>00018206</v>
          </cell>
          <cell r="B1055" t="str">
            <v>Swain Kade</v>
          </cell>
          <cell r="C1055">
            <v>100</v>
          </cell>
          <cell r="D1055" t="str">
            <v>Base Rate</v>
          </cell>
          <cell r="E1055">
            <v>1646.28</v>
          </cell>
          <cell r="F1055" t="str">
            <v>.09</v>
          </cell>
          <cell r="G1055">
            <v>26</v>
          </cell>
          <cell r="I1055">
            <v>42803.28</v>
          </cell>
        </row>
        <row r="1056">
          <cell r="A1056" t="str">
            <v>00018230</v>
          </cell>
          <cell r="B1056" t="str">
            <v>Hume Kevin</v>
          </cell>
          <cell r="C1056">
            <v>100</v>
          </cell>
          <cell r="D1056" t="str">
            <v>Base Rate</v>
          </cell>
          <cell r="E1056">
            <v>1526.76</v>
          </cell>
          <cell r="F1056" t="str">
            <v>.09</v>
          </cell>
          <cell r="G1056">
            <v>26</v>
          </cell>
          <cell r="I1056">
            <v>39695.760000000002</v>
          </cell>
        </row>
        <row r="1057">
          <cell r="A1057" t="str">
            <v>00018228</v>
          </cell>
          <cell r="B1057" t="str">
            <v>Binny David</v>
          </cell>
          <cell r="C1057">
            <v>100</v>
          </cell>
          <cell r="D1057" t="str">
            <v>Base Rate</v>
          </cell>
          <cell r="E1057">
            <v>1646.28</v>
          </cell>
          <cell r="F1057" t="str">
            <v>.09</v>
          </cell>
          <cell r="G1057">
            <v>26</v>
          </cell>
          <cell r="I1057">
            <v>42803.28</v>
          </cell>
        </row>
        <row r="1058">
          <cell r="A1058" t="str">
            <v>00018227</v>
          </cell>
          <cell r="B1058" t="str">
            <v>Di Marco Domenic</v>
          </cell>
          <cell r="C1058">
            <v>100</v>
          </cell>
          <cell r="D1058" t="str">
            <v>Base Rate</v>
          </cell>
          <cell r="E1058">
            <v>1646.28</v>
          </cell>
          <cell r="F1058" t="str">
            <v>.09</v>
          </cell>
          <cell r="G1058">
            <v>26</v>
          </cell>
          <cell r="I1058">
            <v>42803.28</v>
          </cell>
        </row>
        <row r="1059">
          <cell r="A1059" t="str">
            <v>00018225</v>
          </cell>
          <cell r="B1059" t="str">
            <v>Ford Peter</v>
          </cell>
          <cell r="C1059">
            <v>100</v>
          </cell>
          <cell r="D1059" t="str">
            <v>Base Rate</v>
          </cell>
          <cell r="E1059">
            <v>1646.28</v>
          </cell>
          <cell r="F1059" t="str">
            <v>.09</v>
          </cell>
          <cell r="G1059">
            <v>26</v>
          </cell>
          <cell r="I1059">
            <v>42803.28</v>
          </cell>
        </row>
        <row r="1060">
          <cell r="A1060" t="str">
            <v>00018224</v>
          </cell>
          <cell r="B1060" t="str">
            <v>Kehoe John</v>
          </cell>
          <cell r="C1060">
            <v>100</v>
          </cell>
          <cell r="D1060" t="str">
            <v>Base Rate</v>
          </cell>
          <cell r="E1060">
            <v>1832.32</v>
          </cell>
          <cell r="F1060" t="str">
            <v>.09</v>
          </cell>
          <cell r="G1060">
            <v>26</v>
          </cell>
          <cell r="I1060">
            <v>47640.32</v>
          </cell>
        </row>
        <row r="1061">
          <cell r="A1061" t="str">
            <v>00018239</v>
          </cell>
          <cell r="B1061" t="str">
            <v>Priest Bryen</v>
          </cell>
          <cell r="C1061">
            <v>100</v>
          </cell>
          <cell r="D1061" t="str">
            <v>Base Rate</v>
          </cell>
          <cell r="E1061">
            <v>1832.32</v>
          </cell>
          <cell r="F1061" t="str">
            <v>.09</v>
          </cell>
          <cell r="G1061">
            <v>26</v>
          </cell>
          <cell r="I1061">
            <v>47640.32</v>
          </cell>
        </row>
        <row r="1062">
          <cell r="A1062" t="str">
            <v>00018235</v>
          </cell>
          <cell r="B1062" t="str">
            <v>Sheaf Michael</v>
          </cell>
          <cell r="C1062">
            <v>100</v>
          </cell>
          <cell r="D1062" t="str">
            <v>Base Rate</v>
          </cell>
          <cell r="E1062">
            <v>2033.83</v>
          </cell>
          <cell r="F1062" t="str">
            <v>.09</v>
          </cell>
          <cell r="G1062">
            <v>26</v>
          </cell>
          <cell r="I1062">
            <v>52879.58</v>
          </cell>
        </row>
        <row r="1063">
          <cell r="A1063" t="str">
            <v>00018233</v>
          </cell>
          <cell r="B1063" t="str">
            <v>Lane John</v>
          </cell>
          <cell r="C1063">
            <v>100</v>
          </cell>
          <cell r="D1063" t="str">
            <v>Base Rate</v>
          </cell>
          <cell r="E1063">
            <v>1832.32</v>
          </cell>
          <cell r="F1063" t="str">
            <v>.09</v>
          </cell>
          <cell r="G1063">
            <v>26</v>
          </cell>
          <cell r="I1063">
            <v>47640.32</v>
          </cell>
        </row>
        <row r="1064">
          <cell r="A1064" t="str">
            <v>00018232</v>
          </cell>
          <cell r="B1064" t="str">
            <v>Johnson Ernest</v>
          </cell>
          <cell r="C1064">
            <v>100</v>
          </cell>
          <cell r="D1064" t="str">
            <v>Base Rate</v>
          </cell>
          <cell r="E1064">
            <v>1832.32</v>
          </cell>
          <cell r="F1064" t="str">
            <v>.09</v>
          </cell>
          <cell r="G1064">
            <v>26</v>
          </cell>
          <cell r="I1064">
            <v>47640.32</v>
          </cell>
        </row>
        <row r="1065">
          <cell r="A1065" t="str">
            <v>00018231</v>
          </cell>
          <cell r="B1065" t="str">
            <v>Kelvin Edwin</v>
          </cell>
          <cell r="C1065">
            <v>100</v>
          </cell>
          <cell r="D1065" t="str">
            <v>Base Rate</v>
          </cell>
          <cell r="E1065">
            <v>1832.32</v>
          </cell>
          <cell r="F1065" t="str">
            <v>.09</v>
          </cell>
          <cell r="G1065">
            <v>26</v>
          </cell>
          <cell r="I1065">
            <v>47640.32</v>
          </cell>
        </row>
        <row r="1066">
          <cell r="A1066" t="str">
            <v>00018249</v>
          </cell>
          <cell r="B1066" t="str">
            <v>Russell William</v>
          </cell>
          <cell r="C1066">
            <v>100</v>
          </cell>
          <cell r="D1066" t="str">
            <v>Base Rate</v>
          </cell>
          <cell r="E1066">
            <v>1646.28</v>
          </cell>
          <cell r="F1066" t="str">
            <v>.09</v>
          </cell>
          <cell r="G1066">
            <v>26</v>
          </cell>
          <cell r="I1066">
            <v>42803.28</v>
          </cell>
        </row>
        <row r="1067">
          <cell r="A1067" t="str">
            <v>00018248</v>
          </cell>
          <cell r="B1067" t="str">
            <v>Rive Gerard</v>
          </cell>
          <cell r="C1067">
            <v>100</v>
          </cell>
          <cell r="D1067" t="str">
            <v>Base Rate</v>
          </cell>
          <cell r="E1067">
            <v>1646.28</v>
          </cell>
          <cell r="F1067" t="str">
            <v>.09</v>
          </cell>
          <cell r="G1067">
            <v>26</v>
          </cell>
          <cell r="I1067">
            <v>42803.28</v>
          </cell>
        </row>
        <row r="1068">
          <cell r="A1068" t="str">
            <v>00018247</v>
          </cell>
          <cell r="B1068" t="str">
            <v>Gallagher Russell</v>
          </cell>
          <cell r="C1068">
            <v>100</v>
          </cell>
          <cell r="D1068" t="str">
            <v>Base Rate</v>
          </cell>
          <cell r="E1068">
            <v>1526.76</v>
          </cell>
          <cell r="F1068" t="str">
            <v>.09</v>
          </cell>
          <cell r="G1068">
            <v>26</v>
          </cell>
          <cell r="I1068">
            <v>39695.760000000002</v>
          </cell>
        </row>
        <row r="1069">
          <cell r="A1069" t="str">
            <v>00018242</v>
          </cell>
          <cell r="B1069" t="str">
            <v>Harris Brian</v>
          </cell>
          <cell r="C1069">
            <v>100</v>
          </cell>
          <cell r="D1069" t="str">
            <v>Base Rate</v>
          </cell>
          <cell r="E1069">
            <v>1646.28</v>
          </cell>
          <cell r="F1069" t="str">
            <v>.09</v>
          </cell>
          <cell r="G1069">
            <v>26</v>
          </cell>
          <cell r="I1069">
            <v>42803.28</v>
          </cell>
        </row>
        <row r="1070">
          <cell r="A1070" t="str">
            <v>00018240</v>
          </cell>
          <cell r="B1070" t="str">
            <v>Karlovsky Gregory</v>
          </cell>
          <cell r="C1070">
            <v>100</v>
          </cell>
          <cell r="D1070" t="str">
            <v>Base Rate</v>
          </cell>
          <cell r="E1070">
            <v>1646.28</v>
          </cell>
          <cell r="F1070" t="str">
            <v>.09</v>
          </cell>
          <cell r="G1070">
            <v>26</v>
          </cell>
          <cell r="I1070">
            <v>42803.28</v>
          </cell>
        </row>
        <row r="1071">
          <cell r="A1071" t="str">
            <v>00018255</v>
          </cell>
          <cell r="B1071" t="str">
            <v>Stephen Kevin</v>
          </cell>
          <cell r="C1071">
            <v>100</v>
          </cell>
          <cell r="D1071" t="str">
            <v>Base Rate</v>
          </cell>
          <cell r="E1071">
            <v>1646.28</v>
          </cell>
          <cell r="F1071" t="str">
            <v>.09</v>
          </cell>
          <cell r="G1071">
            <v>26</v>
          </cell>
          <cell r="I1071">
            <v>42803.28</v>
          </cell>
        </row>
        <row r="1072">
          <cell r="A1072" t="str">
            <v>00018254</v>
          </cell>
          <cell r="B1072" t="str">
            <v>Sardelic Zelimar</v>
          </cell>
          <cell r="C1072">
            <v>100</v>
          </cell>
          <cell r="D1072" t="str">
            <v>Base Rate</v>
          </cell>
          <cell r="E1072">
            <v>1832.32</v>
          </cell>
          <cell r="F1072" t="str">
            <v>.09</v>
          </cell>
          <cell r="G1072">
            <v>26</v>
          </cell>
          <cell r="I1072">
            <v>47640.32</v>
          </cell>
        </row>
        <row r="1073">
          <cell r="A1073" t="str">
            <v>00018252</v>
          </cell>
          <cell r="B1073" t="str">
            <v>Chappell Douglas</v>
          </cell>
          <cell r="C1073">
            <v>100</v>
          </cell>
          <cell r="D1073" t="str">
            <v>Base Rate</v>
          </cell>
          <cell r="E1073">
            <v>1646.28</v>
          </cell>
          <cell r="F1073" t="str">
            <v>.09</v>
          </cell>
          <cell r="G1073">
            <v>26</v>
          </cell>
          <cell r="I1073">
            <v>42803.28</v>
          </cell>
        </row>
        <row r="1074">
          <cell r="A1074" t="str">
            <v>00018251</v>
          </cell>
          <cell r="B1074" t="str">
            <v>Anderson Colin</v>
          </cell>
          <cell r="C1074">
            <v>100</v>
          </cell>
          <cell r="D1074" t="str">
            <v>Base Rate</v>
          </cell>
          <cell r="E1074">
            <v>1832.32</v>
          </cell>
          <cell r="F1074" t="str">
            <v>.09</v>
          </cell>
          <cell r="G1074">
            <v>26</v>
          </cell>
          <cell r="I1074">
            <v>47640.32</v>
          </cell>
        </row>
        <row r="1075">
          <cell r="A1075" t="str">
            <v>00018250</v>
          </cell>
          <cell r="B1075" t="str">
            <v>Slade Keith</v>
          </cell>
          <cell r="C1075">
            <v>100</v>
          </cell>
          <cell r="D1075" t="str">
            <v>Base Rate</v>
          </cell>
          <cell r="E1075">
            <v>1646.28</v>
          </cell>
          <cell r="F1075" t="str">
            <v>.09</v>
          </cell>
          <cell r="G1075">
            <v>26</v>
          </cell>
          <cell r="I1075">
            <v>42803.28</v>
          </cell>
        </row>
        <row r="1076">
          <cell r="A1076" t="str">
            <v>00018263</v>
          </cell>
          <cell r="B1076" t="str">
            <v>Sharpe Bernard</v>
          </cell>
          <cell r="C1076">
            <v>100</v>
          </cell>
          <cell r="D1076" t="str">
            <v>Base Rate</v>
          </cell>
          <cell r="E1076">
            <v>1646.28</v>
          </cell>
          <cell r="F1076" t="str">
            <v>.09</v>
          </cell>
          <cell r="G1076">
            <v>26</v>
          </cell>
          <cell r="I1076">
            <v>42803.28</v>
          </cell>
        </row>
        <row r="1077">
          <cell r="A1077" t="str">
            <v>00018262</v>
          </cell>
          <cell r="B1077" t="str">
            <v>Whiting Michael</v>
          </cell>
          <cell r="C1077">
            <v>100</v>
          </cell>
          <cell r="D1077" t="str">
            <v>Base Rate</v>
          </cell>
          <cell r="E1077">
            <v>1646.28</v>
          </cell>
          <cell r="F1077" t="str">
            <v>.09</v>
          </cell>
          <cell r="G1077">
            <v>26</v>
          </cell>
          <cell r="I1077">
            <v>42803.28</v>
          </cell>
        </row>
        <row r="1078">
          <cell r="A1078" t="str">
            <v>00018261</v>
          </cell>
          <cell r="B1078" t="str">
            <v>MacKay Ronald</v>
          </cell>
          <cell r="C1078">
            <v>100</v>
          </cell>
          <cell r="D1078" t="str">
            <v>Base Rate</v>
          </cell>
          <cell r="E1078">
            <v>1646.28</v>
          </cell>
          <cell r="F1078" t="str">
            <v>.09</v>
          </cell>
          <cell r="G1078">
            <v>26</v>
          </cell>
          <cell r="I1078">
            <v>42803.28</v>
          </cell>
        </row>
        <row r="1079">
          <cell r="A1079" t="str">
            <v>00018260</v>
          </cell>
          <cell r="B1079" t="str">
            <v>Geary Michael</v>
          </cell>
          <cell r="C1079">
            <v>100</v>
          </cell>
          <cell r="D1079" t="str">
            <v>Base Rate</v>
          </cell>
          <cell r="E1079">
            <v>1646.28</v>
          </cell>
          <cell r="F1079" t="str">
            <v>.09</v>
          </cell>
          <cell r="G1079">
            <v>26</v>
          </cell>
          <cell r="I1079">
            <v>42803.28</v>
          </cell>
        </row>
        <row r="1080">
          <cell r="A1080" t="str">
            <v>00018257</v>
          </cell>
          <cell r="B1080" t="str">
            <v>Dugmore Graeme</v>
          </cell>
          <cell r="C1080">
            <v>100</v>
          </cell>
          <cell r="D1080" t="str">
            <v>Base Rate</v>
          </cell>
          <cell r="E1080">
            <v>1646.28</v>
          </cell>
          <cell r="F1080" t="str">
            <v>.09</v>
          </cell>
          <cell r="G1080">
            <v>26</v>
          </cell>
          <cell r="I1080">
            <v>42803.28</v>
          </cell>
        </row>
        <row r="1081">
          <cell r="A1081" t="str">
            <v>00018269</v>
          </cell>
          <cell r="B1081" t="str">
            <v>Sharp-Collett Barry</v>
          </cell>
          <cell r="C1081">
            <v>100</v>
          </cell>
          <cell r="D1081" t="str">
            <v>Base Rate</v>
          </cell>
          <cell r="E1081">
            <v>2033.83</v>
          </cell>
          <cell r="F1081" t="str">
            <v>.09</v>
          </cell>
          <cell r="G1081">
            <v>26</v>
          </cell>
          <cell r="I1081">
            <v>52879.58</v>
          </cell>
        </row>
        <row r="1082">
          <cell r="A1082" t="str">
            <v>00018268</v>
          </cell>
          <cell r="B1082" t="str">
            <v>Dawson Stafford</v>
          </cell>
          <cell r="C1082">
            <v>100</v>
          </cell>
          <cell r="D1082" t="str">
            <v>Base Rate</v>
          </cell>
          <cell r="E1082">
            <v>1646.28</v>
          </cell>
          <cell r="F1082" t="str">
            <v>.09</v>
          </cell>
          <cell r="G1082">
            <v>26</v>
          </cell>
          <cell r="I1082">
            <v>42803.28</v>
          </cell>
        </row>
        <row r="1083">
          <cell r="A1083" t="str">
            <v>00018267</v>
          </cell>
          <cell r="B1083" t="str">
            <v>Holyoak Peter</v>
          </cell>
          <cell r="C1083">
            <v>100</v>
          </cell>
          <cell r="D1083" t="str">
            <v>Base Rate</v>
          </cell>
          <cell r="E1083">
            <v>1832.32</v>
          </cell>
          <cell r="F1083" t="str">
            <v>.09</v>
          </cell>
          <cell r="G1083">
            <v>26</v>
          </cell>
          <cell r="I1083">
            <v>47640.32</v>
          </cell>
        </row>
        <row r="1084">
          <cell r="A1084" t="str">
            <v>00018265</v>
          </cell>
          <cell r="B1084" t="str">
            <v>Brennan John</v>
          </cell>
          <cell r="C1084">
            <v>100</v>
          </cell>
          <cell r="D1084" t="str">
            <v>Base Rate</v>
          </cell>
          <cell r="E1084">
            <v>1646.28</v>
          </cell>
          <cell r="F1084" t="str">
            <v>.09</v>
          </cell>
          <cell r="G1084">
            <v>26</v>
          </cell>
          <cell r="I1084">
            <v>42803.28</v>
          </cell>
        </row>
        <row r="1085">
          <cell r="A1085" t="str">
            <v>00018264</v>
          </cell>
          <cell r="B1085" t="str">
            <v>Lord Mark</v>
          </cell>
          <cell r="C1085">
            <v>100</v>
          </cell>
          <cell r="D1085" t="str">
            <v>Base Rate</v>
          </cell>
          <cell r="E1085">
            <v>1832.32</v>
          </cell>
          <cell r="F1085" t="str">
            <v>.09</v>
          </cell>
          <cell r="G1085">
            <v>26</v>
          </cell>
          <cell r="I1085">
            <v>47640.32</v>
          </cell>
        </row>
        <row r="1086">
          <cell r="A1086" t="str">
            <v>00018276</v>
          </cell>
          <cell r="B1086" t="str">
            <v>Harney Gerald</v>
          </cell>
          <cell r="C1086">
            <v>100</v>
          </cell>
          <cell r="D1086" t="str">
            <v>Base Rate</v>
          </cell>
          <cell r="E1086">
            <v>2033.83</v>
          </cell>
          <cell r="F1086" t="str">
            <v>.09</v>
          </cell>
          <cell r="G1086">
            <v>26</v>
          </cell>
          <cell r="I1086">
            <v>52879.58</v>
          </cell>
        </row>
        <row r="1087">
          <cell r="A1087" t="str">
            <v>00018274</v>
          </cell>
          <cell r="B1087" t="str">
            <v>Driver Michael</v>
          </cell>
          <cell r="C1087">
            <v>100</v>
          </cell>
          <cell r="D1087" t="str">
            <v>Base Rate</v>
          </cell>
          <cell r="E1087">
            <v>1526.76</v>
          </cell>
          <cell r="F1087" t="str">
            <v>.09</v>
          </cell>
          <cell r="G1087">
            <v>26</v>
          </cell>
          <cell r="I1087">
            <v>39695.760000000002</v>
          </cell>
        </row>
        <row r="1088">
          <cell r="A1088" t="str">
            <v>00018273</v>
          </cell>
          <cell r="B1088" t="str">
            <v>Hallett Michael</v>
          </cell>
          <cell r="C1088">
            <v>100</v>
          </cell>
          <cell r="D1088" t="str">
            <v>Base Rate</v>
          </cell>
          <cell r="E1088">
            <v>1832.32</v>
          </cell>
          <cell r="F1088" t="str">
            <v>.09</v>
          </cell>
          <cell r="G1088">
            <v>26</v>
          </cell>
          <cell r="I1088">
            <v>47640.32</v>
          </cell>
        </row>
        <row r="1089">
          <cell r="A1089" t="str">
            <v>00018272</v>
          </cell>
          <cell r="B1089" t="str">
            <v>Silva Barry</v>
          </cell>
          <cell r="C1089">
            <v>100</v>
          </cell>
          <cell r="D1089" t="str">
            <v>Base Rate</v>
          </cell>
          <cell r="E1089">
            <v>1526.76</v>
          </cell>
          <cell r="F1089" t="str">
            <v>.09</v>
          </cell>
          <cell r="G1089">
            <v>26</v>
          </cell>
          <cell r="I1089">
            <v>39695.760000000002</v>
          </cell>
        </row>
        <row r="1090">
          <cell r="A1090" t="str">
            <v>00018270</v>
          </cell>
          <cell r="B1090" t="str">
            <v>Hutchins Hilton</v>
          </cell>
          <cell r="C1090">
            <v>100</v>
          </cell>
          <cell r="D1090" t="str">
            <v>Base Rate</v>
          </cell>
          <cell r="E1090">
            <v>2033.83</v>
          </cell>
          <cell r="F1090" t="str">
            <v>.09</v>
          </cell>
          <cell r="G1090">
            <v>26</v>
          </cell>
          <cell r="I1090">
            <v>52879.58</v>
          </cell>
        </row>
        <row r="1091">
          <cell r="A1091" t="str">
            <v>00018281</v>
          </cell>
          <cell r="B1091" t="str">
            <v>Barone Michele</v>
          </cell>
          <cell r="C1091">
            <v>100</v>
          </cell>
          <cell r="D1091" t="str">
            <v>Base Rate</v>
          </cell>
          <cell r="E1091">
            <v>1526.76</v>
          </cell>
          <cell r="F1091" t="str">
            <v>.09</v>
          </cell>
          <cell r="G1091">
            <v>26</v>
          </cell>
          <cell r="I1091">
            <v>39695.760000000002</v>
          </cell>
        </row>
        <row r="1092">
          <cell r="A1092" t="str">
            <v>00018280</v>
          </cell>
          <cell r="B1092" t="str">
            <v>Gateley David</v>
          </cell>
          <cell r="C1092">
            <v>100</v>
          </cell>
          <cell r="D1092" t="str">
            <v>Base Rate</v>
          </cell>
          <cell r="E1092">
            <v>1832.32</v>
          </cell>
          <cell r="F1092" t="str">
            <v>.09</v>
          </cell>
          <cell r="G1092">
            <v>26</v>
          </cell>
          <cell r="I1092">
            <v>47640.32</v>
          </cell>
        </row>
        <row r="1093">
          <cell r="A1093" t="str">
            <v>00018279</v>
          </cell>
          <cell r="B1093" t="str">
            <v>Gaspar Laszlo</v>
          </cell>
          <cell r="C1093">
            <v>100</v>
          </cell>
          <cell r="D1093" t="str">
            <v>Base Rate</v>
          </cell>
          <cell r="E1093">
            <v>1646.28</v>
          </cell>
          <cell r="F1093" t="str">
            <v>.09</v>
          </cell>
          <cell r="G1093">
            <v>26</v>
          </cell>
          <cell r="I1093">
            <v>42803.28</v>
          </cell>
        </row>
        <row r="1094">
          <cell r="A1094" t="str">
            <v>00018278</v>
          </cell>
          <cell r="B1094" t="str">
            <v>Reiche Wolfgang</v>
          </cell>
          <cell r="C1094">
            <v>100</v>
          </cell>
          <cell r="D1094" t="str">
            <v>Base Rate</v>
          </cell>
          <cell r="E1094">
            <v>1526.76</v>
          </cell>
          <cell r="F1094" t="str">
            <v>.09</v>
          </cell>
          <cell r="G1094">
            <v>26</v>
          </cell>
          <cell r="I1094">
            <v>39695.760000000002</v>
          </cell>
        </row>
        <row r="1095">
          <cell r="A1095" t="str">
            <v>00018277</v>
          </cell>
          <cell r="B1095" t="str">
            <v>Tyrrell Ian</v>
          </cell>
          <cell r="C1095">
            <v>100</v>
          </cell>
          <cell r="D1095" t="str">
            <v>Base Rate</v>
          </cell>
          <cell r="E1095">
            <v>1832.32</v>
          </cell>
          <cell r="F1095" t="str">
            <v>.09</v>
          </cell>
          <cell r="G1095">
            <v>26</v>
          </cell>
          <cell r="I1095">
            <v>47640.32</v>
          </cell>
        </row>
        <row r="1096">
          <cell r="A1096" t="str">
            <v>00018286</v>
          </cell>
          <cell r="B1096" t="str">
            <v>Larkin Eugene</v>
          </cell>
          <cell r="C1096">
            <v>100</v>
          </cell>
          <cell r="D1096" t="str">
            <v>Base Rate</v>
          </cell>
          <cell r="E1096">
            <v>2033.83</v>
          </cell>
          <cell r="F1096" t="str">
            <v>.09</v>
          </cell>
          <cell r="G1096">
            <v>26</v>
          </cell>
          <cell r="I1096">
            <v>52879.58</v>
          </cell>
        </row>
        <row r="1097">
          <cell r="A1097" t="str">
            <v>00018285</v>
          </cell>
          <cell r="B1097" t="str">
            <v>Kelly Donald</v>
          </cell>
          <cell r="C1097">
            <v>100</v>
          </cell>
          <cell r="D1097" t="str">
            <v>Base Rate</v>
          </cell>
          <cell r="E1097">
            <v>1646.28</v>
          </cell>
          <cell r="F1097" t="str">
            <v>.09</v>
          </cell>
          <cell r="G1097">
            <v>26</v>
          </cell>
          <cell r="I1097">
            <v>42803.28</v>
          </cell>
        </row>
        <row r="1098">
          <cell r="A1098" t="str">
            <v>00018284</v>
          </cell>
          <cell r="B1098" t="str">
            <v>Hands Mark</v>
          </cell>
          <cell r="C1098">
            <v>100</v>
          </cell>
          <cell r="D1098" t="str">
            <v>Base Rate</v>
          </cell>
          <cell r="E1098">
            <v>2033.83</v>
          </cell>
          <cell r="F1098" t="str">
            <v>.09</v>
          </cell>
          <cell r="G1098">
            <v>26</v>
          </cell>
          <cell r="I1098">
            <v>52879.58</v>
          </cell>
        </row>
        <row r="1099">
          <cell r="A1099" t="str">
            <v>00018283</v>
          </cell>
          <cell r="B1099" t="str">
            <v>Lake Jeffrey</v>
          </cell>
          <cell r="C1099">
            <v>100</v>
          </cell>
          <cell r="D1099" t="str">
            <v>Base Rate</v>
          </cell>
          <cell r="E1099">
            <v>1832.32</v>
          </cell>
          <cell r="F1099" t="str">
            <v>.09</v>
          </cell>
          <cell r="G1099">
            <v>26</v>
          </cell>
          <cell r="I1099">
            <v>47640.32</v>
          </cell>
        </row>
        <row r="1100">
          <cell r="A1100" t="str">
            <v>00018282</v>
          </cell>
          <cell r="B1100" t="str">
            <v>Ingram Natalie</v>
          </cell>
          <cell r="C1100">
            <v>60</v>
          </cell>
          <cell r="D1100" t="str">
            <v>Base Rate</v>
          </cell>
          <cell r="E1100">
            <v>1832.32</v>
          </cell>
          <cell r="F1100" t="str">
            <v>.09</v>
          </cell>
          <cell r="G1100">
            <v>26</v>
          </cell>
          <cell r="I1100">
            <v>47640.32</v>
          </cell>
        </row>
        <row r="1101">
          <cell r="A1101" t="str">
            <v>00010355</v>
          </cell>
          <cell r="B1101" t="str">
            <v>Anthony Gavin</v>
          </cell>
          <cell r="C1101">
            <v>100</v>
          </cell>
          <cell r="D1101" t="str">
            <v>Base Rate (AAM2)</v>
          </cell>
          <cell r="E1101">
            <v>981.43499999999995</v>
          </cell>
          <cell r="F1101" t="str">
            <v>.09</v>
          </cell>
          <cell r="G1101">
            <v>52</v>
          </cell>
          <cell r="I1101">
            <v>51034.619999999995</v>
          </cell>
        </row>
        <row r="1102">
          <cell r="A1102" t="str">
            <v>00010351</v>
          </cell>
          <cell r="B1102" t="str">
            <v>Di Clemente Agostino</v>
          </cell>
          <cell r="C1102">
            <v>100</v>
          </cell>
          <cell r="D1102" t="str">
            <v>Base Rate (AAM2)</v>
          </cell>
          <cell r="E1102">
            <v>886.07889999999998</v>
          </cell>
          <cell r="F1102" t="str">
            <v>.09</v>
          </cell>
          <cell r="G1102">
            <v>52</v>
          </cell>
          <cell r="I1102">
            <v>46076.102800000001</v>
          </cell>
        </row>
        <row r="1103">
          <cell r="A1103" t="str">
            <v>00010350</v>
          </cell>
          <cell r="B1103" t="str">
            <v>Favrin Alessandro</v>
          </cell>
          <cell r="C1103">
            <v>100</v>
          </cell>
          <cell r="D1103" t="str">
            <v>Base Rate (AAM2)</v>
          </cell>
          <cell r="E1103">
            <v>981.43499999999995</v>
          </cell>
          <cell r="F1103" t="str">
            <v>.09</v>
          </cell>
          <cell r="G1103">
            <v>52</v>
          </cell>
          <cell r="I1103">
            <v>51034.619999999995</v>
          </cell>
        </row>
        <row r="1104">
          <cell r="A1104" t="str">
            <v>00010334</v>
          </cell>
          <cell r="B1104" t="str">
            <v>Laurenson Howard</v>
          </cell>
          <cell r="C1104">
            <v>100</v>
          </cell>
          <cell r="D1104" t="str">
            <v>Base Rate (AAM2)</v>
          </cell>
          <cell r="E1104">
            <v>886.07889999999998</v>
          </cell>
          <cell r="F1104" t="str">
            <v>.09</v>
          </cell>
          <cell r="G1104">
            <v>52</v>
          </cell>
          <cell r="I1104">
            <v>46076.102800000001</v>
          </cell>
        </row>
        <row r="1105">
          <cell r="A1105" t="str">
            <v>00010325</v>
          </cell>
          <cell r="B1105" t="str">
            <v>Gibilisco Sam</v>
          </cell>
          <cell r="C1105">
            <v>100</v>
          </cell>
          <cell r="D1105" t="str">
            <v>Base Rate (AAM2)</v>
          </cell>
          <cell r="E1105">
            <v>1017.4117</v>
          </cell>
          <cell r="F1105" t="str">
            <v>.09</v>
          </cell>
          <cell r="G1105">
            <v>52</v>
          </cell>
          <cell r="I1105">
            <v>52905.4084</v>
          </cell>
        </row>
        <row r="1106">
          <cell r="A1106" t="str">
            <v>00010360</v>
          </cell>
          <cell r="B1106" t="str">
            <v>Cappellari Ferdinando</v>
          </cell>
          <cell r="C1106">
            <v>100</v>
          </cell>
          <cell r="D1106" t="str">
            <v>Base Rate (AAM2)</v>
          </cell>
          <cell r="E1106">
            <v>1017.4117</v>
          </cell>
          <cell r="F1106" t="str">
            <v>.09</v>
          </cell>
          <cell r="G1106">
            <v>52</v>
          </cell>
          <cell r="I1106">
            <v>52905.4084</v>
          </cell>
        </row>
        <row r="1107">
          <cell r="A1107" t="str">
            <v>00010359</v>
          </cell>
          <cell r="B1107" t="str">
            <v>Butler Robert</v>
          </cell>
          <cell r="C1107">
            <v>100</v>
          </cell>
          <cell r="D1107" t="str">
            <v>Base Rate (AAM2)</v>
          </cell>
          <cell r="E1107">
            <v>1017.4117</v>
          </cell>
          <cell r="F1107" t="str">
            <v>.09</v>
          </cell>
          <cell r="G1107">
            <v>52</v>
          </cell>
          <cell r="I1107">
            <v>52905.4084</v>
          </cell>
        </row>
        <row r="1108">
          <cell r="A1108" t="str">
            <v>00010358</v>
          </cell>
          <cell r="B1108" t="str">
            <v>Butcher Adrian</v>
          </cell>
          <cell r="C1108">
            <v>100</v>
          </cell>
          <cell r="D1108" t="str">
            <v>Base Rate (AAM2)</v>
          </cell>
          <cell r="E1108">
            <v>1017.4117</v>
          </cell>
          <cell r="F1108" t="str">
            <v>.09</v>
          </cell>
          <cell r="G1108">
            <v>52</v>
          </cell>
          <cell r="I1108">
            <v>52905.4084</v>
          </cell>
        </row>
        <row r="1109">
          <cell r="A1109" t="str">
            <v>00010357</v>
          </cell>
          <cell r="B1109" t="str">
            <v>Burgess Anthony</v>
          </cell>
          <cell r="C1109">
            <v>100</v>
          </cell>
          <cell r="D1109" t="str">
            <v>Base Rate (AAM2)</v>
          </cell>
          <cell r="E1109">
            <v>1428.8076000000001</v>
          </cell>
          <cell r="F1109" t="str">
            <v>.09</v>
          </cell>
          <cell r="G1109">
            <v>52</v>
          </cell>
          <cell r="I1109">
            <v>74297.995200000005</v>
          </cell>
        </row>
        <row r="1110">
          <cell r="A1110" t="str">
            <v>00010356</v>
          </cell>
          <cell r="B1110" t="str">
            <v>Batten Dennis</v>
          </cell>
          <cell r="C1110">
            <v>100</v>
          </cell>
          <cell r="D1110" t="str">
            <v>Base Rate (AAM2)</v>
          </cell>
          <cell r="E1110">
            <v>1017.4117</v>
          </cell>
          <cell r="F1110" t="str">
            <v>.09</v>
          </cell>
          <cell r="G1110">
            <v>52</v>
          </cell>
          <cell r="I1110">
            <v>52905.4084</v>
          </cell>
        </row>
        <row r="1111">
          <cell r="A1111" t="str">
            <v>00010366</v>
          </cell>
          <cell r="B1111" t="str">
            <v>Hannan Peter</v>
          </cell>
          <cell r="C1111">
            <v>100</v>
          </cell>
          <cell r="D1111" t="str">
            <v>Base Rate (AAM2)</v>
          </cell>
          <cell r="E1111">
            <v>1089.5077000000001</v>
          </cell>
          <cell r="F1111" t="str">
            <v>.09</v>
          </cell>
          <cell r="G1111">
            <v>52</v>
          </cell>
          <cell r="I1111">
            <v>56654.400400000006</v>
          </cell>
        </row>
        <row r="1112">
          <cell r="A1112" t="str">
            <v>00010364</v>
          </cell>
          <cell r="B1112" t="str">
            <v>Drew Brendan</v>
          </cell>
          <cell r="C1112">
            <v>100</v>
          </cell>
          <cell r="D1112" t="str">
            <v>Base Rate (AAM2)</v>
          </cell>
          <cell r="E1112">
            <v>1017.4117</v>
          </cell>
          <cell r="F1112" t="str">
            <v>.09</v>
          </cell>
          <cell r="G1112">
            <v>52</v>
          </cell>
          <cell r="I1112">
            <v>52905.4084</v>
          </cell>
        </row>
        <row r="1113">
          <cell r="A1113" t="str">
            <v>00010363</v>
          </cell>
          <cell r="B1113" t="str">
            <v>Dimsey Brian</v>
          </cell>
          <cell r="C1113">
            <v>100</v>
          </cell>
          <cell r="D1113" t="str">
            <v>Base Rate (AAM2)</v>
          </cell>
          <cell r="E1113">
            <v>1305.5468000000001</v>
          </cell>
          <cell r="F1113" t="str">
            <v>.09</v>
          </cell>
          <cell r="G1113">
            <v>52</v>
          </cell>
          <cell r="I1113">
            <v>67888.433600000004</v>
          </cell>
        </row>
        <row r="1114">
          <cell r="A1114" t="str">
            <v>00010362</v>
          </cell>
          <cell r="B1114" t="str">
            <v>Delany Kenneth</v>
          </cell>
          <cell r="C1114">
            <v>100</v>
          </cell>
          <cell r="D1114" t="str">
            <v>Base Rate (AAM2)</v>
          </cell>
          <cell r="E1114">
            <v>1298.0289600000001</v>
          </cell>
          <cell r="F1114" t="str">
            <v>.09</v>
          </cell>
          <cell r="G1114">
            <v>52</v>
          </cell>
          <cell r="I1114">
            <v>67497.505920000011</v>
          </cell>
        </row>
        <row r="1115">
          <cell r="A1115" t="str">
            <v>00010361</v>
          </cell>
          <cell r="B1115" t="str">
            <v>Cox Jeffrey</v>
          </cell>
          <cell r="C1115">
            <v>100</v>
          </cell>
          <cell r="D1115" t="str">
            <v>Base Rate (AAM2)</v>
          </cell>
          <cell r="E1115">
            <v>1305.5468000000001</v>
          </cell>
          <cell r="F1115" t="str">
            <v>.09</v>
          </cell>
          <cell r="G1115">
            <v>52</v>
          </cell>
          <cell r="I1115">
            <v>67888.433600000004</v>
          </cell>
        </row>
        <row r="1116">
          <cell r="A1116" t="str">
            <v>00010373</v>
          </cell>
          <cell r="B1116" t="str">
            <v>Matulis Juris</v>
          </cell>
          <cell r="C1116">
            <v>100</v>
          </cell>
          <cell r="D1116" t="str">
            <v>Base Rate (AAM2)</v>
          </cell>
          <cell r="E1116">
            <v>1298.0289600000001</v>
          </cell>
          <cell r="F1116" t="str">
            <v>.09</v>
          </cell>
          <cell r="G1116">
            <v>52</v>
          </cell>
          <cell r="I1116">
            <v>67497.505920000011</v>
          </cell>
        </row>
        <row r="1117">
          <cell r="A1117" t="str">
            <v>00010372</v>
          </cell>
          <cell r="B1117" t="str">
            <v>Magnano Cesare</v>
          </cell>
          <cell r="C1117">
            <v>100</v>
          </cell>
          <cell r="D1117" t="str">
            <v>Base Rate (AAM2)</v>
          </cell>
          <cell r="E1117">
            <v>1089.5077000000001</v>
          </cell>
          <cell r="F1117" t="str">
            <v>.09</v>
          </cell>
          <cell r="G1117">
            <v>52</v>
          </cell>
          <cell r="I1117">
            <v>56654.400400000006</v>
          </cell>
        </row>
        <row r="1118">
          <cell r="A1118" t="str">
            <v>00010369</v>
          </cell>
          <cell r="B1118" t="str">
            <v>Hatfield Jamie</v>
          </cell>
          <cell r="C1118">
            <v>100</v>
          </cell>
          <cell r="D1118" t="str">
            <v>Base Rate (AAM2)</v>
          </cell>
          <cell r="E1118">
            <v>1089.5077000000001</v>
          </cell>
          <cell r="F1118" t="str">
            <v>.09</v>
          </cell>
          <cell r="G1118">
            <v>52</v>
          </cell>
          <cell r="I1118">
            <v>56654.400400000006</v>
          </cell>
        </row>
        <row r="1119">
          <cell r="A1119" t="str">
            <v>00010368</v>
          </cell>
          <cell r="B1119" t="str">
            <v>Golder Glenn</v>
          </cell>
          <cell r="C1119">
            <v>100</v>
          </cell>
          <cell r="D1119" t="str">
            <v>Base Rate (AAM2)</v>
          </cell>
          <cell r="E1119">
            <v>1017.4117</v>
          </cell>
          <cell r="F1119" t="str">
            <v>.09</v>
          </cell>
          <cell r="G1119">
            <v>52</v>
          </cell>
          <cell r="I1119">
            <v>52905.4084</v>
          </cell>
        </row>
        <row r="1120">
          <cell r="A1120" t="str">
            <v>00010367</v>
          </cell>
          <cell r="B1120" t="str">
            <v>Dubay Steven</v>
          </cell>
          <cell r="C1120">
            <v>100</v>
          </cell>
          <cell r="D1120" t="str">
            <v>Base Rate (AAM2)</v>
          </cell>
          <cell r="E1120">
            <v>1017.4117</v>
          </cell>
          <cell r="F1120" t="str">
            <v>.09</v>
          </cell>
          <cell r="G1120">
            <v>52</v>
          </cell>
          <cell r="I1120">
            <v>52905.4084</v>
          </cell>
        </row>
        <row r="1121">
          <cell r="A1121" t="str">
            <v>00010378</v>
          </cell>
          <cell r="B1121" t="str">
            <v>Olthof Henk</v>
          </cell>
          <cell r="C1121">
            <v>100</v>
          </cell>
          <cell r="D1121" t="str">
            <v>Base Rate (AAM2)</v>
          </cell>
          <cell r="E1121">
            <v>1192.0472</v>
          </cell>
          <cell r="F1121" t="str">
            <v>.09</v>
          </cell>
          <cell r="G1121">
            <v>52</v>
          </cell>
          <cell r="I1121">
            <v>61986.454400000002</v>
          </cell>
        </row>
        <row r="1122">
          <cell r="A1122" t="str">
            <v>00010377</v>
          </cell>
          <cell r="B1122" t="str">
            <v>O'Brien Mick</v>
          </cell>
          <cell r="C1122">
            <v>100</v>
          </cell>
          <cell r="D1122" t="str">
            <v>Base Rate (AAM2)</v>
          </cell>
          <cell r="E1122">
            <v>1089.5077000000001</v>
          </cell>
          <cell r="F1122" t="str">
            <v>.09</v>
          </cell>
          <cell r="G1122">
            <v>52</v>
          </cell>
          <cell r="I1122">
            <v>56654.400400000006</v>
          </cell>
        </row>
        <row r="1123">
          <cell r="A1123" t="str">
            <v>00010376</v>
          </cell>
          <cell r="B1123" t="str">
            <v>Nisbet David</v>
          </cell>
          <cell r="C1123">
            <v>100</v>
          </cell>
          <cell r="D1123" t="str">
            <v>Base Rate (AAM2)</v>
          </cell>
          <cell r="E1123">
            <v>981.43499999999995</v>
          </cell>
          <cell r="F1123" t="str">
            <v>.09</v>
          </cell>
          <cell r="G1123">
            <v>52</v>
          </cell>
          <cell r="I1123">
            <v>51034.619999999995</v>
          </cell>
        </row>
        <row r="1124">
          <cell r="A1124" t="str">
            <v>00010375</v>
          </cell>
          <cell r="B1124" t="str">
            <v>Nichol Steven</v>
          </cell>
          <cell r="C1124">
            <v>100</v>
          </cell>
          <cell r="D1124" t="str">
            <v>Base Rate (AAM2)</v>
          </cell>
          <cell r="E1124">
            <v>981.43499999999995</v>
          </cell>
          <cell r="F1124" t="str">
            <v>.09</v>
          </cell>
          <cell r="G1124">
            <v>52</v>
          </cell>
          <cell r="I1124">
            <v>51034.619999999995</v>
          </cell>
        </row>
        <row r="1125">
          <cell r="A1125" t="str">
            <v>00010374</v>
          </cell>
          <cell r="B1125" t="str">
            <v>Melfi Giovanni</v>
          </cell>
          <cell r="C1125">
            <v>100</v>
          </cell>
          <cell r="D1125" t="str">
            <v>Base Rate (AAM2)</v>
          </cell>
          <cell r="E1125">
            <v>981.43499999999995</v>
          </cell>
          <cell r="F1125" t="str">
            <v>.09</v>
          </cell>
          <cell r="G1125">
            <v>52</v>
          </cell>
          <cell r="I1125">
            <v>51034.619999999995</v>
          </cell>
        </row>
        <row r="1126">
          <cell r="A1126" t="str">
            <v>00010384</v>
          </cell>
          <cell r="B1126" t="str">
            <v>Wade Peter</v>
          </cell>
          <cell r="C1126">
            <v>100</v>
          </cell>
          <cell r="D1126" t="str">
            <v>Base Rate (AAM2)</v>
          </cell>
          <cell r="E1126">
            <v>981.43499999999995</v>
          </cell>
          <cell r="F1126" t="str">
            <v>.09</v>
          </cell>
          <cell r="G1126">
            <v>52</v>
          </cell>
          <cell r="I1126">
            <v>51034.619999999995</v>
          </cell>
        </row>
        <row r="1127">
          <cell r="A1127" t="str">
            <v>00010383</v>
          </cell>
          <cell r="B1127" t="str">
            <v>Webb Robert</v>
          </cell>
          <cell r="C1127">
            <v>100</v>
          </cell>
          <cell r="D1127" t="str">
            <v>Base Rate (AAM2)</v>
          </cell>
          <cell r="E1127">
            <v>1017.4117</v>
          </cell>
          <cell r="F1127" t="str">
            <v>.09</v>
          </cell>
          <cell r="G1127">
            <v>52</v>
          </cell>
          <cell r="I1127">
            <v>52905.4084</v>
          </cell>
        </row>
        <row r="1128">
          <cell r="A1128" t="str">
            <v>00010382</v>
          </cell>
          <cell r="B1128" t="str">
            <v>Taylor Ian</v>
          </cell>
          <cell r="C1128">
            <v>100</v>
          </cell>
          <cell r="D1128" t="str">
            <v>Base Rate (AAM2)</v>
          </cell>
          <cell r="E1128">
            <v>981.43499999999995</v>
          </cell>
          <cell r="F1128" t="str">
            <v>.09</v>
          </cell>
          <cell r="G1128">
            <v>52</v>
          </cell>
          <cell r="I1128">
            <v>51034.619999999995</v>
          </cell>
        </row>
        <row r="1129">
          <cell r="A1129" t="str">
            <v>00010381</v>
          </cell>
          <cell r="B1129" t="str">
            <v>Smith Colin</v>
          </cell>
          <cell r="C1129">
            <v>100</v>
          </cell>
          <cell r="D1129" t="str">
            <v>Base Rate (AAM2)</v>
          </cell>
          <cell r="E1129">
            <v>1298.0289600000001</v>
          </cell>
          <cell r="F1129" t="str">
            <v>.09</v>
          </cell>
          <cell r="G1129">
            <v>52</v>
          </cell>
          <cell r="I1129">
            <v>67497.505920000011</v>
          </cell>
        </row>
        <row r="1130">
          <cell r="A1130" t="str">
            <v>00010380</v>
          </cell>
          <cell r="B1130" t="str">
            <v>Collins John</v>
          </cell>
          <cell r="C1130">
            <v>100</v>
          </cell>
          <cell r="D1130" t="str">
            <v>Base Rate (AAM2)</v>
          </cell>
          <cell r="E1130">
            <v>922.05560000000003</v>
          </cell>
          <cell r="F1130" t="str">
            <v>.09</v>
          </cell>
          <cell r="G1130">
            <v>52</v>
          </cell>
          <cell r="I1130">
            <v>47946.891199999998</v>
          </cell>
        </row>
        <row r="1131">
          <cell r="A1131" t="str">
            <v>00010394</v>
          </cell>
          <cell r="B1131" t="str">
            <v>Tamme Stephen</v>
          </cell>
          <cell r="C1131">
            <v>100</v>
          </cell>
          <cell r="D1131" t="str">
            <v>Base Rate (AAM2)</v>
          </cell>
          <cell r="E1131">
            <v>981.43499999999995</v>
          </cell>
          <cell r="F1131" t="str">
            <v>.09</v>
          </cell>
          <cell r="G1131">
            <v>52</v>
          </cell>
          <cell r="I1131">
            <v>51034.619999999995</v>
          </cell>
        </row>
        <row r="1132">
          <cell r="A1132" t="str">
            <v>00010392</v>
          </cell>
          <cell r="B1132" t="str">
            <v>Boocock Kenneth</v>
          </cell>
          <cell r="C1132">
            <v>100</v>
          </cell>
          <cell r="D1132" t="str">
            <v>Base Rate (AAM2)</v>
          </cell>
          <cell r="E1132">
            <v>1017.4117</v>
          </cell>
          <cell r="F1132" t="str">
            <v>.09</v>
          </cell>
          <cell r="G1132">
            <v>52</v>
          </cell>
          <cell r="I1132">
            <v>52905.4084</v>
          </cell>
        </row>
        <row r="1133">
          <cell r="A1133" t="str">
            <v>00010391</v>
          </cell>
          <cell r="B1133" t="str">
            <v>Dietrich David</v>
          </cell>
          <cell r="C1133">
            <v>100</v>
          </cell>
          <cell r="D1133" t="str">
            <v>Base Rate (AAM2)</v>
          </cell>
          <cell r="E1133">
            <v>1017.4117</v>
          </cell>
          <cell r="F1133" t="str">
            <v>.09</v>
          </cell>
          <cell r="G1133">
            <v>52</v>
          </cell>
          <cell r="I1133">
            <v>52905.4084</v>
          </cell>
        </row>
        <row r="1134">
          <cell r="A1134" t="str">
            <v>00010390</v>
          </cell>
          <cell r="B1134" t="str">
            <v>Harris Wayne</v>
          </cell>
          <cell r="C1134">
            <v>100</v>
          </cell>
          <cell r="D1134" t="str">
            <v>Base Rate (AAM2)</v>
          </cell>
          <cell r="E1134">
            <v>981.43499999999995</v>
          </cell>
          <cell r="F1134" t="str">
            <v>.09</v>
          </cell>
          <cell r="G1134">
            <v>52</v>
          </cell>
          <cell r="I1134">
            <v>51034.619999999995</v>
          </cell>
        </row>
        <row r="1135">
          <cell r="A1135" t="str">
            <v>00010386</v>
          </cell>
          <cell r="B1135" t="str">
            <v>Nikopoulos Konstantinos</v>
          </cell>
          <cell r="C1135">
            <v>100</v>
          </cell>
          <cell r="D1135" t="str">
            <v>Base Rate (AAM2)</v>
          </cell>
          <cell r="E1135">
            <v>981.43499999999995</v>
          </cell>
          <cell r="F1135" t="str">
            <v>.09</v>
          </cell>
          <cell r="G1135">
            <v>52</v>
          </cell>
          <cell r="I1135">
            <v>51034.619999999995</v>
          </cell>
        </row>
        <row r="1136">
          <cell r="A1136" t="str">
            <v>00010399</v>
          </cell>
          <cell r="B1136" t="str">
            <v>Coleiro Guy</v>
          </cell>
          <cell r="C1136">
            <v>100</v>
          </cell>
          <cell r="D1136" t="str">
            <v>Base Rate (AAM2)</v>
          </cell>
          <cell r="E1136">
            <v>1017.4117</v>
          </cell>
          <cell r="F1136" t="str">
            <v>.09</v>
          </cell>
          <cell r="G1136">
            <v>52</v>
          </cell>
          <cell r="I1136">
            <v>52905.4084</v>
          </cell>
        </row>
        <row r="1137">
          <cell r="A1137" t="str">
            <v>00010398</v>
          </cell>
          <cell r="B1137" t="str">
            <v>Borg Garry</v>
          </cell>
          <cell r="C1137">
            <v>100</v>
          </cell>
          <cell r="D1137" t="str">
            <v>Base Rate (AAM2)</v>
          </cell>
          <cell r="E1137">
            <v>981.43499999999995</v>
          </cell>
          <cell r="F1137" t="str">
            <v>.09</v>
          </cell>
          <cell r="G1137">
            <v>52</v>
          </cell>
          <cell r="I1137">
            <v>51034.619999999995</v>
          </cell>
        </row>
        <row r="1138">
          <cell r="A1138" t="str">
            <v>00010397</v>
          </cell>
          <cell r="B1138" t="str">
            <v>Kristallidis Michael</v>
          </cell>
          <cell r="C1138">
            <v>100</v>
          </cell>
          <cell r="D1138" t="str">
            <v>Base Rate (AAM2)</v>
          </cell>
          <cell r="E1138">
            <v>886.07889999999998</v>
          </cell>
          <cell r="F1138" t="str">
            <v>.09</v>
          </cell>
          <cell r="G1138">
            <v>52</v>
          </cell>
          <cell r="I1138">
            <v>46076.102800000001</v>
          </cell>
        </row>
        <row r="1139">
          <cell r="A1139" t="str">
            <v>00010396</v>
          </cell>
          <cell r="B1139" t="str">
            <v>Truong Lang</v>
          </cell>
          <cell r="C1139">
            <v>100</v>
          </cell>
          <cell r="D1139" t="str">
            <v>Base Rate (AAM2)</v>
          </cell>
          <cell r="E1139">
            <v>922.05560000000003</v>
          </cell>
          <cell r="F1139" t="str">
            <v>.09</v>
          </cell>
          <cell r="G1139">
            <v>52</v>
          </cell>
          <cell r="I1139">
            <v>47946.891199999998</v>
          </cell>
        </row>
        <row r="1140">
          <cell r="A1140" t="str">
            <v>00010395</v>
          </cell>
          <cell r="B1140" t="str">
            <v>Jocic Bratislav</v>
          </cell>
          <cell r="C1140">
            <v>100</v>
          </cell>
          <cell r="D1140" t="str">
            <v>Base Rate (AAM2)</v>
          </cell>
          <cell r="E1140">
            <v>981.43499999999995</v>
          </cell>
          <cell r="F1140" t="str">
            <v>.09</v>
          </cell>
          <cell r="G1140">
            <v>52</v>
          </cell>
          <cell r="I1140">
            <v>51034.619999999995</v>
          </cell>
        </row>
        <row r="1141">
          <cell r="A1141" t="str">
            <v>00010404</v>
          </cell>
          <cell r="B1141" t="str">
            <v>Sigurjonsson Arni</v>
          </cell>
          <cell r="C1141">
            <v>100</v>
          </cell>
          <cell r="D1141" t="str">
            <v>Base Rate (AAM2)</v>
          </cell>
          <cell r="E1141">
            <v>886.07889999999998</v>
          </cell>
          <cell r="F1141" t="str">
            <v>.09</v>
          </cell>
          <cell r="G1141">
            <v>52</v>
          </cell>
          <cell r="I1141">
            <v>46076.102800000001</v>
          </cell>
        </row>
        <row r="1142">
          <cell r="A1142" t="str">
            <v>00010403</v>
          </cell>
          <cell r="B1142" t="str">
            <v>Kandler Richard</v>
          </cell>
          <cell r="C1142">
            <v>100</v>
          </cell>
          <cell r="D1142" t="str">
            <v>Base Rate (AAM2)</v>
          </cell>
          <cell r="E1142">
            <v>981.43499999999995</v>
          </cell>
          <cell r="F1142" t="str">
            <v>.09</v>
          </cell>
          <cell r="G1142">
            <v>52</v>
          </cell>
          <cell r="I1142">
            <v>51034.619999999995</v>
          </cell>
        </row>
        <row r="1143">
          <cell r="A1143" t="str">
            <v>00010402</v>
          </cell>
          <cell r="B1143" t="str">
            <v>Thomas Gregory</v>
          </cell>
          <cell r="C1143">
            <v>100</v>
          </cell>
          <cell r="D1143" t="str">
            <v>Base Rate (AAM2)</v>
          </cell>
          <cell r="E1143">
            <v>1089.5077000000001</v>
          </cell>
          <cell r="F1143" t="str">
            <v>.09</v>
          </cell>
          <cell r="G1143">
            <v>52</v>
          </cell>
          <cell r="I1143">
            <v>56654.400400000006</v>
          </cell>
        </row>
        <row r="1144">
          <cell r="A1144" t="str">
            <v>00010401</v>
          </cell>
          <cell r="B1144" t="str">
            <v>Ward Steven</v>
          </cell>
          <cell r="C1144">
            <v>100</v>
          </cell>
          <cell r="D1144" t="str">
            <v>Base Rate (AAM2)</v>
          </cell>
          <cell r="E1144">
            <v>922.05560000000003</v>
          </cell>
          <cell r="F1144" t="str">
            <v>.09</v>
          </cell>
          <cell r="G1144">
            <v>52</v>
          </cell>
          <cell r="I1144">
            <v>47946.891199999998</v>
          </cell>
        </row>
        <row r="1145">
          <cell r="A1145" t="str">
            <v>00010400</v>
          </cell>
          <cell r="B1145" t="str">
            <v>Cummings Graham</v>
          </cell>
          <cell r="C1145">
            <v>100</v>
          </cell>
          <cell r="D1145" t="str">
            <v>Base Rate (AAM2)</v>
          </cell>
          <cell r="E1145">
            <v>922.05560000000003</v>
          </cell>
          <cell r="F1145" t="str">
            <v>.09</v>
          </cell>
          <cell r="G1145">
            <v>52</v>
          </cell>
          <cell r="I1145">
            <v>47946.891199999998</v>
          </cell>
        </row>
        <row r="1146">
          <cell r="A1146" t="str">
            <v>00010413</v>
          </cell>
          <cell r="B1146" t="str">
            <v>Veitch Darren</v>
          </cell>
          <cell r="C1146">
            <v>100</v>
          </cell>
          <cell r="D1146" t="str">
            <v>Base Rate (AAM2)</v>
          </cell>
          <cell r="E1146">
            <v>922.05560000000003</v>
          </cell>
          <cell r="F1146" t="str">
            <v>.09</v>
          </cell>
          <cell r="G1146">
            <v>52</v>
          </cell>
          <cell r="I1146">
            <v>47946.891199999998</v>
          </cell>
        </row>
        <row r="1147">
          <cell r="A1147" t="str">
            <v>00010411</v>
          </cell>
          <cell r="B1147" t="str">
            <v>Martoccia Robert</v>
          </cell>
          <cell r="C1147">
            <v>100</v>
          </cell>
          <cell r="D1147" t="str">
            <v>Base Rate (AAM2)</v>
          </cell>
          <cell r="E1147">
            <v>981.43499999999995</v>
          </cell>
          <cell r="F1147" t="str">
            <v>.09</v>
          </cell>
          <cell r="G1147">
            <v>52</v>
          </cell>
          <cell r="I1147">
            <v>51034.619999999995</v>
          </cell>
        </row>
        <row r="1148">
          <cell r="A1148" t="str">
            <v>00010409</v>
          </cell>
          <cell r="B1148" t="str">
            <v>Cobbin Peter</v>
          </cell>
          <cell r="C1148">
            <v>100</v>
          </cell>
          <cell r="D1148" t="str">
            <v>Base Rate (AAM2)</v>
          </cell>
          <cell r="E1148">
            <v>886.07889999999998</v>
          </cell>
          <cell r="F1148" t="str">
            <v>.09</v>
          </cell>
          <cell r="G1148">
            <v>52</v>
          </cell>
          <cell r="I1148">
            <v>46076.102800000001</v>
          </cell>
        </row>
        <row r="1149">
          <cell r="A1149" t="str">
            <v>00010407</v>
          </cell>
          <cell r="B1149" t="str">
            <v>Vahrmeyer James</v>
          </cell>
          <cell r="C1149">
            <v>100</v>
          </cell>
          <cell r="D1149" t="str">
            <v>Base Rate (AAM2)</v>
          </cell>
          <cell r="E1149">
            <v>981.43499999999995</v>
          </cell>
          <cell r="F1149" t="str">
            <v>.09</v>
          </cell>
          <cell r="G1149">
            <v>52</v>
          </cell>
          <cell r="I1149">
            <v>51034.619999999995</v>
          </cell>
        </row>
        <row r="1150">
          <cell r="A1150" t="str">
            <v>00010405</v>
          </cell>
          <cell r="B1150" t="str">
            <v>McLauchlan Keith</v>
          </cell>
          <cell r="C1150">
            <v>100</v>
          </cell>
          <cell r="D1150" t="str">
            <v>Base Rate (AAM2)</v>
          </cell>
          <cell r="E1150">
            <v>922.05560000000003</v>
          </cell>
          <cell r="F1150" t="str">
            <v>.09</v>
          </cell>
          <cell r="G1150">
            <v>52</v>
          </cell>
          <cell r="I1150">
            <v>47946.891199999998</v>
          </cell>
        </row>
        <row r="1151">
          <cell r="A1151" t="str">
            <v>00010425</v>
          </cell>
          <cell r="B1151" t="str">
            <v>Falzon Carlo</v>
          </cell>
          <cell r="C1151">
            <v>100</v>
          </cell>
          <cell r="D1151" t="str">
            <v>Base Rate (AAM2)</v>
          </cell>
          <cell r="E1151">
            <v>922.05560000000003</v>
          </cell>
          <cell r="F1151" t="str">
            <v>.09</v>
          </cell>
          <cell r="G1151">
            <v>52</v>
          </cell>
          <cell r="I1151">
            <v>47946.891199999998</v>
          </cell>
        </row>
        <row r="1152">
          <cell r="A1152" t="str">
            <v>00010424</v>
          </cell>
          <cell r="B1152" t="str">
            <v>Buswell Ian</v>
          </cell>
          <cell r="C1152">
            <v>100</v>
          </cell>
          <cell r="D1152" t="str">
            <v>Base Rate (AAM2)</v>
          </cell>
          <cell r="E1152">
            <v>1089.5077000000001</v>
          </cell>
          <cell r="F1152" t="str">
            <v>.09</v>
          </cell>
          <cell r="G1152">
            <v>52</v>
          </cell>
          <cell r="I1152">
            <v>56654.400400000006</v>
          </cell>
        </row>
        <row r="1153">
          <cell r="A1153" t="str">
            <v>00010420</v>
          </cell>
          <cell r="B1153" t="str">
            <v>Fury Peter</v>
          </cell>
          <cell r="C1153">
            <v>100</v>
          </cell>
          <cell r="D1153" t="str">
            <v>Base Rate (AAM2)</v>
          </cell>
          <cell r="E1153">
            <v>886.07889999999998</v>
          </cell>
          <cell r="F1153" t="str">
            <v>.09</v>
          </cell>
          <cell r="G1153">
            <v>52</v>
          </cell>
          <cell r="I1153">
            <v>46076.102800000001</v>
          </cell>
        </row>
        <row r="1154">
          <cell r="A1154" t="str">
            <v>00010415</v>
          </cell>
          <cell r="B1154" t="str">
            <v>Ornsby Trevor</v>
          </cell>
          <cell r="C1154">
            <v>100</v>
          </cell>
          <cell r="D1154" t="str">
            <v>Base Rate (AAM2)</v>
          </cell>
          <cell r="E1154">
            <v>922.05560000000003</v>
          </cell>
          <cell r="F1154" t="str">
            <v>.09</v>
          </cell>
          <cell r="G1154">
            <v>52</v>
          </cell>
          <cell r="I1154">
            <v>47946.891199999998</v>
          </cell>
        </row>
        <row r="1155">
          <cell r="A1155" t="str">
            <v>00010414</v>
          </cell>
          <cell r="B1155" t="str">
            <v>Bruce Glenn</v>
          </cell>
          <cell r="C1155">
            <v>100</v>
          </cell>
          <cell r="D1155" t="str">
            <v>Base Rate (AAM2)</v>
          </cell>
          <cell r="E1155">
            <v>981.43499999999995</v>
          </cell>
          <cell r="F1155" t="str">
            <v>.09</v>
          </cell>
          <cell r="G1155">
            <v>52</v>
          </cell>
          <cell r="I1155">
            <v>51034.619999999995</v>
          </cell>
        </row>
        <row r="1156">
          <cell r="A1156" t="str">
            <v>00010474</v>
          </cell>
          <cell r="B1156" t="str">
            <v>Richardson Austin</v>
          </cell>
          <cell r="C1156">
            <v>100</v>
          </cell>
          <cell r="D1156" t="str">
            <v>Base Rate (AAM2)</v>
          </cell>
          <cell r="E1156">
            <v>981.43499999999995</v>
          </cell>
          <cell r="F1156" t="str">
            <v>.09</v>
          </cell>
          <cell r="G1156">
            <v>52</v>
          </cell>
          <cell r="I1156">
            <v>51034.619999999995</v>
          </cell>
        </row>
        <row r="1157">
          <cell r="A1157" t="str">
            <v>00010471</v>
          </cell>
          <cell r="B1157" t="str">
            <v>Derix Keith</v>
          </cell>
          <cell r="C1157">
            <v>100</v>
          </cell>
          <cell r="D1157" t="str">
            <v>Base Rate (AAM2)</v>
          </cell>
          <cell r="E1157">
            <v>981.43499999999995</v>
          </cell>
          <cell r="F1157" t="str">
            <v>.09</v>
          </cell>
          <cell r="G1157">
            <v>52</v>
          </cell>
          <cell r="I1157">
            <v>51034.619999999995</v>
          </cell>
        </row>
        <row r="1158">
          <cell r="A1158" t="str">
            <v>00010470</v>
          </cell>
          <cell r="B1158" t="str">
            <v>Sullivan Rick</v>
          </cell>
          <cell r="C1158">
            <v>100</v>
          </cell>
          <cell r="D1158" t="str">
            <v>Base Rate (AAM2)</v>
          </cell>
          <cell r="E1158">
            <v>1017.4117</v>
          </cell>
          <cell r="F1158" t="str">
            <v>.09</v>
          </cell>
          <cell r="G1158">
            <v>52</v>
          </cell>
          <cell r="I1158">
            <v>52905.4084</v>
          </cell>
        </row>
        <row r="1159">
          <cell r="A1159" t="str">
            <v>00010446</v>
          </cell>
          <cell r="B1159" t="str">
            <v>Shanahan William</v>
          </cell>
          <cell r="C1159">
            <v>100</v>
          </cell>
          <cell r="D1159" t="str">
            <v>Base Rate (AAM2)</v>
          </cell>
          <cell r="E1159">
            <v>1017.4117</v>
          </cell>
          <cell r="F1159" t="str">
            <v>.09</v>
          </cell>
          <cell r="G1159">
            <v>52</v>
          </cell>
          <cell r="I1159">
            <v>52905.4084</v>
          </cell>
        </row>
        <row r="1160">
          <cell r="A1160" t="str">
            <v>00010441</v>
          </cell>
          <cell r="B1160" t="str">
            <v>Tabacco Giuseppe</v>
          </cell>
          <cell r="C1160">
            <v>100</v>
          </cell>
          <cell r="D1160" t="str">
            <v>Base Rate (AAM2)</v>
          </cell>
          <cell r="E1160">
            <v>922.05560000000003</v>
          </cell>
          <cell r="F1160" t="str">
            <v>.09</v>
          </cell>
          <cell r="G1160">
            <v>52</v>
          </cell>
          <cell r="I1160">
            <v>47946.891199999998</v>
          </cell>
        </row>
        <row r="1161">
          <cell r="A1161" t="str">
            <v>00010491</v>
          </cell>
          <cell r="B1161" t="str">
            <v>Evans Matthew</v>
          </cell>
          <cell r="C1161">
            <v>100</v>
          </cell>
          <cell r="D1161" t="str">
            <v>Base Rate (AAM2)</v>
          </cell>
          <cell r="E1161">
            <v>981.43499999999995</v>
          </cell>
          <cell r="F1161" t="str">
            <v>.09</v>
          </cell>
          <cell r="G1161">
            <v>52</v>
          </cell>
          <cell r="I1161">
            <v>51034.619999999995</v>
          </cell>
        </row>
        <row r="1162">
          <cell r="A1162" t="str">
            <v>00010483</v>
          </cell>
          <cell r="B1162" t="str">
            <v>Kirk Douglas</v>
          </cell>
          <cell r="C1162">
            <v>100</v>
          </cell>
          <cell r="D1162" t="str">
            <v>Base Rate (AAM2)</v>
          </cell>
          <cell r="E1162">
            <v>981.43499999999995</v>
          </cell>
          <cell r="F1162" t="str">
            <v>.09</v>
          </cell>
          <cell r="G1162">
            <v>52</v>
          </cell>
          <cell r="I1162">
            <v>51034.619999999995</v>
          </cell>
        </row>
        <row r="1163">
          <cell r="A1163" t="str">
            <v>00010482</v>
          </cell>
          <cell r="B1163" t="str">
            <v>De Strang Stephen</v>
          </cell>
          <cell r="C1163">
            <v>100</v>
          </cell>
          <cell r="D1163" t="str">
            <v>Base Rate (AAM2)</v>
          </cell>
          <cell r="E1163">
            <v>1114.6400000000001</v>
          </cell>
          <cell r="F1163" t="str">
            <v>.09</v>
          </cell>
          <cell r="G1163">
            <v>52</v>
          </cell>
          <cell r="I1163">
            <v>57961.280000000006</v>
          </cell>
        </row>
        <row r="1164">
          <cell r="A1164" t="str">
            <v>00010480</v>
          </cell>
          <cell r="B1164" t="str">
            <v>Spicer Peter</v>
          </cell>
          <cell r="C1164">
            <v>100</v>
          </cell>
          <cell r="D1164" t="str">
            <v>Base Rate (AAM2)</v>
          </cell>
          <cell r="E1164">
            <v>1017.4117</v>
          </cell>
          <cell r="F1164" t="str">
            <v>.09</v>
          </cell>
          <cell r="G1164">
            <v>52</v>
          </cell>
          <cell r="I1164">
            <v>52905.4084</v>
          </cell>
        </row>
        <row r="1165">
          <cell r="A1165" t="str">
            <v>00010478</v>
          </cell>
          <cell r="B1165" t="str">
            <v>Johnson David</v>
          </cell>
          <cell r="C1165">
            <v>100</v>
          </cell>
          <cell r="D1165" t="str">
            <v>Base Rate (AAM2)</v>
          </cell>
          <cell r="E1165">
            <v>1192.0472</v>
          </cell>
          <cell r="F1165" t="str">
            <v>.09</v>
          </cell>
          <cell r="G1165">
            <v>52</v>
          </cell>
          <cell r="I1165">
            <v>61986.454400000002</v>
          </cell>
        </row>
        <row r="1166">
          <cell r="A1166" t="str">
            <v>00010508</v>
          </cell>
          <cell r="B1166" t="str">
            <v>Chapman Cameron</v>
          </cell>
          <cell r="C1166">
            <v>100</v>
          </cell>
          <cell r="D1166" t="str">
            <v>Base Rate (AAM2)</v>
          </cell>
          <cell r="E1166">
            <v>1089.5077000000001</v>
          </cell>
          <cell r="F1166" t="str">
            <v>.09</v>
          </cell>
          <cell r="G1166">
            <v>52</v>
          </cell>
          <cell r="I1166">
            <v>56654.400400000006</v>
          </cell>
        </row>
        <row r="1167">
          <cell r="A1167" t="str">
            <v>00010507</v>
          </cell>
          <cell r="B1167" t="str">
            <v>Valerio Gabriel</v>
          </cell>
          <cell r="C1167">
            <v>100</v>
          </cell>
          <cell r="D1167" t="str">
            <v>Base Rate (AAM2)</v>
          </cell>
          <cell r="E1167">
            <v>1192.0472</v>
          </cell>
          <cell r="F1167" t="str">
            <v>.09</v>
          </cell>
          <cell r="G1167">
            <v>52</v>
          </cell>
          <cell r="I1167">
            <v>61986.454400000002</v>
          </cell>
        </row>
        <row r="1168">
          <cell r="A1168" t="str">
            <v>00010500</v>
          </cell>
          <cell r="B1168" t="str">
            <v>Budd James</v>
          </cell>
          <cell r="C1168">
            <v>100</v>
          </cell>
          <cell r="D1168" t="str">
            <v>Base Rate (AAM2)</v>
          </cell>
          <cell r="E1168">
            <v>1161.4851000000001</v>
          </cell>
          <cell r="F1168" t="str">
            <v>.09</v>
          </cell>
          <cell r="G1168">
            <v>52</v>
          </cell>
          <cell r="I1168">
            <v>60397.225200000008</v>
          </cell>
        </row>
        <row r="1169">
          <cell r="A1169" t="str">
            <v>00010498</v>
          </cell>
          <cell r="B1169" t="str">
            <v>Clark Shane</v>
          </cell>
          <cell r="C1169">
            <v>100</v>
          </cell>
          <cell r="D1169" t="str">
            <v>Base Rate (AAM2)</v>
          </cell>
          <cell r="E1169">
            <v>1161.4851000000001</v>
          </cell>
          <cell r="F1169" t="str">
            <v>.09</v>
          </cell>
          <cell r="G1169">
            <v>52</v>
          </cell>
          <cell r="I1169">
            <v>60397.225200000008</v>
          </cell>
        </row>
        <row r="1170">
          <cell r="A1170" t="str">
            <v>00010492</v>
          </cell>
          <cell r="B1170" t="str">
            <v>Cantwell Terence</v>
          </cell>
          <cell r="C1170">
            <v>100</v>
          </cell>
          <cell r="D1170" t="str">
            <v>Base Rate (AAM2)</v>
          </cell>
          <cell r="E1170">
            <v>1161.4851000000001</v>
          </cell>
          <cell r="F1170" t="str">
            <v>.09</v>
          </cell>
          <cell r="G1170">
            <v>52</v>
          </cell>
          <cell r="I1170">
            <v>60397.225200000008</v>
          </cell>
        </row>
        <row r="1171">
          <cell r="A1171" t="str">
            <v>00010535</v>
          </cell>
          <cell r="B1171" t="str">
            <v>Carr Matthew</v>
          </cell>
          <cell r="C1171">
            <v>100</v>
          </cell>
          <cell r="D1171" t="str">
            <v>Base Rate (AAM2)</v>
          </cell>
          <cell r="E1171">
            <v>981.43499999999995</v>
          </cell>
          <cell r="F1171" t="str">
            <v>.09</v>
          </cell>
          <cell r="G1171">
            <v>52</v>
          </cell>
          <cell r="I1171">
            <v>51034.619999999995</v>
          </cell>
        </row>
        <row r="1172">
          <cell r="A1172" t="str">
            <v>00010532</v>
          </cell>
          <cell r="B1172" t="str">
            <v>Micallef Joseph</v>
          </cell>
          <cell r="C1172">
            <v>100</v>
          </cell>
          <cell r="D1172" t="str">
            <v>Base Rate (AAM2)</v>
          </cell>
          <cell r="E1172">
            <v>1017.4117</v>
          </cell>
          <cell r="F1172" t="str">
            <v>.09</v>
          </cell>
          <cell r="G1172">
            <v>52</v>
          </cell>
          <cell r="I1172">
            <v>52905.4084</v>
          </cell>
        </row>
        <row r="1173">
          <cell r="A1173" t="str">
            <v>00010528</v>
          </cell>
          <cell r="B1173" t="str">
            <v>Connelly John</v>
          </cell>
          <cell r="C1173">
            <v>100</v>
          </cell>
          <cell r="D1173" t="str">
            <v>Base Rate (AAM2)</v>
          </cell>
          <cell r="E1173">
            <v>1089.5077000000001</v>
          </cell>
          <cell r="F1173" t="str">
            <v>.09</v>
          </cell>
          <cell r="G1173">
            <v>52</v>
          </cell>
          <cell r="I1173">
            <v>56654.400400000006</v>
          </cell>
        </row>
        <row r="1174">
          <cell r="A1174" t="str">
            <v>00010527</v>
          </cell>
          <cell r="B1174" t="str">
            <v>Carver Luc</v>
          </cell>
          <cell r="C1174">
            <v>100</v>
          </cell>
          <cell r="D1174" t="str">
            <v>Base Rate (AAM2)</v>
          </cell>
          <cell r="E1174">
            <v>981.43499999999995</v>
          </cell>
          <cell r="F1174" t="str">
            <v>.09</v>
          </cell>
          <cell r="G1174">
            <v>52</v>
          </cell>
          <cell r="I1174">
            <v>51034.619999999995</v>
          </cell>
        </row>
        <row r="1175">
          <cell r="A1175" t="str">
            <v>00010518</v>
          </cell>
          <cell r="B1175" t="str">
            <v>Lewis Anthony</v>
          </cell>
          <cell r="C1175">
            <v>100</v>
          </cell>
          <cell r="D1175" t="str">
            <v>Base Rate (AAM2)</v>
          </cell>
          <cell r="E1175">
            <v>1017.4117</v>
          </cell>
          <cell r="F1175" t="str">
            <v>.09</v>
          </cell>
          <cell r="G1175">
            <v>52</v>
          </cell>
          <cell r="I1175">
            <v>52905.4084</v>
          </cell>
        </row>
        <row r="1176">
          <cell r="A1176" t="str">
            <v>00010548</v>
          </cell>
          <cell r="B1176" t="str">
            <v>Duggan John</v>
          </cell>
          <cell r="C1176">
            <v>100</v>
          </cell>
          <cell r="D1176" t="str">
            <v>Base Rate (AAM2)</v>
          </cell>
          <cell r="E1176">
            <v>1089.5077000000001</v>
          </cell>
          <cell r="F1176" t="str">
            <v>.09</v>
          </cell>
          <cell r="G1176">
            <v>52</v>
          </cell>
          <cell r="I1176">
            <v>56654.400400000006</v>
          </cell>
        </row>
        <row r="1177">
          <cell r="A1177" t="str">
            <v>00010547</v>
          </cell>
          <cell r="B1177" t="str">
            <v>Heller Raymond</v>
          </cell>
          <cell r="C1177">
            <v>100</v>
          </cell>
          <cell r="D1177" t="str">
            <v>Base Rate (AAM2)</v>
          </cell>
          <cell r="E1177">
            <v>1089.5077000000001</v>
          </cell>
          <cell r="F1177" t="str">
            <v>.09</v>
          </cell>
          <cell r="G1177">
            <v>52</v>
          </cell>
          <cell r="I1177">
            <v>56654.400400000006</v>
          </cell>
        </row>
        <row r="1178">
          <cell r="A1178" t="str">
            <v>00010544</v>
          </cell>
          <cell r="B1178" t="str">
            <v>Mateski Nikolce</v>
          </cell>
          <cell r="C1178">
            <v>100</v>
          </cell>
          <cell r="D1178" t="str">
            <v>Base Rate (AAM2)</v>
          </cell>
          <cell r="E1178">
            <v>981.43499999999995</v>
          </cell>
          <cell r="F1178" t="str">
            <v>.09</v>
          </cell>
          <cell r="G1178">
            <v>52</v>
          </cell>
          <cell r="I1178">
            <v>51034.619999999995</v>
          </cell>
        </row>
        <row r="1179">
          <cell r="A1179" t="str">
            <v>00010543</v>
          </cell>
          <cell r="B1179" t="str">
            <v>Magro Frank</v>
          </cell>
          <cell r="C1179">
            <v>100</v>
          </cell>
          <cell r="D1179" t="str">
            <v>Base Rate (AAM2)</v>
          </cell>
          <cell r="E1179">
            <v>922.05560000000003</v>
          </cell>
          <cell r="F1179" t="str">
            <v>.09</v>
          </cell>
          <cell r="G1179">
            <v>52</v>
          </cell>
          <cell r="I1179">
            <v>47946.891199999998</v>
          </cell>
        </row>
        <row r="1180">
          <cell r="A1180" t="str">
            <v>00010537</v>
          </cell>
          <cell r="B1180" t="str">
            <v>Copland Scott</v>
          </cell>
          <cell r="C1180">
            <v>100</v>
          </cell>
          <cell r="D1180" t="str">
            <v>Base Rate (AAM2)</v>
          </cell>
          <cell r="E1180">
            <v>922.05560000000003</v>
          </cell>
          <cell r="F1180" t="str">
            <v>.09</v>
          </cell>
          <cell r="G1180">
            <v>52</v>
          </cell>
          <cell r="I1180">
            <v>47946.891199999998</v>
          </cell>
        </row>
        <row r="1181">
          <cell r="A1181" t="str">
            <v>00010691</v>
          </cell>
          <cell r="B1181" t="str">
            <v>Laity Darren</v>
          </cell>
          <cell r="C1181">
            <v>100</v>
          </cell>
          <cell r="D1181" t="str">
            <v>Base Rate (AAM2)</v>
          </cell>
          <cell r="E1181">
            <v>1017.4117</v>
          </cell>
          <cell r="F1181" t="str">
            <v>.09</v>
          </cell>
          <cell r="G1181">
            <v>52</v>
          </cell>
          <cell r="I1181">
            <v>52905.4084</v>
          </cell>
        </row>
        <row r="1182">
          <cell r="A1182" t="str">
            <v>00010564</v>
          </cell>
          <cell r="B1182" t="str">
            <v>Ticknell William</v>
          </cell>
          <cell r="C1182">
            <v>100</v>
          </cell>
          <cell r="D1182" t="str">
            <v>Base Rate (AAM2)</v>
          </cell>
          <cell r="E1182">
            <v>981.43499999999995</v>
          </cell>
          <cell r="F1182" t="str">
            <v>.09</v>
          </cell>
          <cell r="G1182">
            <v>52</v>
          </cell>
          <cell r="I1182">
            <v>51034.619999999995</v>
          </cell>
        </row>
        <row r="1183">
          <cell r="A1183" t="str">
            <v>00010562</v>
          </cell>
          <cell r="B1183" t="str">
            <v>Malmborg Anthony</v>
          </cell>
          <cell r="C1183">
            <v>100</v>
          </cell>
          <cell r="D1183" t="str">
            <v>Base Rate (AAM2)</v>
          </cell>
          <cell r="E1183">
            <v>1017.4117</v>
          </cell>
          <cell r="F1183" t="str">
            <v>.09</v>
          </cell>
          <cell r="G1183">
            <v>52</v>
          </cell>
          <cell r="I1183">
            <v>52905.4084</v>
          </cell>
        </row>
        <row r="1184">
          <cell r="A1184" t="str">
            <v>00010559</v>
          </cell>
          <cell r="B1184" t="str">
            <v>Hee Rodney</v>
          </cell>
          <cell r="C1184">
            <v>100</v>
          </cell>
          <cell r="D1184" t="str">
            <v>Base Rate (AAM2)</v>
          </cell>
          <cell r="E1184">
            <v>1161.4851000000001</v>
          </cell>
          <cell r="F1184" t="str">
            <v>.09</v>
          </cell>
          <cell r="G1184">
            <v>52</v>
          </cell>
          <cell r="I1184">
            <v>60397.225200000008</v>
          </cell>
        </row>
        <row r="1185">
          <cell r="A1185" t="str">
            <v>00010553</v>
          </cell>
          <cell r="B1185" t="str">
            <v>Hicks Ian</v>
          </cell>
          <cell r="C1185">
            <v>100</v>
          </cell>
          <cell r="D1185" t="str">
            <v>Base Rate (AAM2)</v>
          </cell>
          <cell r="E1185">
            <v>1089.5077000000001</v>
          </cell>
          <cell r="F1185" t="str">
            <v>.09</v>
          </cell>
          <cell r="G1185">
            <v>52</v>
          </cell>
          <cell r="I1185">
            <v>56654.400400000006</v>
          </cell>
        </row>
        <row r="1186">
          <cell r="A1186" t="str">
            <v>00010979</v>
          </cell>
          <cell r="B1186" t="str">
            <v>O'Brien Ray</v>
          </cell>
          <cell r="C1186">
            <v>100</v>
          </cell>
          <cell r="D1186" t="str">
            <v>Base Rate (AAM2)</v>
          </cell>
          <cell r="E1186">
            <v>1089.5077000000001</v>
          </cell>
          <cell r="F1186" t="str">
            <v>.09</v>
          </cell>
          <cell r="G1186">
            <v>52</v>
          </cell>
          <cell r="I1186">
            <v>56654.400400000006</v>
          </cell>
        </row>
        <row r="1187">
          <cell r="A1187" t="str">
            <v>00010958</v>
          </cell>
          <cell r="B1187" t="str">
            <v>Watson Anthony</v>
          </cell>
          <cell r="C1187">
            <v>100</v>
          </cell>
          <cell r="D1187" t="str">
            <v>Base Rate (AAM2)</v>
          </cell>
          <cell r="E1187">
            <v>1161.4851000000001</v>
          </cell>
          <cell r="F1187" t="str">
            <v>.09</v>
          </cell>
          <cell r="G1187">
            <v>52</v>
          </cell>
          <cell r="I1187">
            <v>60397.225200000008</v>
          </cell>
        </row>
        <row r="1188">
          <cell r="A1188" t="str">
            <v>00010935</v>
          </cell>
          <cell r="B1188" t="str">
            <v>Chapman Damian</v>
          </cell>
          <cell r="C1188">
            <v>100</v>
          </cell>
          <cell r="D1188" t="str">
            <v>Base Rate (AAM2)</v>
          </cell>
          <cell r="E1188">
            <v>1089.5077000000001</v>
          </cell>
          <cell r="F1188" t="str">
            <v>.09</v>
          </cell>
          <cell r="G1188">
            <v>52</v>
          </cell>
          <cell r="I1188">
            <v>56654.400400000006</v>
          </cell>
        </row>
        <row r="1189">
          <cell r="A1189" t="str">
            <v>00010814</v>
          </cell>
          <cell r="B1189" t="str">
            <v>Smith Andrew</v>
          </cell>
          <cell r="C1189">
            <v>100</v>
          </cell>
          <cell r="D1189" t="str">
            <v>Base Rate (AAM2)</v>
          </cell>
          <cell r="E1189">
            <v>1017.4117</v>
          </cell>
          <cell r="F1189" t="str">
            <v>.09</v>
          </cell>
          <cell r="G1189">
            <v>52</v>
          </cell>
          <cell r="I1189">
            <v>52905.4084</v>
          </cell>
        </row>
        <row r="1190">
          <cell r="A1190" t="str">
            <v>00010802</v>
          </cell>
          <cell r="B1190" t="str">
            <v>Horswill Warren</v>
          </cell>
          <cell r="C1190">
            <v>100</v>
          </cell>
          <cell r="D1190" t="str">
            <v>Base Rate (AAM2)</v>
          </cell>
          <cell r="E1190">
            <v>1089.5077000000001</v>
          </cell>
          <cell r="F1190" t="str">
            <v>.09</v>
          </cell>
          <cell r="G1190">
            <v>52</v>
          </cell>
          <cell r="I1190">
            <v>56654.400400000006</v>
          </cell>
        </row>
        <row r="1191">
          <cell r="A1191" t="str">
            <v>00011010</v>
          </cell>
          <cell r="B1191" t="str">
            <v>Knight Philip</v>
          </cell>
          <cell r="C1191">
            <v>100</v>
          </cell>
          <cell r="D1191" t="str">
            <v>Base Rate (AAM2)</v>
          </cell>
          <cell r="E1191">
            <v>981.43499999999995</v>
          </cell>
          <cell r="F1191" t="str">
            <v>.09</v>
          </cell>
          <cell r="G1191">
            <v>52</v>
          </cell>
          <cell r="I1191">
            <v>51034.619999999995</v>
          </cell>
        </row>
        <row r="1192">
          <cell r="A1192" t="str">
            <v>00011003</v>
          </cell>
          <cell r="B1192" t="str">
            <v>Butterworth Michael</v>
          </cell>
          <cell r="C1192">
            <v>100</v>
          </cell>
          <cell r="D1192" t="str">
            <v>Base Rate (AAM2)</v>
          </cell>
          <cell r="E1192">
            <v>981.43499999999995</v>
          </cell>
          <cell r="F1192" t="str">
            <v>.09</v>
          </cell>
          <cell r="G1192">
            <v>52</v>
          </cell>
          <cell r="I1192">
            <v>51034.619999999995</v>
          </cell>
        </row>
        <row r="1193">
          <cell r="A1193" t="str">
            <v>00010995</v>
          </cell>
          <cell r="B1193" t="str">
            <v>Kavanagh William</v>
          </cell>
          <cell r="C1193">
            <v>100</v>
          </cell>
          <cell r="D1193" t="str">
            <v>Base Rate (AAM2)</v>
          </cell>
          <cell r="E1193">
            <v>1161.4851000000001</v>
          </cell>
          <cell r="F1193" t="str">
            <v>.09</v>
          </cell>
          <cell r="G1193">
            <v>52</v>
          </cell>
          <cell r="I1193">
            <v>60397.225200000008</v>
          </cell>
        </row>
        <row r="1194">
          <cell r="A1194" t="str">
            <v>00010982</v>
          </cell>
          <cell r="B1194" t="str">
            <v>Flanagan John</v>
          </cell>
          <cell r="C1194">
            <v>100</v>
          </cell>
          <cell r="D1194" t="str">
            <v>Base Rate (AAM2)</v>
          </cell>
          <cell r="E1194">
            <v>1073.193</v>
          </cell>
          <cell r="F1194" t="str">
            <v>.09</v>
          </cell>
          <cell r="G1194">
            <v>52</v>
          </cell>
          <cell r="I1194">
            <v>55806.036</v>
          </cell>
        </row>
        <row r="1195">
          <cell r="A1195" t="str">
            <v>00010980</v>
          </cell>
          <cell r="B1195" t="str">
            <v>Ryan Gareth</v>
          </cell>
          <cell r="C1195">
            <v>100</v>
          </cell>
          <cell r="D1195" t="str">
            <v>Base Rate (AAM2)</v>
          </cell>
          <cell r="E1195">
            <v>1017.4117</v>
          </cell>
          <cell r="F1195" t="str">
            <v>.09</v>
          </cell>
          <cell r="G1195">
            <v>52</v>
          </cell>
          <cell r="I1195">
            <v>52905.4084</v>
          </cell>
        </row>
        <row r="1196">
          <cell r="A1196" t="str">
            <v>00011141</v>
          </cell>
          <cell r="B1196" t="str">
            <v>Day Jason</v>
          </cell>
          <cell r="C1196">
            <v>100</v>
          </cell>
          <cell r="D1196" t="str">
            <v>Base Rate (AAM2)</v>
          </cell>
          <cell r="E1196">
            <v>1089.5077000000001</v>
          </cell>
          <cell r="F1196" t="str">
            <v>.09</v>
          </cell>
          <cell r="G1196">
            <v>52</v>
          </cell>
          <cell r="I1196">
            <v>56654.400400000006</v>
          </cell>
        </row>
        <row r="1197">
          <cell r="A1197" t="str">
            <v>00011040</v>
          </cell>
          <cell r="B1197" t="str">
            <v>Rose Benjamin</v>
          </cell>
          <cell r="C1197">
            <v>100</v>
          </cell>
          <cell r="D1197" t="str">
            <v>Base Rate (AAM2)</v>
          </cell>
          <cell r="E1197">
            <v>823.94749999999999</v>
          </cell>
          <cell r="F1197" t="str">
            <v>.09</v>
          </cell>
          <cell r="G1197">
            <v>52</v>
          </cell>
          <cell r="I1197">
            <v>42845.27</v>
          </cell>
        </row>
        <row r="1198">
          <cell r="A1198" t="str">
            <v>00011029</v>
          </cell>
          <cell r="B1198" t="str">
            <v>Mitchard Wilfred</v>
          </cell>
          <cell r="C1198">
            <v>100</v>
          </cell>
          <cell r="D1198" t="str">
            <v>Base Rate (AAM2)</v>
          </cell>
          <cell r="E1198">
            <v>981.43499999999995</v>
          </cell>
          <cell r="F1198" t="str">
            <v>.09</v>
          </cell>
          <cell r="G1198">
            <v>52</v>
          </cell>
          <cell r="I1198">
            <v>51034.619999999995</v>
          </cell>
        </row>
        <row r="1199">
          <cell r="A1199" t="str">
            <v>00011028</v>
          </cell>
          <cell r="B1199" t="str">
            <v>Corr Winton</v>
          </cell>
          <cell r="C1199">
            <v>100</v>
          </cell>
          <cell r="D1199" t="str">
            <v>Base Rate (AAM2)</v>
          </cell>
          <cell r="E1199">
            <v>834.15</v>
          </cell>
          <cell r="F1199" t="str">
            <v>.09</v>
          </cell>
          <cell r="G1199">
            <v>52</v>
          </cell>
          <cell r="I1199">
            <v>43375.799999999996</v>
          </cell>
        </row>
        <row r="1200">
          <cell r="A1200" t="str">
            <v>00011018</v>
          </cell>
          <cell r="B1200" t="str">
            <v>Sangster Lennard</v>
          </cell>
          <cell r="C1200">
            <v>100</v>
          </cell>
          <cell r="D1200" t="str">
            <v>Base Rate (AAM2)</v>
          </cell>
          <cell r="E1200">
            <v>981.43499999999995</v>
          </cell>
          <cell r="F1200" t="str">
            <v>.09</v>
          </cell>
          <cell r="G1200">
            <v>52</v>
          </cell>
          <cell r="I1200">
            <v>51034.619999999995</v>
          </cell>
        </row>
        <row r="1201">
          <cell r="A1201" t="str">
            <v>00011443</v>
          </cell>
          <cell r="B1201" t="str">
            <v>Gallo Joe</v>
          </cell>
          <cell r="C1201">
            <v>100</v>
          </cell>
          <cell r="D1201" t="str">
            <v>Base Rate (AAM2)</v>
          </cell>
          <cell r="E1201">
            <v>849.97149999999999</v>
          </cell>
          <cell r="F1201" t="str">
            <v>.09</v>
          </cell>
          <cell r="G1201">
            <v>52</v>
          </cell>
          <cell r="I1201">
            <v>44198.517999999996</v>
          </cell>
        </row>
        <row r="1202">
          <cell r="A1202" t="str">
            <v>00011442</v>
          </cell>
          <cell r="B1202" t="str">
            <v>Battison Ashley</v>
          </cell>
          <cell r="C1202">
            <v>100</v>
          </cell>
          <cell r="D1202" t="str">
            <v>Base Rate (AAM2)</v>
          </cell>
          <cell r="E1202">
            <v>922.05560000000003</v>
          </cell>
          <cell r="F1202" t="str">
            <v>.09</v>
          </cell>
          <cell r="G1202">
            <v>52</v>
          </cell>
          <cell r="I1202">
            <v>47946.891199999998</v>
          </cell>
        </row>
        <row r="1203">
          <cell r="A1203" t="str">
            <v>00011350</v>
          </cell>
          <cell r="B1203" t="str">
            <v>Jenkins Darryn</v>
          </cell>
          <cell r="C1203">
            <v>100</v>
          </cell>
          <cell r="D1203" t="str">
            <v>Base Rate (AAM2)</v>
          </cell>
          <cell r="E1203">
            <v>981.43499999999995</v>
          </cell>
          <cell r="F1203" t="str">
            <v>.09</v>
          </cell>
          <cell r="G1203">
            <v>52</v>
          </cell>
          <cell r="I1203">
            <v>51034.619999999995</v>
          </cell>
        </row>
        <row r="1204">
          <cell r="A1204" t="str">
            <v>00011321</v>
          </cell>
          <cell r="B1204" t="str">
            <v>Pike Aaron</v>
          </cell>
          <cell r="C1204">
            <v>100</v>
          </cell>
          <cell r="D1204" t="str">
            <v>Base Rate (AAM2)</v>
          </cell>
          <cell r="E1204">
            <v>823.94749999999999</v>
          </cell>
          <cell r="F1204" t="str">
            <v>.09</v>
          </cell>
          <cell r="G1204">
            <v>52</v>
          </cell>
          <cell r="I1204">
            <v>42845.27</v>
          </cell>
        </row>
        <row r="1205">
          <cell r="A1205" t="str">
            <v>00011142</v>
          </cell>
          <cell r="B1205" t="str">
            <v>Rickard Dean</v>
          </cell>
          <cell r="C1205">
            <v>100</v>
          </cell>
          <cell r="D1205" t="str">
            <v>Base Rate (AAM2)</v>
          </cell>
          <cell r="E1205">
            <v>1089.5077000000001</v>
          </cell>
          <cell r="F1205" t="str">
            <v>.09</v>
          </cell>
          <cell r="G1205">
            <v>52</v>
          </cell>
          <cell r="I1205">
            <v>56654.400400000006</v>
          </cell>
        </row>
        <row r="1206">
          <cell r="A1206" t="str">
            <v>00011513</v>
          </cell>
          <cell r="B1206" t="str">
            <v>Prib David</v>
          </cell>
          <cell r="C1206">
            <v>100</v>
          </cell>
          <cell r="D1206" t="str">
            <v>Base Rate (AAM2)</v>
          </cell>
          <cell r="E1206">
            <v>723.87684000000002</v>
          </cell>
          <cell r="F1206" t="str">
            <v>.09</v>
          </cell>
          <cell r="G1206">
            <v>52</v>
          </cell>
          <cell r="I1206">
            <v>37641.595679999999</v>
          </cell>
        </row>
        <row r="1207">
          <cell r="A1207" t="str">
            <v>00011508</v>
          </cell>
          <cell r="B1207" t="str">
            <v>Kenny Brian</v>
          </cell>
          <cell r="C1207">
            <v>100</v>
          </cell>
          <cell r="D1207" t="str">
            <v>Base Rate (AAM2)</v>
          </cell>
          <cell r="E1207">
            <v>981.43499999999995</v>
          </cell>
          <cell r="F1207" t="str">
            <v>.09</v>
          </cell>
          <cell r="G1207">
            <v>52</v>
          </cell>
          <cell r="I1207">
            <v>51034.619999999995</v>
          </cell>
        </row>
        <row r="1208">
          <cell r="A1208" t="str">
            <v>00011507</v>
          </cell>
          <cell r="B1208" t="str">
            <v>Hawkins Andrew</v>
          </cell>
          <cell r="C1208">
            <v>100</v>
          </cell>
          <cell r="D1208" t="str">
            <v>Base Rate (AAM2)</v>
          </cell>
          <cell r="E1208">
            <v>922.05560000000003</v>
          </cell>
          <cell r="F1208" t="str">
            <v>.09</v>
          </cell>
          <cell r="G1208">
            <v>52</v>
          </cell>
          <cell r="I1208">
            <v>47946.891199999998</v>
          </cell>
        </row>
        <row r="1209">
          <cell r="A1209" t="str">
            <v>00011450</v>
          </cell>
          <cell r="B1209" t="str">
            <v>Giudice Frank</v>
          </cell>
          <cell r="C1209">
            <v>100</v>
          </cell>
          <cell r="D1209" t="str">
            <v>Base Rate (AAM2)</v>
          </cell>
          <cell r="E1209">
            <v>981.43499999999995</v>
          </cell>
          <cell r="F1209" t="str">
            <v>.09</v>
          </cell>
          <cell r="G1209">
            <v>52</v>
          </cell>
          <cell r="I1209">
            <v>51034.619999999995</v>
          </cell>
        </row>
        <row r="1210">
          <cell r="A1210" t="str">
            <v>00011448</v>
          </cell>
          <cell r="B1210" t="str">
            <v>Murray James</v>
          </cell>
          <cell r="C1210">
            <v>100</v>
          </cell>
          <cell r="D1210" t="str">
            <v>Base Rate (AAM2)</v>
          </cell>
          <cell r="E1210">
            <v>981.43499999999995</v>
          </cell>
          <cell r="F1210" t="str">
            <v>.09</v>
          </cell>
          <cell r="G1210">
            <v>52</v>
          </cell>
          <cell r="I1210">
            <v>51034.619999999995</v>
          </cell>
        </row>
        <row r="1211">
          <cell r="A1211" t="str">
            <v>00011658</v>
          </cell>
          <cell r="B1211" t="str">
            <v>Walsham Kristian</v>
          </cell>
          <cell r="C1211">
            <v>100</v>
          </cell>
          <cell r="D1211" t="str">
            <v>Base Rate (AAM2)</v>
          </cell>
          <cell r="E1211">
            <v>981.43499999999995</v>
          </cell>
          <cell r="F1211" t="str">
            <v>.09</v>
          </cell>
          <cell r="G1211">
            <v>52</v>
          </cell>
          <cell r="I1211">
            <v>51034.619999999995</v>
          </cell>
        </row>
        <row r="1212">
          <cell r="A1212" t="str">
            <v>00011613</v>
          </cell>
          <cell r="B1212" t="str">
            <v>Finlayson Matthew</v>
          </cell>
          <cell r="C1212">
            <v>100</v>
          </cell>
          <cell r="D1212" t="str">
            <v>Base Rate (AAM2)</v>
          </cell>
          <cell r="E1212">
            <v>1067.1099999999999</v>
          </cell>
          <cell r="F1212" t="str">
            <v>.09</v>
          </cell>
          <cell r="G1212">
            <v>52</v>
          </cell>
          <cell r="I1212">
            <v>55489.719999999994</v>
          </cell>
        </row>
        <row r="1213">
          <cell r="A1213" t="str">
            <v>00011559</v>
          </cell>
          <cell r="B1213" t="str">
            <v>Favrin Mark</v>
          </cell>
          <cell r="C1213">
            <v>100</v>
          </cell>
          <cell r="D1213" t="str">
            <v>Base Rate (AAM2)</v>
          </cell>
          <cell r="E1213">
            <v>922.05560000000003</v>
          </cell>
          <cell r="F1213" t="str">
            <v>.09</v>
          </cell>
          <cell r="G1213">
            <v>52</v>
          </cell>
          <cell r="I1213">
            <v>47946.891199999998</v>
          </cell>
        </row>
        <row r="1214">
          <cell r="A1214" t="str">
            <v>00011537</v>
          </cell>
          <cell r="B1214" t="str">
            <v>Carswell Robert</v>
          </cell>
          <cell r="C1214">
            <v>100</v>
          </cell>
          <cell r="D1214" t="str">
            <v>Base Rate (AAM2)</v>
          </cell>
          <cell r="E1214">
            <v>981.43499999999995</v>
          </cell>
          <cell r="F1214" t="str">
            <v>.09</v>
          </cell>
          <cell r="G1214">
            <v>52</v>
          </cell>
          <cell r="I1214">
            <v>51034.619999999995</v>
          </cell>
        </row>
        <row r="1215">
          <cell r="A1215" t="str">
            <v>00011518</v>
          </cell>
          <cell r="B1215" t="str">
            <v>Williams Anthony</v>
          </cell>
          <cell r="C1215">
            <v>100</v>
          </cell>
          <cell r="D1215" t="str">
            <v>Base Rate (AAM2)</v>
          </cell>
          <cell r="E1215">
            <v>1089.5077000000001</v>
          </cell>
          <cell r="F1215" t="str">
            <v>.09</v>
          </cell>
          <cell r="G1215">
            <v>52</v>
          </cell>
          <cell r="I1215">
            <v>56654.400400000006</v>
          </cell>
        </row>
        <row r="1216">
          <cell r="A1216" t="str">
            <v>00011738</v>
          </cell>
          <cell r="B1216" t="str">
            <v>Morrison Jeffrey</v>
          </cell>
          <cell r="C1216">
            <v>100</v>
          </cell>
          <cell r="D1216" t="str">
            <v>Base Rate (AAM2)</v>
          </cell>
          <cell r="E1216">
            <v>951.96</v>
          </cell>
          <cell r="F1216" t="str">
            <v>.09</v>
          </cell>
          <cell r="G1216">
            <v>52</v>
          </cell>
          <cell r="I1216">
            <v>49501.919999999998</v>
          </cell>
        </row>
        <row r="1217">
          <cell r="A1217" t="str">
            <v>00011735</v>
          </cell>
          <cell r="B1217" t="str">
            <v>Noller Andrew</v>
          </cell>
          <cell r="C1217">
            <v>100</v>
          </cell>
          <cell r="D1217" t="str">
            <v>Base Rate (AAM2)</v>
          </cell>
          <cell r="E1217">
            <v>1017.4117</v>
          </cell>
          <cell r="F1217" t="str">
            <v>.09</v>
          </cell>
          <cell r="G1217">
            <v>52</v>
          </cell>
          <cell r="I1217">
            <v>52905.4084</v>
          </cell>
        </row>
        <row r="1218">
          <cell r="A1218" t="str">
            <v>00011714</v>
          </cell>
          <cell r="B1218" t="str">
            <v>Gammell Michael</v>
          </cell>
          <cell r="C1218">
            <v>100</v>
          </cell>
          <cell r="D1218" t="str">
            <v>Base Rate (AAM2)</v>
          </cell>
          <cell r="E1218">
            <v>981.43499999999995</v>
          </cell>
          <cell r="F1218" t="str">
            <v>.09</v>
          </cell>
          <cell r="G1218">
            <v>52</v>
          </cell>
          <cell r="I1218">
            <v>51034.619999999995</v>
          </cell>
        </row>
        <row r="1219">
          <cell r="A1219" t="str">
            <v>00011707</v>
          </cell>
          <cell r="B1219" t="str">
            <v>Taylor Keith</v>
          </cell>
          <cell r="C1219">
            <v>100</v>
          </cell>
          <cell r="D1219" t="str">
            <v>Base Rate (AAM2)</v>
          </cell>
          <cell r="E1219">
            <v>1067.1099999999999</v>
          </cell>
          <cell r="F1219" t="str">
            <v>.09</v>
          </cell>
          <cell r="G1219">
            <v>52</v>
          </cell>
          <cell r="I1219">
            <v>55489.719999999994</v>
          </cell>
        </row>
        <row r="1220">
          <cell r="A1220" t="str">
            <v>00011665</v>
          </cell>
          <cell r="B1220" t="str">
            <v>Thomas Paul</v>
          </cell>
          <cell r="C1220">
            <v>100</v>
          </cell>
          <cell r="D1220" t="str">
            <v>Base Rate (AAM2)</v>
          </cell>
          <cell r="E1220">
            <v>951.96</v>
          </cell>
          <cell r="F1220" t="str">
            <v>.09</v>
          </cell>
          <cell r="G1220">
            <v>52</v>
          </cell>
          <cell r="I1220">
            <v>49501.919999999998</v>
          </cell>
        </row>
        <row r="1221">
          <cell r="A1221" t="str">
            <v>00011806</v>
          </cell>
          <cell r="B1221" t="str">
            <v>Davey Ryan</v>
          </cell>
          <cell r="C1221">
            <v>100</v>
          </cell>
          <cell r="D1221" t="str">
            <v>Base Rate (AAM2)</v>
          </cell>
          <cell r="E1221">
            <v>709.0059</v>
          </cell>
          <cell r="F1221" t="str">
            <v>.09</v>
          </cell>
          <cell r="G1221">
            <v>52</v>
          </cell>
          <cell r="I1221">
            <v>36868.306799999998</v>
          </cell>
        </row>
        <row r="1222">
          <cell r="A1222" t="str">
            <v>00011791</v>
          </cell>
          <cell r="B1222" t="str">
            <v>Johnson Tanya</v>
          </cell>
          <cell r="C1222">
            <v>50</v>
          </cell>
          <cell r="D1222" t="str">
            <v>Base Rate (AAM2)</v>
          </cell>
          <cell r="E1222">
            <v>823.47199999999998</v>
          </cell>
          <cell r="F1222" t="str">
            <v>.09</v>
          </cell>
          <cell r="G1222">
            <v>52</v>
          </cell>
          <cell r="I1222">
            <v>42820.544000000002</v>
          </cell>
        </row>
        <row r="1223">
          <cell r="A1223" t="str">
            <v>00011788</v>
          </cell>
          <cell r="B1223" t="str">
            <v>Arnold Colin</v>
          </cell>
          <cell r="C1223">
            <v>100</v>
          </cell>
          <cell r="D1223" t="str">
            <v>Base Rate (AAM2)</v>
          </cell>
          <cell r="E1223">
            <v>1161.4851000000001</v>
          </cell>
          <cell r="F1223" t="str">
            <v>.09</v>
          </cell>
          <cell r="G1223">
            <v>52</v>
          </cell>
          <cell r="I1223">
            <v>60397.225200000008</v>
          </cell>
        </row>
        <row r="1224">
          <cell r="A1224" t="str">
            <v>00011786</v>
          </cell>
          <cell r="B1224" t="str">
            <v>Morton John</v>
          </cell>
          <cell r="C1224">
            <v>100</v>
          </cell>
          <cell r="D1224" t="str">
            <v>Base Rate (AAM2)</v>
          </cell>
          <cell r="E1224">
            <v>1192.0472</v>
          </cell>
          <cell r="F1224" t="str">
            <v>.09</v>
          </cell>
          <cell r="G1224">
            <v>52</v>
          </cell>
          <cell r="I1224">
            <v>61986.454400000002</v>
          </cell>
        </row>
        <row r="1225">
          <cell r="A1225" t="str">
            <v>00011776</v>
          </cell>
          <cell r="B1225" t="str">
            <v>Raymond Nick</v>
          </cell>
          <cell r="C1225">
            <v>100</v>
          </cell>
          <cell r="D1225" t="str">
            <v>Base Rate (AAM2)</v>
          </cell>
          <cell r="E1225">
            <v>886.07889999999998</v>
          </cell>
          <cell r="F1225" t="str">
            <v>.09</v>
          </cell>
          <cell r="G1225">
            <v>52</v>
          </cell>
          <cell r="I1225">
            <v>46076.102800000001</v>
          </cell>
        </row>
        <row r="1226">
          <cell r="A1226" t="str">
            <v>00012106</v>
          </cell>
          <cell r="B1226" t="str">
            <v>Canning Curtis</v>
          </cell>
          <cell r="C1226">
            <v>100</v>
          </cell>
          <cell r="D1226" t="str">
            <v>Base Rate (AAM2)</v>
          </cell>
          <cell r="E1226">
            <v>886.07889999999998</v>
          </cell>
          <cell r="F1226" t="str">
            <v>.09</v>
          </cell>
          <cell r="G1226">
            <v>52</v>
          </cell>
          <cell r="I1226">
            <v>46076.102800000001</v>
          </cell>
        </row>
        <row r="1227">
          <cell r="A1227" t="str">
            <v>00011852</v>
          </cell>
          <cell r="B1227" t="str">
            <v>Murphy Timothy</v>
          </cell>
          <cell r="C1227">
            <v>100</v>
          </cell>
          <cell r="D1227" t="str">
            <v>Base Rate (AAM2)</v>
          </cell>
          <cell r="E1227">
            <v>886.07889999999998</v>
          </cell>
          <cell r="F1227" t="str">
            <v>.09</v>
          </cell>
          <cell r="G1227">
            <v>52</v>
          </cell>
          <cell r="I1227">
            <v>46076.102800000001</v>
          </cell>
        </row>
        <row r="1228">
          <cell r="A1228" t="str">
            <v>00011845</v>
          </cell>
          <cell r="B1228" t="str">
            <v>Langford Richard</v>
          </cell>
          <cell r="C1228">
            <v>100</v>
          </cell>
          <cell r="D1228" t="str">
            <v>Base Rate (AAM2)</v>
          </cell>
          <cell r="E1228">
            <v>886.07889999999998</v>
          </cell>
          <cell r="F1228" t="str">
            <v>.09</v>
          </cell>
          <cell r="G1228">
            <v>52</v>
          </cell>
          <cell r="I1228">
            <v>46076.102800000001</v>
          </cell>
        </row>
        <row r="1229">
          <cell r="A1229" t="str">
            <v>00011843</v>
          </cell>
          <cell r="B1229" t="str">
            <v>Dickinson John</v>
          </cell>
          <cell r="C1229">
            <v>100</v>
          </cell>
          <cell r="D1229" t="str">
            <v>Base Rate (AAM2)</v>
          </cell>
          <cell r="E1229">
            <v>1089.5077000000001</v>
          </cell>
          <cell r="F1229" t="str">
            <v>.09</v>
          </cell>
          <cell r="G1229">
            <v>52</v>
          </cell>
          <cell r="I1229">
            <v>56654.400400000006</v>
          </cell>
        </row>
        <row r="1230">
          <cell r="A1230" t="str">
            <v>00011807</v>
          </cell>
          <cell r="B1230" t="str">
            <v>McClimont Andrew</v>
          </cell>
          <cell r="C1230">
            <v>100</v>
          </cell>
          <cell r="D1230" t="str">
            <v>Base Rate (AAM2)</v>
          </cell>
          <cell r="E1230">
            <v>922.05560000000003</v>
          </cell>
          <cell r="F1230" t="str">
            <v>.09</v>
          </cell>
          <cell r="G1230">
            <v>52</v>
          </cell>
          <cell r="I1230">
            <v>47946.891199999998</v>
          </cell>
        </row>
        <row r="1231">
          <cell r="A1231" t="str">
            <v>00012300</v>
          </cell>
          <cell r="B1231" t="str">
            <v>Barry Jason</v>
          </cell>
          <cell r="C1231">
            <v>100</v>
          </cell>
          <cell r="D1231" t="str">
            <v>Base Rate (AAM2)</v>
          </cell>
          <cell r="E1231">
            <v>536.53800000000001</v>
          </cell>
          <cell r="F1231" t="str">
            <v>.09</v>
          </cell>
          <cell r="G1231">
            <v>52</v>
          </cell>
          <cell r="I1231">
            <v>27899.976000000002</v>
          </cell>
        </row>
        <row r="1232">
          <cell r="A1232" t="str">
            <v>00012231</v>
          </cell>
          <cell r="B1232" t="str">
            <v>Cilia Victor</v>
          </cell>
          <cell r="C1232">
            <v>100</v>
          </cell>
          <cell r="D1232" t="str">
            <v>Base Rate (AAM2)</v>
          </cell>
          <cell r="E1232">
            <v>1089.5077000000001</v>
          </cell>
          <cell r="F1232" t="str">
            <v>.09</v>
          </cell>
          <cell r="G1232">
            <v>52</v>
          </cell>
          <cell r="I1232">
            <v>56654.400400000006</v>
          </cell>
        </row>
        <row r="1233">
          <cell r="A1233" t="str">
            <v>00012230</v>
          </cell>
          <cell r="B1233" t="str">
            <v>McGregor John</v>
          </cell>
          <cell r="C1233">
            <v>100</v>
          </cell>
          <cell r="D1233" t="str">
            <v>Base Rate (AAM2)</v>
          </cell>
          <cell r="E1233">
            <v>1192.0472</v>
          </cell>
          <cell r="F1233" t="str">
            <v>.09</v>
          </cell>
          <cell r="G1233">
            <v>52</v>
          </cell>
          <cell r="I1233">
            <v>61986.454400000002</v>
          </cell>
        </row>
        <row r="1234">
          <cell r="A1234" t="str">
            <v>00012225</v>
          </cell>
          <cell r="B1234" t="str">
            <v>Harris Joshua</v>
          </cell>
          <cell r="C1234">
            <v>100</v>
          </cell>
          <cell r="D1234" t="str">
            <v>Base Rate (AAM2)</v>
          </cell>
          <cell r="E1234">
            <v>981.43499999999995</v>
          </cell>
          <cell r="F1234" t="str">
            <v>.09</v>
          </cell>
          <cell r="G1234">
            <v>52</v>
          </cell>
          <cell r="I1234">
            <v>51034.619999999995</v>
          </cell>
        </row>
        <row r="1235">
          <cell r="A1235" t="str">
            <v>00012151</v>
          </cell>
          <cell r="B1235" t="str">
            <v>Szubankski Christopher</v>
          </cell>
          <cell r="C1235">
            <v>100</v>
          </cell>
          <cell r="D1235" t="str">
            <v>Base Rate (AAM2)</v>
          </cell>
          <cell r="E1235">
            <v>922.05560000000003</v>
          </cell>
          <cell r="F1235" t="str">
            <v>.09</v>
          </cell>
          <cell r="G1235">
            <v>52</v>
          </cell>
          <cell r="I1235">
            <v>47946.891199999998</v>
          </cell>
        </row>
        <row r="1236">
          <cell r="A1236" t="str">
            <v>00012321</v>
          </cell>
          <cell r="B1236" t="str">
            <v>Wilson Andrew</v>
          </cell>
          <cell r="C1236">
            <v>100</v>
          </cell>
          <cell r="D1236" t="str">
            <v>Base Rate (AAM2)</v>
          </cell>
          <cell r="E1236">
            <v>638.93448000000001</v>
          </cell>
          <cell r="F1236" t="str">
            <v>.09</v>
          </cell>
          <cell r="G1236">
            <v>52</v>
          </cell>
          <cell r="I1236">
            <v>33224.592960000002</v>
          </cell>
        </row>
        <row r="1237">
          <cell r="A1237" t="str">
            <v>00012320</v>
          </cell>
          <cell r="B1237" t="str">
            <v>Little Mason</v>
          </cell>
          <cell r="C1237">
            <v>100</v>
          </cell>
          <cell r="D1237" t="str">
            <v>Base Rate (AAM2)</v>
          </cell>
          <cell r="E1237">
            <v>709.0059</v>
          </cell>
          <cell r="F1237" t="str">
            <v>.09</v>
          </cell>
          <cell r="G1237">
            <v>52</v>
          </cell>
          <cell r="I1237">
            <v>36868.306799999998</v>
          </cell>
        </row>
        <row r="1238">
          <cell r="A1238" t="str">
            <v>00012319</v>
          </cell>
          <cell r="B1238" t="str">
            <v>Williams Ben</v>
          </cell>
          <cell r="C1238">
            <v>100</v>
          </cell>
          <cell r="D1238" t="str">
            <v>Base Rate (AAM2)</v>
          </cell>
          <cell r="E1238">
            <v>536.53800000000001</v>
          </cell>
          <cell r="F1238" t="str">
            <v>.09</v>
          </cell>
          <cell r="G1238">
            <v>52</v>
          </cell>
          <cell r="I1238">
            <v>27899.976000000002</v>
          </cell>
        </row>
        <row r="1239">
          <cell r="A1239" t="str">
            <v>00012315</v>
          </cell>
          <cell r="B1239" t="str">
            <v>Seskis Egils</v>
          </cell>
          <cell r="C1239">
            <v>100</v>
          </cell>
          <cell r="D1239" t="str">
            <v>Base Rate (AAM2)</v>
          </cell>
          <cell r="E1239">
            <v>981.43499999999995</v>
          </cell>
          <cell r="F1239" t="str">
            <v>.09</v>
          </cell>
          <cell r="G1239">
            <v>52</v>
          </cell>
          <cell r="I1239">
            <v>51034.619999999995</v>
          </cell>
        </row>
        <row r="1240">
          <cell r="A1240" t="str">
            <v>00012305</v>
          </cell>
          <cell r="B1240" t="str">
            <v>Dillon Joshua</v>
          </cell>
          <cell r="C1240">
            <v>100</v>
          </cell>
          <cell r="D1240" t="str">
            <v>Base Rate (AAM2)</v>
          </cell>
          <cell r="E1240">
            <v>536.53800000000001</v>
          </cell>
          <cell r="F1240" t="str">
            <v>.09</v>
          </cell>
          <cell r="G1240">
            <v>52</v>
          </cell>
          <cell r="I1240">
            <v>27899.976000000002</v>
          </cell>
        </row>
        <row r="1241">
          <cell r="A1241" t="str">
            <v>00012412</v>
          </cell>
          <cell r="B1241" t="str">
            <v>Haggerty Paul</v>
          </cell>
          <cell r="C1241">
            <v>100</v>
          </cell>
          <cell r="D1241" t="str">
            <v>Base Rate (AAM2)</v>
          </cell>
          <cell r="E1241">
            <v>1089.5077000000001</v>
          </cell>
          <cell r="F1241" t="str">
            <v>.09</v>
          </cell>
          <cell r="G1241">
            <v>52</v>
          </cell>
          <cell r="I1241">
            <v>56654.400400000006</v>
          </cell>
        </row>
        <row r="1242">
          <cell r="A1242" t="str">
            <v>00012411</v>
          </cell>
          <cell r="B1242" t="str">
            <v>Bateman Pedr</v>
          </cell>
          <cell r="C1242">
            <v>100</v>
          </cell>
          <cell r="D1242" t="str">
            <v>Base Rate (AAM2)</v>
          </cell>
          <cell r="E1242">
            <v>981.43499999999995</v>
          </cell>
          <cell r="F1242" t="str">
            <v>.09</v>
          </cell>
          <cell r="G1242">
            <v>52</v>
          </cell>
          <cell r="I1242">
            <v>51034.619999999995</v>
          </cell>
        </row>
        <row r="1243">
          <cell r="A1243" t="str">
            <v>00012392</v>
          </cell>
          <cell r="B1243" t="str">
            <v>Otley Anthony</v>
          </cell>
          <cell r="C1243">
            <v>100</v>
          </cell>
          <cell r="D1243" t="str">
            <v>Base Rate (AAM2)</v>
          </cell>
          <cell r="E1243">
            <v>981.43499999999995</v>
          </cell>
          <cell r="F1243" t="str">
            <v>.09</v>
          </cell>
          <cell r="G1243">
            <v>52</v>
          </cell>
          <cell r="I1243">
            <v>51034.619999999995</v>
          </cell>
        </row>
        <row r="1244">
          <cell r="A1244" t="str">
            <v>00012324</v>
          </cell>
          <cell r="B1244" t="str">
            <v>Burke Kevin</v>
          </cell>
          <cell r="C1244">
            <v>100</v>
          </cell>
          <cell r="D1244" t="str">
            <v>Base Rate (AAM2)</v>
          </cell>
          <cell r="E1244">
            <v>1017.4117</v>
          </cell>
          <cell r="F1244" t="str">
            <v>.09</v>
          </cell>
          <cell r="G1244">
            <v>52</v>
          </cell>
          <cell r="I1244">
            <v>52905.4084</v>
          </cell>
        </row>
        <row r="1245">
          <cell r="A1245" t="str">
            <v>00012322</v>
          </cell>
          <cell r="B1245" t="str">
            <v>McNair Nathan</v>
          </cell>
          <cell r="C1245">
            <v>100</v>
          </cell>
          <cell r="D1245" t="str">
            <v>Base Rate (AAM2)</v>
          </cell>
          <cell r="E1245">
            <v>638.93448000000001</v>
          </cell>
          <cell r="F1245" t="str">
            <v>.09</v>
          </cell>
          <cell r="G1245">
            <v>52</v>
          </cell>
          <cell r="I1245">
            <v>33224.592960000002</v>
          </cell>
        </row>
        <row r="1246">
          <cell r="A1246" t="str">
            <v>00012462</v>
          </cell>
          <cell r="B1246" t="str">
            <v>Honeybun Scott</v>
          </cell>
          <cell r="C1246">
            <v>100</v>
          </cell>
          <cell r="D1246" t="str">
            <v>Base Rate (AAM2)</v>
          </cell>
          <cell r="E1246">
            <v>886.07889999999998</v>
          </cell>
          <cell r="F1246" t="str">
            <v>.09</v>
          </cell>
          <cell r="G1246">
            <v>52</v>
          </cell>
          <cell r="I1246">
            <v>46076.102800000001</v>
          </cell>
        </row>
        <row r="1247">
          <cell r="A1247" t="str">
            <v>00012434</v>
          </cell>
          <cell r="B1247" t="str">
            <v>Ferre Paul</v>
          </cell>
          <cell r="C1247">
            <v>100</v>
          </cell>
          <cell r="D1247" t="str">
            <v>Base Rate (AAM2)</v>
          </cell>
          <cell r="E1247">
            <v>1089.5077000000001</v>
          </cell>
          <cell r="F1247" t="str">
            <v>.09</v>
          </cell>
          <cell r="G1247">
            <v>52</v>
          </cell>
          <cell r="I1247">
            <v>56654.400400000006</v>
          </cell>
        </row>
        <row r="1248">
          <cell r="A1248" t="str">
            <v>00012420</v>
          </cell>
          <cell r="B1248" t="str">
            <v>Varga Steve</v>
          </cell>
          <cell r="C1248">
            <v>100</v>
          </cell>
          <cell r="D1248" t="str">
            <v>Base Rate (AAM2)</v>
          </cell>
          <cell r="E1248">
            <v>981.43499999999995</v>
          </cell>
          <cell r="F1248" t="str">
            <v>.09</v>
          </cell>
          <cell r="G1248">
            <v>52</v>
          </cell>
          <cell r="I1248">
            <v>51034.619999999995</v>
          </cell>
        </row>
        <row r="1249">
          <cell r="A1249" t="str">
            <v>00012419</v>
          </cell>
          <cell r="B1249" t="str">
            <v>Cepiviroski Nikolce</v>
          </cell>
          <cell r="C1249">
            <v>100</v>
          </cell>
          <cell r="D1249" t="str">
            <v>Base Rate (AAM2)</v>
          </cell>
          <cell r="E1249">
            <v>849.97149999999999</v>
          </cell>
          <cell r="F1249" t="str">
            <v>.09</v>
          </cell>
          <cell r="G1249">
            <v>52</v>
          </cell>
          <cell r="I1249">
            <v>44198.517999999996</v>
          </cell>
        </row>
        <row r="1250">
          <cell r="A1250" t="str">
            <v>00012418</v>
          </cell>
          <cell r="B1250" t="str">
            <v>Addicott Trevor</v>
          </cell>
          <cell r="C1250">
            <v>100</v>
          </cell>
          <cell r="D1250" t="str">
            <v>Base Rate (AAM2)</v>
          </cell>
          <cell r="E1250">
            <v>849.97149999999999</v>
          </cell>
          <cell r="F1250" t="str">
            <v>.09</v>
          </cell>
          <cell r="G1250">
            <v>52</v>
          </cell>
          <cell r="I1250">
            <v>44198.517999999996</v>
          </cell>
        </row>
        <row r="1251">
          <cell r="A1251" t="str">
            <v>00012536</v>
          </cell>
          <cell r="B1251" t="str">
            <v>Colombo Elio</v>
          </cell>
          <cell r="C1251">
            <v>100</v>
          </cell>
          <cell r="D1251" t="str">
            <v>Base Rate (AAM2)</v>
          </cell>
          <cell r="E1251">
            <v>886.07889999999998</v>
          </cell>
          <cell r="F1251" t="str">
            <v>.09</v>
          </cell>
          <cell r="G1251">
            <v>52</v>
          </cell>
          <cell r="I1251">
            <v>46076.102800000001</v>
          </cell>
        </row>
        <row r="1252">
          <cell r="A1252" t="str">
            <v>00012526</v>
          </cell>
          <cell r="B1252" t="str">
            <v>Jarvis Shayne</v>
          </cell>
          <cell r="C1252">
            <v>100</v>
          </cell>
          <cell r="D1252" t="str">
            <v>Base Rate (AAM2)</v>
          </cell>
          <cell r="E1252">
            <v>1161.4851000000001</v>
          </cell>
          <cell r="F1252" t="str">
            <v>.09</v>
          </cell>
          <cell r="G1252">
            <v>52</v>
          </cell>
          <cell r="I1252">
            <v>60397.225200000008</v>
          </cell>
        </row>
        <row r="1253">
          <cell r="A1253" t="str">
            <v>00012483</v>
          </cell>
          <cell r="B1253" t="str">
            <v>Harman Robert</v>
          </cell>
          <cell r="C1253">
            <v>100</v>
          </cell>
          <cell r="D1253" t="str">
            <v>Base Rate (AAM2)</v>
          </cell>
          <cell r="E1253">
            <v>1161.4851000000001</v>
          </cell>
          <cell r="F1253" t="str">
            <v>.09</v>
          </cell>
          <cell r="G1253">
            <v>52</v>
          </cell>
          <cell r="I1253">
            <v>60397.225200000008</v>
          </cell>
        </row>
        <row r="1254">
          <cell r="A1254" t="str">
            <v>00012474</v>
          </cell>
          <cell r="B1254" t="str">
            <v>Weir Brendan</v>
          </cell>
          <cell r="C1254">
            <v>100</v>
          </cell>
          <cell r="D1254" t="str">
            <v>Base Rate (AAM2)</v>
          </cell>
          <cell r="E1254">
            <v>922.05560000000003</v>
          </cell>
          <cell r="F1254" t="str">
            <v>.09</v>
          </cell>
          <cell r="G1254">
            <v>52</v>
          </cell>
          <cell r="I1254">
            <v>47946.891199999998</v>
          </cell>
        </row>
        <row r="1255">
          <cell r="A1255" t="str">
            <v>00012471</v>
          </cell>
          <cell r="B1255" t="str">
            <v>Steel Jacob</v>
          </cell>
          <cell r="C1255">
            <v>100</v>
          </cell>
          <cell r="D1255" t="str">
            <v>Base Rate (AAM2)</v>
          </cell>
          <cell r="E1255">
            <v>536.53800000000001</v>
          </cell>
          <cell r="F1255" t="str">
            <v>.09</v>
          </cell>
          <cell r="G1255">
            <v>52</v>
          </cell>
          <cell r="I1255">
            <v>27899.976000000002</v>
          </cell>
        </row>
        <row r="1256">
          <cell r="A1256" t="str">
            <v>00013007</v>
          </cell>
          <cell r="B1256" t="str">
            <v>Buttigieg Samie</v>
          </cell>
          <cell r="C1256">
            <v>100</v>
          </cell>
          <cell r="D1256" t="str">
            <v>Base Rate (AAM2)</v>
          </cell>
          <cell r="E1256">
            <v>922.05560000000003</v>
          </cell>
          <cell r="F1256" t="str">
            <v>.09</v>
          </cell>
          <cell r="G1256">
            <v>52</v>
          </cell>
          <cell r="I1256">
            <v>47946.891199999998</v>
          </cell>
        </row>
        <row r="1257">
          <cell r="A1257" t="str">
            <v>00012888</v>
          </cell>
          <cell r="B1257" t="str">
            <v>Boutcher Grant</v>
          </cell>
          <cell r="C1257">
            <v>100</v>
          </cell>
          <cell r="D1257" t="str">
            <v>Base Rate (AAM2)</v>
          </cell>
          <cell r="E1257">
            <v>981.43499999999995</v>
          </cell>
          <cell r="F1257" t="str">
            <v>.09</v>
          </cell>
          <cell r="G1257">
            <v>52</v>
          </cell>
          <cell r="I1257">
            <v>51034.619999999995</v>
          </cell>
        </row>
        <row r="1258">
          <cell r="A1258" t="str">
            <v>00012821</v>
          </cell>
          <cell r="B1258" t="str">
            <v>Scott Nigel</v>
          </cell>
          <cell r="C1258">
            <v>100</v>
          </cell>
          <cell r="D1258" t="str">
            <v>Base Rate (AAM2)</v>
          </cell>
          <cell r="E1258">
            <v>951.96</v>
          </cell>
          <cell r="F1258" t="str">
            <v>.09</v>
          </cell>
          <cell r="G1258">
            <v>52</v>
          </cell>
          <cell r="I1258">
            <v>49501.919999999998</v>
          </cell>
        </row>
        <row r="1259">
          <cell r="A1259" t="str">
            <v>00012783</v>
          </cell>
          <cell r="B1259" t="str">
            <v>Magrath Scott</v>
          </cell>
          <cell r="C1259">
            <v>100</v>
          </cell>
          <cell r="D1259" t="str">
            <v>Base Rate (AAM2)</v>
          </cell>
          <cell r="E1259">
            <v>981.43499999999995</v>
          </cell>
          <cell r="F1259" t="str">
            <v>.09</v>
          </cell>
          <cell r="G1259">
            <v>52</v>
          </cell>
          <cell r="I1259">
            <v>51034.619999999995</v>
          </cell>
        </row>
        <row r="1260">
          <cell r="A1260" t="str">
            <v>00012547</v>
          </cell>
          <cell r="B1260" t="str">
            <v>Tickell Clinton</v>
          </cell>
          <cell r="C1260">
            <v>100</v>
          </cell>
          <cell r="D1260" t="str">
            <v>Base Rate (AAM2)</v>
          </cell>
          <cell r="E1260">
            <v>981.43499999999995</v>
          </cell>
          <cell r="F1260" t="str">
            <v>.09</v>
          </cell>
          <cell r="G1260">
            <v>52</v>
          </cell>
          <cell r="I1260">
            <v>51034.619999999995</v>
          </cell>
        </row>
        <row r="1261">
          <cell r="A1261" t="str">
            <v>00013161</v>
          </cell>
          <cell r="B1261" t="str">
            <v>Van Der Steen Chris</v>
          </cell>
          <cell r="C1261">
            <v>100</v>
          </cell>
          <cell r="D1261" t="str">
            <v>Base Rate (AAM2)</v>
          </cell>
          <cell r="E1261">
            <v>1089.5077000000001</v>
          </cell>
          <cell r="F1261" t="str">
            <v>.09</v>
          </cell>
          <cell r="G1261">
            <v>52</v>
          </cell>
          <cell r="I1261">
            <v>56654.400400000006</v>
          </cell>
        </row>
        <row r="1262">
          <cell r="A1262" t="str">
            <v>00013127</v>
          </cell>
          <cell r="B1262" t="str">
            <v>Watson Gavin</v>
          </cell>
          <cell r="C1262">
            <v>100</v>
          </cell>
          <cell r="D1262" t="str">
            <v>Base Rate (AAM2)</v>
          </cell>
          <cell r="E1262">
            <v>1089.5077000000001</v>
          </cell>
          <cell r="F1262" t="str">
            <v>.09</v>
          </cell>
          <cell r="G1262">
            <v>52</v>
          </cell>
          <cell r="I1262">
            <v>56654.400400000006</v>
          </cell>
        </row>
        <row r="1263">
          <cell r="A1263" t="str">
            <v>00013125</v>
          </cell>
          <cell r="B1263" t="str">
            <v>Crisp Timothy</v>
          </cell>
          <cell r="C1263">
            <v>100</v>
          </cell>
          <cell r="D1263" t="str">
            <v>Base Rate (AAM2)</v>
          </cell>
          <cell r="E1263">
            <v>1089.5077000000001</v>
          </cell>
          <cell r="F1263" t="str">
            <v>.09</v>
          </cell>
          <cell r="G1263">
            <v>52</v>
          </cell>
          <cell r="I1263">
            <v>56654.400400000006</v>
          </cell>
        </row>
        <row r="1264">
          <cell r="A1264" t="str">
            <v>00013122</v>
          </cell>
          <cell r="B1264" t="str">
            <v>Williams Michael</v>
          </cell>
          <cell r="C1264">
            <v>100</v>
          </cell>
          <cell r="D1264" t="str">
            <v>Base Rate (AAM2)</v>
          </cell>
          <cell r="E1264">
            <v>1268.7501600000001</v>
          </cell>
          <cell r="F1264" t="str">
            <v>.09</v>
          </cell>
          <cell r="G1264">
            <v>52</v>
          </cell>
          <cell r="I1264">
            <v>65975.008320000008</v>
          </cell>
        </row>
        <row r="1265">
          <cell r="A1265" t="str">
            <v>00013110</v>
          </cell>
          <cell r="B1265" t="str">
            <v>Knipe Alvin</v>
          </cell>
          <cell r="C1265">
            <v>100</v>
          </cell>
          <cell r="D1265" t="str">
            <v>Base Rate (AAM2)</v>
          </cell>
          <cell r="E1265">
            <v>1089.5077000000001</v>
          </cell>
          <cell r="F1265" t="str">
            <v>.09</v>
          </cell>
          <cell r="G1265">
            <v>52</v>
          </cell>
          <cell r="I1265">
            <v>56654.400400000006</v>
          </cell>
        </row>
        <row r="1266">
          <cell r="A1266" t="str">
            <v>00013220</v>
          </cell>
          <cell r="B1266" t="str">
            <v>Glorioso Rizal</v>
          </cell>
          <cell r="C1266">
            <v>100</v>
          </cell>
          <cell r="D1266" t="str">
            <v>Base Rate (AAM2)</v>
          </cell>
          <cell r="E1266">
            <v>1089.5077000000001</v>
          </cell>
          <cell r="F1266" t="str">
            <v>.09</v>
          </cell>
          <cell r="G1266">
            <v>52</v>
          </cell>
          <cell r="I1266">
            <v>56654.400400000006</v>
          </cell>
        </row>
        <row r="1267">
          <cell r="A1267" t="str">
            <v>00013219</v>
          </cell>
          <cell r="B1267" t="str">
            <v>Manansala Jose</v>
          </cell>
          <cell r="C1267">
            <v>100</v>
          </cell>
          <cell r="D1267" t="str">
            <v>Base Rate (AAM2)</v>
          </cell>
          <cell r="E1267">
            <v>1073.19</v>
          </cell>
          <cell r="F1267" t="str">
            <v>.09</v>
          </cell>
          <cell r="G1267">
            <v>52</v>
          </cell>
          <cell r="I1267">
            <v>55805.880000000005</v>
          </cell>
        </row>
        <row r="1268">
          <cell r="A1268" t="str">
            <v>00013217</v>
          </cell>
          <cell r="B1268" t="str">
            <v>Bugayong Feliciano</v>
          </cell>
          <cell r="C1268">
            <v>100</v>
          </cell>
          <cell r="D1268" t="str">
            <v>Base Rate (AAM2)</v>
          </cell>
          <cell r="E1268">
            <v>981.43499999999995</v>
          </cell>
          <cell r="F1268" t="str">
            <v>.09</v>
          </cell>
          <cell r="G1268">
            <v>52</v>
          </cell>
          <cell r="I1268">
            <v>51034.619999999995</v>
          </cell>
        </row>
        <row r="1269">
          <cell r="A1269" t="str">
            <v>00013216</v>
          </cell>
          <cell r="B1269" t="str">
            <v>Caponpon Nestor</v>
          </cell>
          <cell r="C1269">
            <v>100</v>
          </cell>
          <cell r="D1269" t="str">
            <v>Base Rate (AAM2)</v>
          </cell>
          <cell r="E1269">
            <v>1073.19</v>
          </cell>
          <cell r="F1269" t="str">
            <v>.09</v>
          </cell>
          <cell r="G1269">
            <v>52</v>
          </cell>
          <cell r="I1269">
            <v>55805.880000000005</v>
          </cell>
        </row>
        <row r="1270">
          <cell r="A1270" t="str">
            <v>00013166</v>
          </cell>
          <cell r="B1270" t="str">
            <v>Jusic Leonardo</v>
          </cell>
          <cell r="C1270">
            <v>100</v>
          </cell>
          <cell r="D1270" t="str">
            <v>Base Rate (AAM2)</v>
          </cell>
          <cell r="E1270">
            <v>981.43499999999995</v>
          </cell>
          <cell r="F1270" t="str">
            <v>.09</v>
          </cell>
          <cell r="G1270">
            <v>52</v>
          </cell>
          <cell r="I1270">
            <v>51034.619999999995</v>
          </cell>
        </row>
        <row r="1271">
          <cell r="A1271" t="str">
            <v>00013441</v>
          </cell>
          <cell r="B1271" t="str">
            <v>Sanchez Rolando</v>
          </cell>
          <cell r="C1271">
            <v>100</v>
          </cell>
          <cell r="D1271" t="str">
            <v>Base Rate (AAM2)</v>
          </cell>
          <cell r="E1271">
            <v>981.43499999999995</v>
          </cell>
          <cell r="F1271" t="str">
            <v>.09</v>
          </cell>
          <cell r="G1271">
            <v>52</v>
          </cell>
          <cell r="I1271">
            <v>51034.619999999995</v>
          </cell>
        </row>
        <row r="1272">
          <cell r="A1272" t="str">
            <v>00013438</v>
          </cell>
          <cell r="B1272" t="str">
            <v>McConnell Matthew</v>
          </cell>
          <cell r="C1272">
            <v>100</v>
          </cell>
          <cell r="D1272" t="str">
            <v>Base Rate (AAM2)</v>
          </cell>
          <cell r="E1272">
            <v>407.29790000000003</v>
          </cell>
          <cell r="F1272" t="str">
            <v>.09</v>
          </cell>
          <cell r="G1272">
            <v>52</v>
          </cell>
          <cell r="I1272">
            <v>21179.4908</v>
          </cell>
        </row>
        <row r="1273">
          <cell r="A1273" t="str">
            <v>00013434</v>
          </cell>
          <cell r="B1273" t="str">
            <v>Cotas Edel</v>
          </cell>
          <cell r="C1273">
            <v>100</v>
          </cell>
          <cell r="D1273" t="str">
            <v>Base Rate (AAM2)</v>
          </cell>
          <cell r="E1273">
            <v>1089.5077000000001</v>
          </cell>
          <cell r="F1273" t="str">
            <v>.09</v>
          </cell>
          <cell r="G1273">
            <v>52</v>
          </cell>
          <cell r="I1273">
            <v>56654.400400000006</v>
          </cell>
        </row>
        <row r="1274">
          <cell r="A1274" t="str">
            <v>00013270</v>
          </cell>
          <cell r="B1274" t="str">
            <v>Jockov Ted</v>
          </cell>
          <cell r="C1274">
            <v>100</v>
          </cell>
          <cell r="D1274" t="str">
            <v>Base Rate (AAM2)</v>
          </cell>
          <cell r="E1274">
            <v>981.43499999999995</v>
          </cell>
          <cell r="F1274" t="str">
            <v>.09</v>
          </cell>
          <cell r="G1274">
            <v>52</v>
          </cell>
          <cell r="I1274">
            <v>51034.619999999995</v>
          </cell>
        </row>
        <row r="1275">
          <cell r="A1275" t="str">
            <v>00013221</v>
          </cell>
          <cell r="B1275" t="str">
            <v>Juab Ronaldo</v>
          </cell>
          <cell r="C1275">
            <v>100</v>
          </cell>
          <cell r="D1275" t="str">
            <v>Base Rate (AAM2)</v>
          </cell>
          <cell r="E1275">
            <v>981.43499999999995</v>
          </cell>
          <cell r="F1275" t="str">
            <v>.09</v>
          </cell>
          <cell r="G1275">
            <v>52</v>
          </cell>
          <cell r="I1275">
            <v>51034.619999999995</v>
          </cell>
        </row>
        <row r="1276">
          <cell r="A1276" t="str">
            <v>00013483</v>
          </cell>
          <cell r="B1276" t="str">
            <v>Baker Leslie</v>
          </cell>
          <cell r="C1276">
            <v>100</v>
          </cell>
          <cell r="D1276" t="str">
            <v>Base Rate (AAM2)</v>
          </cell>
          <cell r="E1276">
            <v>981.43499999999995</v>
          </cell>
          <cell r="F1276" t="str">
            <v>.09</v>
          </cell>
          <cell r="G1276">
            <v>52</v>
          </cell>
          <cell r="I1276">
            <v>51034.619999999995</v>
          </cell>
        </row>
        <row r="1277">
          <cell r="A1277" t="str">
            <v>00013482</v>
          </cell>
          <cell r="B1277" t="str">
            <v>Anderson Ross</v>
          </cell>
          <cell r="C1277">
            <v>100</v>
          </cell>
          <cell r="D1277" t="str">
            <v>Base Rate (AAM2)</v>
          </cell>
          <cell r="E1277">
            <v>981.43499999999995</v>
          </cell>
          <cell r="F1277" t="str">
            <v>.09</v>
          </cell>
          <cell r="G1277">
            <v>52</v>
          </cell>
          <cell r="I1277">
            <v>51034.619999999995</v>
          </cell>
        </row>
        <row r="1278">
          <cell r="A1278" t="str">
            <v>00013480</v>
          </cell>
          <cell r="B1278" t="str">
            <v>Commins Douglas</v>
          </cell>
          <cell r="C1278">
            <v>100</v>
          </cell>
          <cell r="D1278" t="str">
            <v>Base Rate (AAM2)</v>
          </cell>
          <cell r="E1278">
            <v>981.43499999999995</v>
          </cell>
          <cell r="F1278" t="str">
            <v>.09</v>
          </cell>
          <cell r="G1278">
            <v>52</v>
          </cell>
          <cell r="I1278">
            <v>51034.619999999995</v>
          </cell>
        </row>
        <row r="1279">
          <cell r="A1279" t="str">
            <v>00013445</v>
          </cell>
          <cell r="B1279" t="str">
            <v>Manapsal Harold</v>
          </cell>
          <cell r="C1279">
            <v>100</v>
          </cell>
          <cell r="D1279" t="str">
            <v>Base Rate (AAM2)</v>
          </cell>
          <cell r="E1279">
            <v>1089.5077000000001</v>
          </cell>
          <cell r="F1279" t="str">
            <v>.09</v>
          </cell>
          <cell r="G1279">
            <v>52</v>
          </cell>
          <cell r="I1279">
            <v>56654.400400000006</v>
          </cell>
        </row>
        <row r="1280">
          <cell r="A1280" t="str">
            <v>00013442</v>
          </cell>
          <cell r="B1280" t="str">
            <v>Oliva Jerome</v>
          </cell>
          <cell r="C1280">
            <v>100</v>
          </cell>
          <cell r="D1280" t="str">
            <v>Base Rate (AAM2)</v>
          </cell>
          <cell r="E1280">
            <v>981.43499999999995</v>
          </cell>
          <cell r="F1280" t="str">
            <v>.09</v>
          </cell>
          <cell r="G1280">
            <v>52</v>
          </cell>
          <cell r="I1280">
            <v>51034.619999999995</v>
          </cell>
        </row>
        <row r="1281">
          <cell r="A1281" t="str">
            <v>00013493</v>
          </cell>
          <cell r="B1281" t="str">
            <v>Russell Christopher</v>
          </cell>
          <cell r="C1281">
            <v>100</v>
          </cell>
          <cell r="D1281" t="str">
            <v>Base Rate (AAM2)</v>
          </cell>
          <cell r="E1281">
            <v>407.29790000000003</v>
          </cell>
          <cell r="F1281" t="str">
            <v>.09</v>
          </cell>
          <cell r="G1281">
            <v>52</v>
          </cell>
          <cell r="I1281">
            <v>21179.4908</v>
          </cell>
        </row>
        <row r="1282">
          <cell r="A1282" t="str">
            <v>00013492</v>
          </cell>
          <cell r="B1282" t="str">
            <v>Royle Steven</v>
          </cell>
          <cell r="C1282">
            <v>100</v>
          </cell>
          <cell r="D1282" t="str">
            <v>Base Rate (AAM2)</v>
          </cell>
          <cell r="E1282">
            <v>407.29790000000003</v>
          </cell>
          <cell r="F1282" t="str">
            <v>.09</v>
          </cell>
          <cell r="G1282">
            <v>52</v>
          </cell>
          <cell r="I1282">
            <v>21179.4908</v>
          </cell>
        </row>
        <row r="1283">
          <cell r="A1283" t="str">
            <v>00013486</v>
          </cell>
          <cell r="B1283" t="str">
            <v>Drougas Stephen</v>
          </cell>
          <cell r="C1283">
            <v>100</v>
          </cell>
          <cell r="D1283" t="str">
            <v>Base Rate (AAM2)</v>
          </cell>
          <cell r="E1283">
            <v>407.29790000000003</v>
          </cell>
          <cell r="F1283" t="str">
            <v>.09</v>
          </cell>
          <cell r="G1283">
            <v>52</v>
          </cell>
          <cell r="I1283">
            <v>21179.4908</v>
          </cell>
        </row>
        <row r="1284">
          <cell r="A1284" t="str">
            <v>00013485</v>
          </cell>
          <cell r="B1284" t="str">
            <v>Randall Steve</v>
          </cell>
          <cell r="C1284">
            <v>100</v>
          </cell>
          <cell r="D1284" t="str">
            <v>Base Rate (AAM2)</v>
          </cell>
          <cell r="E1284">
            <v>407.29790000000003</v>
          </cell>
          <cell r="F1284" t="str">
            <v>.09</v>
          </cell>
          <cell r="G1284">
            <v>52</v>
          </cell>
          <cell r="I1284">
            <v>21179.4908</v>
          </cell>
        </row>
        <row r="1285">
          <cell r="A1285" t="str">
            <v>00013484</v>
          </cell>
          <cell r="B1285" t="str">
            <v>Dowson Andrew</v>
          </cell>
          <cell r="C1285">
            <v>100</v>
          </cell>
          <cell r="D1285" t="str">
            <v>Base Rate (AAM2)</v>
          </cell>
          <cell r="E1285">
            <v>849.97149999999999</v>
          </cell>
          <cell r="F1285" t="str">
            <v>.09</v>
          </cell>
          <cell r="G1285">
            <v>52</v>
          </cell>
          <cell r="I1285">
            <v>44198.517999999996</v>
          </cell>
        </row>
        <row r="1286">
          <cell r="A1286" t="str">
            <v>00013563</v>
          </cell>
          <cell r="B1286" t="str">
            <v>Patterson Gary</v>
          </cell>
          <cell r="C1286">
            <v>100</v>
          </cell>
          <cell r="D1286" t="str">
            <v>Base Rate (AAM2)</v>
          </cell>
          <cell r="E1286">
            <v>1161.4851000000001</v>
          </cell>
          <cell r="F1286" t="str">
            <v>.09</v>
          </cell>
          <cell r="G1286">
            <v>52</v>
          </cell>
          <cell r="I1286">
            <v>60397.225200000008</v>
          </cell>
        </row>
        <row r="1287">
          <cell r="A1287" t="str">
            <v>00013547</v>
          </cell>
          <cell r="B1287" t="str">
            <v>Blakeley Peter</v>
          </cell>
          <cell r="C1287">
            <v>100</v>
          </cell>
          <cell r="D1287" t="str">
            <v>Base Rate (AAM2)</v>
          </cell>
          <cell r="E1287">
            <v>981.43499999999995</v>
          </cell>
          <cell r="F1287" t="str">
            <v>.09</v>
          </cell>
          <cell r="G1287">
            <v>52</v>
          </cell>
          <cell r="I1287">
            <v>51034.619999999995</v>
          </cell>
        </row>
        <row r="1288">
          <cell r="A1288" t="str">
            <v>00013516</v>
          </cell>
          <cell r="B1288" t="str">
            <v>Seddon Paul</v>
          </cell>
          <cell r="C1288">
            <v>100</v>
          </cell>
          <cell r="D1288" t="str">
            <v>Base Rate (AAM2)</v>
          </cell>
          <cell r="E1288">
            <v>1161.4851000000001</v>
          </cell>
          <cell r="F1288" t="str">
            <v>.09</v>
          </cell>
          <cell r="G1288">
            <v>52</v>
          </cell>
          <cell r="I1288">
            <v>60397.225200000008</v>
          </cell>
        </row>
        <row r="1289">
          <cell r="A1289" t="str">
            <v>00013495</v>
          </cell>
          <cell r="B1289" t="str">
            <v>Monckton Cory</v>
          </cell>
          <cell r="C1289">
            <v>100</v>
          </cell>
          <cell r="D1289" t="str">
            <v>Base Rate (AAM2)</v>
          </cell>
          <cell r="E1289">
            <v>553.99248</v>
          </cell>
          <cell r="F1289" t="str">
            <v>.09</v>
          </cell>
          <cell r="G1289">
            <v>52</v>
          </cell>
          <cell r="I1289">
            <v>28807.608960000001</v>
          </cell>
        </row>
        <row r="1290">
          <cell r="A1290" t="str">
            <v>00013494</v>
          </cell>
          <cell r="B1290" t="str">
            <v>Schmidt Benjamin</v>
          </cell>
          <cell r="C1290">
            <v>100</v>
          </cell>
          <cell r="D1290" t="str">
            <v>Base Rate (AAM2)</v>
          </cell>
          <cell r="E1290">
            <v>553.99248</v>
          </cell>
          <cell r="F1290" t="str">
            <v>.09</v>
          </cell>
          <cell r="G1290">
            <v>52</v>
          </cell>
          <cell r="I1290">
            <v>28807.608960000001</v>
          </cell>
        </row>
        <row r="1291">
          <cell r="A1291" t="str">
            <v>00013821</v>
          </cell>
          <cell r="B1291" t="str">
            <v>Rubico Eddie</v>
          </cell>
          <cell r="C1291">
            <v>100</v>
          </cell>
          <cell r="D1291" t="str">
            <v>Base Rate (AAM2)</v>
          </cell>
          <cell r="E1291">
            <v>981.43499999999995</v>
          </cell>
          <cell r="F1291" t="str">
            <v>.09</v>
          </cell>
          <cell r="G1291">
            <v>52</v>
          </cell>
          <cell r="I1291">
            <v>51034.619999999995</v>
          </cell>
        </row>
        <row r="1292">
          <cell r="A1292" t="str">
            <v>00013820</v>
          </cell>
          <cell r="B1292" t="str">
            <v>Gruezo Rodolfo</v>
          </cell>
          <cell r="C1292">
            <v>100</v>
          </cell>
          <cell r="D1292" t="str">
            <v>Base Rate (AAM2)</v>
          </cell>
          <cell r="E1292">
            <v>981.43499999999995</v>
          </cell>
          <cell r="F1292" t="str">
            <v>.09</v>
          </cell>
          <cell r="G1292">
            <v>52</v>
          </cell>
          <cell r="I1292">
            <v>51034.619999999995</v>
          </cell>
        </row>
        <row r="1293">
          <cell r="A1293" t="str">
            <v>00013811</v>
          </cell>
          <cell r="B1293" t="str">
            <v>Noke Gavin</v>
          </cell>
          <cell r="C1293">
            <v>100</v>
          </cell>
          <cell r="D1293" t="str">
            <v>Base Rate (AAM2)</v>
          </cell>
          <cell r="E1293">
            <v>886.07889999999998</v>
          </cell>
          <cell r="F1293" t="str">
            <v>.09</v>
          </cell>
          <cell r="G1293">
            <v>52</v>
          </cell>
          <cell r="I1293">
            <v>46076.102800000001</v>
          </cell>
        </row>
        <row r="1294">
          <cell r="A1294" t="str">
            <v>00013575</v>
          </cell>
          <cell r="B1294" t="str">
            <v>Frey Garon</v>
          </cell>
          <cell r="C1294">
            <v>100</v>
          </cell>
          <cell r="D1294" t="str">
            <v>Base Rate (AAM2)</v>
          </cell>
          <cell r="E1294">
            <v>981.43499999999995</v>
          </cell>
          <cell r="F1294" t="str">
            <v>.09</v>
          </cell>
          <cell r="G1294">
            <v>52</v>
          </cell>
          <cell r="I1294">
            <v>51034.619999999995</v>
          </cell>
        </row>
        <row r="1295">
          <cell r="A1295" t="str">
            <v>00013564</v>
          </cell>
          <cell r="B1295" t="str">
            <v>Depuit Adrian</v>
          </cell>
          <cell r="C1295">
            <v>100</v>
          </cell>
          <cell r="D1295" t="str">
            <v>Base Rate (AAM2)</v>
          </cell>
          <cell r="E1295">
            <v>981.43499999999995</v>
          </cell>
          <cell r="F1295" t="str">
            <v>.09</v>
          </cell>
          <cell r="G1295">
            <v>52</v>
          </cell>
          <cell r="I1295">
            <v>51034.619999999995</v>
          </cell>
        </row>
        <row r="1296">
          <cell r="A1296" t="str">
            <v>00014029</v>
          </cell>
          <cell r="B1296" t="str">
            <v>Dunster David</v>
          </cell>
          <cell r="C1296">
            <v>100</v>
          </cell>
          <cell r="D1296" t="str">
            <v>Base Rate (AAM2)</v>
          </cell>
          <cell r="E1296">
            <v>1089.5077000000001</v>
          </cell>
          <cell r="F1296" t="str">
            <v>.09</v>
          </cell>
          <cell r="G1296">
            <v>52</v>
          </cell>
          <cell r="I1296">
            <v>56654.400400000006</v>
          </cell>
        </row>
        <row r="1297">
          <cell r="A1297" t="str">
            <v>00013875</v>
          </cell>
          <cell r="B1297" t="str">
            <v>Kampl Andrew</v>
          </cell>
          <cell r="C1297">
            <v>100</v>
          </cell>
          <cell r="D1297" t="str">
            <v>Base Rate (AAM2)</v>
          </cell>
          <cell r="E1297">
            <v>1161.4851000000001</v>
          </cell>
          <cell r="F1297" t="str">
            <v>.09</v>
          </cell>
          <cell r="G1297">
            <v>52</v>
          </cell>
          <cell r="I1297">
            <v>60397.225200000008</v>
          </cell>
        </row>
        <row r="1298">
          <cell r="A1298" t="str">
            <v>00013857</v>
          </cell>
          <cell r="B1298" t="str">
            <v>Esguerra Noel</v>
          </cell>
          <cell r="C1298">
            <v>100</v>
          </cell>
          <cell r="D1298" t="str">
            <v>Base Rate (AAM2)</v>
          </cell>
          <cell r="E1298">
            <v>981.43499999999995</v>
          </cell>
          <cell r="F1298" t="str">
            <v>.09</v>
          </cell>
          <cell r="G1298">
            <v>52</v>
          </cell>
          <cell r="I1298">
            <v>51034.619999999995</v>
          </cell>
        </row>
        <row r="1299">
          <cell r="A1299" t="str">
            <v>00013856</v>
          </cell>
          <cell r="B1299" t="str">
            <v>Barletta Worid</v>
          </cell>
          <cell r="C1299">
            <v>100</v>
          </cell>
          <cell r="D1299" t="str">
            <v>Base Rate (AAM2)</v>
          </cell>
          <cell r="E1299">
            <v>981.43499999999995</v>
          </cell>
          <cell r="F1299" t="str">
            <v>.09</v>
          </cell>
          <cell r="G1299">
            <v>52</v>
          </cell>
          <cell r="I1299">
            <v>51034.619999999995</v>
          </cell>
        </row>
        <row r="1300">
          <cell r="A1300" t="str">
            <v>00013822</v>
          </cell>
          <cell r="B1300" t="str">
            <v>Daley Nicholas</v>
          </cell>
          <cell r="C1300">
            <v>100</v>
          </cell>
          <cell r="D1300" t="str">
            <v>Base Rate (AAM2)</v>
          </cell>
          <cell r="E1300">
            <v>981.43499999999995</v>
          </cell>
          <cell r="F1300" t="str">
            <v>.09</v>
          </cell>
          <cell r="G1300">
            <v>52</v>
          </cell>
          <cell r="I1300">
            <v>51034.619999999995</v>
          </cell>
        </row>
        <row r="1301">
          <cell r="A1301" t="str">
            <v>00010709</v>
          </cell>
          <cell r="B1301" t="str">
            <v>Riali Jim</v>
          </cell>
          <cell r="C1301">
            <v>100</v>
          </cell>
          <cell r="D1301" t="str">
            <v>Salary</v>
          </cell>
          <cell r="E1301">
            <v>66642</v>
          </cell>
          <cell r="F1301" t="str">
            <v>.09</v>
          </cell>
          <cell r="G1301">
            <v>1</v>
          </cell>
          <cell r="I1301">
            <v>66642</v>
          </cell>
        </row>
        <row r="1302">
          <cell r="A1302" t="str">
            <v>00010696</v>
          </cell>
          <cell r="B1302" t="str">
            <v>Bevens Deborah</v>
          </cell>
          <cell r="C1302">
            <v>64</v>
          </cell>
          <cell r="D1302" t="str">
            <v>Salary</v>
          </cell>
          <cell r="E1302">
            <v>46834</v>
          </cell>
          <cell r="F1302" t="str">
            <v>.09</v>
          </cell>
          <cell r="G1302">
            <v>1</v>
          </cell>
          <cell r="I1302">
            <v>46834</v>
          </cell>
        </row>
        <row r="1303">
          <cell r="A1303" t="str">
            <v>00010661</v>
          </cell>
          <cell r="B1303" t="str">
            <v>Clark Kenneth</v>
          </cell>
          <cell r="C1303">
            <v>100</v>
          </cell>
          <cell r="D1303" t="str">
            <v>Salary</v>
          </cell>
          <cell r="E1303">
            <v>94566</v>
          </cell>
          <cell r="F1303" t="str">
            <v>.09</v>
          </cell>
          <cell r="G1303">
            <v>1</v>
          </cell>
          <cell r="I1303">
            <v>94566</v>
          </cell>
        </row>
        <row r="1304">
          <cell r="A1304" t="str">
            <v>00010660</v>
          </cell>
          <cell r="B1304" t="str">
            <v>Wilson Craig</v>
          </cell>
          <cell r="C1304">
            <v>100</v>
          </cell>
          <cell r="D1304" t="str">
            <v>Salary</v>
          </cell>
          <cell r="E1304">
            <v>103815</v>
          </cell>
          <cell r="F1304" t="str">
            <v>.09</v>
          </cell>
          <cell r="G1304">
            <v>1</v>
          </cell>
          <cell r="I1304">
            <v>103815</v>
          </cell>
        </row>
        <row r="1305">
          <cell r="A1305" t="str">
            <v>00007918</v>
          </cell>
          <cell r="B1305" t="str">
            <v>Glasson Shaun</v>
          </cell>
          <cell r="C1305">
            <v>100</v>
          </cell>
          <cell r="D1305" t="str">
            <v>Salary</v>
          </cell>
          <cell r="E1305">
            <v>77982</v>
          </cell>
          <cell r="F1305" t="str">
            <v>.09</v>
          </cell>
          <cell r="G1305">
            <v>1</v>
          </cell>
          <cell r="I1305">
            <v>77982</v>
          </cell>
        </row>
        <row r="1306">
          <cell r="A1306" t="str">
            <v>00010766</v>
          </cell>
          <cell r="B1306" t="str">
            <v>Hamilton Chris</v>
          </cell>
          <cell r="C1306">
            <v>100</v>
          </cell>
          <cell r="D1306" t="str">
            <v>Salary</v>
          </cell>
          <cell r="E1306">
            <v>67392</v>
          </cell>
          <cell r="F1306" t="str">
            <v>.09</v>
          </cell>
          <cell r="G1306">
            <v>1</v>
          </cell>
          <cell r="I1306">
            <v>67392</v>
          </cell>
        </row>
        <row r="1307">
          <cell r="A1307" t="str">
            <v>00010765</v>
          </cell>
          <cell r="B1307" t="str">
            <v>Grant Lisa</v>
          </cell>
          <cell r="C1307">
            <v>100</v>
          </cell>
          <cell r="D1307" t="str">
            <v>Salary</v>
          </cell>
          <cell r="E1307">
            <v>43403</v>
          </cell>
          <cell r="F1307" t="str">
            <v>.09</v>
          </cell>
          <cell r="G1307">
            <v>1</v>
          </cell>
          <cell r="I1307">
            <v>43403</v>
          </cell>
        </row>
        <row r="1308">
          <cell r="A1308" t="str">
            <v>00010764</v>
          </cell>
          <cell r="B1308" t="str">
            <v>Mantini Gabriella</v>
          </cell>
          <cell r="C1308">
            <v>100</v>
          </cell>
          <cell r="D1308" t="str">
            <v>Salary</v>
          </cell>
          <cell r="E1308">
            <v>38168</v>
          </cell>
          <cell r="F1308" t="str">
            <v>.09</v>
          </cell>
          <cell r="G1308">
            <v>1</v>
          </cell>
          <cell r="I1308">
            <v>38168</v>
          </cell>
        </row>
        <row r="1309">
          <cell r="A1309" t="str">
            <v>00010761</v>
          </cell>
          <cell r="B1309" t="str">
            <v>Nielsen Brent</v>
          </cell>
          <cell r="C1309">
            <v>100</v>
          </cell>
          <cell r="D1309" t="str">
            <v>Salary</v>
          </cell>
          <cell r="E1309">
            <v>51223</v>
          </cell>
          <cell r="F1309" t="str">
            <v>.09</v>
          </cell>
          <cell r="G1309">
            <v>1</v>
          </cell>
          <cell r="I1309">
            <v>51223</v>
          </cell>
        </row>
        <row r="1310">
          <cell r="A1310" t="str">
            <v>00010735</v>
          </cell>
          <cell r="B1310" t="str">
            <v>Ruscitti Constantino</v>
          </cell>
          <cell r="C1310">
            <v>100</v>
          </cell>
          <cell r="D1310" t="str">
            <v>Salary</v>
          </cell>
          <cell r="E1310">
            <v>52500</v>
          </cell>
          <cell r="F1310" t="str">
            <v>.09</v>
          </cell>
          <cell r="G1310">
            <v>1</v>
          </cell>
          <cell r="I1310">
            <v>52500</v>
          </cell>
        </row>
        <row r="1311">
          <cell r="A1311" t="str">
            <v>00010772</v>
          </cell>
          <cell r="B1311" t="str">
            <v>Ioan Luciano</v>
          </cell>
          <cell r="C1311">
            <v>100</v>
          </cell>
          <cell r="D1311" t="str">
            <v>Salary</v>
          </cell>
          <cell r="E1311">
            <v>67520</v>
          </cell>
          <cell r="F1311" t="str">
            <v>.09</v>
          </cell>
          <cell r="G1311">
            <v>1</v>
          </cell>
          <cell r="I1311">
            <v>67520</v>
          </cell>
        </row>
        <row r="1312">
          <cell r="A1312" t="str">
            <v>00010770</v>
          </cell>
          <cell r="B1312" t="str">
            <v>Miles Wayne</v>
          </cell>
          <cell r="C1312">
            <v>100</v>
          </cell>
          <cell r="D1312" t="str">
            <v>Salary</v>
          </cell>
          <cell r="E1312">
            <v>61036</v>
          </cell>
          <cell r="F1312" t="str">
            <v>.09</v>
          </cell>
          <cell r="G1312">
            <v>1</v>
          </cell>
          <cell r="I1312">
            <v>61036</v>
          </cell>
        </row>
        <row r="1313">
          <cell r="A1313" t="str">
            <v>00010769</v>
          </cell>
          <cell r="B1313" t="str">
            <v>Roy Anthony</v>
          </cell>
          <cell r="C1313">
            <v>100</v>
          </cell>
          <cell r="D1313" t="str">
            <v>Salary</v>
          </cell>
          <cell r="E1313">
            <v>57509</v>
          </cell>
          <cell r="F1313" t="str">
            <v>.09</v>
          </cell>
          <cell r="G1313">
            <v>1</v>
          </cell>
          <cell r="I1313">
            <v>57509</v>
          </cell>
        </row>
        <row r="1314">
          <cell r="A1314" t="str">
            <v>00010768</v>
          </cell>
          <cell r="B1314" t="str">
            <v>Paolilli-Treonze Michael</v>
          </cell>
          <cell r="C1314">
            <v>100</v>
          </cell>
          <cell r="D1314" t="str">
            <v>Salary</v>
          </cell>
          <cell r="E1314">
            <v>66340</v>
          </cell>
          <cell r="F1314" t="str">
            <v>.09</v>
          </cell>
          <cell r="G1314">
            <v>1</v>
          </cell>
          <cell r="I1314">
            <v>66340</v>
          </cell>
        </row>
        <row r="1315">
          <cell r="A1315" t="str">
            <v>00010767</v>
          </cell>
          <cell r="B1315" t="str">
            <v>Ellis Glenn</v>
          </cell>
          <cell r="C1315">
            <v>100</v>
          </cell>
          <cell r="D1315" t="str">
            <v>Salary</v>
          </cell>
          <cell r="E1315">
            <v>61851</v>
          </cell>
          <cell r="F1315" t="str">
            <v>.09</v>
          </cell>
          <cell r="G1315">
            <v>1</v>
          </cell>
          <cell r="I1315">
            <v>61851</v>
          </cell>
        </row>
        <row r="1316">
          <cell r="A1316" t="str">
            <v>00010906</v>
          </cell>
          <cell r="B1316" t="str">
            <v>Louw Alfred</v>
          </cell>
          <cell r="C1316">
            <v>100</v>
          </cell>
          <cell r="D1316" t="str">
            <v>Salary</v>
          </cell>
          <cell r="E1316">
            <v>2654</v>
          </cell>
          <cell r="F1316" t="str">
            <v>.09</v>
          </cell>
          <cell r="G1316">
            <v>1</v>
          </cell>
          <cell r="I1316">
            <v>2654</v>
          </cell>
        </row>
        <row r="1317">
          <cell r="A1317" t="str">
            <v>00010891</v>
          </cell>
          <cell r="B1317" t="str">
            <v>Hallett Alison</v>
          </cell>
          <cell r="C1317">
            <v>42.66</v>
          </cell>
          <cell r="D1317" t="str">
            <v>Salary</v>
          </cell>
          <cell r="E1317">
            <v>36094</v>
          </cell>
          <cell r="F1317" t="str">
            <v>.09</v>
          </cell>
          <cell r="G1317">
            <v>1</v>
          </cell>
          <cell r="I1317">
            <v>36094</v>
          </cell>
        </row>
        <row r="1318">
          <cell r="A1318" t="str">
            <v>00010776</v>
          </cell>
          <cell r="B1318" t="str">
            <v>Mallison Robert</v>
          </cell>
          <cell r="C1318">
            <v>100</v>
          </cell>
          <cell r="D1318" t="str">
            <v>Salary</v>
          </cell>
          <cell r="E1318">
            <v>43611</v>
          </cell>
          <cell r="F1318" t="str">
            <v>.09</v>
          </cell>
          <cell r="G1318">
            <v>1</v>
          </cell>
          <cell r="I1318">
            <v>43611</v>
          </cell>
        </row>
        <row r="1319">
          <cell r="A1319" t="str">
            <v>00010775</v>
          </cell>
          <cell r="B1319" t="str">
            <v>Selman Dennis</v>
          </cell>
          <cell r="C1319">
            <v>100</v>
          </cell>
          <cell r="D1319" t="str">
            <v>Salary</v>
          </cell>
          <cell r="E1319">
            <v>50400</v>
          </cell>
          <cell r="F1319" t="str">
            <v>.09</v>
          </cell>
          <cell r="G1319">
            <v>1</v>
          </cell>
          <cell r="I1319">
            <v>50400</v>
          </cell>
        </row>
        <row r="1320">
          <cell r="A1320" t="str">
            <v>00010773</v>
          </cell>
          <cell r="B1320" t="str">
            <v>Wernicke Kenneth</v>
          </cell>
          <cell r="C1320">
            <v>100</v>
          </cell>
          <cell r="D1320" t="str">
            <v>Salary</v>
          </cell>
          <cell r="E1320">
            <v>76536</v>
          </cell>
          <cell r="F1320" t="str">
            <v>.09</v>
          </cell>
          <cell r="G1320">
            <v>1</v>
          </cell>
          <cell r="I1320">
            <v>76536</v>
          </cell>
        </row>
        <row r="1321">
          <cell r="A1321" t="str">
            <v>00011315</v>
          </cell>
          <cell r="B1321" t="str">
            <v>Waites William</v>
          </cell>
          <cell r="C1321">
            <v>100</v>
          </cell>
          <cell r="D1321" t="str">
            <v>Salary</v>
          </cell>
          <cell r="E1321">
            <v>2668</v>
          </cell>
          <cell r="F1321" t="str">
            <v>.09</v>
          </cell>
          <cell r="G1321">
            <v>26</v>
          </cell>
          <cell r="I1321">
            <v>69368</v>
          </cell>
        </row>
        <row r="1322">
          <cell r="A1322" t="str">
            <v>00011314</v>
          </cell>
          <cell r="B1322" t="str">
            <v>Waites George</v>
          </cell>
          <cell r="C1322">
            <v>100</v>
          </cell>
          <cell r="D1322" t="str">
            <v>Salary</v>
          </cell>
          <cell r="E1322">
            <v>2392</v>
          </cell>
          <cell r="F1322" t="str">
            <v>.09</v>
          </cell>
          <cell r="G1322">
            <v>26</v>
          </cell>
          <cell r="I1322">
            <v>62192</v>
          </cell>
        </row>
        <row r="1323">
          <cell r="A1323" t="str">
            <v>00011153</v>
          </cell>
          <cell r="B1323" t="str">
            <v>Donovan Adrian</v>
          </cell>
          <cell r="C1323">
            <v>100</v>
          </cell>
          <cell r="D1323" t="str">
            <v>Salary</v>
          </cell>
          <cell r="E1323">
            <v>1940</v>
          </cell>
          <cell r="F1323" t="str">
            <v>.09</v>
          </cell>
          <cell r="G1323">
            <v>26</v>
          </cell>
          <cell r="I1323">
            <v>50440</v>
          </cell>
        </row>
        <row r="1324">
          <cell r="A1324" t="str">
            <v>00011082</v>
          </cell>
          <cell r="B1324" t="str">
            <v>Halpin Terence</v>
          </cell>
          <cell r="C1324">
            <v>100</v>
          </cell>
          <cell r="D1324" t="str">
            <v>Salary</v>
          </cell>
          <cell r="E1324">
            <v>3751</v>
          </cell>
          <cell r="F1324" t="str">
            <v>.09</v>
          </cell>
          <cell r="G1324">
            <v>26</v>
          </cell>
          <cell r="I1324">
            <v>97526</v>
          </cell>
        </row>
        <row r="1325">
          <cell r="A1325" t="str">
            <v>00011014</v>
          </cell>
          <cell r="B1325" t="str">
            <v>Evans James</v>
          </cell>
          <cell r="C1325">
            <v>100</v>
          </cell>
          <cell r="D1325" t="str">
            <v>Salary</v>
          </cell>
          <cell r="E1325">
            <v>49469</v>
          </cell>
          <cell r="F1325" t="str">
            <v>.09</v>
          </cell>
          <cell r="G1325">
            <v>1</v>
          </cell>
          <cell r="I1325">
            <v>49469</v>
          </cell>
        </row>
        <row r="1326">
          <cell r="A1326" t="str">
            <v>00011528</v>
          </cell>
          <cell r="B1326" t="str">
            <v>Bunce Donovan</v>
          </cell>
          <cell r="C1326">
            <v>100</v>
          </cell>
          <cell r="D1326" t="str">
            <v>Salary</v>
          </cell>
          <cell r="E1326">
            <v>2954</v>
          </cell>
          <cell r="F1326" t="str">
            <v>.09</v>
          </cell>
          <cell r="G1326">
            <v>26</v>
          </cell>
          <cell r="I1326">
            <v>76804</v>
          </cell>
        </row>
        <row r="1327">
          <cell r="A1327" t="str">
            <v>00011479</v>
          </cell>
          <cell r="B1327" t="str">
            <v>Felice Robert</v>
          </cell>
          <cell r="C1327">
            <v>100</v>
          </cell>
          <cell r="D1327" t="str">
            <v>Salary</v>
          </cell>
          <cell r="E1327">
            <v>49140</v>
          </cell>
          <cell r="F1327" t="str">
            <v>.09</v>
          </cell>
          <cell r="G1327">
            <v>1</v>
          </cell>
          <cell r="I1327">
            <v>49140</v>
          </cell>
        </row>
        <row r="1328">
          <cell r="A1328" t="str">
            <v>00011452</v>
          </cell>
          <cell r="B1328" t="str">
            <v>Simpson Julie</v>
          </cell>
          <cell r="C1328">
            <v>100</v>
          </cell>
          <cell r="D1328" t="str">
            <v>Salary</v>
          </cell>
          <cell r="E1328">
            <v>1399</v>
          </cell>
          <cell r="F1328" t="str">
            <v>.09</v>
          </cell>
          <cell r="G1328">
            <v>26</v>
          </cell>
          <cell r="I1328">
            <v>36374</v>
          </cell>
        </row>
        <row r="1329">
          <cell r="A1329" t="str">
            <v>00011445</v>
          </cell>
          <cell r="B1329" t="str">
            <v>Whitham Alan</v>
          </cell>
          <cell r="C1329">
            <v>100</v>
          </cell>
          <cell r="D1329" t="str">
            <v>Salary</v>
          </cell>
          <cell r="E1329">
            <v>3132</v>
          </cell>
          <cell r="F1329" t="str">
            <v>.09</v>
          </cell>
          <cell r="G1329">
            <v>26</v>
          </cell>
          <cell r="I1329">
            <v>81432</v>
          </cell>
        </row>
        <row r="1330">
          <cell r="A1330" t="str">
            <v>00011383</v>
          </cell>
          <cell r="B1330" t="str">
            <v>Burrell Andrew</v>
          </cell>
          <cell r="C1330">
            <v>100</v>
          </cell>
          <cell r="D1330" t="str">
            <v>Salary</v>
          </cell>
          <cell r="E1330">
            <v>3201</v>
          </cell>
          <cell r="F1330" t="str">
            <v>.09</v>
          </cell>
          <cell r="G1330">
            <v>26</v>
          </cell>
          <cell r="I1330">
            <v>83226</v>
          </cell>
        </row>
        <row r="1331">
          <cell r="A1331" t="str">
            <v>00011690</v>
          </cell>
          <cell r="B1331" t="str">
            <v>Bruce Laurence</v>
          </cell>
          <cell r="C1331">
            <v>100</v>
          </cell>
          <cell r="D1331" t="str">
            <v>Salary</v>
          </cell>
          <cell r="E1331">
            <v>1399</v>
          </cell>
          <cell r="F1331" t="str">
            <v>.09</v>
          </cell>
          <cell r="G1331">
            <v>26</v>
          </cell>
          <cell r="I1331">
            <v>36374</v>
          </cell>
        </row>
        <row r="1332">
          <cell r="A1332" t="str">
            <v>00011687</v>
          </cell>
          <cell r="B1332" t="str">
            <v>Lewis Georgia</v>
          </cell>
          <cell r="C1332">
            <v>100</v>
          </cell>
          <cell r="D1332" t="str">
            <v>Salary</v>
          </cell>
          <cell r="E1332">
            <v>1399</v>
          </cell>
          <cell r="F1332" t="str">
            <v>.09</v>
          </cell>
          <cell r="G1332">
            <v>26</v>
          </cell>
          <cell r="I1332">
            <v>36374</v>
          </cell>
        </row>
        <row r="1333">
          <cell r="A1333" t="str">
            <v>00011686</v>
          </cell>
          <cell r="B1333" t="str">
            <v>Tihore Katrina</v>
          </cell>
          <cell r="C1333">
            <v>100</v>
          </cell>
          <cell r="D1333" t="str">
            <v>Salary</v>
          </cell>
          <cell r="E1333">
            <v>1399</v>
          </cell>
          <cell r="F1333" t="str">
            <v>.09</v>
          </cell>
          <cell r="G1333">
            <v>26</v>
          </cell>
          <cell r="I1333">
            <v>36374</v>
          </cell>
        </row>
        <row r="1334">
          <cell r="A1334" t="str">
            <v>00011567</v>
          </cell>
          <cell r="B1334" t="str">
            <v>Crisp David</v>
          </cell>
          <cell r="C1334">
            <v>100</v>
          </cell>
          <cell r="D1334" t="str">
            <v>Salary</v>
          </cell>
          <cell r="E1334">
            <v>2625</v>
          </cell>
          <cell r="F1334" t="str">
            <v>.09</v>
          </cell>
          <cell r="G1334">
            <v>26</v>
          </cell>
          <cell r="I1334">
            <v>68250</v>
          </cell>
        </row>
        <row r="1335">
          <cell r="A1335" t="str">
            <v>00011555</v>
          </cell>
          <cell r="B1335" t="str">
            <v>Jones Charlene</v>
          </cell>
          <cell r="C1335">
            <v>100</v>
          </cell>
          <cell r="D1335" t="str">
            <v>Salary</v>
          </cell>
          <cell r="E1335">
            <v>1516</v>
          </cell>
          <cell r="F1335" t="str">
            <v>.09</v>
          </cell>
          <cell r="G1335">
            <v>26</v>
          </cell>
          <cell r="I1335">
            <v>39416</v>
          </cell>
        </row>
        <row r="1336">
          <cell r="A1336" t="str">
            <v>00012185</v>
          </cell>
          <cell r="B1336" t="str">
            <v>Rock Charles</v>
          </cell>
          <cell r="C1336">
            <v>100</v>
          </cell>
          <cell r="D1336" t="str">
            <v>Salary</v>
          </cell>
          <cell r="E1336">
            <v>2289</v>
          </cell>
          <cell r="F1336" t="str">
            <v>.09</v>
          </cell>
          <cell r="G1336">
            <v>26</v>
          </cell>
          <cell r="I1336">
            <v>59514</v>
          </cell>
        </row>
        <row r="1337">
          <cell r="A1337" t="str">
            <v>00012173</v>
          </cell>
          <cell r="B1337" t="str">
            <v>Panayiotou Christiana</v>
          </cell>
          <cell r="C1337">
            <v>100</v>
          </cell>
          <cell r="D1337" t="str">
            <v>Salary</v>
          </cell>
          <cell r="E1337">
            <v>40529</v>
          </cell>
          <cell r="F1337" t="str">
            <v>.09</v>
          </cell>
          <cell r="G1337">
            <v>1</v>
          </cell>
          <cell r="I1337">
            <v>40529</v>
          </cell>
        </row>
        <row r="1338">
          <cell r="A1338" t="str">
            <v>00012086</v>
          </cell>
          <cell r="B1338" t="str">
            <v>Chiaravalloti Pasquale</v>
          </cell>
          <cell r="C1338">
            <v>100</v>
          </cell>
          <cell r="D1338" t="str">
            <v>Salary</v>
          </cell>
          <cell r="E1338">
            <v>45473</v>
          </cell>
          <cell r="F1338" t="str">
            <v>.09</v>
          </cell>
          <cell r="G1338">
            <v>1</v>
          </cell>
          <cell r="I1338">
            <v>45473</v>
          </cell>
        </row>
        <row r="1339">
          <cell r="A1339" t="str">
            <v>00011925</v>
          </cell>
          <cell r="B1339" t="str">
            <v>Shedden Jennifer</v>
          </cell>
          <cell r="C1339">
            <v>100</v>
          </cell>
          <cell r="D1339" t="str">
            <v>Salary</v>
          </cell>
          <cell r="E1339">
            <v>37450</v>
          </cell>
          <cell r="F1339" t="str">
            <v>.09</v>
          </cell>
          <cell r="G1339">
            <v>1</v>
          </cell>
          <cell r="I1339">
            <v>37450</v>
          </cell>
        </row>
        <row r="1340">
          <cell r="A1340" t="str">
            <v>00011848</v>
          </cell>
          <cell r="B1340" t="str">
            <v>Ferguson Lennard</v>
          </cell>
          <cell r="C1340">
            <v>100</v>
          </cell>
          <cell r="D1340" t="str">
            <v>Salary</v>
          </cell>
          <cell r="E1340">
            <v>3029</v>
          </cell>
          <cell r="F1340" t="str">
            <v>.09</v>
          </cell>
          <cell r="G1340">
            <v>26</v>
          </cell>
          <cell r="I1340">
            <v>78754</v>
          </cell>
        </row>
        <row r="1341">
          <cell r="A1341" t="str">
            <v>00012427</v>
          </cell>
          <cell r="B1341" t="str">
            <v>Woods Alistair</v>
          </cell>
          <cell r="C1341">
            <v>100</v>
          </cell>
          <cell r="D1341" t="str">
            <v>Salary</v>
          </cell>
          <cell r="E1341">
            <v>2642.8</v>
          </cell>
          <cell r="F1341" t="str">
            <v>.09</v>
          </cell>
          <cell r="G1341">
            <v>26</v>
          </cell>
          <cell r="I1341">
            <v>68712.800000000003</v>
          </cell>
        </row>
        <row r="1342">
          <cell r="A1342" t="str">
            <v>00012414</v>
          </cell>
          <cell r="B1342" t="str">
            <v>Edwards Lucas</v>
          </cell>
          <cell r="C1342">
            <v>100</v>
          </cell>
          <cell r="D1342" t="str">
            <v>Salary</v>
          </cell>
          <cell r="E1342">
            <v>55716</v>
          </cell>
          <cell r="F1342" t="str">
            <v>.09</v>
          </cell>
          <cell r="G1342">
            <v>1</v>
          </cell>
          <cell r="I1342">
            <v>55716</v>
          </cell>
        </row>
        <row r="1343">
          <cell r="A1343" t="str">
            <v>00012410</v>
          </cell>
          <cell r="B1343" t="str">
            <v>Fletcher Timothy</v>
          </cell>
          <cell r="C1343">
            <v>100</v>
          </cell>
          <cell r="D1343" t="str">
            <v>Salary</v>
          </cell>
          <cell r="E1343">
            <v>3165</v>
          </cell>
          <cell r="F1343" t="str">
            <v>.09</v>
          </cell>
          <cell r="G1343">
            <v>26</v>
          </cell>
          <cell r="I1343">
            <v>82290</v>
          </cell>
        </row>
        <row r="1344">
          <cell r="A1344" t="str">
            <v>00012328</v>
          </cell>
          <cell r="B1344" t="str">
            <v>Dillon Ryan</v>
          </cell>
          <cell r="C1344">
            <v>100</v>
          </cell>
          <cell r="D1344" t="str">
            <v>Salary</v>
          </cell>
          <cell r="E1344">
            <v>2424.8000000000002</v>
          </cell>
          <cell r="F1344" t="str">
            <v>.09</v>
          </cell>
          <cell r="G1344">
            <v>26</v>
          </cell>
          <cell r="I1344">
            <v>63044.800000000003</v>
          </cell>
        </row>
        <row r="1345">
          <cell r="A1345" t="str">
            <v>00012270</v>
          </cell>
          <cell r="B1345" t="str">
            <v>Brown Paul</v>
          </cell>
          <cell r="C1345">
            <v>100</v>
          </cell>
          <cell r="D1345" t="str">
            <v>Salary</v>
          </cell>
          <cell r="E1345">
            <v>2841</v>
          </cell>
          <cell r="F1345" t="str">
            <v>.09</v>
          </cell>
          <cell r="G1345">
            <v>26</v>
          </cell>
          <cell r="I1345">
            <v>73866</v>
          </cell>
        </row>
        <row r="1346">
          <cell r="A1346" t="str">
            <v>00012781</v>
          </cell>
          <cell r="B1346" t="str">
            <v>Beachamp Shayne</v>
          </cell>
          <cell r="C1346">
            <v>100</v>
          </cell>
          <cell r="D1346" t="str">
            <v>Salary</v>
          </cell>
          <cell r="E1346">
            <v>48070</v>
          </cell>
          <cell r="F1346" t="str">
            <v>.09</v>
          </cell>
          <cell r="G1346">
            <v>1</v>
          </cell>
          <cell r="I1346">
            <v>48070</v>
          </cell>
        </row>
        <row r="1347">
          <cell r="A1347" t="str">
            <v>00012777</v>
          </cell>
          <cell r="B1347" t="str">
            <v>Reinen Barry</v>
          </cell>
          <cell r="C1347">
            <v>100</v>
          </cell>
          <cell r="D1347" t="str">
            <v>Salary</v>
          </cell>
          <cell r="E1347">
            <v>2624.8</v>
          </cell>
          <cell r="F1347" t="str">
            <v>.09</v>
          </cell>
          <cell r="G1347">
            <v>26</v>
          </cell>
          <cell r="I1347">
            <v>68244.800000000003</v>
          </cell>
        </row>
        <row r="1348">
          <cell r="A1348" t="str">
            <v>00012776</v>
          </cell>
          <cell r="B1348" t="str">
            <v>Frusher Norman</v>
          </cell>
          <cell r="C1348">
            <v>100</v>
          </cell>
          <cell r="D1348" t="str">
            <v>Salary</v>
          </cell>
          <cell r="E1348">
            <v>2424.8000000000002</v>
          </cell>
          <cell r="F1348" t="str">
            <v>.09</v>
          </cell>
          <cell r="G1348">
            <v>26</v>
          </cell>
          <cell r="I1348">
            <v>63044.800000000003</v>
          </cell>
        </row>
        <row r="1349">
          <cell r="A1349" t="str">
            <v>00012464</v>
          </cell>
          <cell r="B1349" t="str">
            <v>Savage Amy</v>
          </cell>
          <cell r="C1349">
            <v>100</v>
          </cell>
          <cell r="D1349" t="str">
            <v>Salary</v>
          </cell>
          <cell r="E1349">
            <v>1374.73</v>
          </cell>
          <cell r="F1349" t="str">
            <v>.09</v>
          </cell>
          <cell r="G1349">
            <v>26</v>
          </cell>
          <cell r="I1349">
            <v>35742.980000000003</v>
          </cell>
        </row>
        <row r="1350">
          <cell r="A1350" t="str">
            <v>00012451</v>
          </cell>
          <cell r="B1350" t="str">
            <v>Pedersen Erin</v>
          </cell>
          <cell r="C1350">
            <v>100</v>
          </cell>
          <cell r="D1350" t="str">
            <v>Salary</v>
          </cell>
          <cell r="E1350">
            <v>1304</v>
          </cell>
          <cell r="F1350" t="str">
            <v>.09</v>
          </cell>
          <cell r="G1350">
            <v>26</v>
          </cell>
          <cell r="I1350">
            <v>33904</v>
          </cell>
        </row>
        <row r="1351">
          <cell r="A1351" t="str">
            <v>00012993</v>
          </cell>
          <cell r="B1351" t="str">
            <v>Stevenson James</v>
          </cell>
          <cell r="C1351">
            <v>100</v>
          </cell>
          <cell r="D1351" t="str">
            <v>Salary</v>
          </cell>
          <cell r="E1351">
            <v>40404</v>
          </cell>
          <cell r="F1351" t="str">
            <v>.09</v>
          </cell>
          <cell r="G1351">
            <v>1</v>
          </cell>
          <cell r="I1351">
            <v>40404</v>
          </cell>
        </row>
        <row r="1352">
          <cell r="A1352" t="str">
            <v>00012922</v>
          </cell>
          <cell r="B1352" t="str">
            <v>Ockwell Brent</v>
          </cell>
          <cell r="C1352">
            <v>100</v>
          </cell>
          <cell r="D1352" t="str">
            <v>Salary</v>
          </cell>
          <cell r="E1352">
            <v>41975</v>
          </cell>
          <cell r="F1352" t="str">
            <v>.09</v>
          </cell>
          <cell r="G1352">
            <v>1</v>
          </cell>
          <cell r="I1352">
            <v>41975</v>
          </cell>
        </row>
        <row r="1353">
          <cell r="A1353" t="str">
            <v>00012804</v>
          </cell>
          <cell r="B1353" t="str">
            <v>McDonald Christopher</v>
          </cell>
          <cell r="C1353">
            <v>100</v>
          </cell>
          <cell r="D1353" t="str">
            <v>Salary</v>
          </cell>
          <cell r="E1353">
            <v>50160</v>
          </cell>
          <cell r="F1353" t="str">
            <v>.09</v>
          </cell>
          <cell r="G1353">
            <v>1</v>
          </cell>
          <cell r="I1353">
            <v>50160</v>
          </cell>
        </row>
        <row r="1354">
          <cell r="A1354" t="str">
            <v>00012803</v>
          </cell>
          <cell r="B1354" t="str">
            <v>Prest Gordon</v>
          </cell>
          <cell r="C1354">
            <v>100</v>
          </cell>
          <cell r="D1354" t="str">
            <v>Salary</v>
          </cell>
          <cell r="E1354">
            <v>54860</v>
          </cell>
          <cell r="F1354" t="str">
            <v>.09</v>
          </cell>
          <cell r="G1354">
            <v>1</v>
          </cell>
          <cell r="I1354">
            <v>54860</v>
          </cell>
        </row>
        <row r="1355">
          <cell r="A1355" t="str">
            <v>00012802</v>
          </cell>
          <cell r="B1355" t="str">
            <v>Newman Brian</v>
          </cell>
          <cell r="C1355">
            <v>100</v>
          </cell>
          <cell r="D1355" t="str">
            <v>Salary</v>
          </cell>
          <cell r="E1355">
            <v>42000</v>
          </cell>
          <cell r="F1355" t="str">
            <v>.09</v>
          </cell>
          <cell r="G1355">
            <v>1</v>
          </cell>
          <cell r="I1355">
            <v>42000</v>
          </cell>
        </row>
        <row r="1356">
          <cell r="A1356" t="str">
            <v>00013295</v>
          </cell>
          <cell r="B1356" t="str">
            <v>Hatgidanou Emanuel</v>
          </cell>
          <cell r="C1356">
            <v>100</v>
          </cell>
          <cell r="D1356" t="str">
            <v>Salary</v>
          </cell>
          <cell r="E1356">
            <v>62482</v>
          </cell>
          <cell r="F1356" t="str">
            <v>.09</v>
          </cell>
          <cell r="G1356">
            <v>1</v>
          </cell>
          <cell r="I1356">
            <v>62482</v>
          </cell>
        </row>
        <row r="1357">
          <cell r="A1357" t="str">
            <v>00013291</v>
          </cell>
          <cell r="B1357" t="str">
            <v>Jones Gillian</v>
          </cell>
          <cell r="C1357">
            <v>100</v>
          </cell>
          <cell r="D1357" t="str">
            <v>Salary</v>
          </cell>
          <cell r="E1357">
            <v>70867</v>
          </cell>
          <cell r="F1357" t="str">
            <v>.09</v>
          </cell>
          <cell r="G1357">
            <v>1</v>
          </cell>
          <cell r="I1357">
            <v>70867</v>
          </cell>
        </row>
        <row r="1358">
          <cell r="A1358" t="str">
            <v>00013283</v>
          </cell>
          <cell r="B1358" t="str">
            <v>Ambatzis George</v>
          </cell>
          <cell r="C1358">
            <v>100</v>
          </cell>
          <cell r="D1358" t="str">
            <v>Salary</v>
          </cell>
          <cell r="E1358">
            <v>79004</v>
          </cell>
          <cell r="F1358" t="str">
            <v>.09</v>
          </cell>
          <cell r="G1358">
            <v>1</v>
          </cell>
          <cell r="I1358">
            <v>79004</v>
          </cell>
        </row>
        <row r="1359">
          <cell r="A1359" t="str">
            <v>00013188</v>
          </cell>
          <cell r="B1359" t="str">
            <v>Reibel James</v>
          </cell>
          <cell r="C1359">
            <v>100</v>
          </cell>
          <cell r="D1359" t="str">
            <v>Salary</v>
          </cell>
          <cell r="E1359">
            <v>2424.8000000000002</v>
          </cell>
          <cell r="F1359" t="str">
            <v>.09</v>
          </cell>
          <cell r="G1359">
            <v>26</v>
          </cell>
          <cell r="I1359">
            <v>63044.800000000003</v>
          </cell>
        </row>
        <row r="1360">
          <cell r="A1360" t="str">
            <v>00013187</v>
          </cell>
          <cell r="B1360" t="str">
            <v>Roberts Michael</v>
          </cell>
          <cell r="C1360">
            <v>100</v>
          </cell>
          <cell r="D1360" t="str">
            <v>Salary</v>
          </cell>
          <cell r="E1360">
            <v>2424.8000000000002</v>
          </cell>
          <cell r="F1360" t="str">
            <v>.09</v>
          </cell>
          <cell r="G1360">
            <v>26</v>
          </cell>
          <cell r="I1360">
            <v>63044.800000000003</v>
          </cell>
        </row>
        <row r="1361">
          <cell r="A1361" t="str">
            <v>00013303</v>
          </cell>
          <cell r="B1361" t="str">
            <v>Meates Neville</v>
          </cell>
          <cell r="C1361">
            <v>100</v>
          </cell>
          <cell r="D1361" t="str">
            <v>Salary</v>
          </cell>
          <cell r="E1361">
            <v>74073</v>
          </cell>
          <cell r="F1361" t="str">
            <v>.09</v>
          </cell>
          <cell r="G1361">
            <v>1</v>
          </cell>
          <cell r="I1361">
            <v>74073</v>
          </cell>
        </row>
        <row r="1362">
          <cell r="A1362" t="str">
            <v>00013302</v>
          </cell>
          <cell r="B1362" t="str">
            <v>May Michael</v>
          </cell>
          <cell r="C1362">
            <v>100</v>
          </cell>
          <cell r="D1362" t="str">
            <v>Salary</v>
          </cell>
          <cell r="E1362">
            <v>91404</v>
          </cell>
          <cell r="F1362" t="str">
            <v>.09</v>
          </cell>
          <cell r="G1362">
            <v>1</v>
          </cell>
          <cell r="I1362">
            <v>91404</v>
          </cell>
        </row>
        <row r="1363">
          <cell r="A1363" t="str">
            <v>00013301</v>
          </cell>
          <cell r="B1363" t="str">
            <v>Laughlin Michael</v>
          </cell>
          <cell r="C1363">
            <v>100</v>
          </cell>
          <cell r="D1363" t="str">
            <v>Salary</v>
          </cell>
          <cell r="E1363">
            <v>57838</v>
          </cell>
          <cell r="F1363" t="str">
            <v>.09</v>
          </cell>
          <cell r="G1363">
            <v>1</v>
          </cell>
          <cell r="I1363">
            <v>57838</v>
          </cell>
        </row>
        <row r="1364">
          <cell r="A1364" t="str">
            <v>00013299</v>
          </cell>
          <cell r="B1364" t="str">
            <v>Koutsoukos John</v>
          </cell>
          <cell r="C1364">
            <v>100</v>
          </cell>
          <cell r="D1364" t="str">
            <v>Salary</v>
          </cell>
          <cell r="E1364">
            <v>80734</v>
          </cell>
          <cell r="F1364" t="str">
            <v>.09</v>
          </cell>
          <cell r="G1364">
            <v>1</v>
          </cell>
          <cell r="I1364">
            <v>80734</v>
          </cell>
        </row>
        <row r="1365">
          <cell r="A1365" t="str">
            <v>00013297</v>
          </cell>
          <cell r="B1365" t="str">
            <v>James Russell</v>
          </cell>
          <cell r="C1365">
            <v>100</v>
          </cell>
          <cell r="D1365" t="str">
            <v>Salary</v>
          </cell>
          <cell r="E1365">
            <v>57838</v>
          </cell>
          <cell r="F1365" t="str">
            <v>.09</v>
          </cell>
          <cell r="G1365">
            <v>1</v>
          </cell>
          <cell r="I1365">
            <v>57838</v>
          </cell>
        </row>
        <row r="1366">
          <cell r="A1366" t="str">
            <v>00013308</v>
          </cell>
          <cell r="B1366" t="str">
            <v>Rozsa Frank</v>
          </cell>
          <cell r="C1366">
            <v>100</v>
          </cell>
          <cell r="D1366" t="str">
            <v>Salary</v>
          </cell>
          <cell r="E1366">
            <v>64895</v>
          </cell>
          <cell r="F1366" t="str">
            <v>.09</v>
          </cell>
          <cell r="G1366">
            <v>1</v>
          </cell>
          <cell r="I1366">
            <v>64895</v>
          </cell>
        </row>
        <row r="1367">
          <cell r="A1367" t="str">
            <v>00013307</v>
          </cell>
          <cell r="B1367" t="str">
            <v>Nicholls Colin</v>
          </cell>
          <cell r="C1367">
            <v>100</v>
          </cell>
          <cell r="D1367" t="str">
            <v>Salary</v>
          </cell>
          <cell r="E1367">
            <v>58229</v>
          </cell>
          <cell r="F1367" t="str">
            <v>.09</v>
          </cell>
          <cell r="G1367">
            <v>1</v>
          </cell>
          <cell r="I1367">
            <v>58229</v>
          </cell>
        </row>
        <row r="1368">
          <cell r="A1368" t="str">
            <v>00013306</v>
          </cell>
          <cell r="B1368" t="str">
            <v>Newbold Douglas</v>
          </cell>
          <cell r="C1368">
            <v>100</v>
          </cell>
          <cell r="D1368" t="str">
            <v>Salary</v>
          </cell>
          <cell r="E1368">
            <v>54628</v>
          </cell>
          <cell r="F1368" t="str">
            <v>.09</v>
          </cell>
          <cell r="G1368">
            <v>1</v>
          </cell>
          <cell r="I1368">
            <v>54628</v>
          </cell>
        </row>
        <row r="1369">
          <cell r="A1369" t="str">
            <v>00013305</v>
          </cell>
          <cell r="B1369" t="str">
            <v>Neubecker Diane</v>
          </cell>
          <cell r="C1369">
            <v>100</v>
          </cell>
          <cell r="D1369" t="str">
            <v>Salary</v>
          </cell>
          <cell r="E1369">
            <v>55005</v>
          </cell>
          <cell r="F1369" t="str">
            <v>.09</v>
          </cell>
          <cell r="G1369">
            <v>1</v>
          </cell>
          <cell r="I1369">
            <v>55005</v>
          </cell>
        </row>
        <row r="1370">
          <cell r="A1370" t="str">
            <v>00013304</v>
          </cell>
          <cell r="B1370" t="str">
            <v>Moore Ian</v>
          </cell>
          <cell r="C1370">
            <v>100</v>
          </cell>
          <cell r="D1370" t="str">
            <v>Salary</v>
          </cell>
          <cell r="E1370">
            <v>56974</v>
          </cell>
          <cell r="F1370" t="str">
            <v>.09</v>
          </cell>
          <cell r="G1370">
            <v>1</v>
          </cell>
          <cell r="I1370">
            <v>56974</v>
          </cell>
        </row>
        <row r="1371">
          <cell r="A1371" t="str">
            <v>00013316</v>
          </cell>
          <cell r="B1371" t="str">
            <v>Ziino Gerrard</v>
          </cell>
          <cell r="C1371">
            <v>100</v>
          </cell>
          <cell r="D1371" t="str">
            <v>Salary</v>
          </cell>
          <cell r="E1371">
            <v>87551</v>
          </cell>
          <cell r="F1371" t="str">
            <v>.09</v>
          </cell>
          <cell r="G1371">
            <v>1</v>
          </cell>
          <cell r="I1371">
            <v>87551</v>
          </cell>
        </row>
        <row r="1372">
          <cell r="A1372" t="str">
            <v>00013315</v>
          </cell>
          <cell r="B1372" t="str">
            <v>York Maxwell</v>
          </cell>
          <cell r="C1372">
            <v>100</v>
          </cell>
          <cell r="D1372" t="str">
            <v>Salary</v>
          </cell>
          <cell r="E1372">
            <v>68309</v>
          </cell>
          <cell r="F1372" t="str">
            <v>.09</v>
          </cell>
          <cell r="G1372">
            <v>1</v>
          </cell>
          <cell r="I1372">
            <v>68309</v>
          </cell>
        </row>
        <row r="1373">
          <cell r="A1373" t="str">
            <v>00013314</v>
          </cell>
          <cell r="B1373" t="str">
            <v>Winning Albert</v>
          </cell>
          <cell r="C1373">
            <v>100</v>
          </cell>
          <cell r="D1373" t="str">
            <v>Salary</v>
          </cell>
          <cell r="E1373">
            <v>70069</v>
          </cell>
          <cell r="F1373" t="str">
            <v>.09</v>
          </cell>
          <cell r="G1373">
            <v>1</v>
          </cell>
          <cell r="I1373">
            <v>70069</v>
          </cell>
        </row>
        <row r="1374">
          <cell r="A1374" t="str">
            <v>00013313</v>
          </cell>
          <cell r="B1374" t="str">
            <v>Wheeler Keith</v>
          </cell>
          <cell r="C1374">
            <v>100</v>
          </cell>
          <cell r="D1374" t="str">
            <v>Salary</v>
          </cell>
          <cell r="E1374">
            <v>57543</v>
          </cell>
          <cell r="F1374" t="str">
            <v>.09</v>
          </cell>
          <cell r="G1374">
            <v>1</v>
          </cell>
          <cell r="I1374">
            <v>57543</v>
          </cell>
        </row>
        <row r="1375">
          <cell r="A1375" t="str">
            <v>00013310</v>
          </cell>
          <cell r="B1375" t="str">
            <v>Sperlungo Frank</v>
          </cell>
          <cell r="C1375">
            <v>100</v>
          </cell>
          <cell r="D1375" t="str">
            <v>Salary</v>
          </cell>
          <cell r="E1375">
            <v>69619</v>
          </cell>
          <cell r="F1375" t="str">
            <v>.09</v>
          </cell>
          <cell r="G1375">
            <v>1</v>
          </cell>
          <cell r="I1375">
            <v>69619</v>
          </cell>
        </row>
        <row r="1376">
          <cell r="A1376" t="str">
            <v>00013325</v>
          </cell>
          <cell r="B1376" t="str">
            <v>Glew Geoffrey</v>
          </cell>
          <cell r="C1376">
            <v>100</v>
          </cell>
          <cell r="D1376" t="str">
            <v>Salary</v>
          </cell>
          <cell r="E1376">
            <v>74647</v>
          </cell>
          <cell r="F1376" t="str">
            <v>.09</v>
          </cell>
          <cell r="G1376">
            <v>1</v>
          </cell>
          <cell r="I1376">
            <v>74647</v>
          </cell>
        </row>
        <row r="1377">
          <cell r="A1377" t="str">
            <v>00013324</v>
          </cell>
          <cell r="B1377" t="str">
            <v>Green Craig</v>
          </cell>
          <cell r="C1377">
            <v>100</v>
          </cell>
          <cell r="D1377" t="str">
            <v>Salary</v>
          </cell>
          <cell r="E1377">
            <v>77435</v>
          </cell>
          <cell r="F1377" t="str">
            <v>.09</v>
          </cell>
          <cell r="G1377">
            <v>1</v>
          </cell>
          <cell r="I1377">
            <v>77435</v>
          </cell>
        </row>
        <row r="1378">
          <cell r="A1378" t="str">
            <v>00013323</v>
          </cell>
          <cell r="B1378" t="str">
            <v>Polifrone Aldo</v>
          </cell>
          <cell r="C1378">
            <v>100</v>
          </cell>
          <cell r="D1378" t="str">
            <v>Salary</v>
          </cell>
          <cell r="E1378">
            <v>82165</v>
          </cell>
          <cell r="F1378" t="str">
            <v>.09</v>
          </cell>
          <cell r="G1378">
            <v>1</v>
          </cell>
          <cell r="I1378">
            <v>82165</v>
          </cell>
        </row>
        <row r="1379">
          <cell r="A1379" t="str">
            <v>00013319</v>
          </cell>
          <cell r="B1379" t="str">
            <v>Bracken Sandra</v>
          </cell>
          <cell r="C1379">
            <v>70.67</v>
          </cell>
          <cell r="D1379" t="str">
            <v>Salary</v>
          </cell>
          <cell r="E1379">
            <v>69388</v>
          </cell>
          <cell r="F1379" t="str">
            <v>.09</v>
          </cell>
          <cell r="G1379">
            <v>1</v>
          </cell>
          <cell r="I1379">
            <v>69388</v>
          </cell>
        </row>
        <row r="1380">
          <cell r="A1380" t="str">
            <v>00013318</v>
          </cell>
          <cell r="B1380" t="str">
            <v>Weston Gary</v>
          </cell>
          <cell r="C1380">
            <v>100</v>
          </cell>
          <cell r="D1380" t="str">
            <v>Salary</v>
          </cell>
          <cell r="E1380">
            <v>94860</v>
          </cell>
          <cell r="F1380" t="str">
            <v>.09</v>
          </cell>
          <cell r="G1380">
            <v>1</v>
          </cell>
          <cell r="I1380">
            <v>94860</v>
          </cell>
        </row>
        <row r="1381">
          <cell r="A1381" t="str">
            <v>00013330</v>
          </cell>
          <cell r="B1381" t="str">
            <v>Karam Karen</v>
          </cell>
          <cell r="C1381">
            <v>100</v>
          </cell>
          <cell r="D1381" t="str">
            <v>Salary</v>
          </cell>
          <cell r="E1381">
            <v>63921</v>
          </cell>
          <cell r="F1381" t="str">
            <v>.09</v>
          </cell>
          <cell r="G1381">
            <v>1</v>
          </cell>
          <cell r="I1381">
            <v>63921</v>
          </cell>
        </row>
        <row r="1382">
          <cell r="A1382" t="str">
            <v>00013329</v>
          </cell>
          <cell r="B1382" t="str">
            <v>Flower Ann</v>
          </cell>
          <cell r="C1382">
            <v>100</v>
          </cell>
          <cell r="D1382" t="str">
            <v>Salary</v>
          </cell>
          <cell r="E1382">
            <v>55577</v>
          </cell>
          <cell r="F1382" t="str">
            <v>.09</v>
          </cell>
          <cell r="G1382">
            <v>1</v>
          </cell>
          <cell r="I1382">
            <v>55577</v>
          </cell>
        </row>
        <row r="1383">
          <cell r="A1383" t="str">
            <v>00013328</v>
          </cell>
          <cell r="B1383" t="str">
            <v>Farrell John</v>
          </cell>
          <cell r="C1383">
            <v>100</v>
          </cell>
          <cell r="D1383" t="str">
            <v>Salary</v>
          </cell>
          <cell r="E1383">
            <v>70641</v>
          </cell>
          <cell r="F1383" t="str">
            <v>.09</v>
          </cell>
          <cell r="G1383">
            <v>1</v>
          </cell>
          <cell r="I1383">
            <v>70641</v>
          </cell>
        </row>
        <row r="1384">
          <cell r="A1384" t="str">
            <v>00013327</v>
          </cell>
          <cell r="B1384" t="str">
            <v>Duong Lam</v>
          </cell>
          <cell r="C1384">
            <v>100</v>
          </cell>
          <cell r="D1384" t="str">
            <v>Salary</v>
          </cell>
          <cell r="E1384">
            <v>71771</v>
          </cell>
          <cell r="F1384" t="str">
            <v>.09</v>
          </cell>
          <cell r="G1384">
            <v>1</v>
          </cell>
          <cell r="I1384">
            <v>71771</v>
          </cell>
        </row>
        <row r="1385">
          <cell r="A1385" t="str">
            <v>00013326</v>
          </cell>
          <cell r="B1385" t="str">
            <v>Drake Bryan</v>
          </cell>
          <cell r="C1385">
            <v>100</v>
          </cell>
          <cell r="D1385" t="str">
            <v>Salary</v>
          </cell>
          <cell r="E1385">
            <v>94122</v>
          </cell>
          <cell r="F1385" t="str">
            <v>.09</v>
          </cell>
          <cell r="G1385">
            <v>1</v>
          </cell>
          <cell r="I1385">
            <v>94122</v>
          </cell>
        </row>
        <row r="1386">
          <cell r="A1386" t="str">
            <v>00013335</v>
          </cell>
          <cell r="B1386" t="str">
            <v>Molnar Joanne</v>
          </cell>
          <cell r="C1386">
            <v>100</v>
          </cell>
          <cell r="D1386" t="str">
            <v>Salary</v>
          </cell>
          <cell r="E1386">
            <v>56892</v>
          </cell>
          <cell r="F1386" t="str">
            <v>.09</v>
          </cell>
          <cell r="G1386">
            <v>1</v>
          </cell>
          <cell r="I1386">
            <v>56892</v>
          </cell>
        </row>
        <row r="1387">
          <cell r="A1387" t="str">
            <v>00013334</v>
          </cell>
          <cell r="B1387" t="str">
            <v>Barnett Meagan</v>
          </cell>
          <cell r="C1387">
            <v>100</v>
          </cell>
          <cell r="D1387" t="str">
            <v>Salary</v>
          </cell>
          <cell r="E1387">
            <v>58828</v>
          </cell>
          <cell r="F1387" t="str">
            <v>.09</v>
          </cell>
          <cell r="G1387">
            <v>1</v>
          </cell>
          <cell r="I1387">
            <v>58828</v>
          </cell>
        </row>
        <row r="1388">
          <cell r="A1388" t="str">
            <v>00013333</v>
          </cell>
          <cell r="B1388" t="str">
            <v>Lind Anthony</v>
          </cell>
          <cell r="C1388">
            <v>100</v>
          </cell>
          <cell r="D1388" t="str">
            <v>Salary</v>
          </cell>
          <cell r="E1388">
            <v>86038</v>
          </cell>
          <cell r="F1388" t="str">
            <v>.09</v>
          </cell>
          <cell r="G1388">
            <v>1</v>
          </cell>
          <cell r="I1388">
            <v>86038</v>
          </cell>
        </row>
        <row r="1389">
          <cell r="A1389" t="str">
            <v>00013332</v>
          </cell>
          <cell r="B1389" t="str">
            <v>Lewis Geoffrey</v>
          </cell>
          <cell r="C1389">
            <v>100</v>
          </cell>
          <cell r="D1389" t="str">
            <v>Salary</v>
          </cell>
          <cell r="E1389">
            <v>64932</v>
          </cell>
          <cell r="F1389" t="str">
            <v>.09</v>
          </cell>
          <cell r="G1389">
            <v>1</v>
          </cell>
          <cell r="I1389">
            <v>64932</v>
          </cell>
        </row>
        <row r="1390">
          <cell r="A1390" t="str">
            <v>00013331</v>
          </cell>
          <cell r="B1390" t="str">
            <v>Kowal David</v>
          </cell>
          <cell r="C1390">
            <v>100</v>
          </cell>
          <cell r="D1390" t="str">
            <v>Salary</v>
          </cell>
          <cell r="E1390">
            <v>92700</v>
          </cell>
          <cell r="F1390" t="str">
            <v>.09</v>
          </cell>
          <cell r="G1390">
            <v>1</v>
          </cell>
          <cell r="I1390">
            <v>92700</v>
          </cell>
        </row>
        <row r="1391">
          <cell r="A1391" t="str">
            <v>00013340</v>
          </cell>
          <cell r="B1391" t="str">
            <v>Wancia Douglas</v>
          </cell>
          <cell r="C1391">
            <v>100</v>
          </cell>
          <cell r="D1391" t="str">
            <v>Salary</v>
          </cell>
          <cell r="E1391">
            <v>53118</v>
          </cell>
          <cell r="F1391" t="str">
            <v>.09</v>
          </cell>
          <cell r="G1391">
            <v>1</v>
          </cell>
          <cell r="I1391">
            <v>53118</v>
          </cell>
        </row>
        <row r="1392">
          <cell r="A1392" t="str">
            <v>00013339</v>
          </cell>
          <cell r="B1392" t="str">
            <v>Walsh Shane</v>
          </cell>
          <cell r="C1392">
            <v>100</v>
          </cell>
          <cell r="D1392" t="str">
            <v>Salary</v>
          </cell>
          <cell r="E1392">
            <v>91480</v>
          </cell>
          <cell r="F1392" t="str">
            <v>.09</v>
          </cell>
          <cell r="G1392">
            <v>1</v>
          </cell>
          <cell r="I1392">
            <v>91480</v>
          </cell>
        </row>
        <row r="1393">
          <cell r="A1393" t="str">
            <v>00013338</v>
          </cell>
          <cell r="B1393" t="str">
            <v>Sully Stuart</v>
          </cell>
          <cell r="C1393">
            <v>100</v>
          </cell>
          <cell r="D1393" t="str">
            <v>Salary</v>
          </cell>
          <cell r="E1393">
            <v>92090</v>
          </cell>
          <cell r="F1393" t="str">
            <v>.09</v>
          </cell>
          <cell r="G1393">
            <v>1</v>
          </cell>
          <cell r="I1393">
            <v>92090</v>
          </cell>
        </row>
        <row r="1394">
          <cell r="A1394" t="str">
            <v>00013337</v>
          </cell>
          <cell r="B1394" t="str">
            <v>Patterson Kimberlee</v>
          </cell>
          <cell r="C1394">
            <v>100</v>
          </cell>
          <cell r="D1394" t="str">
            <v>Salary</v>
          </cell>
          <cell r="E1394">
            <v>58295</v>
          </cell>
          <cell r="F1394" t="str">
            <v>.09</v>
          </cell>
          <cell r="G1394">
            <v>1</v>
          </cell>
          <cell r="I1394">
            <v>58295</v>
          </cell>
        </row>
        <row r="1395">
          <cell r="A1395" t="str">
            <v>00013336</v>
          </cell>
          <cell r="B1395" t="str">
            <v>Mulcahy Martin</v>
          </cell>
          <cell r="C1395">
            <v>100</v>
          </cell>
          <cell r="D1395" t="str">
            <v>Salary</v>
          </cell>
          <cell r="E1395">
            <v>94640</v>
          </cell>
          <cell r="F1395" t="str">
            <v>.09</v>
          </cell>
          <cell r="G1395">
            <v>1</v>
          </cell>
          <cell r="I1395">
            <v>94640</v>
          </cell>
        </row>
        <row r="1396">
          <cell r="A1396" t="str">
            <v>00013346</v>
          </cell>
          <cell r="B1396" t="str">
            <v>Milne Robert</v>
          </cell>
          <cell r="C1396">
            <v>100</v>
          </cell>
          <cell r="D1396" t="str">
            <v>Salary</v>
          </cell>
          <cell r="E1396">
            <v>91746</v>
          </cell>
          <cell r="F1396" t="str">
            <v>.09</v>
          </cell>
          <cell r="G1396">
            <v>1</v>
          </cell>
          <cell r="I1396">
            <v>91746</v>
          </cell>
        </row>
        <row r="1397">
          <cell r="A1397" t="str">
            <v>00013345</v>
          </cell>
          <cell r="B1397" t="str">
            <v>McCarthy Bernard</v>
          </cell>
          <cell r="C1397">
            <v>100</v>
          </cell>
          <cell r="D1397" t="str">
            <v>Salary</v>
          </cell>
          <cell r="E1397">
            <v>71663</v>
          </cell>
          <cell r="F1397" t="str">
            <v>.09</v>
          </cell>
          <cell r="G1397">
            <v>1</v>
          </cell>
          <cell r="I1397">
            <v>71663</v>
          </cell>
        </row>
        <row r="1398">
          <cell r="A1398" t="str">
            <v>00013344</v>
          </cell>
          <cell r="B1398" t="str">
            <v>Martin Timothy</v>
          </cell>
          <cell r="C1398">
            <v>100</v>
          </cell>
          <cell r="D1398" t="str">
            <v>Salary</v>
          </cell>
          <cell r="E1398">
            <v>64811</v>
          </cell>
          <cell r="F1398" t="str">
            <v>.09</v>
          </cell>
          <cell r="G1398">
            <v>1</v>
          </cell>
          <cell r="I1398">
            <v>64811</v>
          </cell>
        </row>
        <row r="1399">
          <cell r="A1399" t="str">
            <v>00013343</v>
          </cell>
          <cell r="B1399" t="str">
            <v>Kelly Wayne</v>
          </cell>
          <cell r="C1399">
            <v>100</v>
          </cell>
          <cell r="D1399" t="str">
            <v>Salary</v>
          </cell>
          <cell r="E1399">
            <v>71894</v>
          </cell>
          <cell r="F1399" t="str">
            <v>.09</v>
          </cell>
          <cell r="G1399">
            <v>1</v>
          </cell>
          <cell r="I1399">
            <v>71894</v>
          </cell>
        </row>
        <row r="1400">
          <cell r="A1400" t="str">
            <v>00013341</v>
          </cell>
          <cell r="B1400" t="str">
            <v>Gillis Peter</v>
          </cell>
          <cell r="C1400">
            <v>100</v>
          </cell>
          <cell r="D1400" t="str">
            <v>Salary</v>
          </cell>
          <cell r="E1400">
            <v>75089</v>
          </cell>
          <cell r="F1400" t="str">
            <v>.09</v>
          </cell>
          <cell r="G1400">
            <v>1</v>
          </cell>
          <cell r="I1400">
            <v>75089</v>
          </cell>
        </row>
        <row r="1401">
          <cell r="A1401" t="str">
            <v>00013351</v>
          </cell>
          <cell r="B1401" t="str">
            <v>Foord Robert</v>
          </cell>
          <cell r="C1401">
            <v>100</v>
          </cell>
          <cell r="D1401" t="str">
            <v>Salary</v>
          </cell>
          <cell r="E1401">
            <v>75417</v>
          </cell>
          <cell r="F1401" t="str">
            <v>.09</v>
          </cell>
          <cell r="G1401">
            <v>1</v>
          </cell>
          <cell r="I1401">
            <v>75417</v>
          </cell>
        </row>
        <row r="1402">
          <cell r="A1402" t="str">
            <v>00013350</v>
          </cell>
          <cell r="B1402" t="str">
            <v>Doherty Drew</v>
          </cell>
          <cell r="C1402">
            <v>100</v>
          </cell>
          <cell r="D1402" t="str">
            <v>Salary</v>
          </cell>
          <cell r="E1402">
            <v>81392</v>
          </cell>
          <cell r="F1402" t="str">
            <v>.09</v>
          </cell>
          <cell r="G1402">
            <v>1</v>
          </cell>
          <cell r="I1402">
            <v>81392</v>
          </cell>
        </row>
        <row r="1403">
          <cell r="A1403" t="str">
            <v>00013349</v>
          </cell>
          <cell r="B1403" t="str">
            <v>Betts Timothy</v>
          </cell>
          <cell r="C1403">
            <v>100</v>
          </cell>
          <cell r="D1403" t="str">
            <v>Salary</v>
          </cell>
          <cell r="E1403">
            <v>56377</v>
          </cell>
          <cell r="F1403" t="str">
            <v>.09</v>
          </cell>
          <cell r="G1403">
            <v>1</v>
          </cell>
          <cell r="I1403">
            <v>56377</v>
          </cell>
        </row>
        <row r="1404">
          <cell r="A1404" t="str">
            <v>00013348</v>
          </cell>
          <cell r="B1404" t="str">
            <v>Timms Steven</v>
          </cell>
          <cell r="C1404">
            <v>100</v>
          </cell>
          <cell r="D1404" t="str">
            <v>Salary</v>
          </cell>
          <cell r="E1404">
            <v>90697</v>
          </cell>
          <cell r="F1404" t="str">
            <v>.09</v>
          </cell>
          <cell r="G1404">
            <v>1</v>
          </cell>
          <cell r="I1404">
            <v>90697</v>
          </cell>
        </row>
        <row r="1405">
          <cell r="A1405" t="str">
            <v>00013347</v>
          </cell>
          <cell r="B1405" t="str">
            <v>Odgers Geoffrey</v>
          </cell>
          <cell r="C1405">
            <v>100</v>
          </cell>
          <cell r="D1405" t="str">
            <v>Salary</v>
          </cell>
          <cell r="E1405">
            <v>92090</v>
          </cell>
          <cell r="F1405" t="str">
            <v>.09</v>
          </cell>
          <cell r="G1405">
            <v>1</v>
          </cell>
          <cell r="I1405">
            <v>92090</v>
          </cell>
        </row>
        <row r="1406">
          <cell r="A1406" t="str">
            <v>00013359</v>
          </cell>
          <cell r="B1406" t="str">
            <v>Burleigh Joanne</v>
          </cell>
          <cell r="C1406">
            <v>100</v>
          </cell>
          <cell r="D1406" t="str">
            <v>Salary</v>
          </cell>
          <cell r="E1406">
            <v>61395</v>
          </cell>
          <cell r="F1406" t="str">
            <v>.09</v>
          </cell>
          <cell r="G1406">
            <v>1</v>
          </cell>
          <cell r="I1406">
            <v>61395</v>
          </cell>
        </row>
        <row r="1407">
          <cell r="A1407" t="str">
            <v>00013357</v>
          </cell>
          <cell r="B1407" t="str">
            <v>Chong Eric</v>
          </cell>
          <cell r="C1407">
            <v>100</v>
          </cell>
          <cell r="D1407" t="str">
            <v>Salary</v>
          </cell>
          <cell r="E1407">
            <v>35776</v>
          </cell>
          <cell r="F1407" t="str">
            <v>.09</v>
          </cell>
          <cell r="G1407">
            <v>1</v>
          </cell>
          <cell r="I1407">
            <v>35776</v>
          </cell>
        </row>
        <row r="1408">
          <cell r="A1408" t="str">
            <v>00013356</v>
          </cell>
          <cell r="B1408" t="str">
            <v>Chaplin Richard</v>
          </cell>
          <cell r="C1408">
            <v>100</v>
          </cell>
          <cell r="D1408" t="str">
            <v>Salary</v>
          </cell>
          <cell r="E1408">
            <v>87735</v>
          </cell>
          <cell r="F1408" t="str">
            <v>.09</v>
          </cell>
          <cell r="G1408">
            <v>1</v>
          </cell>
          <cell r="I1408">
            <v>87735</v>
          </cell>
        </row>
        <row r="1409">
          <cell r="A1409" t="str">
            <v>00013353</v>
          </cell>
          <cell r="B1409" t="str">
            <v>Rossetto Simone</v>
          </cell>
          <cell r="C1409">
            <v>100</v>
          </cell>
          <cell r="D1409" t="str">
            <v>Salary</v>
          </cell>
          <cell r="E1409">
            <v>51661</v>
          </cell>
          <cell r="F1409" t="str">
            <v>.09</v>
          </cell>
          <cell r="G1409">
            <v>1</v>
          </cell>
          <cell r="I1409">
            <v>51661</v>
          </cell>
        </row>
        <row r="1410">
          <cell r="A1410" t="str">
            <v>00013352</v>
          </cell>
          <cell r="B1410" t="str">
            <v>Hitchiner Scott</v>
          </cell>
          <cell r="C1410">
            <v>100</v>
          </cell>
          <cell r="D1410" t="str">
            <v>Salary</v>
          </cell>
          <cell r="E1410">
            <v>77402</v>
          </cell>
          <cell r="F1410" t="str">
            <v>.09</v>
          </cell>
          <cell r="G1410">
            <v>1</v>
          </cell>
          <cell r="I1410">
            <v>77402</v>
          </cell>
        </row>
        <row r="1411">
          <cell r="A1411" t="str">
            <v>00013365</v>
          </cell>
          <cell r="B1411" t="str">
            <v>Colgrave Philip</v>
          </cell>
          <cell r="C1411">
            <v>100</v>
          </cell>
          <cell r="D1411" t="str">
            <v>Salary</v>
          </cell>
          <cell r="E1411">
            <v>73147</v>
          </cell>
          <cell r="F1411" t="str">
            <v>.09</v>
          </cell>
          <cell r="G1411">
            <v>1</v>
          </cell>
          <cell r="I1411">
            <v>73147</v>
          </cell>
        </row>
        <row r="1412">
          <cell r="A1412" t="str">
            <v>00013363</v>
          </cell>
          <cell r="B1412" t="str">
            <v>Panjkovic Tanja</v>
          </cell>
          <cell r="C1412">
            <v>100</v>
          </cell>
          <cell r="D1412" t="str">
            <v>Salary</v>
          </cell>
          <cell r="E1412">
            <v>82469</v>
          </cell>
          <cell r="F1412" t="str">
            <v>.09</v>
          </cell>
          <cell r="G1412">
            <v>1</v>
          </cell>
          <cell r="I1412">
            <v>82469</v>
          </cell>
        </row>
        <row r="1413">
          <cell r="A1413" t="str">
            <v>00013362</v>
          </cell>
          <cell r="B1413" t="str">
            <v>Caramia Anthony</v>
          </cell>
          <cell r="C1413">
            <v>100</v>
          </cell>
          <cell r="D1413" t="str">
            <v>Salary</v>
          </cell>
          <cell r="E1413">
            <v>63346</v>
          </cell>
          <cell r="F1413" t="str">
            <v>.09</v>
          </cell>
          <cell r="G1413">
            <v>1</v>
          </cell>
          <cell r="I1413">
            <v>63346</v>
          </cell>
        </row>
        <row r="1414">
          <cell r="A1414" t="str">
            <v>00013361</v>
          </cell>
          <cell r="B1414" t="str">
            <v>Rooney Anthony</v>
          </cell>
          <cell r="C1414">
            <v>100</v>
          </cell>
          <cell r="D1414" t="str">
            <v>Salary</v>
          </cell>
          <cell r="E1414">
            <v>89367</v>
          </cell>
          <cell r="F1414" t="str">
            <v>.09</v>
          </cell>
          <cell r="G1414">
            <v>1</v>
          </cell>
          <cell r="I1414">
            <v>89367</v>
          </cell>
        </row>
        <row r="1415">
          <cell r="A1415" t="str">
            <v>00013360</v>
          </cell>
          <cell r="B1415" t="str">
            <v>Bablis Chris</v>
          </cell>
          <cell r="C1415">
            <v>100</v>
          </cell>
          <cell r="D1415" t="str">
            <v>Salary</v>
          </cell>
          <cell r="E1415">
            <v>85178</v>
          </cell>
          <cell r="F1415" t="str">
            <v>.09</v>
          </cell>
          <cell r="G1415">
            <v>1</v>
          </cell>
          <cell r="I1415">
            <v>85178</v>
          </cell>
        </row>
        <row r="1416">
          <cell r="A1416" t="str">
            <v>00013371</v>
          </cell>
          <cell r="B1416" t="str">
            <v>Hague John</v>
          </cell>
          <cell r="C1416">
            <v>100</v>
          </cell>
          <cell r="D1416" t="str">
            <v>Salary</v>
          </cell>
          <cell r="E1416">
            <v>77943</v>
          </cell>
          <cell r="F1416" t="str">
            <v>.09</v>
          </cell>
          <cell r="G1416">
            <v>1</v>
          </cell>
          <cell r="I1416">
            <v>77943</v>
          </cell>
        </row>
        <row r="1417">
          <cell r="A1417" t="str">
            <v>00013370</v>
          </cell>
          <cell r="B1417" t="str">
            <v>Bartolo Danielle</v>
          </cell>
          <cell r="C1417">
            <v>100</v>
          </cell>
          <cell r="D1417" t="str">
            <v>Salary</v>
          </cell>
          <cell r="E1417">
            <v>52546</v>
          </cell>
          <cell r="F1417" t="str">
            <v>.09</v>
          </cell>
          <cell r="G1417">
            <v>1</v>
          </cell>
          <cell r="I1417">
            <v>52546</v>
          </cell>
        </row>
        <row r="1418">
          <cell r="A1418" t="str">
            <v>00013369</v>
          </cell>
          <cell r="B1418" t="str">
            <v>Thompson Malcolm</v>
          </cell>
          <cell r="C1418">
            <v>100</v>
          </cell>
          <cell r="D1418" t="str">
            <v>Salary</v>
          </cell>
          <cell r="E1418">
            <v>76456</v>
          </cell>
          <cell r="F1418" t="str">
            <v>.09</v>
          </cell>
          <cell r="G1418">
            <v>1</v>
          </cell>
          <cell r="I1418">
            <v>76456</v>
          </cell>
        </row>
        <row r="1419">
          <cell r="A1419" t="str">
            <v>00013368</v>
          </cell>
          <cell r="B1419" t="str">
            <v>Meyn Helen</v>
          </cell>
          <cell r="C1419">
            <v>100</v>
          </cell>
          <cell r="D1419" t="str">
            <v>Salary</v>
          </cell>
          <cell r="E1419">
            <v>51354</v>
          </cell>
          <cell r="F1419" t="str">
            <v>.09</v>
          </cell>
          <cell r="G1419">
            <v>1</v>
          </cell>
          <cell r="I1419">
            <v>51354</v>
          </cell>
        </row>
        <row r="1420">
          <cell r="A1420" t="str">
            <v>00013366</v>
          </cell>
          <cell r="B1420" t="str">
            <v>Ferguson Glenn</v>
          </cell>
          <cell r="C1420">
            <v>100</v>
          </cell>
          <cell r="D1420" t="str">
            <v>Salary</v>
          </cell>
          <cell r="E1420">
            <v>87480</v>
          </cell>
          <cell r="F1420" t="str">
            <v>.09</v>
          </cell>
          <cell r="G1420">
            <v>1</v>
          </cell>
          <cell r="I1420">
            <v>87480</v>
          </cell>
        </row>
        <row r="1421">
          <cell r="A1421" t="str">
            <v>00013419</v>
          </cell>
          <cell r="B1421" t="str">
            <v>Hitchiner Jason</v>
          </cell>
          <cell r="C1421">
            <v>100</v>
          </cell>
          <cell r="D1421" t="str">
            <v>Salary</v>
          </cell>
          <cell r="E1421">
            <v>26189</v>
          </cell>
          <cell r="F1421" t="str">
            <v>.09</v>
          </cell>
          <cell r="G1421">
            <v>1</v>
          </cell>
          <cell r="I1421">
            <v>26189</v>
          </cell>
        </row>
        <row r="1422">
          <cell r="A1422" t="str">
            <v>00013383</v>
          </cell>
          <cell r="B1422" t="str">
            <v>Woodbridge Jeffery</v>
          </cell>
          <cell r="C1422">
            <v>100</v>
          </cell>
          <cell r="D1422" t="str">
            <v>Salary</v>
          </cell>
          <cell r="E1422">
            <v>76434</v>
          </cell>
          <cell r="F1422" t="str">
            <v>.09</v>
          </cell>
          <cell r="G1422">
            <v>1</v>
          </cell>
          <cell r="I1422">
            <v>76434</v>
          </cell>
        </row>
        <row r="1423">
          <cell r="A1423" t="str">
            <v>00013379</v>
          </cell>
          <cell r="B1423" t="str">
            <v>Thornton Denis</v>
          </cell>
          <cell r="C1423">
            <v>100</v>
          </cell>
          <cell r="D1423" t="str">
            <v>Salary</v>
          </cell>
          <cell r="E1423">
            <v>46741</v>
          </cell>
          <cell r="F1423" t="str">
            <v>.09</v>
          </cell>
          <cell r="G1423">
            <v>1</v>
          </cell>
          <cell r="I1423">
            <v>46741</v>
          </cell>
        </row>
        <row r="1424">
          <cell r="A1424" t="str">
            <v>00013378</v>
          </cell>
          <cell r="B1424" t="str">
            <v>Gannas Marika</v>
          </cell>
          <cell r="C1424">
            <v>100</v>
          </cell>
          <cell r="D1424" t="str">
            <v>Salary</v>
          </cell>
          <cell r="E1424">
            <v>47575</v>
          </cell>
          <cell r="F1424" t="str">
            <v>.09</v>
          </cell>
          <cell r="G1424">
            <v>1</v>
          </cell>
          <cell r="I1424">
            <v>47575</v>
          </cell>
        </row>
        <row r="1425">
          <cell r="A1425" t="str">
            <v>00013372</v>
          </cell>
          <cell r="B1425" t="str">
            <v>Hartrick Gil</v>
          </cell>
          <cell r="C1425">
            <v>100</v>
          </cell>
          <cell r="D1425" t="str">
            <v>Salary</v>
          </cell>
          <cell r="E1425">
            <v>92506</v>
          </cell>
          <cell r="F1425" t="str">
            <v>.09</v>
          </cell>
          <cell r="G1425">
            <v>1</v>
          </cell>
          <cell r="I1425">
            <v>92506</v>
          </cell>
        </row>
        <row r="1426">
          <cell r="A1426" t="str">
            <v>00018201</v>
          </cell>
          <cell r="B1426" t="str">
            <v>Thomson Bruce</v>
          </cell>
          <cell r="C1426">
            <v>100</v>
          </cell>
          <cell r="D1426" t="str">
            <v>Salary</v>
          </cell>
          <cell r="E1426">
            <v>2789</v>
          </cell>
          <cell r="F1426" t="str">
            <v>.09</v>
          </cell>
          <cell r="G1426">
            <v>26</v>
          </cell>
          <cell r="I1426">
            <v>72514</v>
          </cell>
        </row>
        <row r="1427">
          <cell r="A1427" t="str">
            <v>00013512</v>
          </cell>
          <cell r="B1427" t="str">
            <v>Hammond Greg</v>
          </cell>
          <cell r="C1427">
            <v>100</v>
          </cell>
          <cell r="D1427" t="str">
            <v>Salary</v>
          </cell>
          <cell r="E1427">
            <v>2424.8000000000002</v>
          </cell>
          <cell r="F1427" t="str">
            <v>.09</v>
          </cell>
          <cell r="G1427">
            <v>26</v>
          </cell>
          <cell r="I1427">
            <v>63044.800000000003</v>
          </cell>
        </row>
        <row r="1428">
          <cell r="A1428" t="str">
            <v>00013430</v>
          </cell>
          <cell r="B1428" t="str">
            <v>Langley Daniel</v>
          </cell>
          <cell r="C1428">
            <v>100</v>
          </cell>
          <cell r="D1428" t="str">
            <v>Salary</v>
          </cell>
          <cell r="E1428">
            <v>26189</v>
          </cell>
          <cell r="F1428" t="str">
            <v>.09</v>
          </cell>
          <cell r="G1428">
            <v>1</v>
          </cell>
          <cell r="I1428">
            <v>26189</v>
          </cell>
        </row>
        <row r="1429">
          <cell r="A1429" t="str">
            <v>00013429</v>
          </cell>
          <cell r="B1429" t="str">
            <v>Clarke Trent</v>
          </cell>
          <cell r="C1429">
            <v>100</v>
          </cell>
          <cell r="D1429" t="str">
            <v>Salary</v>
          </cell>
          <cell r="E1429">
            <v>26189</v>
          </cell>
          <cell r="F1429" t="str">
            <v>.09</v>
          </cell>
          <cell r="G1429">
            <v>1</v>
          </cell>
          <cell r="I1429">
            <v>26189</v>
          </cell>
        </row>
        <row r="1430">
          <cell r="A1430" t="str">
            <v>00013428</v>
          </cell>
          <cell r="B1430" t="str">
            <v>Willey Christoper</v>
          </cell>
          <cell r="C1430">
            <v>100</v>
          </cell>
          <cell r="D1430" t="str">
            <v>Salary</v>
          </cell>
          <cell r="E1430">
            <v>26189</v>
          </cell>
          <cell r="F1430" t="str">
            <v>.09</v>
          </cell>
          <cell r="G1430">
            <v>1</v>
          </cell>
          <cell r="I1430">
            <v>26189</v>
          </cell>
        </row>
        <row r="1431">
          <cell r="A1431" t="str">
            <v>00018213</v>
          </cell>
          <cell r="B1431" t="str">
            <v>Gardner Brian</v>
          </cell>
          <cell r="C1431">
            <v>100</v>
          </cell>
          <cell r="D1431" t="str">
            <v>Salary</v>
          </cell>
          <cell r="E1431">
            <v>2750</v>
          </cell>
          <cell r="F1431" t="str">
            <v>.09</v>
          </cell>
          <cell r="G1431">
            <v>26</v>
          </cell>
          <cell r="I1431">
            <v>71500</v>
          </cell>
        </row>
        <row r="1432">
          <cell r="A1432" t="str">
            <v>00018212</v>
          </cell>
          <cell r="B1432" t="str">
            <v>Casey Stephen</v>
          </cell>
          <cell r="C1432">
            <v>100</v>
          </cell>
          <cell r="D1432" t="str">
            <v>Salary</v>
          </cell>
          <cell r="E1432">
            <v>3114</v>
          </cell>
          <cell r="F1432" t="str">
            <v>.09</v>
          </cell>
          <cell r="G1432">
            <v>26</v>
          </cell>
          <cell r="I1432">
            <v>80964</v>
          </cell>
        </row>
        <row r="1433">
          <cell r="A1433" t="str">
            <v>00018208</v>
          </cell>
          <cell r="B1433" t="str">
            <v>Whittle Alan</v>
          </cell>
          <cell r="C1433">
            <v>100</v>
          </cell>
          <cell r="D1433" t="str">
            <v>Salary</v>
          </cell>
          <cell r="E1433">
            <v>1905</v>
          </cell>
          <cell r="F1433" t="str">
            <v>.09</v>
          </cell>
          <cell r="G1433">
            <v>26</v>
          </cell>
          <cell r="I1433">
            <v>49530</v>
          </cell>
        </row>
        <row r="1434">
          <cell r="A1434" t="str">
            <v>00018207</v>
          </cell>
          <cell r="B1434" t="str">
            <v>Marshall Matthew</v>
          </cell>
          <cell r="C1434">
            <v>100</v>
          </cell>
          <cell r="D1434" t="str">
            <v>Salary</v>
          </cell>
          <cell r="E1434">
            <v>3119</v>
          </cell>
          <cell r="F1434" t="str">
            <v>.09</v>
          </cell>
          <cell r="G1434">
            <v>26</v>
          </cell>
          <cell r="I1434">
            <v>81094</v>
          </cell>
        </row>
        <row r="1435">
          <cell r="A1435" t="str">
            <v>00018202</v>
          </cell>
          <cell r="B1435" t="str">
            <v>Godsall Russell</v>
          </cell>
          <cell r="C1435">
            <v>100</v>
          </cell>
          <cell r="D1435" t="str">
            <v>Salary</v>
          </cell>
          <cell r="E1435">
            <v>3077</v>
          </cell>
          <cell r="F1435" t="str">
            <v>.09</v>
          </cell>
          <cell r="G1435">
            <v>26</v>
          </cell>
          <cell r="I1435">
            <v>80002</v>
          </cell>
        </row>
        <row r="1436">
          <cell r="A1436" t="str">
            <v>00018223</v>
          </cell>
          <cell r="B1436" t="str">
            <v>Nordmann Jonathan</v>
          </cell>
          <cell r="C1436">
            <v>100</v>
          </cell>
          <cell r="D1436" t="str">
            <v>Salary</v>
          </cell>
          <cell r="E1436">
            <v>2868</v>
          </cell>
          <cell r="F1436" t="str">
            <v>.09</v>
          </cell>
          <cell r="G1436">
            <v>26</v>
          </cell>
          <cell r="I1436">
            <v>74568</v>
          </cell>
        </row>
        <row r="1437">
          <cell r="A1437" t="str">
            <v>00018220</v>
          </cell>
          <cell r="B1437" t="str">
            <v>Davies Gordon</v>
          </cell>
          <cell r="C1437">
            <v>100</v>
          </cell>
          <cell r="D1437" t="str">
            <v>Salary</v>
          </cell>
          <cell r="E1437">
            <v>2841</v>
          </cell>
          <cell r="F1437" t="str">
            <v>.09</v>
          </cell>
          <cell r="G1437">
            <v>26</v>
          </cell>
          <cell r="I1437">
            <v>73866</v>
          </cell>
        </row>
        <row r="1438">
          <cell r="A1438" t="str">
            <v>00018217</v>
          </cell>
          <cell r="B1438" t="str">
            <v>Frayne Bernard</v>
          </cell>
          <cell r="C1438">
            <v>100</v>
          </cell>
          <cell r="D1438" t="str">
            <v>Salary</v>
          </cell>
          <cell r="E1438">
            <v>2490</v>
          </cell>
          <cell r="F1438" t="str">
            <v>.09</v>
          </cell>
          <cell r="G1438">
            <v>26</v>
          </cell>
          <cell r="I1438">
            <v>64740</v>
          </cell>
        </row>
        <row r="1439">
          <cell r="A1439" t="str">
            <v>00018216</v>
          </cell>
          <cell r="B1439" t="str">
            <v>Gilligan Christine</v>
          </cell>
          <cell r="C1439">
            <v>100</v>
          </cell>
          <cell r="D1439" t="str">
            <v>Salary</v>
          </cell>
          <cell r="E1439">
            <v>2166</v>
          </cell>
          <cell r="F1439" t="str">
            <v>.09</v>
          </cell>
          <cell r="G1439">
            <v>26</v>
          </cell>
          <cell r="I1439">
            <v>56316</v>
          </cell>
        </row>
        <row r="1440">
          <cell r="A1440" t="str">
            <v>00018215</v>
          </cell>
          <cell r="B1440" t="str">
            <v>Pache Nicole</v>
          </cell>
          <cell r="C1440">
            <v>100</v>
          </cell>
          <cell r="D1440" t="str">
            <v>Salary</v>
          </cell>
          <cell r="E1440">
            <v>2188</v>
          </cell>
          <cell r="F1440" t="str">
            <v>.09</v>
          </cell>
          <cell r="G1440">
            <v>26</v>
          </cell>
          <cell r="I1440">
            <v>56888</v>
          </cell>
        </row>
        <row r="1441">
          <cell r="A1441" t="str">
            <v>00018241</v>
          </cell>
          <cell r="B1441" t="str">
            <v>Webb Richard</v>
          </cell>
          <cell r="C1441">
            <v>100</v>
          </cell>
          <cell r="D1441" t="str">
            <v>Salary</v>
          </cell>
          <cell r="E1441">
            <v>2732</v>
          </cell>
          <cell r="F1441" t="str">
            <v>.09</v>
          </cell>
          <cell r="G1441">
            <v>26</v>
          </cell>
          <cell r="I1441">
            <v>71032</v>
          </cell>
        </row>
        <row r="1442">
          <cell r="A1442" t="str">
            <v>00018238</v>
          </cell>
          <cell r="B1442" t="str">
            <v>McCarthy Michael</v>
          </cell>
          <cell r="C1442">
            <v>100</v>
          </cell>
          <cell r="D1442" t="str">
            <v>Salary</v>
          </cell>
          <cell r="E1442">
            <v>3346</v>
          </cell>
          <cell r="F1442" t="str">
            <v>.09</v>
          </cell>
          <cell r="G1442">
            <v>26</v>
          </cell>
          <cell r="I1442">
            <v>86996</v>
          </cell>
        </row>
        <row r="1443">
          <cell r="A1443" t="str">
            <v>00018237</v>
          </cell>
          <cell r="B1443" t="str">
            <v>Shaw Ian</v>
          </cell>
          <cell r="C1443">
            <v>100</v>
          </cell>
          <cell r="D1443" t="str">
            <v>Salary</v>
          </cell>
          <cell r="E1443">
            <v>2180.67</v>
          </cell>
          <cell r="F1443" t="str">
            <v>.09</v>
          </cell>
          <cell r="G1443">
            <v>26</v>
          </cell>
          <cell r="I1443">
            <v>56697.42</v>
          </cell>
        </row>
        <row r="1444">
          <cell r="A1444" t="str">
            <v>00018236</v>
          </cell>
          <cell r="B1444" t="str">
            <v>Powell Darryl</v>
          </cell>
          <cell r="C1444">
            <v>100</v>
          </cell>
          <cell r="D1444" t="str">
            <v>Salary</v>
          </cell>
          <cell r="E1444">
            <v>3155</v>
          </cell>
          <cell r="F1444" t="str">
            <v>.09</v>
          </cell>
          <cell r="G1444">
            <v>26</v>
          </cell>
          <cell r="I1444">
            <v>82030</v>
          </cell>
        </row>
        <row r="1445">
          <cell r="A1445" t="str">
            <v>00018234</v>
          </cell>
          <cell r="B1445" t="str">
            <v>Deeble Gary</v>
          </cell>
          <cell r="C1445">
            <v>100</v>
          </cell>
          <cell r="D1445" t="str">
            <v>Salary</v>
          </cell>
          <cell r="E1445">
            <v>3358</v>
          </cell>
          <cell r="F1445" t="str">
            <v>.09</v>
          </cell>
          <cell r="G1445">
            <v>26</v>
          </cell>
          <cell r="I1445">
            <v>87308</v>
          </cell>
        </row>
        <row r="1446">
          <cell r="A1446" t="str">
            <v>00018259</v>
          </cell>
          <cell r="B1446" t="str">
            <v>White Andrew</v>
          </cell>
          <cell r="C1446">
            <v>100</v>
          </cell>
          <cell r="D1446" t="str">
            <v>Salary</v>
          </cell>
          <cell r="E1446">
            <v>3379</v>
          </cell>
          <cell r="F1446" t="str">
            <v>.09</v>
          </cell>
          <cell r="G1446">
            <v>26</v>
          </cell>
          <cell r="I1446">
            <v>87854</v>
          </cell>
        </row>
        <row r="1447">
          <cell r="A1447" t="str">
            <v>00018258</v>
          </cell>
          <cell r="B1447" t="str">
            <v>Zaekis Vasilios</v>
          </cell>
          <cell r="C1447">
            <v>100</v>
          </cell>
          <cell r="D1447" t="str">
            <v>Salary</v>
          </cell>
          <cell r="E1447">
            <v>2841</v>
          </cell>
          <cell r="F1447" t="str">
            <v>.09</v>
          </cell>
          <cell r="G1447">
            <v>26</v>
          </cell>
          <cell r="I1447">
            <v>73866</v>
          </cell>
        </row>
        <row r="1448">
          <cell r="A1448" t="str">
            <v>00018256</v>
          </cell>
          <cell r="B1448" t="str">
            <v>Brand Darren</v>
          </cell>
          <cell r="C1448">
            <v>100</v>
          </cell>
          <cell r="D1448" t="str">
            <v>Salary</v>
          </cell>
          <cell r="E1448">
            <v>2732</v>
          </cell>
          <cell r="F1448" t="str">
            <v>.09</v>
          </cell>
          <cell r="G1448">
            <v>26</v>
          </cell>
          <cell r="I1448">
            <v>71032</v>
          </cell>
        </row>
        <row r="1449">
          <cell r="A1449" t="str">
            <v>00018244</v>
          </cell>
          <cell r="B1449" t="str">
            <v>Horwood Graham</v>
          </cell>
          <cell r="C1449">
            <v>100</v>
          </cell>
          <cell r="D1449" t="str">
            <v>Salary</v>
          </cell>
          <cell r="E1449">
            <v>3326</v>
          </cell>
          <cell r="F1449" t="str">
            <v>.09</v>
          </cell>
          <cell r="G1449">
            <v>26</v>
          </cell>
          <cell r="I1449">
            <v>86476</v>
          </cell>
        </row>
        <row r="1450">
          <cell r="A1450" t="str">
            <v>00018243</v>
          </cell>
          <cell r="B1450" t="str">
            <v>Law Geoffrey</v>
          </cell>
          <cell r="C1450">
            <v>100</v>
          </cell>
          <cell r="D1450" t="str">
            <v>Salary</v>
          </cell>
          <cell r="E1450">
            <v>2854</v>
          </cell>
          <cell r="F1450" t="str">
            <v>.09</v>
          </cell>
          <cell r="G1450">
            <v>26</v>
          </cell>
          <cell r="I1450">
            <v>74204</v>
          </cell>
        </row>
        <row r="1451">
          <cell r="A1451" t="str">
            <v>00018292</v>
          </cell>
          <cell r="B1451" t="str">
            <v>Greene Patrick</v>
          </cell>
          <cell r="C1451">
            <v>100</v>
          </cell>
          <cell r="D1451" t="str">
            <v>Salary</v>
          </cell>
          <cell r="E1451">
            <v>2016</v>
          </cell>
          <cell r="F1451" t="str">
            <v>.09</v>
          </cell>
          <cell r="G1451">
            <v>26</v>
          </cell>
          <cell r="I1451">
            <v>52416</v>
          </cell>
        </row>
        <row r="1452">
          <cell r="A1452" t="str">
            <v>00018290</v>
          </cell>
          <cell r="B1452" t="str">
            <v>Hatcher Kim</v>
          </cell>
          <cell r="C1452">
            <v>100</v>
          </cell>
          <cell r="D1452" t="str">
            <v>Salary</v>
          </cell>
          <cell r="E1452">
            <v>2654</v>
          </cell>
          <cell r="F1452" t="str">
            <v>.09</v>
          </cell>
          <cell r="G1452">
            <v>26</v>
          </cell>
          <cell r="I1452">
            <v>69004</v>
          </cell>
        </row>
        <row r="1453">
          <cell r="A1453" t="str">
            <v>00018275</v>
          </cell>
          <cell r="B1453" t="str">
            <v>Najar Pierre</v>
          </cell>
          <cell r="C1453">
            <v>100</v>
          </cell>
          <cell r="D1453" t="str">
            <v>Salary</v>
          </cell>
          <cell r="E1453">
            <v>2732</v>
          </cell>
          <cell r="F1453" t="str">
            <v>.09</v>
          </cell>
          <cell r="G1453">
            <v>26</v>
          </cell>
          <cell r="I1453">
            <v>71032</v>
          </cell>
        </row>
        <row r="1454">
          <cell r="A1454" t="str">
            <v>00018271</v>
          </cell>
          <cell r="B1454" t="str">
            <v>Summers Ian</v>
          </cell>
          <cell r="C1454">
            <v>100</v>
          </cell>
          <cell r="D1454" t="str">
            <v>Salary</v>
          </cell>
          <cell r="E1454">
            <v>2724</v>
          </cell>
          <cell r="F1454" t="str">
            <v>.09</v>
          </cell>
          <cell r="G1454">
            <v>26</v>
          </cell>
          <cell r="I1454">
            <v>70824</v>
          </cell>
        </row>
        <row r="1455">
          <cell r="A1455" t="str">
            <v>00018266</v>
          </cell>
          <cell r="B1455" t="str">
            <v>Gaffney Alan</v>
          </cell>
          <cell r="C1455">
            <v>100</v>
          </cell>
          <cell r="D1455" t="str">
            <v>Salary</v>
          </cell>
          <cell r="E1455">
            <v>2732</v>
          </cell>
          <cell r="F1455" t="str">
            <v>.09</v>
          </cell>
          <cell r="G1455">
            <v>26</v>
          </cell>
          <cell r="I1455">
            <v>71032</v>
          </cell>
        </row>
        <row r="1456">
          <cell r="A1456" t="str">
            <v>00018301</v>
          </cell>
          <cell r="B1456" t="str">
            <v>Lukis Sandra</v>
          </cell>
          <cell r="C1456">
            <v>100</v>
          </cell>
          <cell r="D1456" t="str">
            <v>Salary</v>
          </cell>
          <cell r="E1456">
            <v>2209</v>
          </cell>
          <cell r="F1456" t="str">
            <v>.09</v>
          </cell>
          <cell r="G1456">
            <v>26</v>
          </cell>
          <cell r="I1456">
            <v>57434</v>
          </cell>
        </row>
        <row r="1457">
          <cell r="A1457" t="str">
            <v>00018298</v>
          </cell>
          <cell r="B1457" t="str">
            <v>Donovan Patrick</v>
          </cell>
          <cell r="C1457">
            <v>100</v>
          </cell>
          <cell r="D1457" t="str">
            <v>Salary</v>
          </cell>
          <cell r="E1457">
            <v>4076.19</v>
          </cell>
          <cell r="F1457" t="str">
            <v>.09</v>
          </cell>
          <cell r="G1457">
            <v>26</v>
          </cell>
          <cell r="I1457">
            <v>105980.94</v>
          </cell>
        </row>
        <row r="1458">
          <cell r="A1458" t="str">
            <v>00018297</v>
          </cell>
          <cell r="B1458" t="str">
            <v>McDonnell Paul</v>
          </cell>
          <cell r="C1458">
            <v>100</v>
          </cell>
          <cell r="D1458" t="str">
            <v>Salary</v>
          </cell>
          <cell r="E1458">
            <v>3201</v>
          </cell>
          <cell r="F1458" t="str">
            <v>.09</v>
          </cell>
          <cell r="G1458">
            <v>26</v>
          </cell>
          <cell r="I1458">
            <v>83226</v>
          </cell>
        </row>
        <row r="1459">
          <cell r="A1459" t="str">
            <v>00018293</v>
          </cell>
          <cell r="B1459" t="str">
            <v>Ford Tina</v>
          </cell>
          <cell r="C1459">
            <v>100</v>
          </cell>
          <cell r="D1459" t="str">
            <v>Salary</v>
          </cell>
          <cell r="E1459">
            <v>2016</v>
          </cell>
          <cell r="F1459" t="str">
            <v>.09</v>
          </cell>
          <cell r="G1459">
            <v>26</v>
          </cell>
          <cell r="I1459">
            <v>52416</v>
          </cell>
        </row>
        <row r="1460">
          <cell r="A1460" t="str">
            <v>00012174</v>
          </cell>
          <cell r="B1460" t="str">
            <v>Neimark Khelly</v>
          </cell>
          <cell r="C1460">
            <v>100</v>
          </cell>
          <cell r="D1460" t="str">
            <v>Casual Rate</v>
          </cell>
          <cell r="E1460">
            <v>16640</v>
          </cell>
          <cell r="F1460" t="str">
            <v>0</v>
          </cell>
          <cell r="G1460">
            <v>1</v>
          </cell>
          <cell r="I1460">
            <v>16640</v>
          </cell>
        </row>
        <row r="1461">
          <cell r="A1461" t="str">
            <v>00012153</v>
          </cell>
          <cell r="B1461" t="str">
            <v>Brink George</v>
          </cell>
          <cell r="C1461">
            <v>100</v>
          </cell>
          <cell r="D1461" t="str">
            <v>Casual Rate</v>
          </cell>
          <cell r="E1461">
            <v>104000</v>
          </cell>
          <cell r="F1461" t="str">
            <v>0</v>
          </cell>
          <cell r="G1461">
            <v>1</v>
          </cell>
          <cell r="I1461">
            <v>104000</v>
          </cell>
        </row>
        <row r="1462">
          <cell r="A1462" t="str">
            <v>00011986</v>
          </cell>
          <cell r="B1462" t="str">
            <v>Simpson Derek</v>
          </cell>
          <cell r="C1462">
            <v>100</v>
          </cell>
          <cell r="D1462" t="str">
            <v>Casual Rate</v>
          </cell>
          <cell r="E1462">
            <v>52.72</v>
          </cell>
          <cell r="F1462" t="str">
            <v>0</v>
          </cell>
          <cell r="G1462">
            <v>164.67</v>
          </cell>
          <cell r="I1462">
            <v>104176.82879999999</v>
          </cell>
        </row>
        <row r="1463">
          <cell r="A1463" t="str">
            <v>00011838</v>
          </cell>
          <cell r="B1463" t="str">
            <v>Whiley Elizabeth</v>
          </cell>
          <cell r="C1463">
            <v>100</v>
          </cell>
          <cell r="D1463" t="str">
            <v>Casual Rate</v>
          </cell>
          <cell r="E1463">
            <v>37190.400000000001</v>
          </cell>
          <cell r="F1463" t="str">
            <v>0</v>
          </cell>
          <cell r="G1463">
            <v>1</v>
          </cell>
          <cell r="I1463">
            <v>37190.400000000001</v>
          </cell>
        </row>
        <row r="1464">
          <cell r="A1464" t="str">
            <v>00010799</v>
          </cell>
          <cell r="B1464" t="str">
            <v>Rhodes John</v>
          </cell>
          <cell r="C1464">
            <v>100</v>
          </cell>
          <cell r="D1464" t="str">
            <v>Casual Rate</v>
          </cell>
          <cell r="E1464">
            <v>72800</v>
          </cell>
          <cell r="F1464" t="str">
            <v>0</v>
          </cell>
          <cell r="G1464">
            <v>1</v>
          </cell>
          <cell r="I1464">
            <v>72800</v>
          </cell>
        </row>
        <row r="1465">
          <cell r="A1465" t="str">
            <v>00012877</v>
          </cell>
          <cell r="B1465" t="str">
            <v>Potts Taryn</v>
          </cell>
          <cell r="C1465">
            <v>100</v>
          </cell>
          <cell r="D1465" t="str">
            <v>Casual Rate</v>
          </cell>
          <cell r="E1465">
            <v>19.27</v>
          </cell>
          <cell r="F1465" t="str">
            <v>0</v>
          </cell>
          <cell r="G1465">
            <v>162.5</v>
          </cell>
          <cell r="I1465">
            <v>3131.375</v>
          </cell>
        </row>
        <row r="1466">
          <cell r="A1466" t="str">
            <v>00012718</v>
          </cell>
          <cell r="B1466" t="str">
            <v>Fritschy Ronald</v>
          </cell>
          <cell r="C1466">
            <v>100</v>
          </cell>
          <cell r="D1466" t="str">
            <v>Casual Rate</v>
          </cell>
          <cell r="E1466">
            <v>197.48</v>
          </cell>
          <cell r="F1466" t="str">
            <v>0</v>
          </cell>
          <cell r="G1466">
            <v>162.5</v>
          </cell>
          <cell r="I1466">
            <v>32090.5</v>
          </cell>
        </row>
        <row r="1467">
          <cell r="A1467" t="str">
            <v>00012697</v>
          </cell>
          <cell r="B1467" t="str">
            <v>Thai No</v>
          </cell>
          <cell r="C1467">
            <v>100</v>
          </cell>
          <cell r="D1467" t="str">
            <v>Casual Rate</v>
          </cell>
          <cell r="E1467">
            <v>19.27</v>
          </cell>
          <cell r="F1467" t="str">
            <v>0</v>
          </cell>
          <cell r="G1467">
            <v>162.5</v>
          </cell>
          <cell r="I1467">
            <v>3131.375</v>
          </cell>
        </row>
        <row r="1468">
          <cell r="A1468" t="str">
            <v>00012694</v>
          </cell>
          <cell r="B1468" t="str">
            <v>Biesboer Michelle</v>
          </cell>
          <cell r="C1468">
            <v>100</v>
          </cell>
          <cell r="D1468" t="str">
            <v>Casual Rate</v>
          </cell>
          <cell r="E1468">
            <v>19.27</v>
          </cell>
          <cell r="F1468" t="str">
            <v>0</v>
          </cell>
          <cell r="G1468">
            <v>162.5</v>
          </cell>
          <cell r="I1468">
            <v>3131.375</v>
          </cell>
        </row>
        <row r="1469">
          <cell r="A1469" t="str">
            <v>00012209</v>
          </cell>
          <cell r="B1469" t="str">
            <v>Williams Jack</v>
          </cell>
          <cell r="C1469">
            <v>100</v>
          </cell>
          <cell r="D1469" t="str">
            <v>Casual Rate</v>
          </cell>
          <cell r="E1469">
            <v>16640</v>
          </cell>
          <cell r="F1469" t="str">
            <v>0</v>
          </cell>
          <cell r="G1469">
            <v>1</v>
          </cell>
          <cell r="I1469">
            <v>16640</v>
          </cell>
        </row>
        <row r="1470">
          <cell r="A1470" t="str">
            <v>00013271</v>
          </cell>
          <cell r="B1470" t="str">
            <v>Underwood Benjamin</v>
          </cell>
          <cell r="C1470">
            <v>100</v>
          </cell>
          <cell r="D1470" t="str">
            <v>Casual Rate</v>
          </cell>
          <cell r="E1470">
            <v>37232</v>
          </cell>
          <cell r="F1470" t="str">
            <v>0</v>
          </cell>
          <cell r="G1470">
            <v>1</v>
          </cell>
          <cell r="I1470">
            <v>37232</v>
          </cell>
        </row>
        <row r="1471">
          <cell r="A1471" t="str">
            <v>00013266</v>
          </cell>
          <cell r="B1471" t="str">
            <v>Wirth Grant</v>
          </cell>
          <cell r="C1471">
            <v>100</v>
          </cell>
          <cell r="D1471" t="str">
            <v>Casual Rate</v>
          </cell>
          <cell r="E1471">
            <v>28.87</v>
          </cell>
          <cell r="F1471" t="str">
            <v>0</v>
          </cell>
          <cell r="G1471">
            <v>75</v>
          </cell>
          <cell r="I1471">
            <v>2165.25</v>
          </cell>
        </row>
        <row r="1472">
          <cell r="A1472" t="str">
            <v>00012982</v>
          </cell>
          <cell r="B1472" t="str">
            <v>Campbell Amanda</v>
          </cell>
          <cell r="C1472">
            <v>100</v>
          </cell>
          <cell r="D1472" t="str">
            <v>Casual Rate</v>
          </cell>
          <cell r="E1472">
            <v>19.27</v>
          </cell>
          <cell r="F1472" t="str">
            <v>0</v>
          </cell>
          <cell r="G1472">
            <v>162.5</v>
          </cell>
          <cell r="I1472">
            <v>3131.375</v>
          </cell>
        </row>
        <row r="1473">
          <cell r="A1473" t="str">
            <v>00012924</v>
          </cell>
          <cell r="B1473" t="str">
            <v>Enston Kim</v>
          </cell>
          <cell r="C1473">
            <v>100</v>
          </cell>
          <cell r="D1473" t="str">
            <v>Casual Rate</v>
          </cell>
          <cell r="E1473">
            <v>15.6</v>
          </cell>
          <cell r="F1473" t="str">
            <v>0</v>
          </cell>
          <cell r="G1473">
            <v>162.5</v>
          </cell>
          <cell r="I1473">
            <v>2535</v>
          </cell>
        </row>
        <row r="1474">
          <cell r="A1474" t="str">
            <v>00012892</v>
          </cell>
          <cell r="B1474" t="str">
            <v>Nielsen Craig</v>
          </cell>
          <cell r="C1474">
            <v>100</v>
          </cell>
          <cell r="D1474" t="str">
            <v>Casual Rate</v>
          </cell>
          <cell r="E1474">
            <v>64344.675199999998</v>
          </cell>
          <cell r="F1474" t="str">
            <v>0</v>
          </cell>
          <cell r="G1474">
            <v>1</v>
          </cell>
          <cell r="I1474">
            <v>64344.675199999998</v>
          </cell>
        </row>
        <row r="1475">
          <cell r="A1475" t="str">
            <v>00013823</v>
          </cell>
          <cell r="B1475" t="str">
            <v>Kong Susan</v>
          </cell>
          <cell r="C1475">
            <v>100</v>
          </cell>
          <cell r="D1475" t="str">
            <v>Casual Rate</v>
          </cell>
          <cell r="E1475">
            <v>46</v>
          </cell>
          <cell r="F1475" t="str">
            <v>0</v>
          </cell>
          <cell r="G1475">
            <v>162.5</v>
          </cell>
          <cell r="I1475">
            <v>89700</v>
          </cell>
        </row>
        <row r="1476">
          <cell r="A1476" t="str">
            <v>00013411</v>
          </cell>
          <cell r="B1476" t="str">
            <v>Bowmar Andrew</v>
          </cell>
          <cell r="C1476">
            <v>100</v>
          </cell>
          <cell r="D1476" t="str">
            <v>Casual Rate</v>
          </cell>
          <cell r="E1476">
            <v>75</v>
          </cell>
          <cell r="F1476" t="str">
            <v>0</v>
          </cell>
          <cell r="G1476">
            <v>60</v>
          </cell>
          <cell r="I1476">
            <v>4500</v>
          </cell>
        </row>
        <row r="1477">
          <cell r="A1477" t="str">
            <v>00013387</v>
          </cell>
          <cell r="B1477" t="str">
            <v>Posener Melissa</v>
          </cell>
          <cell r="C1477">
            <v>100</v>
          </cell>
          <cell r="D1477" t="str">
            <v>Casual Rate</v>
          </cell>
          <cell r="E1477">
            <v>15.6</v>
          </cell>
          <cell r="F1477" t="str">
            <v>0</v>
          </cell>
          <cell r="G1477">
            <v>162.5</v>
          </cell>
          <cell r="I1477">
            <v>2535</v>
          </cell>
        </row>
        <row r="1478">
          <cell r="A1478" t="str">
            <v>00012952</v>
          </cell>
          <cell r="B1478" t="str">
            <v>Wilkins Michael</v>
          </cell>
          <cell r="C1478">
            <v>100</v>
          </cell>
          <cell r="D1478" t="str">
            <v>Director's Fees</v>
          </cell>
          <cell r="E1478">
            <v>114678.9</v>
          </cell>
          <cell r="F1478" t="str">
            <v>0</v>
          </cell>
          <cell r="G1478">
            <v>1</v>
          </cell>
          <cell r="I1478">
            <v>114678.9</v>
          </cell>
        </row>
        <row r="1479">
          <cell r="A1479" t="str">
            <v>00012764</v>
          </cell>
          <cell r="B1479" t="str">
            <v>Harris Fiona</v>
          </cell>
          <cell r="C1479">
            <v>100</v>
          </cell>
          <cell r="D1479" t="str">
            <v>Director's Fees</v>
          </cell>
          <cell r="E1479">
            <v>128440.37</v>
          </cell>
          <cell r="F1479" t="str">
            <v>0</v>
          </cell>
          <cell r="G1479">
            <v>1</v>
          </cell>
          <cell r="I1479">
            <v>128440.37</v>
          </cell>
        </row>
        <row r="1480">
          <cell r="A1480" t="str">
            <v>00012670</v>
          </cell>
          <cell r="B1480" t="str">
            <v>Cronin Christopher</v>
          </cell>
          <cell r="C1480">
            <v>100</v>
          </cell>
          <cell r="D1480" t="str">
            <v>Director's Fees</v>
          </cell>
          <cell r="E1480">
            <v>30000</v>
          </cell>
          <cell r="F1480" t="str">
            <v>0</v>
          </cell>
          <cell r="G1480">
            <v>1</v>
          </cell>
          <cell r="I1480">
            <v>30000</v>
          </cell>
        </row>
        <row r="1481">
          <cell r="A1481" t="str">
            <v>00012658</v>
          </cell>
          <cell r="B1481" t="str">
            <v>McMeckan Tina</v>
          </cell>
          <cell r="C1481">
            <v>100</v>
          </cell>
          <cell r="D1481" t="str">
            <v>Director's Fees</v>
          </cell>
          <cell r="E1481">
            <v>110091.74</v>
          </cell>
          <cell r="F1481" t="str">
            <v>0</v>
          </cell>
          <cell r="G1481">
            <v>1</v>
          </cell>
          <cell r="I1481">
            <v>110091.74</v>
          </cell>
        </row>
        <row r="1482">
          <cell r="A1482" t="str">
            <v>00012571</v>
          </cell>
          <cell r="B1482" t="str">
            <v>Healey Timothy</v>
          </cell>
          <cell r="C1482">
            <v>100</v>
          </cell>
          <cell r="D1482" t="str">
            <v>Director's Fees</v>
          </cell>
          <cell r="E1482">
            <v>114678.9</v>
          </cell>
          <cell r="F1482" t="str">
            <v>0</v>
          </cell>
          <cell r="G1482">
            <v>1</v>
          </cell>
          <cell r="I1482">
            <v>114678.9</v>
          </cell>
        </row>
        <row r="1483">
          <cell r="A1483" t="str">
            <v>00013910</v>
          </cell>
          <cell r="B1483" t="str">
            <v>Knowles Peter</v>
          </cell>
          <cell r="C1483">
            <v>100</v>
          </cell>
          <cell r="D1483" t="str">
            <v>Director's Fees</v>
          </cell>
          <cell r="E1483">
            <v>68807.350000000006</v>
          </cell>
          <cell r="F1483" t="str">
            <v>0</v>
          </cell>
          <cell r="G1483">
            <v>1</v>
          </cell>
          <cell r="I1483">
            <v>68807.350000000006</v>
          </cell>
        </row>
        <row r="1484">
          <cell r="A1484" t="str">
            <v>00013391</v>
          </cell>
          <cell r="B1484" t="str">
            <v>McMath Gaye</v>
          </cell>
          <cell r="C1484">
            <v>100</v>
          </cell>
          <cell r="D1484" t="str">
            <v>Director's Fees</v>
          </cell>
          <cell r="E1484">
            <v>68807.350000000006</v>
          </cell>
          <cell r="F1484" t="str">
            <v>0</v>
          </cell>
          <cell r="G1484">
            <v>1</v>
          </cell>
          <cell r="I1484">
            <v>68807.350000000006</v>
          </cell>
        </row>
        <row r="1485">
          <cell r="A1485" t="str">
            <v>00013176</v>
          </cell>
          <cell r="B1485" t="str">
            <v>Atkins John</v>
          </cell>
          <cell r="C1485">
            <v>100</v>
          </cell>
          <cell r="D1485" t="str">
            <v>Director's Fees</v>
          </cell>
          <cell r="E1485">
            <v>68807.350000000006</v>
          </cell>
          <cell r="F1485" t="str">
            <v>0</v>
          </cell>
          <cell r="G1485">
            <v>1</v>
          </cell>
          <cell r="I1485">
            <v>68807.350000000006</v>
          </cell>
        </row>
        <row r="1486">
          <cell r="A1486" t="str">
            <v>00013162</v>
          </cell>
          <cell r="B1486" t="str">
            <v>Harris Fiona</v>
          </cell>
          <cell r="C1486">
            <v>100</v>
          </cell>
          <cell r="D1486" t="str">
            <v>Director's Fees</v>
          </cell>
          <cell r="E1486">
            <v>68807.350000000006</v>
          </cell>
          <cell r="F1486" t="str">
            <v>0</v>
          </cell>
          <cell r="G1486">
            <v>1</v>
          </cell>
          <cell r="I1486">
            <v>68807.350000000006</v>
          </cell>
        </row>
        <row r="1487">
          <cell r="A1487" t="str">
            <v>00013826</v>
          </cell>
          <cell r="B1487" t="str">
            <v>Cassidy Allen</v>
          </cell>
          <cell r="C1487">
            <v>100</v>
          </cell>
          <cell r="E1487">
            <v>107124.211068</v>
          </cell>
          <cell r="G1487">
            <v>0.15</v>
          </cell>
          <cell r="H1487">
            <v>16068.631660200001</v>
          </cell>
          <cell r="I1487">
            <v>123192.8427282</v>
          </cell>
        </row>
        <row r="1488">
          <cell r="A1488" t="str">
            <v>00013825</v>
          </cell>
          <cell r="B1488" t="str">
            <v>Austin Kevin</v>
          </cell>
          <cell r="C1488">
            <v>100</v>
          </cell>
          <cell r="E1488">
            <v>94286.43</v>
          </cell>
          <cell r="G1488">
            <v>7.4999999999999997E-2</v>
          </cell>
          <cell r="H1488">
            <v>7071.4822499999991</v>
          </cell>
          <cell r="I1488">
            <v>101357.91224999999</v>
          </cell>
        </row>
        <row r="1489">
          <cell r="A1489" t="str">
            <v>00013824</v>
          </cell>
          <cell r="B1489" t="str">
            <v>Alistair Andrew</v>
          </cell>
          <cell r="C1489">
            <v>100</v>
          </cell>
          <cell r="E1489">
            <v>86023.948751999997</v>
          </cell>
          <cell r="G1489">
            <v>0.15</v>
          </cell>
          <cell r="H1489">
            <v>12903.592312799999</v>
          </cell>
          <cell r="I1489">
            <v>98927.541064799996</v>
          </cell>
        </row>
        <row r="1490">
          <cell r="A1490" t="str">
            <v>00013831</v>
          </cell>
          <cell r="B1490" t="str">
            <v>Mair Paul Leslie</v>
          </cell>
          <cell r="C1490">
            <v>100</v>
          </cell>
          <cell r="E1490">
            <v>97045.35674399999</v>
          </cell>
          <cell r="G1490">
            <v>0.15</v>
          </cell>
          <cell r="H1490">
            <v>14556.803511599997</v>
          </cell>
          <cell r="I1490">
            <v>111602.16025559999</v>
          </cell>
        </row>
        <row r="1491">
          <cell r="A1491" t="str">
            <v>00013830</v>
          </cell>
          <cell r="B1491" t="str">
            <v>Karena John</v>
          </cell>
          <cell r="C1491">
            <v>100</v>
          </cell>
          <cell r="E1491">
            <v>102610.39773600001</v>
          </cell>
          <cell r="G1491">
            <v>0.17</v>
          </cell>
          <cell r="H1491">
            <v>17443.767615120003</v>
          </cell>
          <cell r="I1491">
            <v>120054.16535112001</v>
          </cell>
        </row>
        <row r="1492">
          <cell r="A1492" t="str">
            <v>00013829</v>
          </cell>
          <cell r="B1492" t="str">
            <v>Jury Daniel</v>
          </cell>
          <cell r="C1492">
            <v>100</v>
          </cell>
          <cell r="E1492">
            <v>114803.04</v>
          </cell>
          <cell r="G1492">
            <v>0.15</v>
          </cell>
          <cell r="H1492">
            <v>17220.455999999998</v>
          </cell>
          <cell r="I1492">
            <v>132023.49599999998</v>
          </cell>
        </row>
        <row r="1493">
          <cell r="A1493" t="str">
            <v>00013828</v>
          </cell>
          <cell r="B1493" t="str">
            <v>Cranson Raymond Sonny</v>
          </cell>
          <cell r="C1493">
            <v>100</v>
          </cell>
          <cell r="E1493">
            <v>89687.777760000012</v>
          </cell>
          <cell r="G1493">
            <v>0</v>
          </cell>
          <cell r="H1493">
            <v>0</v>
          </cell>
          <cell r="I1493">
            <v>89687.777760000012</v>
          </cell>
        </row>
        <row r="1494">
          <cell r="A1494" t="str">
            <v>00013827</v>
          </cell>
          <cell r="B1494" t="str">
            <v>Coles Kevin William</v>
          </cell>
          <cell r="C1494">
            <v>100</v>
          </cell>
          <cell r="E1494">
            <v>90010.691063999999</v>
          </cell>
          <cell r="G1494">
            <v>0.15</v>
          </cell>
          <cell r="H1494">
            <v>13501.603659599999</v>
          </cell>
          <cell r="I1494">
            <v>103512.2947236</v>
          </cell>
        </row>
        <row r="1495">
          <cell r="A1495" t="str">
            <v>00013836</v>
          </cell>
          <cell r="B1495" t="str">
            <v>Thomas Ian WIlliam</v>
          </cell>
          <cell r="C1495">
            <v>100</v>
          </cell>
          <cell r="E1495">
            <v>105624.773352</v>
          </cell>
          <cell r="G1495">
            <v>0.16</v>
          </cell>
          <cell r="H1495">
            <v>16899.963736320002</v>
          </cell>
          <cell r="I1495">
            <v>122524.73708832001</v>
          </cell>
        </row>
        <row r="1496">
          <cell r="A1496" t="str">
            <v>00013835</v>
          </cell>
          <cell r="B1496" t="str">
            <v>Spring Stephen John</v>
          </cell>
          <cell r="C1496">
            <v>100</v>
          </cell>
          <cell r="E1496">
            <v>78905.705130000002</v>
          </cell>
          <cell r="G1496">
            <v>0.15</v>
          </cell>
          <cell r="H1496">
            <v>11835.8557695</v>
          </cell>
          <cell r="I1496">
            <v>90741.560899500008</v>
          </cell>
        </row>
        <row r="1497">
          <cell r="A1497" t="str">
            <v>00013834</v>
          </cell>
          <cell r="B1497" t="str">
            <v>Ross Errol</v>
          </cell>
          <cell r="C1497">
            <v>100</v>
          </cell>
          <cell r="E1497">
            <v>103842.96</v>
          </cell>
          <cell r="G1497">
            <v>0.15</v>
          </cell>
          <cell r="H1497">
            <v>15576.444</v>
          </cell>
          <cell r="I1497">
            <v>119419.40400000001</v>
          </cell>
        </row>
        <row r="1498">
          <cell r="A1498" t="str">
            <v>00013833</v>
          </cell>
          <cell r="B1498" t="str">
            <v>Richardson Aaron</v>
          </cell>
          <cell r="C1498">
            <v>100</v>
          </cell>
          <cell r="E1498">
            <v>103922.64590399999</v>
          </cell>
          <cell r="G1498">
            <v>0.15</v>
          </cell>
          <cell r="H1498">
            <v>15588.396885599997</v>
          </cell>
          <cell r="I1498">
            <v>119511.04278959999</v>
          </cell>
        </row>
        <row r="1499">
          <cell r="A1499" t="str">
            <v>00013832</v>
          </cell>
          <cell r="B1499" t="str">
            <v>Rennie Thmas Alexander</v>
          </cell>
          <cell r="C1499">
            <v>100</v>
          </cell>
          <cell r="E1499">
            <v>82272.170232000004</v>
          </cell>
          <cell r="G1499">
            <v>0</v>
          </cell>
          <cell r="H1499">
            <v>0</v>
          </cell>
          <cell r="I1499">
            <v>82272.170232000004</v>
          </cell>
        </row>
        <row r="1500">
          <cell r="A1500" t="str">
            <v>00013842</v>
          </cell>
          <cell r="B1500" t="str">
            <v>Barclay Mark Derrick</v>
          </cell>
          <cell r="C1500">
            <v>100</v>
          </cell>
          <cell r="E1500">
            <v>100840.995</v>
          </cell>
          <cell r="G1500">
            <v>7.4999999999999997E-2</v>
          </cell>
          <cell r="H1500">
            <v>7563.0746249999993</v>
          </cell>
          <cell r="I1500">
            <v>108404.06962499999</v>
          </cell>
        </row>
        <row r="1501">
          <cell r="A1501" t="str">
            <v>00013841</v>
          </cell>
          <cell r="B1501" t="str">
            <v>Simmons John Michael</v>
          </cell>
          <cell r="C1501">
            <v>100</v>
          </cell>
          <cell r="E1501">
            <v>140040.95999999999</v>
          </cell>
          <cell r="G1501">
            <v>0.15</v>
          </cell>
          <cell r="H1501">
            <v>21006.143999999997</v>
          </cell>
          <cell r="I1501">
            <v>161047.10399999999</v>
          </cell>
        </row>
        <row r="1502">
          <cell r="A1502" t="str">
            <v>00013840</v>
          </cell>
          <cell r="B1502" t="str">
            <v>Tiffany Sharon</v>
          </cell>
          <cell r="C1502">
            <v>100</v>
          </cell>
          <cell r="E1502">
            <v>56402.879999999997</v>
          </cell>
          <cell r="G1502">
            <v>7.4999999999999997E-2</v>
          </cell>
          <cell r="H1502">
            <v>4230.2159999999994</v>
          </cell>
          <cell r="I1502">
            <v>60633.095999999998</v>
          </cell>
        </row>
        <row r="1503">
          <cell r="A1503" t="str">
            <v>00013838</v>
          </cell>
          <cell r="B1503" t="str">
            <v>Breddy Robin</v>
          </cell>
          <cell r="C1503">
            <v>100</v>
          </cell>
          <cell r="E1503">
            <v>106178.04</v>
          </cell>
          <cell r="G1503">
            <v>7.4999999999999997E-2</v>
          </cell>
          <cell r="H1503">
            <v>7963.3529999999992</v>
          </cell>
          <cell r="I1503">
            <v>114141.393</v>
          </cell>
        </row>
        <row r="1504">
          <cell r="A1504" t="str">
            <v>00013837</v>
          </cell>
          <cell r="B1504" t="str">
            <v>Taylor Stephen John</v>
          </cell>
          <cell r="C1504">
            <v>100</v>
          </cell>
          <cell r="E1504">
            <v>102216.96000000001</v>
          </cell>
          <cell r="G1504">
            <v>7.4999999999999997E-2</v>
          </cell>
          <cell r="H1504">
            <v>7666.2719999999999</v>
          </cell>
          <cell r="I1504">
            <v>109883.232</v>
          </cell>
        </row>
        <row r="1505">
          <cell r="A1505" t="str">
            <v>00013847</v>
          </cell>
          <cell r="B1505" t="str">
            <v>Hargreaves Chris</v>
          </cell>
          <cell r="C1505">
            <v>100</v>
          </cell>
          <cell r="E1505">
            <v>73890.558000000005</v>
          </cell>
          <cell r="G1505">
            <v>7.4999999999999997E-2</v>
          </cell>
          <cell r="H1505">
            <v>5541.7918500000005</v>
          </cell>
          <cell r="I1505">
            <v>79432.349849999999</v>
          </cell>
        </row>
        <row r="1506">
          <cell r="A1506" t="str">
            <v>00013846</v>
          </cell>
          <cell r="B1506" t="str">
            <v>Kapp Christo</v>
          </cell>
          <cell r="C1506">
            <v>100</v>
          </cell>
          <cell r="E1506">
            <v>91815.96</v>
          </cell>
          <cell r="G1506">
            <v>7.4999999999999997E-2</v>
          </cell>
          <cell r="H1506">
            <v>6886.1970000000001</v>
          </cell>
          <cell r="I1506">
            <v>98702.157000000007</v>
          </cell>
        </row>
        <row r="1507">
          <cell r="A1507" t="str">
            <v>00013845</v>
          </cell>
          <cell r="B1507" t="str">
            <v>Porter Ivan</v>
          </cell>
          <cell r="C1507">
            <v>100</v>
          </cell>
          <cell r="E1507">
            <v>81877.219200000007</v>
          </cell>
          <cell r="G1507">
            <v>7.4999999999999997E-2</v>
          </cell>
          <cell r="H1507">
            <v>6140.79144</v>
          </cell>
          <cell r="I1507">
            <v>88018.010640000008</v>
          </cell>
        </row>
        <row r="1508">
          <cell r="A1508" t="str">
            <v>00013843</v>
          </cell>
          <cell r="B1508" t="str">
            <v>Crookes Neil</v>
          </cell>
          <cell r="C1508">
            <v>100</v>
          </cell>
          <cell r="E1508">
            <v>98406.96</v>
          </cell>
          <cell r="G1508">
            <v>7.4999999999999997E-2</v>
          </cell>
          <cell r="H1508">
            <v>7380.5219999999999</v>
          </cell>
          <cell r="I1508">
            <v>105787.482</v>
          </cell>
        </row>
      </sheetData>
      <sheetData sheetId="2" refreshError="1"/>
      <sheetData sheetId="3"/>
      <sheetData sheetId="4" refreshError="1">
        <row r="1">
          <cell r="A1" t="str">
            <v>Pers.no.</v>
          </cell>
          <cell r="B1" t="str">
            <v>Name</v>
          </cell>
          <cell r="C1" t="str">
            <v>Band</v>
          </cell>
        </row>
        <row r="2">
          <cell r="A2" t="str">
            <v>00006486</v>
          </cell>
          <cell r="B2" t="str">
            <v>Mark Beech</v>
          </cell>
          <cell r="C2" t="str">
            <v>ANS08</v>
          </cell>
        </row>
        <row r="3">
          <cell r="A3" t="str">
            <v>00006778</v>
          </cell>
          <cell r="B3" t="str">
            <v>Peter Whelan</v>
          </cell>
          <cell r="C3" t="str">
            <v>ANS07</v>
          </cell>
        </row>
        <row r="4">
          <cell r="A4" t="str">
            <v>00006779</v>
          </cell>
          <cell r="B4" t="str">
            <v>Scott Dakin</v>
          </cell>
          <cell r="C4"/>
        </row>
        <row r="5">
          <cell r="A5" t="str">
            <v>00006781</v>
          </cell>
          <cell r="B5" t="str">
            <v>Robert Hauser</v>
          </cell>
          <cell r="C5"/>
        </row>
        <row r="6">
          <cell r="A6" t="str">
            <v>00006783</v>
          </cell>
          <cell r="B6" t="str">
            <v>Timothy Porter</v>
          </cell>
          <cell r="C6"/>
        </row>
        <row r="7">
          <cell r="A7" t="str">
            <v>00006802</v>
          </cell>
          <cell r="B7" t="str">
            <v>David Falkingham</v>
          </cell>
          <cell r="C7"/>
        </row>
        <row r="8">
          <cell r="A8" t="str">
            <v>00006807</v>
          </cell>
          <cell r="B8" t="str">
            <v>Robert Simpkin</v>
          </cell>
          <cell r="C8" t="str">
            <v>ANS06</v>
          </cell>
        </row>
        <row r="9">
          <cell r="A9" t="str">
            <v>00006820</v>
          </cell>
          <cell r="B9" t="str">
            <v>Peter Wong</v>
          </cell>
          <cell r="C9" t="str">
            <v>ANS08</v>
          </cell>
        </row>
        <row r="10">
          <cell r="A10" t="str">
            <v>00006977</v>
          </cell>
          <cell r="B10" t="str">
            <v>Darren Bent</v>
          </cell>
          <cell r="C10"/>
        </row>
        <row r="11">
          <cell r="A11" t="str">
            <v>00006979</v>
          </cell>
          <cell r="B11" t="str">
            <v>Craig Twentyman</v>
          </cell>
          <cell r="C11"/>
        </row>
        <row r="12">
          <cell r="A12" t="str">
            <v>00007037</v>
          </cell>
          <cell r="B12" t="str">
            <v>Fakhreddin Mafaakher</v>
          </cell>
          <cell r="C12" t="str">
            <v>ANS06</v>
          </cell>
        </row>
        <row r="13">
          <cell r="A13" t="str">
            <v>00007060</v>
          </cell>
          <cell r="B13" t="str">
            <v>Peter Yeung</v>
          </cell>
          <cell r="C13" t="str">
            <v>ANS06</v>
          </cell>
        </row>
        <row r="14">
          <cell r="A14" t="str">
            <v>00007106</v>
          </cell>
          <cell r="B14" t="str">
            <v>Craig Savage</v>
          </cell>
          <cell r="C14" t="str">
            <v>ANS08</v>
          </cell>
        </row>
        <row r="15">
          <cell r="A15" t="str">
            <v>00007131</v>
          </cell>
          <cell r="B15" t="str">
            <v>Wayne Highmore</v>
          </cell>
          <cell r="C15"/>
        </row>
        <row r="16">
          <cell r="A16" t="str">
            <v>00007164</v>
          </cell>
          <cell r="B16" t="str">
            <v>Dimitrios Tsirikis</v>
          </cell>
          <cell r="C16" t="str">
            <v>ANS06</v>
          </cell>
        </row>
        <row r="17">
          <cell r="A17" t="str">
            <v>00007190</v>
          </cell>
          <cell r="B17" t="str">
            <v>Antony Zuiderwyk</v>
          </cell>
          <cell r="C17" t="str">
            <v>ANS10</v>
          </cell>
        </row>
        <row r="18">
          <cell r="A18" t="str">
            <v>00007191</v>
          </cell>
          <cell r="B18" t="str">
            <v>Graeme Dowler</v>
          </cell>
          <cell r="C18"/>
        </row>
        <row r="19">
          <cell r="A19" t="str">
            <v>00007215</v>
          </cell>
          <cell r="B19" t="str">
            <v>Suzanne Harker</v>
          </cell>
          <cell r="C19" t="str">
            <v>ANS05</v>
          </cell>
        </row>
        <row r="20">
          <cell r="A20" t="str">
            <v>00007298</v>
          </cell>
          <cell r="B20" t="str">
            <v>Scott Reid</v>
          </cell>
          <cell r="C20" t="str">
            <v>ANS06</v>
          </cell>
        </row>
        <row r="21">
          <cell r="A21" t="str">
            <v>00007306</v>
          </cell>
          <cell r="B21" t="str">
            <v>Andrew Schille</v>
          </cell>
          <cell r="C21" t="str">
            <v>ANS07</v>
          </cell>
        </row>
        <row r="22">
          <cell r="A22" t="str">
            <v>00007309</v>
          </cell>
          <cell r="B22" t="str">
            <v>Deborah Senior</v>
          </cell>
          <cell r="C22" t="str">
            <v>ANS04</v>
          </cell>
        </row>
        <row r="23">
          <cell r="A23" t="str">
            <v>00007483</v>
          </cell>
          <cell r="B23" t="str">
            <v>Geoffrey Baker</v>
          </cell>
          <cell r="C23"/>
        </row>
        <row r="24">
          <cell r="A24" t="str">
            <v>00007490</v>
          </cell>
          <cell r="B24" t="str">
            <v>Marcus Catt</v>
          </cell>
          <cell r="C24"/>
        </row>
        <row r="25">
          <cell r="A25" t="str">
            <v>00007492</v>
          </cell>
          <cell r="B25" t="str">
            <v>Rodney Clarke</v>
          </cell>
          <cell r="C25"/>
        </row>
        <row r="26">
          <cell r="A26" t="str">
            <v>00007493</v>
          </cell>
          <cell r="B26" t="str">
            <v>Murray Collard</v>
          </cell>
          <cell r="C26"/>
        </row>
        <row r="27">
          <cell r="A27" t="str">
            <v>00007511</v>
          </cell>
          <cell r="B27" t="str">
            <v>Scott Goodman</v>
          </cell>
          <cell r="C27"/>
        </row>
        <row r="28">
          <cell r="A28" t="str">
            <v>00007512</v>
          </cell>
          <cell r="B28" t="str">
            <v>Mark Griffith</v>
          </cell>
          <cell r="C28"/>
        </row>
        <row r="29">
          <cell r="A29" t="str">
            <v>00007513</v>
          </cell>
          <cell r="B29" t="str">
            <v>Darren Griffiths</v>
          </cell>
          <cell r="C29"/>
        </row>
        <row r="30">
          <cell r="A30" t="str">
            <v>00007516</v>
          </cell>
          <cell r="B30" t="str">
            <v>Ricky Hopkins</v>
          </cell>
          <cell r="C30" t="str">
            <v>ANS07</v>
          </cell>
        </row>
        <row r="31">
          <cell r="A31" t="str">
            <v>00007527</v>
          </cell>
          <cell r="B31" t="str">
            <v>Samuel Maota</v>
          </cell>
          <cell r="C31"/>
        </row>
        <row r="32">
          <cell r="A32" t="str">
            <v>00007530</v>
          </cell>
          <cell r="B32" t="str">
            <v>Steven McKenzie</v>
          </cell>
          <cell r="C32"/>
        </row>
        <row r="33">
          <cell r="A33" t="str">
            <v>00007531</v>
          </cell>
          <cell r="B33" t="str">
            <v>Peter McKinnon</v>
          </cell>
          <cell r="C33"/>
        </row>
        <row r="34">
          <cell r="A34" t="str">
            <v>00007537</v>
          </cell>
          <cell r="B34" t="str">
            <v>Rohan Neil</v>
          </cell>
          <cell r="C34"/>
        </row>
        <row r="35">
          <cell r="A35" t="str">
            <v>00007545</v>
          </cell>
          <cell r="B35" t="str">
            <v>Allen Pearson</v>
          </cell>
          <cell r="C35"/>
        </row>
        <row r="36">
          <cell r="A36" t="str">
            <v>00007548</v>
          </cell>
          <cell r="B36" t="str">
            <v>Michael Savic</v>
          </cell>
          <cell r="C36"/>
        </row>
        <row r="37">
          <cell r="A37" t="str">
            <v>00007559</v>
          </cell>
          <cell r="B37" t="str">
            <v>Ian Taylor</v>
          </cell>
          <cell r="C37"/>
        </row>
        <row r="38">
          <cell r="A38" t="str">
            <v>00007640</v>
          </cell>
          <cell r="B38" t="str">
            <v>Mark Adams</v>
          </cell>
          <cell r="C38" t="str">
            <v>ANS05</v>
          </cell>
        </row>
        <row r="39">
          <cell r="A39" t="str">
            <v>00007641</v>
          </cell>
          <cell r="B39" t="str">
            <v>Eric Anderson</v>
          </cell>
          <cell r="C39"/>
        </row>
        <row r="40">
          <cell r="A40" t="str">
            <v>00007652</v>
          </cell>
          <cell r="B40" t="str">
            <v>Matthew Colvin</v>
          </cell>
          <cell r="C40"/>
        </row>
        <row r="41">
          <cell r="A41" t="str">
            <v>00007653</v>
          </cell>
          <cell r="B41" t="str">
            <v>John Cooper</v>
          </cell>
          <cell r="C41"/>
        </row>
        <row r="42">
          <cell r="A42" t="str">
            <v>00007654</v>
          </cell>
          <cell r="B42" t="str">
            <v>Andrew Cox</v>
          </cell>
          <cell r="C42"/>
        </row>
        <row r="43">
          <cell r="A43" t="str">
            <v>00007657</v>
          </cell>
          <cell r="B43" t="str">
            <v>Glenn Davis</v>
          </cell>
          <cell r="C43"/>
        </row>
        <row r="44">
          <cell r="A44" t="str">
            <v>00007658</v>
          </cell>
          <cell r="B44" t="str">
            <v>Grant Dawson</v>
          </cell>
          <cell r="C44"/>
        </row>
        <row r="45">
          <cell r="A45" t="str">
            <v>00007659</v>
          </cell>
          <cell r="B45" t="str">
            <v>Trevor Dixon</v>
          </cell>
          <cell r="C45"/>
        </row>
        <row r="46">
          <cell r="A46" t="str">
            <v>00007664</v>
          </cell>
          <cell r="B46" t="str">
            <v>Shaun Exton</v>
          </cell>
          <cell r="C46"/>
        </row>
        <row r="47">
          <cell r="A47" t="str">
            <v>00007669</v>
          </cell>
          <cell r="B47" t="str">
            <v>Wayne Fowler</v>
          </cell>
          <cell r="C47"/>
        </row>
        <row r="48">
          <cell r="A48" t="str">
            <v>00007671</v>
          </cell>
          <cell r="B48" t="str">
            <v>Daryl Glen</v>
          </cell>
          <cell r="C48"/>
        </row>
        <row r="49">
          <cell r="A49" t="str">
            <v>00007673</v>
          </cell>
          <cell r="B49" t="str">
            <v>Paul Greenway</v>
          </cell>
          <cell r="C49"/>
        </row>
        <row r="50">
          <cell r="A50" t="str">
            <v>00007674</v>
          </cell>
          <cell r="B50" t="str">
            <v>Stuart Griffin</v>
          </cell>
          <cell r="C50"/>
        </row>
        <row r="51">
          <cell r="A51" t="str">
            <v>00007683</v>
          </cell>
          <cell r="B51" t="str">
            <v>Gerard Horne</v>
          </cell>
          <cell r="C51"/>
        </row>
        <row r="52">
          <cell r="A52" t="str">
            <v>00007688</v>
          </cell>
          <cell r="B52" t="str">
            <v>Grant Kennedy</v>
          </cell>
          <cell r="C52"/>
        </row>
        <row r="53">
          <cell r="A53" t="str">
            <v>00007693</v>
          </cell>
          <cell r="B53" t="str">
            <v>Rodney Lide</v>
          </cell>
          <cell r="C53"/>
        </row>
        <row r="54">
          <cell r="A54" t="str">
            <v>00007696</v>
          </cell>
          <cell r="B54" t="str">
            <v>Michael Loogman</v>
          </cell>
          <cell r="C54"/>
        </row>
        <row r="55">
          <cell r="A55" t="str">
            <v>00007699</v>
          </cell>
          <cell r="B55" t="str">
            <v>Paul McDonagh</v>
          </cell>
          <cell r="C55"/>
        </row>
        <row r="56">
          <cell r="A56" t="str">
            <v>00007703</v>
          </cell>
          <cell r="B56" t="str">
            <v>Donald McWilliams</v>
          </cell>
          <cell r="C56"/>
        </row>
        <row r="57">
          <cell r="A57" t="str">
            <v>00007704</v>
          </cell>
          <cell r="B57" t="str">
            <v>Glenn Mew</v>
          </cell>
          <cell r="C57"/>
        </row>
        <row r="58">
          <cell r="A58" t="str">
            <v>00007706</v>
          </cell>
          <cell r="B58" t="str">
            <v>Brian Nelson</v>
          </cell>
          <cell r="C58"/>
        </row>
        <row r="59">
          <cell r="A59" t="str">
            <v>00007708</v>
          </cell>
          <cell r="B59" t="str">
            <v>Steven Newman</v>
          </cell>
          <cell r="C59"/>
        </row>
        <row r="60">
          <cell r="A60" t="str">
            <v>00007710</v>
          </cell>
          <cell r="B60" t="str">
            <v>Paul O'Brien</v>
          </cell>
          <cell r="C60"/>
        </row>
        <row r="61">
          <cell r="A61" t="str">
            <v>00007711</v>
          </cell>
          <cell r="B61" t="str">
            <v>Allan Richardson</v>
          </cell>
          <cell r="C61"/>
        </row>
        <row r="62">
          <cell r="A62" t="str">
            <v>00007721</v>
          </cell>
          <cell r="B62" t="str">
            <v>Colin Sutton</v>
          </cell>
          <cell r="C62"/>
        </row>
        <row r="63">
          <cell r="A63" t="str">
            <v>00007727</v>
          </cell>
          <cell r="B63" t="str">
            <v>Bert Weitering</v>
          </cell>
          <cell r="C63"/>
        </row>
        <row r="64">
          <cell r="A64" t="str">
            <v>00007731</v>
          </cell>
          <cell r="B64" t="str">
            <v>Michael De Lisle</v>
          </cell>
          <cell r="C64" t="str">
            <v>ANS06</v>
          </cell>
        </row>
        <row r="65">
          <cell r="A65" t="str">
            <v>00007830</v>
          </cell>
          <cell r="B65" t="str">
            <v>Robert Schwarz</v>
          </cell>
          <cell r="C65" t="str">
            <v>ANS05</v>
          </cell>
        </row>
        <row r="66">
          <cell r="A66" t="str">
            <v>00007831</v>
          </cell>
          <cell r="B66" t="str">
            <v>Ranald Currie</v>
          </cell>
          <cell r="C66"/>
        </row>
        <row r="67">
          <cell r="A67" t="str">
            <v>00007835</v>
          </cell>
          <cell r="B67" t="str">
            <v>Steven Stringer</v>
          </cell>
          <cell r="C67"/>
        </row>
        <row r="68">
          <cell r="A68" t="str">
            <v>00007872</v>
          </cell>
          <cell r="B68" t="str">
            <v>Peter Marsh</v>
          </cell>
          <cell r="C68"/>
        </row>
        <row r="69">
          <cell r="A69" t="str">
            <v>00007879</v>
          </cell>
          <cell r="B69" t="str">
            <v>George Tziotis</v>
          </cell>
          <cell r="C69" t="str">
            <v>ANS05</v>
          </cell>
        </row>
        <row r="70">
          <cell r="A70" t="str">
            <v>00007902</v>
          </cell>
          <cell r="B70" t="str">
            <v>Peter Kennedy</v>
          </cell>
          <cell r="C70"/>
        </row>
        <row r="71">
          <cell r="A71" t="str">
            <v>00007925</v>
          </cell>
          <cell r="B71" t="str">
            <v>Christopher Sokolowski</v>
          </cell>
          <cell r="C71" t="str">
            <v>ANS05</v>
          </cell>
        </row>
        <row r="72">
          <cell r="A72" t="str">
            <v>00007961</v>
          </cell>
          <cell r="B72" t="str">
            <v>Verity Watson</v>
          </cell>
          <cell r="C72" t="str">
            <v>ANS07</v>
          </cell>
        </row>
        <row r="73">
          <cell r="A73" t="str">
            <v>00007963</v>
          </cell>
          <cell r="B73" t="str">
            <v>Daralyn Hodge</v>
          </cell>
          <cell r="C73" t="str">
            <v>ANS04</v>
          </cell>
        </row>
        <row r="74">
          <cell r="A74" t="str">
            <v>00007967</v>
          </cell>
          <cell r="B74" t="str">
            <v>Brendan Byrne</v>
          </cell>
          <cell r="C74"/>
        </row>
        <row r="75">
          <cell r="A75" t="str">
            <v>00007992</v>
          </cell>
          <cell r="B75" t="str">
            <v>Siva Moorthy</v>
          </cell>
          <cell r="C75" t="str">
            <v>ANS06</v>
          </cell>
        </row>
        <row r="76">
          <cell r="A76" t="str">
            <v>00008013</v>
          </cell>
          <cell r="B76" t="str">
            <v>Siham Ghantous</v>
          </cell>
          <cell r="C76" t="str">
            <v>ANS07</v>
          </cell>
        </row>
        <row r="77">
          <cell r="A77" t="str">
            <v>00008106</v>
          </cell>
          <cell r="B77" t="str">
            <v>John Bell</v>
          </cell>
          <cell r="C77" t="str">
            <v>ANS07</v>
          </cell>
        </row>
        <row r="78">
          <cell r="A78" t="str">
            <v>00008645</v>
          </cell>
          <cell r="B78" t="str">
            <v>David Wilkinson</v>
          </cell>
          <cell r="C78" t="str">
            <v>ANS06</v>
          </cell>
        </row>
        <row r="79">
          <cell r="A79" t="str">
            <v>00008658</v>
          </cell>
          <cell r="B79" t="str">
            <v>Peter Ajani</v>
          </cell>
          <cell r="C79" t="str">
            <v>ANS07</v>
          </cell>
        </row>
        <row r="80">
          <cell r="A80" t="str">
            <v>00008660</v>
          </cell>
          <cell r="B80" t="str">
            <v>Erin Chain</v>
          </cell>
          <cell r="C80" t="str">
            <v>ANS07</v>
          </cell>
        </row>
        <row r="81">
          <cell r="A81" t="str">
            <v>00008835</v>
          </cell>
          <cell r="B81" t="str">
            <v>Luke Baxter</v>
          </cell>
          <cell r="C81"/>
        </row>
        <row r="82">
          <cell r="A82" t="str">
            <v>00008838</v>
          </cell>
          <cell r="B82" t="str">
            <v>Antony Elez</v>
          </cell>
          <cell r="C82"/>
        </row>
        <row r="83">
          <cell r="A83" t="str">
            <v>00008864</v>
          </cell>
          <cell r="B83" t="str">
            <v>Joel Guest</v>
          </cell>
          <cell r="C83"/>
        </row>
        <row r="84">
          <cell r="A84" t="str">
            <v>00008924</v>
          </cell>
          <cell r="B84" t="str">
            <v>Neil Fraser</v>
          </cell>
          <cell r="C84" t="str">
            <v>ANS04</v>
          </cell>
        </row>
        <row r="85">
          <cell r="A85" t="str">
            <v>00008928</v>
          </cell>
          <cell r="B85" t="str">
            <v>Brad Turton</v>
          </cell>
          <cell r="C85" t="str">
            <v>ANS04</v>
          </cell>
        </row>
        <row r="86">
          <cell r="A86" t="str">
            <v>00008929</v>
          </cell>
          <cell r="B86" t="str">
            <v>Graham Lovelock</v>
          </cell>
          <cell r="C86" t="str">
            <v>ANS04</v>
          </cell>
        </row>
        <row r="87">
          <cell r="A87" t="str">
            <v>00009052</v>
          </cell>
          <cell r="B87" t="str">
            <v>Henry Biernacki</v>
          </cell>
          <cell r="C87" t="str">
            <v>ANS06</v>
          </cell>
        </row>
        <row r="88">
          <cell r="A88" t="str">
            <v>00009162</v>
          </cell>
          <cell r="B88" t="str">
            <v>Geoffrey Towns</v>
          </cell>
          <cell r="C88" t="str">
            <v>ANS07</v>
          </cell>
        </row>
        <row r="89">
          <cell r="A89" t="str">
            <v>00009332</v>
          </cell>
          <cell r="B89" t="str">
            <v>Steven Taig</v>
          </cell>
          <cell r="C89" t="str">
            <v>ANS04</v>
          </cell>
        </row>
        <row r="90">
          <cell r="A90" t="str">
            <v>00009360</v>
          </cell>
          <cell r="B90" t="str">
            <v>Mark Van Holsteyn</v>
          </cell>
          <cell r="C90" t="str">
            <v>ANS06</v>
          </cell>
        </row>
        <row r="91">
          <cell r="A91" t="str">
            <v>00010015</v>
          </cell>
          <cell r="B91" t="str">
            <v>Victor Mechkaroff</v>
          </cell>
          <cell r="C91" t="str">
            <v>ANS04</v>
          </cell>
        </row>
        <row r="92">
          <cell r="A92" t="str">
            <v>00010116</v>
          </cell>
          <cell r="B92" t="str">
            <v>Debbie Jackson</v>
          </cell>
          <cell r="C92" t="str">
            <v>ANS08</v>
          </cell>
        </row>
        <row r="93">
          <cell r="A93" t="str">
            <v>00010117</v>
          </cell>
          <cell r="B93" t="str">
            <v>James Wong</v>
          </cell>
          <cell r="C93" t="str">
            <v>ANS06</v>
          </cell>
        </row>
        <row r="94">
          <cell r="A94" t="str">
            <v>00010160</v>
          </cell>
          <cell r="B94" t="str">
            <v>Colin Reeves</v>
          </cell>
          <cell r="C94" t="str">
            <v>ANS06</v>
          </cell>
        </row>
        <row r="95">
          <cell r="A95" t="str">
            <v>00010179</v>
          </cell>
          <cell r="B95" t="str">
            <v>Nichole Chaplin</v>
          </cell>
          <cell r="C95" t="str">
            <v>ANS04</v>
          </cell>
        </row>
        <row r="96">
          <cell r="A96" t="str">
            <v>00010205</v>
          </cell>
          <cell r="B96" t="str">
            <v>Adam Beel</v>
          </cell>
          <cell r="C96" t="str">
            <v>ANS07</v>
          </cell>
        </row>
        <row r="97">
          <cell r="A97" t="str">
            <v>00010249</v>
          </cell>
          <cell r="B97" t="str">
            <v>Bruce Kellett</v>
          </cell>
          <cell r="C97" t="str">
            <v>ANS04</v>
          </cell>
        </row>
        <row r="98">
          <cell r="A98" t="str">
            <v>00010296</v>
          </cell>
          <cell r="B98" t="str">
            <v>Michael MacFarlane</v>
          </cell>
          <cell r="C98" t="str">
            <v>ANS05</v>
          </cell>
        </row>
        <row r="99">
          <cell r="A99" t="str">
            <v>00010325</v>
          </cell>
          <cell r="B99" t="str">
            <v>Sam Gibilisco</v>
          </cell>
          <cell r="C99"/>
        </row>
        <row r="100">
          <cell r="A100" t="str">
            <v>00010327</v>
          </cell>
          <cell r="B100" t="str">
            <v>Janet Ellis</v>
          </cell>
          <cell r="C100" t="str">
            <v>ANS04</v>
          </cell>
        </row>
        <row r="101">
          <cell r="A101" t="str">
            <v>00010334</v>
          </cell>
          <cell r="B101" t="str">
            <v>Howard Laurenson</v>
          </cell>
          <cell r="C101"/>
        </row>
        <row r="102">
          <cell r="A102" t="str">
            <v>00010343</v>
          </cell>
          <cell r="B102" t="str">
            <v>Colin Bell</v>
          </cell>
          <cell r="C102" t="str">
            <v>ANS05</v>
          </cell>
        </row>
        <row r="103">
          <cell r="A103" t="str">
            <v>00010344</v>
          </cell>
          <cell r="B103" t="str">
            <v>Christine McKenzie</v>
          </cell>
          <cell r="C103" t="str">
            <v>ANS05</v>
          </cell>
        </row>
        <row r="104">
          <cell r="A104" t="str">
            <v>00010350</v>
          </cell>
          <cell r="B104" t="str">
            <v>Alessandro Favrin</v>
          </cell>
          <cell r="C104"/>
        </row>
        <row r="105">
          <cell r="A105" t="str">
            <v>00010351</v>
          </cell>
          <cell r="B105" t="str">
            <v>Agostino Di Clemente</v>
          </cell>
          <cell r="C105"/>
        </row>
        <row r="106">
          <cell r="A106" t="str">
            <v>00010355</v>
          </cell>
          <cell r="B106" t="str">
            <v>Gavin Anthony</v>
          </cell>
          <cell r="C106"/>
        </row>
        <row r="107">
          <cell r="A107" t="str">
            <v>00010356</v>
          </cell>
          <cell r="B107" t="str">
            <v>Dennis Batten</v>
          </cell>
          <cell r="C107"/>
        </row>
        <row r="108">
          <cell r="A108" t="str">
            <v>00010357</v>
          </cell>
          <cell r="B108" t="str">
            <v>Anthony Burgess</v>
          </cell>
          <cell r="C108"/>
        </row>
        <row r="109">
          <cell r="A109" t="str">
            <v>00010358</v>
          </cell>
          <cell r="B109" t="str">
            <v>Adrian Butcher</v>
          </cell>
          <cell r="C109"/>
        </row>
        <row r="110">
          <cell r="A110" t="str">
            <v>00010359</v>
          </cell>
          <cell r="B110" t="str">
            <v>Robert Butler</v>
          </cell>
          <cell r="C110"/>
        </row>
        <row r="111">
          <cell r="A111" t="str">
            <v>00010360</v>
          </cell>
          <cell r="B111" t="str">
            <v>Ferdinando Cappellari</v>
          </cell>
          <cell r="C111"/>
        </row>
        <row r="112">
          <cell r="A112" t="str">
            <v>00010361</v>
          </cell>
          <cell r="B112" t="str">
            <v>Jeffrey Cox</v>
          </cell>
          <cell r="C112"/>
        </row>
        <row r="113">
          <cell r="A113" t="str">
            <v>00010362</v>
          </cell>
          <cell r="B113" t="str">
            <v>Kenneth Delany</v>
          </cell>
          <cell r="C113"/>
        </row>
        <row r="114">
          <cell r="A114" t="str">
            <v>00010363</v>
          </cell>
          <cell r="B114" t="str">
            <v>Brian Dimsey</v>
          </cell>
          <cell r="C114"/>
        </row>
        <row r="115">
          <cell r="A115" t="str">
            <v>00010364</v>
          </cell>
          <cell r="B115" t="str">
            <v>Brendan Drew</v>
          </cell>
          <cell r="C115"/>
        </row>
        <row r="116">
          <cell r="A116" t="str">
            <v>00010366</v>
          </cell>
          <cell r="B116" t="str">
            <v>Peter Hannan</v>
          </cell>
          <cell r="C116"/>
        </row>
        <row r="117">
          <cell r="A117" t="str">
            <v>00010367</v>
          </cell>
          <cell r="B117" t="str">
            <v>Steven Dubay</v>
          </cell>
          <cell r="C117"/>
        </row>
        <row r="118">
          <cell r="A118" t="str">
            <v>00010368</v>
          </cell>
          <cell r="B118" t="str">
            <v>Glenn Golder</v>
          </cell>
          <cell r="C118"/>
        </row>
        <row r="119">
          <cell r="A119" t="str">
            <v>00010369</v>
          </cell>
          <cell r="B119" t="str">
            <v>Jamie Hatfield</v>
          </cell>
          <cell r="C119"/>
        </row>
        <row r="120">
          <cell r="A120" t="str">
            <v>00010372</v>
          </cell>
          <cell r="B120" t="str">
            <v>Cesare Magnano</v>
          </cell>
          <cell r="C120"/>
        </row>
        <row r="121">
          <cell r="A121" t="str">
            <v>00010373</v>
          </cell>
          <cell r="B121" t="str">
            <v>Juris Matulis</v>
          </cell>
          <cell r="C121"/>
        </row>
        <row r="122">
          <cell r="A122" t="str">
            <v>00010374</v>
          </cell>
          <cell r="B122" t="str">
            <v>Giovanni Melfi</v>
          </cell>
          <cell r="C122"/>
        </row>
        <row r="123">
          <cell r="A123" t="str">
            <v>00010375</v>
          </cell>
          <cell r="B123" t="str">
            <v>Steven Nichol</v>
          </cell>
          <cell r="C123"/>
        </row>
        <row r="124">
          <cell r="A124" t="str">
            <v>00010376</v>
          </cell>
          <cell r="B124" t="str">
            <v>David Nisbet</v>
          </cell>
          <cell r="C124"/>
        </row>
        <row r="125">
          <cell r="A125" t="str">
            <v>00010377</v>
          </cell>
          <cell r="B125" t="str">
            <v>Mick O'Brien</v>
          </cell>
          <cell r="C125"/>
        </row>
        <row r="126">
          <cell r="A126" t="str">
            <v>00010378</v>
          </cell>
          <cell r="B126" t="str">
            <v>Henk Olthof</v>
          </cell>
          <cell r="C126"/>
        </row>
        <row r="127">
          <cell r="A127" t="str">
            <v>00010380</v>
          </cell>
          <cell r="B127" t="str">
            <v>John Collins</v>
          </cell>
          <cell r="C127"/>
        </row>
        <row r="128">
          <cell r="A128" t="str">
            <v>00010381</v>
          </cell>
          <cell r="B128" t="str">
            <v>Colin Smith</v>
          </cell>
          <cell r="C128"/>
        </row>
        <row r="129">
          <cell r="A129" t="str">
            <v>00010382</v>
          </cell>
          <cell r="B129" t="str">
            <v>Ian Taylor</v>
          </cell>
          <cell r="C129"/>
        </row>
        <row r="130">
          <cell r="A130" t="str">
            <v>00010383</v>
          </cell>
          <cell r="B130" t="str">
            <v>Robert Webb</v>
          </cell>
          <cell r="C130"/>
        </row>
        <row r="131">
          <cell r="A131" t="str">
            <v>00010384</v>
          </cell>
          <cell r="B131" t="str">
            <v>Peter Wade</v>
          </cell>
          <cell r="C131"/>
        </row>
        <row r="132">
          <cell r="A132" t="str">
            <v>00010386</v>
          </cell>
          <cell r="B132" t="str">
            <v>Konstantinos Nikopoulos</v>
          </cell>
          <cell r="C132"/>
        </row>
        <row r="133">
          <cell r="A133" t="str">
            <v>00010390</v>
          </cell>
          <cell r="B133" t="str">
            <v>Wayne Harris</v>
          </cell>
          <cell r="C133"/>
        </row>
        <row r="134">
          <cell r="A134" t="str">
            <v>00010391</v>
          </cell>
          <cell r="B134" t="str">
            <v>David Dietrich</v>
          </cell>
          <cell r="C134"/>
        </row>
        <row r="135">
          <cell r="A135" t="str">
            <v>00010392</v>
          </cell>
          <cell r="B135" t="str">
            <v>Kenneth Boocock</v>
          </cell>
          <cell r="C135"/>
        </row>
        <row r="136">
          <cell r="A136" t="str">
            <v>00010394</v>
          </cell>
          <cell r="B136" t="str">
            <v>Stephen Tamme</v>
          </cell>
          <cell r="C136"/>
        </row>
        <row r="137">
          <cell r="A137" t="str">
            <v>00010395</v>
          </cell>
          <cell r="B137" t="str">
            <v>Bratislav Jocic</v>
          </cell>
          <cell r="C137"/>
        </row>
        <row r="138">
          <cell r="A138" t="str">
            <v>00010396</v>
          </cell>
          <cell r="B138" t="str">
            <v>Lang Truong</v>
          </cell>
          <cell r="C138"/>
        </row>
        <row r="139">
          <cell r="A139" t="str">
            <v>00010397</v>
          </cell>
          <cell r="B139" t="str">
            <v>Michael Kristallidis</v>
          </cell>
          <cell r="C139"/>
        </row>
        <row r="140">
          <cell r="A140" t="str">
            <v>00010398</v>
          </cell>
          <cell r="B140" t="str">
            <v>Garry Borg</v>
          </cell>
          <cell r="C140"/>
        </row>
        <row r="141">
          <cell r="A141" t="str">
            <v>00010399</v>
          </cell>
          <cell r="B141" t="str">
            <v>Guy Coleiro</v>
          </cell>
          <cell r="C141"/>
        </row>
        <row r="142">
          <cell r="A142" t="str">
            <v>00010400</v>
          </cell>
          <cell r="B142" t="str">
            <v>Graham Cummings</v>
          </cell>
          <cell r="C142"/>
        </row>
        <row r="143">
          <cell r="A143" t="str">
            <v>00010401</v>
          </cell>
          <cell r="B143" t="str">
            <v>Steven Ward</v>
          </cell>
          <cell r="C143"/>
        </row>
        <row r="144">
          <cell r="A144" t="str">
            <v>00010402</v>
          </cell>
          <cell r="B144" t="str">
            <v>Gregory Thomas</v>
          </cell>
          <cell r="C144"/>
        </row>
        <row r="145">
          <cell r="A145" t="str">
            <v>00010403</v>
          </cell>
          <cell r="B145" t="str">
            <v>Richard Kandler</v>
          </cell>
          <cell r="C145"/>
        </row>
        <row r="146">
          <cell r="A146" t="str">
            <v>00010404</v>
          </cell>
          <cell r="B146" t="str">
            <v>Arni Sigurjonsson</v>
          </cell>
          <cell r="C146"/>
        </row>
        <row r="147">
          <cell r="A147" t="str">
            <v>00010405</v>
          </cell>
          <cell r="B147" t="str">
            <v>Keith McLauchlan</v>
          </cell>
          <cell r="C147"/>
        </row>
        <row r="148">
          <cell r="A148" t="str">
            <v>00010407</v>
          </cell>
          <cell r="B148" t="str">
            <v>James Vahrmeyer</v>
          </cell>
          <cell r="C148"/>
        </row>
        <row r="149">
          <cell r="A149" t="str">
            <v>00010409</v>
          </cell>
          <cell r="B149" t="str">
            <v>Peter Cobbin</v>
          </cell>
          <cell r="C149"/>
        </row>
        <row r="150">
          <cell r="A150" t="str">
            <v>00010411</v>
          </cell>
          <cell r="B150" t="str">
            <v>Robert Martoccia</v>
          </cell>
          <cell r="C150"/>
        </row>
        <row r="151">
          <cell r="A151" t="str">
            <v>00010413</v>
          </cell>
          <cell r="B151" t="str">
            <v>Darren Veitch</v>
          </cell>
          <cell r="C151"/>
        </row>
        <row r="152">
          <cell r="A152" t="str">
            <v>00010414</v>
          </cell>
          <cell r="B152" t="str">
            <v>Glenn Bruce</v>
          </cell>
          <cell r="C152"/>
        </row>
        <row r="153">
          <cell r="A153" t="str">
            <v>00010415</v>
          </cell>
          <cell r="B153" t="str">
            <v>Trevor Ornsby</v>
          </cell>
          <cell r="C153"/>
        </row>
        <row r="154">
          <cell r="A154" t="str">
            <v>00010420</v>
          </cell>
          <cell r="B154" t="str">
            <v>Peter Fury</v>
          </cell>
          <cell r="C154"/>
        </row>
        <row r="155">
          <cell r="A155" t="str">
            <v>00010424</v>
          </cell>
          <cell r="B155" t="str">
            <v>Ian Buswell</v>
          </cell>
          <cell r="C155"/>
        </row>
        <row r="156">
          <cell r="A156" t="str">
            <v>00010425</v>
          </cell>
          <cell r="B156" t="str">
            <v>Carlo Falzon</v>
          </cell>
          <cell r="C156"/>
        </row>
        <row r="157">
          <cell r="A157" t="str">
            <v>00010441</v>
          </cell>
          <cell r="B157" t="str">
            <v>Giuseppe Tabacco</v>
          </cell>
          <cell r="C157"/>
        </row>
        <row r="158">
          <cell r="A158" t="str">
            <v>00010446</v>
          </cell>
          <cell r="B158" t="str">
            <v>William Shanahan</v>
          </cell>
          <cell r="C158"/>
        </row>
        <row r="159">
          <cell r="A159" t="str">
            <v>00010470</v>
          </cell>
          <cell r="B159" t="str">
            <v>Rick Sullivan</v>
          </cell>
          <cell r="C159"/>
        </row>
        <row r="160">
          <cell r="A160" t="str">
            <v>00010471</v>
          </cell>
          <cell r="B160" t="str">
            <v>Keith Derix</v>
          </cell>
          <cell r="C160"/>
        </row>
        <row r="161">
          <cell r="A161" t="str">
            <v>00010474</v>
          </cell>
          <cell r="B161" t="str">
            <v>Austin Richardson</v>
          </cell>
          <cell r="C161"/>
        </row>
        <row r="162">
          <cell r="A162" t="str">
            <v>00010478</v>
          </cell>
          <cell r="B162" t="str">
            <v>David Johnson</v>
          </cell>
          <cell r="C162"/>
        </row>
        <row r="163">
          <cell r="A163" t="str">
            <v>00010480</v>
          </cell>
          <cell r="B163" t="str">
            <v>Peter Spicer</v>
          </cell>
          <cell r="C163"/>
        </row>
        <row r="164">
          <cell r="A164" t="str">
            <v>00010482</v>
          </cell>
          <cell r="B164" t="str">
            <v>Stephen De Strang</v>
          </cell>
          <cell r="C164"/>
        </row>
        <row r="165">
          <cell r="A165" t="str">
            <v>00010483</v>
          </cell>
          <cell r="B165" t="str">
            <v>Douglas Kirk</v>
          </cell>
          <cell r="C165"/>
        </row>
        <row r="166">
          <cell r="A166" t="str">
            <v>00010491</v>
          </cell>
          <cell r="B166" t="str">
            <v>Matthew Evans</v>
          </cell>
          <cell r="C166"/>
        </row>
        <row r="167">
          <cell r="A167" t="str">
            <v>00010492</v>
          </cell>
          <cell r="B167" t="str">
            <v>Terence Cantwell</v>
          </cell>
          <cell r="C167"/>
        </row>
        <row r="168">
          <cell r="A168" t="str">
            <v>00010498</v>
          </cell>
          <cell r="B168" t="str">
            <v>Shane Clark</v>
          </cell>
          <cell r="C168"/>
        </row>
        <row r="169">
          <cell r="A169" t="str">
            <v>00010500</v>
          </cell>
          <cell r="B169" t="str">
            <v>James Budd</v>
          </cell>
          <cell r="C169"/>
        </row>
        <row r="170">
          <cell r="A170" t="str">
            <v>00010507</v>
          </cell>
          <cell r="B170" t="str">
            <v>Gabriel Valerio</v>
          </cell>
          <cell r="C170"/>
        </row>
        <row r="171">
          <cell r="A171" t="str">
            <v>00010508</v>
          </cell>
          <cell r="B171" t="str">
            <v>Cameron Chapman</v>
          </cell>
          <cell r="C171"/>
        </row>
        <row r="172">
          <cell r="A172" t="str">
            <v>00010518</v>
          </cell>
          <cell r="B172" t="str">
            <v>Anthony Lewis</v>
          </cell>
          <cell r="C172"/>
        </row>
        <row r="173">
          <cell r="A173" t="str">
            <v>00010527</v>
          </cell>
          <cell r="B173" t="str">
            <v>Luc Carver</v>
          </cell>
          <cell r="C173"/>
        </row>
        <row r="174">
          <cell r="A174" t="str">
            <v>00010528</v>
          </cell>
          <cell r="B174" t="str">
            <v>John Connelly</v>
          </cell>
          <cell r="C174"/>
        </row>
        <row r="175">
          <cell r="A175" t="str">
            <v>00010532</v>
          </cell>
          <cell r="B175" t="str">
            <v>Joseph Micallef</v>
          </cell>
          <cell r="C175"/>
        </row>
        <row r="176">
          <cell r="A176" t="str">
            <v>00010535</v>
          </cell>
          <cell r="B176" t="str">
            <v>Matthew Carr</v>
          </cell>
          <cell r="C176"/>
        </row>
        <row r="177">
          <cell r="A177" t="str">
            <v>00010537</v>
          </cell>
          <cell r="B177" t="str">
            <v>Scott Copland</v>
          </cell>
          <cell r="C177"/>
        </row>
        <row r="178">
          <cell r="A178" t="str">
            <v>00010543</v>
          </cell>
          <cell r="B178" t="str">
            <v>Frank Magro</v>
          </cell>
          <cell r="C178"/>
        </row>
        <row r="179">
          <cell r="A179" t="str">
            <v>00010544</v>
          </cell>
          <cell r="B179" t="str">
            <v>Nikolce Mateski</v>
          </cell>
          <cell r="C179"/>
        </row>
        <row r="180">
          <cell r="A180" t="str">
            <v>00010547</v>
          </cell>
          <cell r="B180" t="str">
            <v>Raymond Heller</v>
          </cell>
          <cell r="C180"/>
        </row>
        <row r="181">
          <cell r="A181" t="str">
            <v>00010548</v>
          </cell>
          <cell r="B181" t="str">
            <v>John Duggan</v>
          </cell>
          <cell r="C181"/>
        </row>
        <row r="182">
          <cell r="A182" t="str">
            <v>00010553</v>
          </cell>
          <cell r="B182" t="str">
            <v>Ian Hicks</v>
          </cell>
          <cell r="C182"/>
        </row>
        <row r="183">
          <cell r="A183" t="str">
            <v>00010559</v>
          </cell>
          <cell r="B183" t="str">
            <v>Rodney Hee</v>
          </cell>
          <cell r="C183"/>
        </row>
        <row r="184">
          <cell r="A184" t="str">
            <v>00010562</v>
          </cell>
          <cell r="B184" t="str">
            <v>Anthony Malmborg</v>
          </cell>
          <cell r="C184"/>
        </row>
        <row r="185">
          <cell r="A185" t="str">
            <v>00010564</v>
          </cell>
          <cell r="B185" t="str">
            <v>William Ticknell</v>
          </cell>
          <cell r="C185"/>
        </row>
        <row r="186">
          <cell r="A186" t="str">
            <v>00010597</v>
          </cell>
          <cell r="B186" t="str">
            <v>Scott McAllister</v>
          </cell>
          <cell r="C186"/>
        </row>
        <row r="187">
          <cell r="A187" t="str">
            <v>00010598</v>
          </cell>
          <cell r="B187" t="str">
            <v>Matthew Boyd</v>
          </cell>
          <cell r="C187"/>
        </row>
        <row r="188">
          <cell r="A188" t="str">
            <v>00010600</v>
          </cell>
          <cell r="B188" t="str">
            <v>Brett Schumann</v>
          </cell>
          <cell r="C188"/>
        </row>
        <row r="189">
          <cell r="A189" t="str">
            <v>00010604</v>
          </cell>
          <cell r="B189" t="str">
            <v>Helen Binder</v>
          </cell>
          <cell r="C189" t="str">
            <v>ANS03</v>
          </cell>
        </row>
        <row r="190">
          <cell r="A190" t="str">
            <v>00010642</v>
          </cell>
          <cell r="B190" t="str">
            <v>Karl Edwards</v>
          </cell>
          <cell r="C190" t="str">
            <v>ANS05</v>
          </cell>
        </row>
        <row r="191">
          <cell r="A191" t="str">
            <v>00010644</v>
          </cell>
          <cell r="B191" t="str">
            <v>Michael Meraklis</v>
          </cell>
          <cell r="C191" t="str">
            <v>ANS05</v>
          </cell>
        </row>
        <row r="192">
          <cell r="A192" t="str">
            <v>00010660</v>
          </cell>
          <cell r="B192" t="str">
            <v>Craig Wilson</v>
          </cell>
          <cell r="C192" t="str">
            <v>ANS07</v>
          </cell>
        </row>
        <row r="193">
          <cell r="A193" t="str">
            <v>00010661</v>
          </cell>
          <cell r="B193" t="str">
            <v>Kenneth Clark</v>
          </cell>
          <cell r="C193" t="str">
            <v>ANS05</v>
          </cell>
        </row>
        <row r="194">
          <cell r="A194" t="str">
            <v>00010691</v>
          </cell>
          <cell r="B194" t="str">
            <v>Darren Laity</v>
          </cell>
          <cell r="C194"/>
        </row>
        <row r="195">
          <cell r="A195" t="str">
            <v>00010696</v>
          </cell>
          <cell r="B195" t="str">
            <v>Deborah Bevens</v>
          </cell>
          <cell r="C195" t="str">
            <v>ANS03</v>
          </cell>
        </row>
        <row r="196">
          <cell r="A196" t="str">
            <v>00010709</v>
          </cell>
          <cell r="B196" t="str">
            <v>Jim Riali</v>
          </cell>
          <cell r="C196" t="str">
            <v>ANS05</v>
          </cell>
        </row>
        <row r="197">
          <cell r="A197" t="str">
            <v>00010731</v>
          </cell>
          <cell r="B197" t="str">
            <v>Raymond Styles</v>
          </cell>
          <cell r="C197"/>
        </row>
        <row r="198">
          <cell r="A198" t="str">
            <v>00010732</v>
          </cell>
          <cell r="B198" t="str">
            <v>Domenico Cannalonga</v>
          </cell>
          <cell r="C198"/>
        </row>
        <row r="199">
          <cell r="A199" t="str">
            <v>00010733</v>
          </cell>
          <cell r="B199" t="str">
            <v>Vince Lando</v>
          </cell>
          <cell r="C199"/>
        </row>
        <row r="200">
          <cell r="A200" t="str">
            <v>00010735</v>
          </cell>
          <cell r="B200" t="str">
            <v>Constantino Ruscitti</v>
          </cell>
          <cell r="C200" t="str">
            <v>ANS03</v>
          </cell>
        </row>
        <row r="201">
          <cell r="A201" t="str">
            <v>00010737</v>
          </cell>
          <cell r="B201" t="str">
            <v>Stephen Dobney</v>
          </cell>
          <cell r="C201"/>
        </row>
        <row r="202">
          <cell r="A202" t="str">
            <v>00010738</v>
          </cell>
          <cell r="B202" t="str">
            <v>Gregory Burns</v>
          </cell>
          <cell r="C202"/>
        </row>
        <row r="203">
          <cell r="A203" t="str">
            <v>00010739</v>
          </cell>
          <cell r="B203" t="str">
            <v>Stuart Thomson</v>
          </cell>
          <cell r="C203"/>
        </row>
        <row r="204">
          <cell r="A204" t="str">
            <v>00010740</v>
          </cell>
          <cell r="B204" t="str">
            <v>Max Sanders</v>
          </cell>
          <cell r="C204"/>
        </row>
        <row r="205">
          <cell r="A205" t="str">
            <v>00010743</v>
          </cell>
          <cell r="B205" t="str">
            <v>Fernando Di Giacomo</v>
          </cell>
          <cell r="C205"/>
        </row>
        <row r="206">
          <cell r="A206" t="str">
            <v>00010745</v>
          </cell>
          <cell r="B206" t="str">
            <v>Robert Day</v>
          </cell>
          <cell r="C206"/>
        </row>
        <row r="207">
          <cell r="A207" t="str">
            <v>00010746</v>
          </cell>
          <cell r="B207" t="str">
            <v>Shane Barclay</v>
          </cell>
          <cell r="C207"/>
        </row>
        <row r="208">
          <cell r="A208" t="str">
            <v>00010747</v>
          </cell>
          <cell r="B208" t="str">
            <v>David Barrington</v>
          </cell>
          <cell r="C208"/>
        </row>
        <row r="209">
          <cell r="A209" t="str">
            <v>00010749</v>
          </cell>
          <cell r="B209" t="str">
            <v>Donato Guardiani</v>
          </cell>
          <cell r="C209"/>
        </row>
        <row r="210">
          <cell r="A210" t="str">
            <v>00010751</v>
          </cell>
          <cell r="B210" t="str">
            <v>Steven Savage</v>
          </cell>
          <cell r="C210"/>
        </row>
        <row r="211">
          <cell r="A211" t="str">
            <v>00010752</v>
          </cell>
          <cell r="B211" t="str">
            <v>Gavin Brand</v>
          </cell>
          <cell r="C211"/>
        </row>
        <row r="212">
          <cell r="A212" t="str">
            <v>00010754</v>
          </cell>
          <cell r="B212" t="str">
            <v>Michael Chisholm</v>
          </cell>
          <cell r="C212"/>
        </row>
        <row r="213">
          <cell r="A213" t="str">
            <v>00010756</v>
          </cell>
          <cell r="B213" t="str">
            <v>Alan Cowdery</v>
          </cell>
          <cell r="C213"/>
        </row>
        <row r="214">
          <cell r="A214" t="str">
            <v>00010757</v>
          </cell>
          <cell r="B214" t="str">
            <v>Tony Cowdery</v>
          </cell>
          <cell r="C214"/>
        </row>
        <row r="215">
          <cell r="A215" t="str">
            <v>00010759</v>
          </cell>
          <cell r="B215" t="str">
            <v>Gary Baldock</v>
          </cell>
          <cell r="C215"/>
        </row>
        <row r="216">
          <cell r="A216" t="str">
            <v>00010761</v>
          </cell>
          <cell r="B216" t="str">
            <v>Brent Nielsen</v>
          </cell>
          <cell r="C216" t="str">
            <v>ANS03</v>
          </cell>
        </row>
        <row r="217">
          <cell r="A217" t="str">
            <v>00010764</v>
          </cell>
          <cell r="B217" t="str">
            <v>Gabriella Mantini</v>
          </cell>
          <cell r="C217" t="str">
            <v>ANS02</v>
          </cell>
        </row>
        <row r="218">
          <cell r="A218" t="str">
            <v>00010765</v>
          </cell>
          <cell r="B218" t="str">
            <v>Lisa Grant</v>
          </cell>
          <cell r="C218" t="str">
            <v>ANS02</v>
          </cell>
        </row>
        <row r="219">
          <cell r="A219" t="str">
            <v>00010766</v>
          </cell>
          <cell r="B219" t="str">
            <v>Chris Hamilton</v>
          </cell>
          <cell r="C219" t="str">
            <v>ANS05</v>
          </cell>
        </row>
        <row r="220">
          <cell r="A220" t="str">
            <v>00010767</v>
          </cell>
          <cell r="B220" t="str">
            <v>Glenn Ellis</v>
          </cell>
          <cell r="C220" t="str">
            <v>ANS04</v>
          </cell>
        </row>
        <row r="221">
          <cell r="A221" t="str">
            <v>00010768</v>
          </cell>
          <cell r="B221" t="str">
            <v>Michael Paolilli-Treonze</v>
          </cell>
          <cell r="C221" t="str">
            <v>ANS03</v>
          </cell>
        </row>
        <row r="222">
          <cell r="A222" t="str">
            <v>00010769</v>
          </cell>
          <cell r="B222" t="str">
            <v>Anthony Roy</v>
          </cell>
          <cell r="C222" t="str">
            <v>ANS03</v>
          </cell>
        </row>
        <row r="223">
          <cell r="A223" t="str">
            <v>00010770</v>
          </cell>
          <cell r="B223" t="str">
            <v>Wayne Miles</v>
          </cell>
          <cell r="C223" t="str">
            <v>ANS04</v>
          </cell>
        </row>
        <row r="224">
          <cell r="A224" t="str">
            <v>00010772</v>
          </cell>
          <cell r="B224" t="str">
            <v>Luciano Ioan</v>
          </cell>
          <cell r="C224" t="str">
            <v>ANS04</v>
          </cell>
        </row>
        <row r="225">
          <cell r="A225" t="str">
            <v>00010773</v>
          </cell>
          <cell r="B225" t="str">
            <v>Kenneth Wernicke</v>
          </cell>
          <cell r="C225" t="str">
            <v>ANS05</v>
          </cell>
        </row>
        <row r="226">
          <cell r="A226" t="str">
            <v>00010775</v>
          </cell>
          <cell r="B226" t="str">
            <v>Dennis Selman</v>
          </cell>
          <cell r="C226" t="str">
            <v>ANS03</v>
          </cell>
        </row>
        <row r="227">
          <cell r="A227" t="str">
            <v>00010776</v>
          </cell>
          <cell r="B227" t="str">
            <v>Robert Mallison</v>
          </cell>
          <cell r="C227" t="str">
            <v>ANS03</v>
          </cell>
        </row>
        <row r="228">
          <cell r="A228" t="str">
            <v>00010779</v>
          </cell>
          <cell r="B228" t="str">
            <v>Ronald Trevillian</v>
          </cell>
          <cell r="C228"/>
        </row>
        <row r="229">
          <cell r="A229" t="str">
            <v>00010780</v>
          </cell>
          <cell r="B229" t="str">
            <v>Vladimir Vucinic</v>
          </cell>
          <cell r="C229"/>
        </row>
        <row r="230">
          <cell r="A230" t="str">
            <v>00010795</v>
          </cell>
          <cell r="B230" t="str">
            <v>Carlo Urpis</v>
          </cell>
          <cell r="C230" t="str">
            <v>ANS03</v>
          </cell>
        </row>
        <row r="231">
          <cell r="A231" t="str">
            <v>00010799</v>
          </cell>
          <cell r="B231" t="str">
            <v>John Rhodes</v>
          </cell>
          <cell r="C231" t="str">
            <v>ANS05</v>
          </cell>
        </row>
        <row r="232">
          <cell r="A232" t="str">
            <v>00010802</v>
          </cell>
          <cell r="B232" t="str">
            <v>Warren Horswill</v>
          </cell>
          <cell r="C232"/>
        </row>
        <row r="233">
          <cell r="A233" t="str">
            <v>00010814</v>
          </cell>
          <cell r="B233" t="str">
            <v>Andrew Smith</v>
          </cell>
          <cell r="C233"/>
        </row>
        <row r="234">
          <cell r="A234" t="str">
            <v>00010862</v>
          </cell>
          <cell r="B234" t="str">
            <v>Meaghan Warner</v>
          </cell>
          <cell r="C234" t="str">
            <v>ANS02</v>
          </cell>
        </row>
        <row r="235">
          <cell r="A235" t="str">
            <v>00010875</v>
          </cell>
          <cell r="B235" t="str">
            <v>Eddie Szmalko</v>
          </cell>
          <cell r="C235" t="str">
            <v>ANS06</v>
          </cell>
        </row>
        <row r="236">
          <cell r="A236" t="str">
            <v>00010891</v>
          </cell>
          <cell r="B236" t="str">
            <v>Alison Hallett</v>
          </cell>
          <cell r="C236" t="str">
            <v>ANS02</v>
          </cell>
        </row>
        <row r="237">
          <cell r="A237" t="str">
            <v>00010901</v>
          </cell>
          <cell r="B237" t="str">
            <v>Narelle Hinchcliffe</v>
          </cell>
          <cell r="C237" t="str">
            <v>ANS04</v>
          </cell>
        </row>
        <row r="238">
          <cell r="A238" t="str">
            <v>00010906</v>
          </cell>
          <cell r="B238" t="str">
            <v>Alfred Louw</v>
          </cell>
          <cell r="C238" t="str">
            <v>ANS03</v>
          </cell>
        </row>
        <row r="239">
          <cell r="A239" t="str">
            <v>00010935</v>
          </cell>
          <cell r="B239" t="str">
            <v>Damian Chapman</v>
          </cell>
          <cell r="C239"/>
        </row>
        <row r="240">
          <cell r="A240" t="str">
            <v>00010958</v>
          </cell>
          <cell r="B240" t="str">
            <v>Anthony Watson</v>
          </cell>
          <cell r="C240"/>
        </row>
        <row r="241">
          <cell r="A241" t="str">
            <v>00010962</v>
          </cell>
          <cell r="B241" t="str">
            <v>George McCarthy</v>
          </cell>
          <cell r="C241"/>
        </row>
        <row r="242">
          <cell r="A242" t="str">
            <v>00010963</v>
          </cell>
          <cell r="B242" t="str">
            <v>Stephen O'Reilly</v>
          </cell>
          <cell r="C242"/>
        </row>
        <row r="243">
          <cell r="A243" t="str">
            <v>00010964</v>
          </cell>
          <cell r="B243" t="str">
            <v>Ryan Donovan</v>
          </cell>
          <cell r="C243"/>
        </row>
        <row r="244">
          <cell r="A244" t="str">
            <v>00010965</v>
          </cell>
          <cell r="B244" t="str">
            <v>Eric Mitchell</v>
          </cell>
          <cell r="C244"/>
        </row>
        <row r="245">
          <cell r="A245" t="str">
            <v>00010966</v>
          </cell>
          <cell r="B245" t="str">
            <v>Andrew Buchanan</v>
          </cell>
          <cell r="C245"/>
        </row>
        <row r="246">
          <cell r="A246" t="str">
            <v>00010967</v>
          </cell>
          <cell r="B246" t="str">
            <v>Kris Hooper</v>
          </cell>
          <cell r="C246"/>
        </row>
        <row r="247">
          <cell r="A247" t="str">
            <v>00010968</v>
          </cell>
          <cell r="B247" t="str">
            <v>Russell James</v>
          </cell>
          <cell r="C247"/>
        </row>
        <row r="248">
          <cell r="A248" t="str">
            <v>00010969</v>
          </cell>
          <cell r="B248" t="str">
            <v>Ryan Thomson</v>
          </cell>
          <cell r="C248"/>
        </row>
        <row r="249">
          <cell r="A249" t="str">
            <v>00010971</v>
          </cell>
          <cell r="B249" t="str">
            <v>Stuart White</v>
          </cell>
          <cell r="C249"/>
        </row>
        <row r="250">
          <cell r="A250" t="str">
            <v>00010972</v>
          </cell>
          <cell r="B250" t="str">
            <v>Russell Shields</v>
          </cell>
          <cell r="C250"/>
        </row>
        <row r="251">
          <cell r="A251" t="str">
            <v>00010979</v>
          </cell>
          <cell r="B251" t="str">
            <v>Ray O'Brien</v>
          </cell>
          <cell r="C251"/>
        </row>
        <row r="252">
          <cell r="A252" t="str">
            <v>00010980</v>
          </cell>
          <cell r="B252" t="str">
            <v>Gareth Ryan</v>
          </cell>
          <cell r="C252"/>
        </row>
        <row r="253">
          <cell r="A253" t="str">
            <v>00010982</v>
          </cell>
          <cell r="B253" t="str">
            <v>John Flanagan</v>
          </cell>
          <cell r="C253" t="str">
            <v>ANS05</v>
          </cell>
        </row>
        <row r="254">
          <cell r="A254" t="str">
            <v>00010983</v>
          </cell>
          <cell r="B254" t="str">
            <v>Leo Triplik</v>
          </cell>
          <cell r="C254" t="str">
            <v>ANS06</v>
          </cell>
        </row>
        <row r="255">
          <cell r="A255" t="str">
            <v>00010989</v>
          </cell>
          <cell r="B255" t="str">
            <v>Harvinder Luthra</v>
          </cell>
          <cell r="C255" t="str">
            <v>ANS06</v>
          </cell>
        </row>
        <row r="256">
          <cell r="A256" t="str">
            <v>00010995</v>
          </cell>
          <cell r="B256" t="str">
            <v>William Kavanagh</v>
          </cell>
          <cell r="C256"/>
        </row>
        <row r="257">
          <cell r="A257" t="str">
            <v>00011003</v>
          </cell>
          <cell r="B257" t="str">
            <v>Michael Butterworth</v>
          </cell>
          <cell r="C257"/>
        </row>
        <row r="258">
          <cell r="A258" t="str">
            <v>00011008</v>
          </cell>
          <cell r="B258" t="str">
            <v>Ashley Williams</v>
          </cell>
          <cell r="C258"/>
        </row>
        <row r="259">
          <cell r="A259" t="str">
            <v>00011010</v>
          </cell>
          <cell r="B259" t="str">
            <v>Philip Knight</v>
          </cell>
          <cell r="C259"/>
        </row>
        <row r="260">
          <cell r="A260" t="str">
            <v>00011011</v>
          </cell>
          <cell r="B260" t="str">
            <v>Benjamin Anderson</v>
          </cell>
          <cell r="C260"/>
        </row>
        <row r="261">
          <cell r="A261" t="str">
            <v>00011012</v>
          </cell>
          <cell r="B261" t="str">
            <v>Ryan Hogg</v>
          </cell>
          <cell r="C261"/>
        </row>
        <row r="262">
          <cell r="A262" t="str">
            <v>00011014</v>
          </cell>
          <cell r="B262" t="str">
            <v>James Evans</v>
          </cell>
          <cell r="C262"/>
        </row>
        <row r="263">
          <cell r="A263" t="str">
            <v>00011015</v>
          </cell>
          <cell r="B263" t="str">
            <v>Mark Rathbone</v>
          </cell>
          <cell r="C263" t="str">
            <v>ANS04</v>
          </cell>
        </row>
        <row r="264">
          <cell r="A264" t="str">
            <v>00011018</v>
          </cell>
          <cell r="B264" t="str">
            <v>Lennard Sangster</v>
          </cell>
          <cell r="C264"/>
        </row>
        <row r="265">
          <cell r="A265" t="str">
            <v>00011021</v>
          </cell>
          <cell r="B265" t="str">
            <v>Steve Kralevski</v>
          </cell>
          <cell r="C265" t="str">
            <v>ANS04</v>
          </cell>
        </row>
        <row r="266">
          <cell r="A266" t="str">
            <v>00011028</v>
          </cell>
          <cell r="B266" t="str">
            <v>Winton Corr</v>
          </cell>
          <cell r="C266"/>
        </row>
        <row r="267">
          <cell r="A267" t="str">
            <v>00011029</v>
          </cell>
          <cell r="B267" t="str">
            <v>Wilfred Mitchard</v>
          </cell>
          <cell r="C267"/>
        </row>
        <row r="268">
          <cell r="A268" t="str">
            <v>00011040</v>
          </cell>
          <cell r="B268" t="str">
            <v>Benjamin Rose</v>
          </cell>
          <cell r="C268"/>
        </row>
        <row r="269">
          <cell r="A269" t="str">
            <v>00011042</v>
          </cell>
          <cell r="B269" t="str">
            <v>Nathan Biggins</v>
          </cell>
          <cell r="C269" t="str">
            <v>ANS04</v>
          </cell>
        </row>
        <row r="270">
          <cell r="A270" t="str">
            <v>00011068</v>
          </cell>
          <cell r="B270" t="str">
            <v>Brett Trevillian</v>
          </cell>
          <cell r="C270"/>
        </row>
        <row r="271">
          <cell r="A271" t="str">
            <v>00011071</v>
          </cell>
          <cell r="B271" t="str">
            <v>Craig Smart</v>
          </cell>
          <cell r="C271"/>
        </row>
        <row r="272">
          <cell r="A272" t="str">
            <v>00011082</v>
          </cell>
          <cell r="B272" t="str">
            <v>Terence Halpin</v>
          </cell>
          <cell r="C272" t="str">
            <v>ANS07</v>
          </cell>
        </row>
        <row r="273">
          <cell r="A273" t="str">
            <v>00011084</v>
          </cell>
          <cell r="B273" t="str">
            <v>Paul Haber</v>
          </cell>
          <cell r="C273" t="str">
            <v>ANS04</v>
          </cell>
        </row>
        <row r="274">
          <cell r="A274" t="str">
            <v>00011095</v>
          </cell>
          <cell r="B274" t="str">
            <v>Alan Bloomfield</v>
          </cell>
          <cell r="C274" t="str">
            <v>ANS03</v>
          </cell>
        </row>
        <row r="275">
          <cell r="A275" t="str">
            <v>00011096</v>
          </cell>
          <cell r="B275" t="str">
            <v>James O'Mara</v>
          </cell>
          <cell r="C275" t="str">
            <v>ANS03</v>
          </cell>
        </row>
        <row r="276">
          <cell r="A276" t="str">
            <v>00011099</v>
          </cell>
          <cell r="B276" t="str">
            <v>Julie-Anne O'Brien</v>
          </cell>
          <cell r="C276" t="str">
            <v>ANS03</v>
          </cell>
        </row>
        <row r="277">
          <cell r="A277" t="str">
            <v>00011108</v>
          </cell>
          <cell r="B277" t="str">
            <v>Taura Utakea</v>
          </cell>
          <cell r="C277"/>
        </row>
        <row r="278">
          <cell r="A278" t="str">
            <v>00011109</v>
          </cell>
          <cell r="B278" t="str">
            <v>William La Morticella</v>
          </cell>
          <cell r="C278"/>
        </row>
        <row r="279">
          <cell r="A279" t="str">
            <v>00011111</v>
          </cell>
          <cell r="B279" t="str">
            <v>Peter Lawrence</v>
          </cell>
          <cell r="C279"/>
        </row>
        <row r="280">
          <cell r="A280" t="str">
            <v>00011114</v>
          </cell>
          <cell r="B280" t="str">
            <v>Carlo Di Carlo</v>
          </cell>
          <cell r="C280" t="str">
            <v>ANS05</v>
          </cell>
        </row>
        <row r="281">
          <cell r="A281" t="str">
            <v>00011125</v>
          </cell>
          <cell r="B281" t="str">
            <v>Allan Kynaston</v>
          </cell>
          <cell r="C281" t="str">
            <v>ANS03</v>
          </cell>
        </row>
        <row r="282">
          <cell r="A282" t="str">
            <v>00011126</v>
          </cell>
          <cell r="B282" t="str">
            <v>Christopher Fenech</v>
          </cell>
          <cell r="C282"/>
        </row>
        <row r="283">
          <cell r="A283" t="str">
            <v>00011127</v>
          </cell>
          <cell r="B283" t="str">
            <v>Richard Atkinson</v>
          </cell>
          <cell r="C283"/>
        </row>
        <row r="284">
          <cell r="A284" t="str">
            <v>00011128</v>
          </cell>
          <cell r="B284" t="str">
            <v>Garth Sabo</v>
          </cell>
          <cell r="C284"/>
        </row>
        <row r="285">
          <cell r="A285" t="str">
            <v>00011131</v>
          </cell>
          <cell r="B285" t="str">
            <v>David Charles</v>
          </cell>
          <cell r="C285"/>
        </row>
        <row r="286">
          <cell r="A286" t="str">
            <v>00011133</v>
          </cell>
          <cell r="B286" t="str">
            <v>Nathan Dobney</v>
          </cell>
          <cell r="C286"/>
        </row>
        <row r="287">
          <cell r="A287" t="str">
            <v>00011134</v>
          </cell>
          <cell r="B287" t="str">
            <v>Peter Trevillian</v>
          </cell>
          <cell r="C287"/>
        </row>
        <row r="288">
          <cell r="A288" t="str">
            <v>00011137</v>
          </cell>
          <cell r="B288" t="str">
            <v>Paul Talbot</v>
          </cell>
          <cell r="C288" t="str">
            <v>ANS04</v>
          </cell>
        </row>
        <row r="289">
          <cell r="A289" t="str">
            <v>00011139</v>
          </cell>
          <cell r="B289" t="str">
            <v>Domenic Gagliardi</v>
          </cell>
          <cell r="C289" t="str">
            <v>ANS05</v>
          </cell>
        </row>
        <row r="290">
          <cell r="A290" t="str">
            <v>00011141</v>
          </cell>
          <cell r="B290" t="str">
            <v>Jason Day</v>
          </cell>
          <cell r="C290"/>
        </row>
        <row r="291">
          <cell r="A291" t="str">
            <v>00011142</v>
          </cell>
          <cell r="B291" t="str">
            <v>Dean Rickard</v>
          </cell>
          <cell r="C291"/>
        </row>
        <row r="292">
          <cell r="A292" t="str">
            <v>00011143</v>
          </cell>
          <cell r="B292" t="str">
            <v>Rebekah Campbell</v>
          </cell>
          <cell r="C292" t="str">
            <v>ANS04</v>
          </cell>
        </row>
        <row r="293">
          <cell r="A293" t="str">
            <v>00011149</v>
          </cell>
          <cell r="B293" t="str">
            <v>John D'Souza</v>
          </cell>
          <cell r="C293" t="str">
            <v>ANS07</v>
          </cell>
        </row>
        <row r="294">
          <cell r="A294" t="str">
            <v>00011153</v>
          </cell>
          <cell r="B294" t="str">
            <v>Adrian Donovan</v>
          </cell>
          <cell r="C294" t="str">
            <v>ANS03</v>
          </cell>
        </row>
        <row r="295">
          <cell r="A295" t="str">
            <v>00011314</v>
          </cell>
          <cell r="B295" t="str">
            <v>George Waites</v>
          </cell>
          <cell r="C295" t="str">
            <v>ANS03</v>
          </cell>
        </row>
        <row r="296">
          <cell r="A296" t="str">
            <v>00011315</v>
          </cell>
          <cell r="B296" t="str">
            <v>William Waites</v>
          </cell>
          <cell r="C296" t="str">
            <v>ANS03</v>
          </cell>
        </row>
        <row r="297">
          <cell r="A297" t="str">
            <v>00011318</v>
          </cell>
          <cell r="B297" t="str">
            <v>Kristen Van Tilburg</v>
          </cell>
          <cell r="C297" t="str">
            <v>ANS03</v>
          </cell>
        </row>
        <row r="298">
          <cell r="A298" t="str">
            <v>00011321</v>
          </cell>
          <cell r="B298" t="str">
            <v>Aaron Pike</v>
          </cell>
          <cell r="C298"/>
        </row>
        <row r="299">
          <cell r="A299" t="str">
            <v>00011325</v>
          </cell>
          <cell r="B299" t="str">
            <v>Tina Tran</v>
          </cell>
          <cell r="C299" t="str">
            <v>ANS05</v>
          </cell>
        </row>
        <row r="300">
          <cell r="A300" t="str">
            <v>00011344</v>
          </cell>
          <cell r="B300" t="str">
            <v>Brendan Reeve</v>
          </cell>
          <cell r="C300"/>
        </row>
        <row r="301">
          <cell r="A301" t="str">
            <v>00011345</v>
          </cell>
          <cell r="B301" t="str">
            <v>Alan Wernicke</v>
          </cell>
          <cell r="C301"/>
        </row>
        <row r="302">
          <cell r="A302" t="str">
            <v>00011350</v>
          </cell>
          <cell r="B302" t="str">
            <v>Darryn Jenkins</v>
          </cell>
          <cell r="C302"/>
        </row>
        <row r="303">
          <cell r="A303" t="str">
            <v>00011357</v>
          </cell>
          <cell r="B303" t="str">
            <v>John Wilmore</v>
          </cell>
          <cell r="C303"/>
        </row>
        <row r="304">
          <cell r="A304" t="str">
            <v>00011359</v>
          </cell>
          <cell r="B304" t="str">
            <v>Russell Miskin</v>
          </cell>
          <cell r="C304" t="str">
            <v>ANS03</v>
          </cell>
        </row>
        <row r="305">
          <cell r="A305" t="str">
            <v>00011370</v>
          </cell>
          <cell r="B305" t="str">
            <v>Ian Humphries</v>
          </cell>
          <cell r="C305" t="str">
            <v>ANS03</v>
          </cell>
        </row>
        <row r="306">
          <cell r="A306" t="str">
            <v>00011377</v>
          </cell>
          <cell r="B306" t="str">
            <v>Vanessa Hobden</v>
          </cell>
          <cell r="C306" t="str">
            <v>ANS02</v>
          </cell>
        </row>
        <row r="307">
          <cell r="A307" t="str">
            <v>00011383</v>
          </cell>
          <cell r="B307" t="str">
            <v>Andrew Burrell</v>
          </cell>
          <cell r="C307" t="str">
            <v>ANS05</v>
          </cell>
        </row>
        <row r="308">
          <cell r="A308" t="str">
            <v>00011442</v>
          </cell>
          <cell r="B308" t="str">
            <v>Ashley Battison</v>
          </cell>
          <cell r="C308"/>
        </row>
        <row r="309">
          <cell r="A309" t="str">
            <v>00011443</v>
          </cell>
          <cell r="B309" t="str">
            <v>Joe Gallo</v>
          </cell>
          <cell r="C309"/>
        </row>
        <row r="310">
          <cell r="A310" t="str">
            <v>00011445</v>
          </cell>
          <cell r="B310" t="str">
            <v>Alan Whitham</v>
          </cell>
          <cell r="C310" t="str">
            <v>ANS05</v>
          </cell>
        </row>
        <row r="311">
          <cell r="A311" t="str">
            <v>00011448</v>
          </cell>
          <cell r="B311" t="str">
            <v>James Murray</v>
          </cell>
          <cell r="C311"/>
        </row>
        <row r="312">
          <cell r="A312" t="str">
            <v>00011450</v>
          </cell>
          <cell r="B312" t="str">
            <v>Frank Giudice</v>
          </cell>
          <cell r="C312"/>
        </row>
        <row r="313">
          <cell r="A313" t="str">
            <v>00011452</v>
          </cell>
          <cell r="B313" t="str">
            <v>Julie Simpson</v>
          </cell>
          <cell r="C313" t="str">
            <v>ANS02</v>
          </cell>
        </row>
        <row r="314">
          <cell r="A314" t="str">
            <v>00011479</v>
          </cell>
          <cell r="B314" t="str">
            <v>Robert Felice</v>
          </cell>
          <cell r="C314" t="str">
            <v>ANS03</v>
          </cell>
        </row>
        <row r="315">
          <cell r="A315" t="str">
            <v>00011495</v>
          </cell>
          <cell r="B315" t="str">
            <v>Laura Peirano</v>
          </cell>
          <cell r="C315" t="str">
            <v>ANS04</v>
          </cell>
        </row>
        <row r="316">
          <cell r="A316" t="str">
            <v>00011499</v>
          </cell>
          <cell r="B316" t="str">
            <v>Antony Green</v>
          </cell>
          <cell r="C316"/>
        </row>
        <row r="317">
          <cell r="A317" t="str">
            <v>00011507</v>
          </cell>
          <cell r="B317" t="str">
            <v>Andrew Hawkins</v>
          </cell>
          <cell r="C317"/>
        </row>
        <row r="318">
          <cell r="A318" t="str">
            <v>00011508</v>
          </cell>
          <cell r="B318" t="str">
            <v>Brian Kenny</v>
          </cell>
          <cell r="C318"/>
        </row>
        <row r="319">
          <cell r="A319" t="str">
            <v>00011513</v>
          </cell>
          <cell r="B319" t="str">
            <v>David Prib</v>
          </cell>
          <cell r="C319"/>
        </row>
        <row r="320">
          <cell r="A320" t="str">
            <v>00011516</v>
          </cell>
          <cell r="B320" t="str">
            <v>Steve McConchie</v>
          </cell>
          <cell r="C320"/>
        </row>
        <row r="321">
          <cell r="A321" t="str">
            <v>00011517</v>
          </cell>
          <cell r="B321" t="str">
            <v>Phillip Stubley</v>
          </cell>
          <cell r="C321"/>
        </row>
        <row r="322">
          <cell r="A322" t="str">
            <v>00011518</v>
          </cell>
          <cell r="B322" t="str">
            <v>Anthony Williams</v>
          </cell>
          <cell r="C322"/>
        </row>
        <row r="323">
          <cell r="A323" t="str">
            <v>00011519</v>
          </cell>
          <cell r="B323" t="str">
            <v>David Rooney</v>
          </cell>
          <cell r="C323" t="str">
            <v>ANS04</v>
          </cell>
        </row>
        <row r="324">
          <cell r="A324" t="str">
            <v>00011520</v>
          </cell>
          <cell r="B324" t="str">
            <v>Melanie Cross</v>
          </cell>
          <cell r="C324" t="str">
            <v>ANS04</v>
          </cell>
        </row>
        <row r="325">
          <cell r="A325" t="str">
            <v>00011528</v>
          </cell>
          <cell r="B325" t="str">
            <v>Donovan Bunce</v>
          </cell>
          <cell r="C325" t="str">
            <v>ANS05</v>
          </cell>
        </row>
        <row r="326">
          <cell r="A326" t="str">
            <v>00011537</v>
          </cell>
          <cell r="B326" t="str">
            <v>Robert Carswell</v>
          </cell>
          <cell r="C326"/>
        </row>
        <row r="327">
          <cell r="A327" t="str">
            <v>00011553</v>
          </cell>
          <cell r="B327" t="str">
            <v>Paul Garnish</v>
          </cell>
          <cell r="C327" t="str">
            <v>ANS07</v>
          </cell>
        </row>
        <row r="328">
          <cell r="A328" t="str">
            <v>00011555</v>
          </cell>
          <cell r="B328" t="str">
            <v>Charlene Jones</v>
          </cell>
          <cell r="C328" t="str">
            <v>ANS02</v>
          </cell>
        </row>
        <row r="329">
          <cell r="A329" t="str">
            <v>00011556</v>
          </cell>
          <cell r="B329" t="str">
            <v>Mandy Spiteri</v>
          </cell>
          <cell r="C329" t="str">
            <v>ANS03</v>
          </cell>
        </row>
        <row r="330">
          <cell r="A330" t="str">
            <v>00011557</v>
          </cell>
          <cell r="B330" t="str">
            <v>Lynda Tran</v>
          </cell>
          <cell r="C330" t="str">
            <v>ANS03</v>
          </cell>
        </row>
        <row r="331">
          <cell r="A331" t="str">
            <v>00011559</v>
          </cell>
          <cell r="B331" t="str">
            <v>Mark Favrin</v>
          </cell>
          <cell r="C331"/>
        </row>
        <row r="332">
          <cell r="A332" t="str">
            <v>00011566</v>
          </cell>
          <cell r="B332" t="str">
            <v>Andrea Corrigan</v>
          </cell>
          <cell r="C332" t="str">
            <v>ANS03</v>
          </cell>
        </row>
        <row r="333">
          <cell r="A333" t="str">
            <v>00011567</v>
          </cell>
          <cell r="B333" t="str">
            <v>David Crisp</v>
          </cell>
          <cell r="C333" t="str">
            <v>ANS05</v>
          </cell>
        </row>
        <row r="334">
          <cell r="A334" t="str">
            <v>00011569</v>
          </cell>
          <cell r="B334" t="str">
            <v>Chris Mihailidis</v>
          </cell>
          <cell r="C334" t="str">
            <v>ANS06</v>
          </cell>
        </row>
        <row r="335">
          <cell r="A335" t="str">
            <v>00011613</v>
          </cell>
          <cell r="B335" t="str">
            <v>Matthew Finlayson</v>
          </cell>
          <cell r="C335"/>
        </row>
        <row r="336">
          <cell r="A336" t="str">
            <v>00011638</v>
          </cell>
          <cell r="B336" t="str">
            <v>Nicole Richards</v>
          </cell>
          <cell r="C336" t="str">
            <v>ANS03</v>
          </cell>
        </row>
        <row r="337">
          <cell r="A337" t="str">
            <v>00011658</v>
          </cell>
          <cell r="B337" t="str">
            <v>Kristian Walsham</v>
          </cell>
          <cell r="C337"/>
        </row>
        <row r="338">
          <cell r="A338" t="str">
            <v>00011659</v>
          </cell>
          <cell r="B338" t="str">
            <v>Connie Burnell</v>
          </cell>
          <cell r="C338" t="str">
            <v>ANS03</v>
          </cell>
        </row>
        <row r="339">
          <cell r="A339" t="str">
            <v>00011665</v>
          </cell>
          <cell r="B339" t="str">
            <v>Paul Thomas</v>
          </cell>
          <cell r="C339"/>
        </row>
        <row r="340">
          <cell r="A340" t="str">
            <v>00011675</v>
          </cell>
          <cell r="B340" t="str">
            <v>Ivan Stansfield</v>
          </cell>
          <cell r="C340" t="str">
            <v>ANS03</v>
          </cell>
        </row>
        <row r="341">
          <cell r="A341" t="str">
            <v>00011676</v>
          </cell>
          <cell r="B341" t="str">
            <v>Semra Bakici</v>
          </cell>
          <cell r="C341" t="str">
            <v>ANS03</v>
          </cell>
        </row>
        <row r="342">
          <cell r="A342" t="str">
            <v>00011686</v>
          </cell>
          <cell r="B342" t="str">
            <v>Katrina Tihore</v>
          </cell>
          <cell r="C342" t="str">
            <v>ANS02</v>
          </cell>
        </row>
        <row r="343">
          <cell r="A343" t="str">
            <v>00011687</v>
          </cell>
          <cell r="B343" t="str">
            <v>Georgia Lewis</v>
          </cell>
          <cell r="C343" t="str">
            <v>ANS02</v>
          </cell>
        </row>
        <row r="344">
          <cell r="A344" t="str">
            <v>00011690</v>
          </cell>
          <cell r="B344" t="str">
            <v>Laurence Bruce</v>
          </cell>
          <cell r="C344" t="str">
            <v>ANS02</v>
          </cell>
        </row>
        <row r="345">
          <cell r="A345" t="str">
            <v>00011694</v>
          </cell>
          <cell r="B345" t="str">
            <v>David Clerk</v>
          </cell>
          <cell r="C345" t="str">
            <v>ANS10</v>
          </cell>
        </row>
        <row r="346">
          <cell r="A346" t="str">
            <v>00011707</v>
          </cell>
          <cell r="B346" t="str">
            <v>Keith Taylor</v>
          </cell>
          <cell r="C346"/>
        </row>
        <row r="347">
          <cell r="A347" t="str">
            <v>00011714</v>
          </cell>
          <cell r="B347" t="str">
            <v>Michael Gammell</v>
          </cell>
          <cell r="C347"/>
        </row>
        <row r="348">
          <cell r="A348" t="str">
            <v>00011721</v>
          </cell>
          <cell r="B348" t="str">
            <v>Cheryl McDonald</v>
          </cell>
          <cell r="C348" t="str">
            <v>ANS02</v>
          </cell>
        </row>
        <row r="349">
          <cell r="A349" t="str">
            <v>00011735</v>
          </cell>
          <cell r="B349" t="str">
            <v>Andrew Noller</v>
          </cell>
          <cell r="C349"/>
        </row>
        <row r="350">
          <cell r="A350" t="str">
            <v>00011738</v>
          </cell>
          <cell r="B350" t="str">
            <v>Jeffrey Morrison</v>
          </cell>
          <cell r="C350"/>
        </row>
        <row r="351">
          <cell r="A351" t="str">
            <v>00011774</v>
          </cell>
          <cell r="B351" t="str">
            <v>Peter Lowe</v>
          </cell>
          <cell r="C351"/>
        </row>
        <row r="352">
          <cell r="A352" t="str">
            <v>00011776</v>
          </cell>
          <cell r="B352" t="str">
            <v>Nick Raymond</v>
          </cell>
          <cell r="C352"/>
        </row>
        <row r="353">
          <cell r="A353" t="str">
            <v>00011786</v>
          </cell>
          <cell r="B353" t="str">
            <v>John Morton</v>
          </cell>
          <cell r="C353" t="str">
            <v>ANS05</v>
          </cell>
        </row>
        <row r="354">
          <cell r="A354" t="str">
            <v>00011788</v>
          </cell>
          <cell r="B354" t="str">
            <v>Colin Arnold</v>
          </cell>
          <cell r="C354"/>
        </row>
        <row r="355">
          <cell r="A355" t="str">
            <v>00011791</v>
          </cell>
          <cell r="B355" t="str">
            <v>Tanya Johnson</v>
          </cell>
          <cell r="C355" t="str">
            <v>ANS02</v>
          </cell>
        </row>
        <row r="356">
          <cell r="A356" t="str">
            <v>00011806</v>
          </cell>
          <cell r="B356" t="str">
            <v>Ryan Davey</v>
          </cell>
          <cell r="C356"/>
        </row>
        <row r="357">
          <cell r="A357" t="str">
            <v>00011807</v>
          </cell>
          <cell r="B357" t="str">
            <v>Andrew McClimont</v>
          </cell>
          <cell r="C357"/>
        </row>
        <row r="358">
          <cell r="A358" t="str">
            <v>00011811</v>
          </cell>
          <cell r="B358" t="str">
            <v>Heather Noske</v>
          </cell>
          <cell r="C358" t="str">
            <v>ANS03</v>
          </cell>
        </row>
        <row r="359">
          <cell r="A359" t="str">
            <v>00011825</v>
          </cell>
          <cell r="B359" t="str">
            <v>Gavin Ithier</v>
          </cell>
          <cell r="C359"/>
        </row>
        <row r="360">
          <cell r="A360" t="str">
            <v>00011826</v>
          </cell>
          <cell r="B360" t="str">
            <v>Dean Dyson</v>
          </cell>
          <cell r="C360"/>
        </row>
        <row r="361">
          <cell r="A361" t="str">
            <v>00011827</v>
          </cell>
          <cell r="B361" t="str">
            <v>Mykel Weber</v>
          </cell>
          <cell r="C361"/>
        </row>
        <row r="362">
          <cell r="A362" t="str">
            <v>00011832</v>
          </cell>
          <cell r="B362" t="str">
            <v>Christopher Wright</v>
          </cell>
          <cell r="C362"/>
        </row>
        <row r="363">
          <cell r="A363" t="str">
            <v>00011834</v>
          </cell>
          <cell r="B363" t="str">
            <v>Nicholas Ruscitti</v>
          </cell>
          <cell r="C363"/>
        </row>
        <row r="364">
          <cell r="A364" t="str">
            <v>00011835</v>
          </cell>
          <cell r="B364" t="str">
            <v>James Prouse</v>
          </cell>
          <cell r="C364"/>
        </row>
        <row r="365">
          <cell r="A365" t="str">
            <v>00011838</v>
          </cell>
          <cell r="B365" t="str">
            <v>Elizabeth Whiley</v>
          </cell>
          <cell r="C365" t="str">
            <v>ANS02</v>
          </cell>
        </row>
        <row r="366">
          <cell r="A366" t="str">
            <v>00011843</v>
          </cell>
          <cell r="B366" t="str">
            <v>John Dickinson</v>
          </cell>
          <cell r="C366"/>
        </row>
        <row r="367">
          <cell r="A367" t="str">
            <v>00011845</v>
          </cell>
          <cell r="B367" t="str">
            <v>Richard Langford</v>
          </cell>
          <cell r="C367"/>
        </row>
        <row r="368">
          <cell r="A368" t="str">
            <v>00011848</v>
          </cell>
          <cell r="B368" t="str">
            <v>Lennard Ferguson</v>
          </cell>
          <cell r="C368" t="str">
            <v>ANS04</v>
          </cell>
        </row>
        <row r="369">
          <cell r="A369" t="str">
            <v>00011852</v>
          </cell>
          <cell r="B369" t="str">
            <v>Timothy Murphy</v>
          </cell>
          <cell r="C369"/>
        </row>
        <row r="370">
          <cell r="A370" t="str">
            <v>00011874</v>
          </cell>
          <cell r="B370" t="str">
            <v>Kim Nguyen</v>
          </cell>
          <cell r="C370" t="str">
            <v>ANS04</v>
          </cell>
        </row>
        <row r="371">
          <cell r="A371" t="str">
            <v>00011879</v>
          </cell>
          <cell r="B371" t="str">
            <v>Joanne Faggian</v>
          </cell>
          <cell r="C371" t="str">
            <v>ANS03</v>
          </cell>
        </row>
        <row r="372">
          <cell r="A372" t="str">
            <v>00011891</v>
          </cell>
          <cell r="B372" t="str">
            <v>Gregory Donald</v>
          </cell>
          <cell r="C372" t="str">
            <v>ANS05</v>
          </cell>
        </row>
        <row r="373">
          <cell r="A373" t="str">
            <v>00011895</v>
          </cell>
          <cell r="B373" t="str">
            <v>Marek Czech</v>
          </cell>
          <cell r="C373" t="str">
            <v>ANS06</v>
          </cell>
        </row>
        <row r="374">
          <cell r="A374" t="str">
            <v>00011896</v>
          </cell>
          <cell r="B374" t="str">
            <v>Christopher Hamilton</v>
          </cell>
          <cell r="C374" t="str">
            <v>ANS06</v>
          </cell>
        </row>
        <row r="375">
          <cell r="A375" t="str">
            <v>00011899</v>
          </cell>
          <cell r="B375" t="str">
            <v>John De Robillard</v>
          </cell>
          <cell r="C375" t="str">
            <v>ANS07</v>
          </cell>
        </row>
        <row r="376">
          <cell r="A376" t="str">
            <v>00011902</v>
          </cell>
          <cell r="B376" t="str">
            <v>Robert Masciantonio</v>
          </cell>
          <cell r="C376" t="str">
            <v>ANS06</v>
          </cell>
        </row>
        <row r="377">
          <cell r="A377" t="str">
            <v>00011905</v>
          </cell>
          <cell r="B377" t="str">
            <v>Barry Milliken</v>
          </cell>
          <cell r="C377" t="str">
            <v>ANS05</v>
          </cell>
        </row>
        <row r="378">
          <cell r="A378" t="str">
            <v>00011918</v>
          </cell>
          <cell r="B378" t="str">
            <v>Fellenxa Muke</v>
          </cell>
          <cell r="C378" t="str">
            <v>ANS04</v>
          </cell>
        </row>
        <row r="379">
          <cell r="A379" t="str">
            <v>00011919</v>
          </cell>
          <cell r="B379" t="str">
            <v>Lucas Georgiadis</v>
          </cell>
          <cell r="C379" t="str">
            <v>ANS04</v>
          </cell>
        </row>
        <row r="380">
          <cell r="A380" t="str">
            <v>00011925</v>
          </cell>
          <cell r="B380" t="str">
            <v>Jennifer Shedden</v>
          </cell>
          <cell r="C380" t="str">
            <v>ANS02</v>
          </cell>
        </row>
        <row r="381">
          <cell r="A381" t="str">
            <v>00011934</v>
          </cell>
          <cell r="B381" t="str">
            <v>Ranjan Vaidya</v>
          </cell>
          <cell r="C381" t="str">
            <v>ANS05</v>
          </cell>
        </row>
        <row r="382">
          <cell r="A382" t="str">
            <v>00011937</v>
          </cell>
          <cell r="B382" t="str">
            <v>Donald Plowman</v>
          </cell>
          <cell r="C382" t="str">
            <v>ANS10</v>
          </cell>
        </row>
        <row r="383">
          <cell r="A383" t="str">
            <v>00011941</v>
          </cell>
          <cell r="B383" t="str">
            <v>Paul Johnson</v>
          </cell>
          <cell r="C383" t="str">
            <v>ANS03</v>
          </cell>
        </row>
        <row r="384">
          <cell r="A384" t="str">
            <v>00011981</v>
          </cell>
          <cell r="B384" t="str">
            <v>Sandra Colomb</v>
          </cell>
          <cell r="C384" t="str">
            <v>ANS03</v>
          </cell>
        </row>
        <row r="385">
          <cell r="A385" t="str">
            <v>00011983</v>
          </cell>
          <cell r="B385" t="str">
            <v>Bert Moen</v>
          </cell>
          <cell r="C385" t="str">
            <v>ANS04</v>
          </cell>
        </row>
        <row r="386">
          <cell r="A386" t="str">
            <v>00011986</v>
          </cell>
          <cell r="B386" t="str">
            <v>Derek Simpson</v>
          </cell>
          <cell r="C386" t="str">
            <v>ANS06</v>
          </cell>
        </row>
        <row r="387">
          <cell r="A387" t="str">
            <v>00011987</v>
          </cell>
          <cell r="B387" t="str">
            <v>Nathan Oliver</v>
          </cell>
          <cell r="C387" t="str">
            <v>ANS04</v>
          </cell>
        </row>
        <row r="388">
          <cell r="A388" t="str">
            <v>00011989</v>
          </cell>
          <cell r="B388" t="str">
            <v>Gene Wells</v>
          </cell>
          <cell r="C388" t="str">
            <v>ANS04</v>
          </cell>
        </row>
        <row r="389">
          <cell r="A389" t="str">
            <v>00011993</v>
          </cell>
          <cell r="B389" t="str">
            <v>Michael Beament</v>
          </cell>
          <cell r="C389" t="str">
            <v>ANS04</v>
          </cell>
        </row>
        <row r="390">
          <cell r="A390" t="str">
            <v>00011994</v>
          </cell>
          <cell r="B390" t="str">
            <v>Desmond Tyson</v>
          </cell>
          <cell r="C390" t="str">
            <v>ANS04</v>
          </cell>
        </row>
        <row r="391">
          <cell r="A391" t="str">
            <v>00011996</v>
          </cell>
          <cell r="B391" t="str">
            <v>Marc Davey</v>
          </cell>
          <cell r="C391" t="str">
            <v>ANS04</v>
          </cell>
        </row>
        <row r="392">
          <cell r="A392" t="str">
            <v>00011997</v>
          </cell>
          <cell r="B392" t="str">
            <v>Malcolm Colville</v>
          </cell>
          <cell r="C392" t="str">
            <v>ANS06</v>
          </cell>
        </row>
        <row r="393">
          <cell r="A393" t="str">
            <v>00011998</v>
          </cell>
          <cell r="B393" t="str">
            <v>Paul Floyd</v>
          </cell>
          <cell r="C393" t="str">
            <v>ANS07</v>
          </cell>
        </row>
        <row r="394">
          <cell r="A394" t="str">
            <v>00012000</v>
          </cell>
          <cell r="B394" t="str">
            <v>Kwok Leung So</v>
          </cell>
          <cell r="C394" t="str">
            <v>ANS04</v>
          </cell>
        </row>
        <row r="395">
          <cell r="A395" t="str">
            <v>00012002</v>
          </cell>
          <cell r="B395" t="str">
            <v>Andrew Primer</v>
          </cell>
          <cell r="C395" t="str">
            <v>ANS04</v>
          </cell>
        </row>
        <row r="396">
          <cell r="A396" t="str">
            <v>00012004</v>
          </cell>
          <cell r="B396" t="str">
            <v>Gary Cordery</v>
          </cell>
          <cell r="C396" t="str">
            <v>ANS04</v>
          </cell>
        </row>
        <row r="397">
          <cell r="A397" t="str">
            <v>00012005</v>
          </cell>
          <cell r="B397" t="str">
            <v>Kelvin Blair</v>
          </cell>
          <cell r="C397" t="str">
            <v>ANS07</v>
          </cell>
        </row>
        <row r="398">
          <cell r="A398" t="str">
            <v>00012006</v>
          </cell>
          <cell r="B398" t="str">
            <v>Paul Guest</v>
          </cell>
          <cell r="C398" t="str">
            <v>ANS07</v>
          </cell>
        </row>
        <row r="399">
          <cell r="A399" t="str">
            <v>00012007</v>
          </cell>
          <cell r="B399" t="str">
            <v>Bruno Lanciano</v>
          </cell>
          <cell r="C399" t="str">
            <v>ANS05</v>
          </cell>
        </row>
        <row r="400">
          <cell r="A400" t="str">
            <v>00012010</v>
          </cell>
          <cell r="B400" t="str">
            <v>Brian Tingey</v>
          </cell>
          <cell r="C400" t="str">
            <v>ANS05</v>
          </cell>
        </row>
        <row r="401">
          <cell r="A401" t="str">
            <v>00012012</v>
          </cell>
          <cell r="B401" t="str">
            <v>Helen Wilson</v>
          </cell>
          <cell r="C401" t="str">
            <v>ANS03</v>
          </cell>
        </row>
        <row r="402">
          <cell r="A402" t="str">
            <v>00012013</v>
          </cell>
          <cell r="B402" t="str">
            <v>Jeff Foster</v>
          </cell>
          <cell r="C402" t="str">
            <v>ANS05</v>
          </cell>
        </row>
        <row r="403">
          <cell r="A403" t="str">
            <v>00012014</v>
          </cell>
          <cell r="B403" t="str">
            <v>Robert Pooley</v>
          </cell>
          <cell r="C403" t="str">
            <v>ANS04</v>
          </cell>
        </row>
        <row r="404">
          <cell r="A404" t="str">
            <v>00012015</v>
          </cell>
          <cell r="B404" t="str">
            <v>Swapan Biswas</v>
          </cell>
          <cell r="C404" t="str">
            <v>ANS04</v>
          </cell>
        </row>
        <row r="405">
          <cell r="A405" t="str">
            <v>00012016</v>
          </cell>
          <cell r="B405" t="str">
            <v>Debra Quinton</v>
          </cell>
          <cell r="C405" t="str">
            <v>ANS03</v>
          </cell>
        </row>
        <row r="406">
          <cell r="A406" t="str">
            <v>00012017</v>
          </cell>
          <cell r="B406" t="str">
            <v>Auntonio Szabo</v>
          </cell>
          <cell r="C406" t="str">
            <v>ANS05</v>
          </cell>
        </row>
        <row r="407">
          <cell r="A407" t="str">
            <v>00012019</v>
          </cell>
          <cell r="B407" t="str">
            <v>Christopher Ashley</v>
          </cell>
          <cell r="C407" t="str">
            <v>ANS06</v>
          </cell>
        </row>
        <row r="408">
          <cell r="A408" t="str">
            <v>00012020</v>
          </cell>
          <cell r="B408" t="str">
            <v>Antonio Ciffo</v>
          </cell>
          <cell r="C408" t="str">
            <v>ANS07</v>
          </cell>
        </row>
        <row r="409">
          <cell r="A409" t="str">
            <v>00012021</v>
          </cell>
          <cell r="B409" t="str">
            <v>Hans Siebert</v>
          </cell>
          <cell r="C409" t="str">
            <v>ANS05</v>
          </cell>
        </row>
        <row r="410">
          <cell r="A410" t="str">
            <v>00012022</v>
          </cell>
          <cell r="B410" t="str">
            <v>Douglas Proudfoot</v>
          </cell>
          <cell r="C410" t="str">
            <v>ANS03</v>
          </cell>
        </row>
        <row r="411">
          <cell r="A411" t="str">
            <v>00012023</v>
          </cell>
          <cell r="B411" t="str">
            <v>Ueteri Tiaon</v>
          </cell>
          <cell r="C411" t="str">
            <v>ANS04</v>
          </cell>
        </row>
        <row r="412">
          <cell r="A412" t="str">
            <v>00012024</v>
          </cell>
          <cell r="B412" t="str">
            <v>Peter Crack</v>
          </cell>
          <cell r="C412" t="str">
            <v>ANS05</v>
          </cell>
        </row>
        <row r="413">
          <cell r="A413" t="str">
            <v>00012025</v>
          </cell>
          <cell r="B413" t="str">
            <v>Barry Benfell</v>
          </cell>
          <cell r="C413" t="str">
            <v>ANS05</v>
          </cell>
        </row>
        <row r="414">
          <cell r="A414" t="str">
            <v>00012029</v>
          </cell>
          <cell r="B414" t="str">
            <v>David Rust</v>
          </cell>
          <cell r="C414" t="str">
            <v>ANS05</v>
          </cell>
        </row>
        <row r="415">
          <cell r="A415" t="str">
            <v>00012030</v>
          </cell>
          <cell r="B415" t="str">
            <v>David Bitney</v>
          </cell>
          <cell r="C415" t="str">
            <v>ANS08</v>
          </cell>
        </row>
        <row r="416">
          <cell r="A416" t="str">
            <v>00012031</v>
          </cell>
          <cell r="B416" t="str">
            <v>John Frith</v>
          </cell>
          <cell r="C416" t="str">
            <v>ANS09</v>
          </cell>
        </row>
        <row r="417">
          <cell r="A417" t="str">
            <v>00012033</v>
          </cell>
          <cell r="B417" t="str">
            <v>Brian McBride</v>
          </cell>
          <cell r="C417" t="str">
            <v>ANS09</v>
          </cell>
        </row>
        <row r="418">
          <cell r="A418" t="str">
            <v>00012036</v>
          </cell>
          <cell r="B418" t="str">
            <v>Bruce McCulloch</v>
          </cell>
          <cell r="C418" t="str">
            <v>ANS08</v>
          </cell>
        </row>
        <row r="419">
          <cell r="A419" t="str">
            <v>00012039</v>
          </cell>
          <cell r="B419" t="str">
            <v>Robert Eastwood</v>
          </cell>
          <cell r="C419" t="str">
            <v>ANS09</v>
          </cell>
        </row>
        <row r="420">
          <cell r="A420" t="str">
            <v>00012041</v>
          </cell>
          <cell r="B420" t="str">
            <v>Simon Himson</v>
          </cell>
          <cell r="C420" t="str">
            <v>ANS07</v>
          </cell>
        </row>
        <row r="421">
          <cell r="A421" t="str">
            <v>00012043</v>
          </cell>
          <cell r="B421" t="str">
            <v>Nicole James</v>
          </cell>
          <cell r="C421" t="str">
            <v>ANS07</v>
          </cell>
        </row>
        <row r="422">
          <cell r="A422" t="str">
            <v>00012045</v>
          </cell>
          <cell r="B422" t="str">
            <v>Sarah Bell</v>
          </cell>
          <cell r="C422" t="str">
            <v>ANS05</v>
          </cell>
        </row>
        <row r="423">
          <cell r="A423" t="str">
            <v>00012055</v>
          </cell>
          <cell r="B423" t="str">
            <v>Rosanne Cooley</v>
          </cell>
          <cell r="C423" t="str">
            <v>ANS03</v>
          </cell>
        </row>
        <row r="424">
          <cell r="A424" t="str">
            <v>00012056</v>
          </cell>
          <cell r="B424" t="str">
            <v>David Spall</v>
          </cell>
          <cell r="C424" t="str">
            <v>ANS02</v>
          </cell>
        </row>
        <row r="425">
          <cell r="A425" t="str">
            <v>00012057</v>
          </cell>
          <cell r="B425" t="str">
            <v>Allon Tran</v>
          </cell>
          <cell r="C425" t="str">
            <v>ANS05</v>
          </cell>
        </row>
        <row r="426">
          <cell r="A426" t="str">
            <v>00012059</v>
          </cell>
          <cell r="B426" t="str">
            <v>Ralph Griffiths</v>
          </cell>
          <cell r="C426" t="str">
            <v>ANS07</v>
          </cell>
        </row>
        <row r="427">
          <cell r="A427" t="str">
            <v>00012060</v>
          </cell>
          <cell r="B427" t="str">
            <v>Elizabeth Allan</v>
          </cell>
          <cell r="C427" t="str">
            <v>ANS04</v>
          </cell>
        </row>
        <row r="428">
          <cell r="A428" t="str">
            <v>00012061</v>
          </cell>
          <cell r="B428" t="str">
            <v>Lucy Gentile</v>
          </cell>
          <cell r="C428" t="str">
            <v>ANS06</v>
          </cell>
        </row>
        <row r="429">
          <cell r="A429" t="str">
            <v>00012063</v>
          </cell>
          <cell r="B429" t="str">
            <v>Mark Ireland</v>
          </cell>
          <cell r="C429" t="str">
            <v>ANS07</v>
          </cell>
        </row>
        <row r="430">
          <cell r="A430" t="str">
            <v>00012064</v>
          </cell>
          <cell r="B430" t="str">
            <v>Saj Ganegoda</v>
          </cell>
          <cell r="C430" t="str">
            <v>ANS04</v>
          </cell>
        </row>
        <row r="431">
          <cell r="A431" t="str">
            <v>00012079</v>
          </cell>
          <cell r="B431" t="str">
            <v>Pier Pardini</v>
          </cell>
          <cell r="C431"/>
        </row>
        <row r="432">
          <cell r="A432" t="str">
            <v>00012081</v>
          </cell>
          <cell r="B432" t="str">
            <v>David Thompson</v>
          </cell>
          <cell r="C432"/>
        </row>
        <row r="433">
          <cell r="A433" t="str">
            <v>00012082</v>
          </cell>
          <cell r="B433" t="str">
            <v>Colin Burns</v>
          </cell>
          <cell r="C433"/>
        </row>
        <row r="434">
          <cell r="A434" t="str">
            <v>00012083</v>
          </cell>
          <cell r="B434" t="str">
            <v>Leslie Gray</v>
          </cell>
          <cell r="C434"/>
        </row>
        <row r="435">
          <cell r="A435" t="str">
            <v>00012084</v>
          </cell>
          <cell r="B435" t="str">
            <v>Shane Hurt</v>
          </cell>
          <cell r="C435"/>
        </row>
        <row r="436">
          <cell r="A436" t="str">
            <v>00012086</v>
          </cell>
          <cell r="B436" t="str">
            <v>Pasquale Chiaravalloti</v>
          </cell>
          <cell r="C436" t="str">
            <v>ANS03</v>
          </cell>
        </row>
        <row r="437">
          <cell r="A437" t="str">
            <v>00012106</v>
          </cell>
          <cell r="B437" t="str">
            <v>Curtis Canning</v>
          </cell>
          <cell r="C437"/>
        </row>
        <row r="438">
          <cell r="A438" t="str">
            <v>00012115</v>
          </cell>
          <cell r="B438" t="str">
            <v>Barry Olin</v>
          </cell>
          <cell r="C438" t="str">
            <v>ANS03</v>
          </cell>
        </row>
        <row r="439">
          <cell r="A439" t="str">
            <v>00012151</v>
          </cell>
          <cell r="B439" t="str">
            <v>Christopher Szubankski</v>
          </cell>
          <cell r="C439"/>
        </row>
        <row r="440">
          <cell r="A440" t="str">
            <v>00012153</v>
          </cell>
          <cell r="B440" t="str">
            <v>George Brink</v>
          </cell>
          <cell r="C440"/>
        </row>
        <row r="441">
          <cell r="A441" t="str">
            <v>00012154</v>
          </cell>
          <cell r="B441" t="str">
            <v>Julie Galea</v>
          </cell>
          <cell r="C441" t="str">
            <v>ANS02</v>
          </cell>
        </row>
        <row r="442">
          <cell r="A442" t="str">
            <v>00012157</v>
          </cell>
          <cell r="B442" t="str">
            <v>Ashley Munshey</v>
          </cell>
          <cell r="C442" t="str">
            <v>ANS05</v>
          </cell>
        </row>
        <row r="443">
          <cell r="A443" t="str">
            <v>00012162</v>
          </cell>
          <cell r="B443" t="str">
            <v>Alain Tamara</v>
          </cell>
          <cell r="C443" t="str">
            <v>ANS05</v>
          </cell>
        </row>
        <row r="444">
          <cell r="A444" t="str">
            <v>00012171</v>
          </cell>
          <cell r="B444" t="str">
            <v>Dominic Smith</v>
          </cell>
          <cell r="C444" t="str">
            <v>ANS08</v>
          </cell>
        </row>
        <row r="445">
          <cell r="A445" t="str">
            <v>00012173</v>
          </cell>
          <cell r="B445" t="str">
            <v>Christiana Panayiotou</v>
          </cell>
          <cell r="C445" t="str">
            <v>ANS03</v>
          </cell>
        </row>
        <row r="446">
          <cell r="A446" t="str">
            <v>00012174</v>
          </cell>
          <cell r="B446" t="str">
            <v>Khelly Neimark</v>
          </cell>
          <cell r="C446"/>
        </row>
        <row r="447">
          <cell r="A447" t="str">
            <v>00012183</v>
          </cell>
          <cell r="B447" t="str">
            <v>Craig Bergin</v>
          </cell>
          <cell r="C447" t="str">
            <v>ANS08</v>
          </cell>
        </row>
        <row r="448">
          <cell r="A448" t="str">
            <v>00012185</v>
          </cell>
          <cell r="B448" t="str">
            <v>Charles Rock</v>
          </cell>
          <cell r="C448" t="str">
            <v>ANS03</v>
          </cell>
        </row>
        <row r="449">
          <cell r="A449" t="str">
            <v>00012189</v>
          </cell>
          <cell r="B449" t="str">
            <v>Jennifer Douglas</v>
          </cell>
          <cell r="C449" t="str">
            <v>ANS03</v>
          </cell>
        </row>
        <row r="450">
          <cell r="A450" t="str">
            <v>00012190</v>
          </cell>
          <cell r="B450" t="str">
            <v>Fiona Nelson</v>
          </cell>
          <cell r="C450" t="str">
            <v>ANS06</v>
          </cell>
        </row>
        <row r="451">
          <cell r="A451" t="str">
            <v>00012191</v>
          </cell>
          <cell r="B451" t="str">
            <v>Meagan Reymers</v>
          </cell>
          <cell r="C451" t="str">
            <v>ANS03</v>
          </cell>
        </row>
        <row r="452">
          <cell r="A452" t="str">
            <v>00012192</v>
          </cell>
          <cell r="B452" t="str">
            <v>Fabian Perez</v>
          </cell>
          <cell r="C452"/>
        </row>
        <row r="453">
          <cell r="A453" t="str">
            <v>00012193</v>
          </cell>
          <cell r="B453" t="str">
            <v>Peter Hooi</v>
          </cell>
          <cell r="C453" t="str">
            <v>ANS04</v>
          </cell>
        </row>
        <row r="454">
          <cell r="A454" t="str">
            <v>00012195</v>
          </cell>
          <cell r="B454" t="str">
            <v>Pieng Truong</v>
          </cell>
          <cell r="C454" t="str">
            <v>ANS04</v>
          </cell>
        </row>
        <row r="455">
          <cell r="A455" t="str">
            <v>00012196</v>
          </cell>
          <cell r="B455" t="str">
            <v>Jonathan Spink</v>
          </cell>
          <cell r="C455" t="str">
            <v>ANS04</v>
          </cell>
        </row>
        <row r="456">
          <cell r="A456" t="str">
            <v>00012206</v>
          </cell>
          <cell r="B456" t="str">
            <v>Travis Beasley</v>
          </cell>
          <cell r="C456" t="str">
            <v>ANS06</v>
          </cell>
        </row>
        <row r="457">
          <cell r="A457" t="str">
            <v>00012209</v>
          </cell>
          <cell r="B457" t="str">
            <v>Jack Williams</v>
          </cell>
          <cell r="C457"/>
        </row>
        <row r="458">
          <cell r="A458" t="str">
            <v>00012215</v>
          </cell>
          <cell r="B458" t="str">
            <v>Ian Hickinbotham</v>
          </cell>
          <cell r="C458" t="str">
            <v>ANS06</v>
          </cell>
        </row>
        <row r="459">
          <cell r="A459" t="str">
            <v>00012225</v>
          </cell>
          <cell r="B459" t="str">
            <v>Joshua Harris</v>
          </cell>
          <cell r="C459"/>
        </row>
        <row r="460">
          <cell r="A460" t="str">
            <v>00012230</v>
          </cell>
          <cell r="B460" t="str">
            <v>John McGregor</v>
          </cell>
          <cell r="C460"/>
        </row>
        <row r="461">
          <cell r="A461" t="str">
            <v>00012231</v>
          </cell>
          <cell r="B461" t="str">
            <v>Victor Cilia</v>
          </cell>
          <cell r="C461"/>
        </row>
        <row r="462">
          <cell r="A462" t="str">
            <v>00012237</v>
          </cell>
          <cell r="B462" t="str">
            <v>Derek Farrell</v>
          </cell>
          <cell r="C462" t="str">
            <v>ANS07</v>
          </cell>
        </row>
        <row r="463">
          <cell r="A463" t="str">
            <v>00012238</v>
          </cell>
          <cell r="B463" t="str">
            <v>Chang Ming Ng</v>
          </cell>
          <cell r="C463" t="str">
            <v>ANS04</v>
          </cell>
        </row>
        <row r="464">
          <cell r="A464" t="str">
            <v>00012264</v>
          </cell>
          <cell r="B464" t="str">
            <v>Dean Van Lambaart</v>
          </cell>
          <cell r="C464"/>
        </row>
        <row r="465">
          <cell r="A465" t="str">
            <v>00012266</v>
          </cell>
          <cell r="B465" t="str">
            <v>Christopher Rhodes</v>
          </cell>
          <cell r="C465"/>
        </row>
        <row r="466">
          <cell r="A466" t="str">
            <v>00012267</v>
          </cell>
          <cell r="B466" t="str">
            <v>Shane Duffy-Beel</v>
          </cell>
          <cell r="C466"/>
        </row>
        <row r="467">
          <cell r="A467" t="str">
            <v>00012268</v>
          </cell>
          <cell r="B467" t="str">
            <v>Andrew Erskine</v>
          </cell>
          <cell r="C467"/>
        </row>
        <row r="468">
          <cell r="A468" t="str">
            <v>00012269</v>
          </cell>
          <cell r="B468" t="str">
            <v>Tom Gysberts</v>
          </cell>
          <cell r="C468"/>
        </row>
        <row r="469">
          <cell r="A469" t="str">
            <v>00012270</v>
          </cell>
          <cell r="B469" t="str">
            <v>Paul Brown</v>
          </cell>
          <cell r="C469" t="str">
            <v>ANS05</v>
          </cell>
        </row>
        <row r="470">
          <cell r="A470" t="str">
            <v>00012298</v>
          </cell>
          <cell r="B470" t="str">
            <v>Tony O'Brien</v>
          </cell>
          <cell r="C470" t="str">
            <v>ANS06</v>
          </cell>
        </row>
        <row r="471">
          <cell r="A471" t="str">
            <v>00012299</v>
          </cell>
          <cell r="B471" t="str">
            <v>Miriam Berenstein</v>
          </cell>
          <cell r="C471" t="str">
            <v>ANS06</v>
          </cell>
        </row>
        <row r="472">
          <cell r="A472" t="str">
            <v>00012300</v>
          </cell>
          <cell r="B472" t="str">
            <v>Jason Barry</v>
          </cell>
          <cell r="C472"/>
        </row>
        <row r="473">
          <cell r="A473" t="str">
            <v>00012302</v>
          </cell>
          <cell r="B473" t="str">
            <v>Tawake Rakai</v>
          </cell>
          <cell r="C473" t="str">
            <v>ANS09</v>
          </cell>
        </row>
        <row r="474">
          <cell r="A474" t="str">
            <v>00012305</v>
          </cell>
          <cell r="B474" t="str">
            <v>Joshua Dillon</v>
          </cell>
          <cell r="C474"/>
        </row>
        <row r="475">
          <cell r="A475" t="str">
            <v>00012310</v>
          </cell>
          <cell r="B475" t="str">
            <v>Jodie Batchelor</v>
          </cell>
          <cell r="C475" t="str">
            <v>ANS06</v>
          </cell>
        </row>
        <row r="476">
          <cell r="A476" t="str">
            <v>00012315</v>
          </cell>
          <cell r="B476" t="str">
            <v>Egils Seskis</v>
          </cell>
          <cell r="C476"/>
        </row>
        <row r="477">
          <cell r="A477" t="str">
            <v>00012319</v>
          </cell>
          <cell r="B477" t="str">
            <v>Ben Williams</v>
          </cell>
          <cell r="C477"/>
        </row>
        <row r="478">
          <cell r="A478" t="str">
            <v>00012320</v>
          </cell>
          <cell r="B478" t="str">
            <v>Mason Little</v>
          </cell>
          <cell r="C478"/>
        </row>
        <row r="479">
          <cell r="A479" t="str">
            <v>00012321</v>
          </cell>
          <cell r="B479" t="str">
            <v>Andrew Wilson</v>
          </cell>
          <cell r="C479"/>
        </row>
        <row r="480">
          <cell r="A480" t="str">
            <v>00012322</v>
          </cell>
          <cell r="B480" t="str">
            <v>Nathan McNair</v>
          </cell>
          <cell r="C480"/>
        </row>
        <row r="481">
          <cell r="A481" t="str">
            <v>00012324</v>
          </cell>
          <cell r="B481" t="str">
            <v>Kevin Burke</v>
          </cell>
          <cell r="C481"/>
        </row>
        <row r="482">
          <cell r="A482" t="str">
            <v>00012326</v>
          </cell>
          <cell r="B482" t="str">
            <v>Deborah Pollock</v>
          </cell>
          <cell r="C482" t="str">
            <v>ANS06</v>
          </cell>
        </row>
        <row r="483">
          <cell r="A483" t="str">
            <v>00012328</v>
          </cell>
          <cell r="B483" t="str">
            <v>Ryan Dillon</v>
          </cell>
          <cell r="C483"/>
        </row>
        <row r="484">
          <cell r="A484" t="str">
            <v>00012335</v>
          </cell>
          <cell r="B484" t="str">
            <v>Sudha Sharma</v>
          </cell>
          <cell r="C484" t="str">
            <v>ANS04</v>
          </cell>
        </row>
        <row r="485">
          <cell r="A485" t="str">
            <v>00012337</v>
          </cell>
          <cell r="B485" t="str">
            <v>Robert Cubitt</v>
          </cell>
          <cell r="C485" t="str">
            <v>ANS06</v>
          </cell>
        </row>
        <row r="486">
          <cell r="A486" t="str">
            <v>00012339</v>
          </cell>
          <cell r="B486" t="str">
            <v>Robert Bauer</v>
          </cell>
          <cell r="C486" t="str">
            <v>ANS05</v>
          </cell>
        </row>
        <row r="487">
          <cell r="A487" t="str">
            <v>00012340</v>
          </cell>
          <cell r="B487" t="str">
            <v>Don Bower</v>
          </cell>
          <cell r="C487" t="str">
            <v>ANS06</v>
          </cell>
        </row>
        <row r="488">
          <cell r="A488" t="str">
            <v>00012341</v>
          </cell>
          <cell r="B488" t="str">
            <v>Allan Butler</v>
          </cell>
          <cell r="C488" t="str">
            <v>ANS05</v>
          </cell>
        </row>
        <row r="489">
          <cell r="A489" t="str">
            <v>00012342</v>
          </cell>
          <cell r="B489" t="str">
            <v>Todd Clark</v>
          </cell>
          <cell r="C489" t="str">
            <v>ANS05</v>
          </cell>
        </row>
        <row r="490">
          <cell r="A490" t="str">
            <v>00012343</v>
          </cell>
          <cell r="B490" t="str">
            <v>Murray Cook</v>
          </cell>
          <cell r="C490" t="str">
            <v>ANS08</v>
          </cell>
        </row>
        <row r="491">
          <cell r="A491" t="str">
            <v>00012344</v>
          </cell>
          <cell r="B491" t="str">
            <v>Mike Dunn</v>
          </cell>
          <cell r="C491" t="str">
            <v>ANS09</v>
          </cell>
        </row>
        <row r="492">
          <cell r="A492" t="str">
            <v>00012345</v>
          </cell>
          <cell r="B492" t="str">
            <v>Vaughan Dunning</v>
          </cell>
          <cell r="C492" t="str">
            <v>ANS07</v>
          </cell>
        </row>
        <row r="493">
          <cell r="A493" t="str">
            <v>00012346</v>
          </cell>
          <cell r="B493" t="str">
            <v>John Eliasz</v>
          </cell>
          <cell r="C493" t="str">
            <v>ANS06</v>
          </cell>
        </row>
        <row r="494">
          <cell r="A494" t="str">
            <v>00012347</v>
          </cell>
          <cell r="B494" t="str">
            <v>Sara Inglis-Dawson</v>
          </cell>
          <cell r="C494" t="str">
            <v>ANS08</v>
          </cell>
        </row>
        <row r="495">
          <cell r="A495" t="str">
            <v>00012350</v>
          </cell>
          <cell r="B495" t="str">
            <v>Hassan Nabi-Zadeh</v>
          </cell>
          <cell r="C495" t="str">
            <v>ANS06</v>
          </cell>
        </row>
        <row r="496">
          <cell r="A496" t="str">
            <v>00012351</v>
          </cell>
          <cell r="B496" t="str">
            <v>Gary Nicholls</v>
          </cell>
          <cell r="C496" t="str">
            <v>ANS05</v>
          </cell>
        </row>
        <row r="497">
          <cell r="A497" t="str">
            <v>00012352</v>
          </cell>
          <cell r="B497" t="str">
            <v>Bill Pedrick</v>
          </cell>
          <cell r="C497" t="str">
            <v>ANS06</v>
          </cell>
        </row>
        <row r="498">
          <cell r="A498" t="str">
            <v>00012353</v>
          </cell>
          <cell r="B498" t="str">
            <v>Janusz Podgorski</v>
          </cell>
          <cell r="C498" t="str">
            <v>ANS06</v>
          </cell>
        </row>
        <row r="499">
          <cell r="A499" t="str">
            <v>00012355</v>
          </cell>
          <cell r="B499" t="str">
            <v>Luke Salomons</v>
          </cell>
          <cell r="C499" t="str">
            <v>ANS05</v>
          </cell>
        </row>
        <row r="500">
          <cell r="A500" t="str">
            <v>00012356</v>
          </cell>
          <cell r="B500" t="str">
            <v>Peter Spratt</v>
          </cell>
          <cell r="C500" t="str">
            <v>ANS05</v>
          </cell>
        </row>
        <row r="501">
          <cell r="A501" t="str">
            <v>00012357</v>
          </cell>
          <cell r="B501" t="str">
            <v>Trevor Suggate</v>
          </cell>
          <cell r="C501" t="str">
            <v>ANS06</v>
          </cell>
        </row>
        <row r="502">
          <cell r="A502" t="str">
            <v>00012358</v>
          </cell>
          <cell r="B502" t="str">
            <v>Eric Thomson</v>
          </cell>
          <cell r="C502" t="str">
            <v>ANS05</v>
          </cell>
        </row>
        <row r="503">
          <cell r="A503" t="str">
            <v>00012359</v>
          </cell>
          <cell r="B503" t="str">
            <v>Nghia Truong</v>
          </cell>
          <cell r="C503" t="str">
            <v>ANS07</v>
          </cell>
        </row>
        <row r="504">
          <cell r="A504" t="str">
            <v>00012360</v>
          </cell>
          <cell r="B504" t="str">
            <v>Michael Crevola</v>
          </cell>
          <cell r="C504" t="str">
            <v>ANS08</v>
          </cell>
        </row>
        <row r="505">
          <cell r="A505" t="str">
            <v>00012362</v>
          </cell>
          <cell r="B505" t="str">
            <v>Megan Grant</v>
          </cell>
          <cell r="C505" t="str">
            <v>ANS05</v>
          </cell>
        </row>
        <row r="506">
          <cell r="A506" t="str">
            <v>00012363</v>
          </cell>
          <cell r="B506" t="str">
            <v>Emily Linsten</v>
          </cell>
          <cell r="C506" t="str">
            <v>ANS07</v>
          </cell>
        </row>
        <row r="507">
          <cell r="A507" t="str">
            <v>00012364</v>
          </cell>
          <cell r="B507" t="str">
            <v>Louise McMullan</v>
          </cell>
          <cell r="C507" t="str">
            <v>ANS02</v>
          </cell>
        </row>
        <row r="508">
          <cell r="A508" t="str">
            <v>00012365</v>
          </cell>
          <cell r="B508" t="str">
            <v>Stephanie McDougall</v>
          </cell>
          <cell r="C508" t="str">
            <v>ANS04</v>
          </cell>
        </row>
        <row r="509">
          <cell r="A509" t="str">
            <v>00012366</v>
          </cell>
          <cell r="B509" t="str">
            <v>Lisanne McGinley</v>
          </cell>
          <cell r="C509" t="str">
            <v>ANS06</v>
          </cell>
        </row>
        <row r="510">
          <cell r="A510" t="str">
            <v>00012367</v>
          </cell>
          <cell r="B510" t="str">
            <v>David Trapnell</v>
          </cell>
          <cell r="C510" t="str">
            <v>ANS10</v>
          </cell>
        </row>
        <row r="511">
          <cell r="A511" t="str">
            <v>00012368</v>
          </cell>
          <cell r="B511" t="str">
            <v>Verity Travers</v>
          </cell>
          <cell r="C511" t="str">
            <v>ANS05</v>
          </cell>
        </row>
        <row r="512">
          <cell r="A512" t="str">
            <v>00012369</v>
          </cell>
          <cell r="B512" t="str">
            <v>Shari Turner</v>
          </cell>
          <cell r="C512" t="str">
            <v>ANS02</v>
          </cell>
        </row>
        <row r="513">
          <cell r="A513" t="str">
            <v>00012381</v>
          </cell>
          <cell r="B513" t="str">
            <v>Michelle Hunt</v>
          </cell>
          <cell r="C513" t="str">
            <v>ANS04</v>
          </cell>
        </row>
        <row r="514">
          <cell r="A514" t="str">
            <v>00012392</v>
          </cell>
          <cell r="B514" t="str">
            <v>Anthony Otley</v>
          </cell>
          <cell r="C514" t="str">
            <v>ANS04</v>
          </cell>
        </row>
        <row r="515">
          <cell r="A515" t="str">
            <v>00012410</v>
          </cell>
          <cell r="B515" t="str">
            <v>Timothy Fletcher</v>
          </cell>
          <cell r="C515" t="str">
            <v>ANS05</v>
          </cell>
        </row>
        <row r="516">
          <cell r="A516" t="str">
            <v>00012411</v>
          </cell>
          <cell r="B516" t="str">
            <v>Pedr Bateman</v>
          </cell>
          <cell r="C516"/>
        </row>
        <row r="517">
          <cell r="A517" t="str">
            <v>00012412</v>
          </cell>
          <cell r="B517" t="str">
            <v>Paul Haggerty</v>
          </cell>
          <cell r="C517"/>
        </row>
        <row r="518">
          <cell r="A518" t="str">
            <v>00012413</v>
          </cell>
          <cell r="B518" t="str">
            <v>Andrew Perry</v>
          </cell>
          <cell r="C518" t="str">
            <v>ANS05</v>
          </cell>
        </row>
        <row r="519">
          <cell r="A519" t="str">
            <v>00012414</v>
          </cell>
          <cell r="B519" t="str">
            <v>Lucas Edwards</v>
          </cell>
          <cell r="C519" t="str">
            <v>ANS03</v>
          </cell>
        </row>
        <row r="520">
          <cell r="A520" t="str">
            <v>00012418</v>
          </cell>
          <cell r="B520" t="str">
            <v>Trevor Addicott</v>
          </cell>
          <cell r="C520"/>
        </row>
        <row r="521">
          <cell r="A521" t="str">
            <v>00012419</v>
          </cell>
          <cell r="B521" t="str">
            <v>Nikolce Cepiviroski</v>
          </cell>
          <cell r="C521"/>
        </row>
        <row r="522">
          <cell r="A522" t="str">
            <v>00012420</v>
          </cell>
          <cell r="B522" t="str">
            <v>Steve Varga</v>
          </cell>
          <cell r="C522"/>
        </row>
        <row r="523">
          <cell r="A523" t="str">
            <v>00012424</v>
          </cell>
          <cell r="B523" t="str">
            <v>Jack Kotlyar</v>
          </cell>
          <cell r="C523" t="str">
            <v>ANS07</v>
          </cell>
        </row>
        <row r="524">
          <cell r="A524" t="str">
            <v>00012427</v>
          </cell>
          <cell r="B524" t="str">
            <v>Alistair Woods</v>
          </cell>
          <cell r="C524"/>
        </row>
        <row r="525">
          <cell r="A525" t="str">
            <v>00012430</v>
          </cell>
          <cell r="B525" t="str">
            <v>Lorraine Hannett</v>
          </cell>
          <cell r="C525" t="str">
            <v>ANS07</v>
          </cell>
        </row>
        <row r="526">
          <cell r="A526" t="str">
            <v>00012433</v>
          </cell>
          <cell r="B526" t="str">
            <v>Neil Permain</v>
          </cell>
          <cell r="C526" t="str">
            <v>ANS06</v>
          </cell>
        </row>
        <row r="527">
          <cell r="A527" t="str">
            <v>00012434</v>
          </cell>
          <cell r="B527" t="str">
            <v>Paul Ferre</v>
          </cell>
          <cell r="C527"/>
        </row>
        <row r="528">
          <cell r="A528" t="str">
            <v>00012451</v>
          </cell>
          <cell r="B528" t="str">
            <v>Erin Pedersen</v>
          </cell>
          <cell r="C528" t="str">
            <v>ANS02</v>
          </cell>
        </row>
        <row r="529">
          <cell r="A529" t="str">
            <v>00012452</v>
          </cell>
          <cell r="B529" t="str">
            <v>Margaret Mortimer</v>
          </cell>
          <cell r="C529" t="str">
            <v>ANS02</v>
          </cell>
        </row>
        <row r="530">
          <cell r="A530" t="str">
            <v>00012459</v>
          </cell>
          <cell r="B530" t="str">
            <v>Elizabeth McKenzie</v>
          </cell>
          <cell r="C530" t="str">
            <v>ANS04</v>
          </cell>
        </row>
        <row r="531">
          <cell r="A531" t="str">
            <v>00012462</v>
          </cell>
          <cell r="B531" t="str">
            <v>Scott Honeybun</v>
          </cell>
          <cell r="C531"/>
        </row>
        <row r="532">
          <cell r="A532" t="str">
            <v>00012464</v>
          </cell>
          <cell r="B532" t="str">
            <v>Amy Savage</v>
          </cell>
          <cell r="C532" t="str">
            <v>ANS02</v>
          </cell>
        </row>
        <row r="533">
          <cell r="A533" t="str">
            <v>00012465</v>
          </cell>
          <cell r="B533" t="str">
            <v>Albina Melnikova</v>
          </cell>
          <cell r="C533" t="str">
            <v>ANS04</v>
          </cell>
        </row>
        <row r="534">
          <cell r="A534" t="str">
            <v>00012466</v>
          </cell>
          <cell r="B534" t="str">
            <v>Carol Chin</v>
          </cell>
          <cell r="C534" t="str">
            <v>ANS04</v>
          </cell>
        </row>
        <row r="535">
          <cell r="A535" t="str">
            <v>00012467</v>
          </cell>
          <cell r="B535" t="str">
            <v>David Gillespie</v>
          </cell>
          <cell r="C535" t="str">
            <v>ANS07</v>
          </cell>
        </row>
        <row r="536">
          <cell r="A536" t="str">
            <v>00012468</v>
          </cell>
          <cell r="B536" t="str">
            <v>Allan Thompson</v>
          </cell>
          <cell r="C536" t="str">
            <v>ANS07</v>
          </cell>
        </row>
        <row r="537">
          <cell r="A537" t="str">
            <v>00012470</v>
          </cell>
          <cell r="B537" t="str">
            <v>Glenn Whyman</v>
          </cell>
          <cell r="C537" t="str">
            <v>ANS07</v>
          </cell>
        </row>
        <row r="538">
          <cell r="A538" t="str">
            <v>00012471</v>
          </cell>
          <cell r="B538" t="str">
            <v>Jacob Steel</v>
          </cell>
          <cell r="C538"/>
        </row>
        <row r="539">
          <cell r="A539" t="str">
            <v>00012474</v>
          </cell>
          <cell r="B539" t="str">
            <v>Brendan Weir</v>
          </cell>
          <cell r="C539"/>
        </row>
        <row r="540">
          <cell r="A540" t="str">
            <v>00012483</v>
          </cell>
          <cell r="B540" t="str">
            <v>Robert Harman</v>
          </cell>
          <cell r="C540" t="str">
            <v>ANS05</v>
          </cell>
        </row>
        <row r="541">
          <cell r="A541" t="str">
            <v>00012521</v>
          </cell>
          <cell r="B541" t="str">
            <v>Stephanie Fast</v>
          </cell>
          <cell r="C541" t="str">
            <v>ANS05</v>
          </cell>
        </row>
        <row r="542">
          <cell r="A542" t="str">
            <v>00012523</v>
          </cell>
          <cell r="B542" t="str">
            <v>Rodney Lambert</v>
          </cell>
          <cell r="C542" t="str">
            <v>ANS06</v>
          </cell>
        </row>
        <row r="543">
          <cell r="A543" t="str">
            <v>00012526</v>
          </cell>
          <cell r="B543" t="str">
            <v>Shayne Jarvis</v>
          </cell>
          <cell r="C543"/>
        </row>
        <row r="544">
          <cell r="A544" t="str">
            <v>00012529</v>
          </cell>
          <cell r="B544" t="str">
            <v>Anthony Rundle</v>
          </cell>
          <cell r="C544" t="str">
            <v>ANS02</v>
          </cell>
        </row>
        <row r="545">
          <cell r="A545" t="str">
            <v>00012530</v>
          </cell>
          <cell r="B545" t="str">
            <v>Scott Mitchell</v>
          </cell>
          <cell r="C545" t="str">
            <v>ANS07</v>
          </cell>
        </row>
        <row r="546">
          <cell r="A546" t="str">
            <v>00012536</v>
          </cell>
          <cell r="B546" t="str">
            <v>Elio Colombo</v>
          </cell>
          <cell r="C546"/>
        </row>
        <row r="547">
          <cell r="A547" t="str">
            <v>00012538</v>
          </cell>
          <cell r="B547" t="str">
            <v>Aaron Mantini</v>
          </cell>
          <cell r="C547"/>
        </row>
        <row r="548">
          <cell r="A548" t="str">
            <v>00012542</v>
          </cell>
          <cell r="B548" t="str">
            <v>Christopher Willan</v>
          </cell>
          <cell r="C548"/>
        </row>
        <row r="549">
          <cell r="A549" t="str">
            <v>00012544</v>
          </cell>
          <cell r="B549" t="str">
            <v>Paul Vescovi</v>
          </cell>
          <cell r="C549" t="str">
            <v>ANS09</v>
          </cell>
        </row>
        <row r="550">
          <cell r="A550" t="str">
            <v>00012547</v>
          </cell>
          <cell r="B550" t="str">
            <v>Clinton Tickell</v>
          </cell>
          <cell r="C550"/>
        </row>
        <row r="551">
          <cell r="A551" t="str">
            <v>00012554</v>
          </cell>
          <cell r="B551" t="str">
            <v>Loredana Babenko</v>
          </cell>
          <cell r="C551" t="str">
            <v>ANS02</v>
          </cell>
        </row>
        <row r="552">
          <cell r="A552" t="str">
            <v>00012555</v>
          </cell>
          <cell r="B552" t="str">
            <v>Lewis Searle</v>
          </cell>
          <cell r="C552" t="str">
            <v>ANS03</v>
          </cell>
        </row>
        <row r="553">
          <cell r="A553" t="str">
            <v>00012559</v>
          </cell>
          <cell r="B553" t="str">
            <v>Tamsin Woodward</v>
          </cell>
          <cell r="C553" t="str">
            <v>ANS06</v>
          </cell>
        </row>
        <row r="554">
          <cell r="A554" t="str">
            <v>00012560</v>
          </cell>
          <cell r="B554" t="str">
            <v>Murray King</v>
          </cell>
          <cell r="C554" t="str">
            <v>LT</v>
          </cell>
        </row>
        <row r="555">
          <cell r="A555" t="str">
            <v>00012561</v>
          </cell>
          <cell r="B555" t="str">
            <v>Paul Reilly</v>
          </cell>
          <cell r="C555" t="str">
            <v>ANS06</v>
          </cell>
        </row>
        <row r="556">
          <cell r="A556" t="str">
            <v>00012562</v>
          </cell>
          <cell r="B556" t="str">
            <v>Bernadette Hill</v>
          </cell>
          <cell r="C556" t="str">
            <v>ANS03</v>
          </cell>
        </row>
        <row r="557">
          <cell r="A557" t="str">
            <v>00012566</v>
          </cell>
          <cell r="B557" t="str">
            <v>Hugh Coyle</v>
          </cell>
          <cell r="C557" t="str">
            <v>ANS04</v>
          </cell>
        </row>
        <row r="558">
          <cell r="A558" t="str">
            <v>00012569</v>
          </cell>
          <cell r="B558" t="str">
            <v>Suzan Brown</v>
          </cell>
          <cell r="C558" t="str">
            <v>ANS03</v>
          </cell>
        </row>
        <row r="559">
          <cell r="A559" t="str">
            <v>00012571</v>
          </cell>
          <cell r="B559" t="str">
            <v>Timothy Healey</v>
          </cell>
          <cell r="C559"/>
        </row>
        <row r="560">
          <cell r="A560" t="str">
            <v>00012572</v>
          </cell>
          <cell r="B560" t="str">
            <v>Zorica Petrov</v>
          </cell>
          <cell r="C560" t="str">
            <v>ANS02</v>
          </cell>
        </row>
        <row r="561">
          <cell r="A561" t="str">
            <v>00012573</v>
          </cell>
          <cell r="B561" t="str">
            <v>Peter Magarry</v>
          </cell>
          <cell r="C561" t="str">
            <v>LT</v>
          </cell>
        </row>
        <row r="562">
          <cell r="A562" t="str">
            <v>00012574</v>
          </cell>
          <cell r="B562" t="str">
            <v>Cathryn Bibby</v>
          </cell>
          <cell r="C562" t="str">
            <v>LT</v>
          </cell>
        </row>
        <row r="563">
          <cell r="A563" t="str">
            <v>00012575</v>
          </cell>
          <cell r="B563" t="str">
            <v>Renee Dineen</v>
          </cell>
          <cell r="C563" t="str">
            <v>ANS02</v>
          </cell>
        </row>
        <row r="564">
          <cell r="A564" t="str">
            <v>00012577</v>
          </cell>
          <cell r="B564" t="str">
            <v>David Frankel</v>
          </cell>
          <cell r="C564" t="str">
            <v>ANS04</v>
          </cell>
        </row>
        <row r="565">
          <cell r="A565" t="str">
            <v>00012579</v>
          </cell>
          <cell r="B565" t="str">
            <v>Janine Gebert</v>
          </cell>
          <cell r="C565" t="str">
            <v>ANS03</v>
          </cell>
        </row>
        <row r="566">
          <cell r="A566" t="str">
            <v>00012581</v>
          </cell>
          <cell r="B566" t="str">
            <v>Josephine O'Brien</v>
          </cell>
          <cell r="C566" t="str">
            <v>ANS04</v>
          </cell>
        </row>
        <row r="567">
          <cell r="A567" t="str">
            <v>00012582</v>
          </cell>
          <cell r="B567" t="str">
            <v>Peter Farrell</v>
          </cell>
          <cell r="C567" t="str">
            <v>ANS04</v>
          </cell>
        </row>
        <row r="568">
          <cell r="A568" t="str">
            <v>00012583</v>
          </cell>
          <cell r="B568" t="str">
            <v>David Brown</v>
          </cell>
          <cell r="C568" t="str">
            <v>ANS04</v>
          </cell>
        </row>
        <row r="569">
          <cell r="A569" t="str">
            <v>00012585</v>
          </cell>
          <cell r="B569" t="str">
            <v>Diana Edwards</v>
          </cell>
          <cell r="C569" t="str">
            <v>ANS03</v>
          </cell>
        </row>
        <row r="570">
          <cell r="A570" t="str">
            <v>00012586</v>
          </cell>
          <cell r="B570" t="str">
            <v>Christopher Indermaur</v>
          </cell>
          <cell r="C570" t="str">
            <v>LT</v>
          </cell>
        </row>
        <row r="571">
          <cell r="A571" t="str">
            <v>00012587</v>
          </cell>
          <cell r="B571" t="str">
            <v>Liam Reid</v>
          </cell>
          <cell r="C571" t="str">
            <v>ANS05</v>
          </cell>
        </row>
        <row r="572">
          <cell r="A572" t="str">
            <v>00012588</v>
          </cell>
          <cell r="B572" t="str">
            <v>Julia Barallon</v>
          </cell>
          <cell r="C572" t="str">
            <v>ANS02</v>
          </cell>
        </row>
        <row r="573">
          <cell r="A573" t="str">
            <v>00012589</v>
          </cell>
          <cell r="B573" t="str">
            <v>Jeanne Walczak</v>
          </cell>
          <cell r="C573" t="str">
            <v>ANS04</v>
          </cell>
        </row>
        <row r="574">
          <cell r="A574" t="str">
            <v>00012590</v>
          </cell>
          <cell r="B574" t="str">
            <v>Sara Moynihan</v>
          </cell>
          <cell r="C574" t="str">
            <v>ANS02</v>
          </cell>
        </row>
        <row r="575">
          <cell r="A575" t="str">
            <v>00012591</v>
          </cell>
          <cell r="B575" t="str">
            <v>Dean Schmidt</v>
          </cell>
          <cell r="C575" t="str">
            <v>ANS02</v>
          </cell>
        </row>
        <row r="576">
          <cell r="A576" t="str">
            <v>00012592</v>
          </cell>
          <cell r="B576" t="str">
            <v>Robert Browning</v>
          </cell>
          <cell r="C576" t="str">
            <v>LT</v>
          </cell>
        </row>
        <row r="577">
          <cell r="A577" t="str">
            <v>00012594</v>
          </cell>
          <cell r="B577" t="str">
            <v>Victor Browner</v>
          </cell>
          <cell r="C577" t="str">
            <v>ANS09</v>
          </cell>
        </row>
        <row r="578">
          <cell r="A578" t="str">
            <v>00012595</v>
          </cell>
          <cell r="B578" t="str">
            <v>James Hennessy</v>
          </cell>
          <cell r="C578" t="str">
            <v>LT</v>
          </cell>
        </row>
        <row r="579">
          <cell r="A579" t="str">
            <v>00012596</v>
          </cell>
          <cell r="B579" t="str">
            <v>John Cahill</v>
          </cell>
          <cell r="C579" t="str">
            <v>ANS11</v>
          </cell>
        </row>
        <row r="580">
          <cell r="A580" t="str">
            <v>00012599</v>
          </cell>
          <cell r="B580" t="str">
            <v>Maswadi Marsuki</v>
          </cell>
          <cell r="C580" t="str">
            <v>ANS07</v>
          </cell>
        </row>
        <row r="581">
          <cell r="A581" t="str">
            <v>00012601</v>
          </cell>
          <cell r="B581" t="str">
            <v>Marc Stubbs</v>
          </cell>
          <cell r="C581" t="str">
            <v>ANS06</v>
          </cell>
        </row>
        <row r="582">
          <cell r="A582" t="str">
            <v>00012603</v>
          </cell>
          <cell r="B582" t="str">
            <v>Leslie Jarvis</v>
          </cell>
          <cell r="C582" t="str">
            <v>ANS04</v>
          </cell>
        </row>
        <row r="583">
          <cell r="A583" t="str">
            <v>00012604</v>
          </cell>
          <cell r="B583" t="str">
            <v>Lee Deacon</v>
          </cell>
          <cell r="C583" t="str">
            <v>ANS03</v>
          </cell>
        </row>
        <row r="584">
          <cell r="A584" t="str">
            <v>00012606</v>
          </cell>
          <cell r="B584" t="str">
            <v>Marie Van Wyk</v>
          </cell>
          <cell r="C584" t="str">
            <v>ANS05</v>
          </cell>
        </row>
        <row r="585">
          <cell r="A585" t="str">
            <v>00012607</v>
          </cell>
          <cell r="B585" t="str">
            <v>Adrian Denning</v>
          </cell>
          <cell r="C585" t="str">
            <v>ANS04</v>
          </cell>
        </row>
        <row r="586">
          <cell r="A586" t="str">
            <v>00012608</v>
          </cell>
          <cell r="B586" t="str">
            <v>Bernard McGinley</v>
          </cell>
          <cell r="C586" t="str">
            <v>ANS05</v>
          </cell>
        </row>
        <row r="587">
          <cell r="A587" t="str">
            <v>00012609</v>
          </cell>
          <cell r="B587" t="str">
            <v>David Robertson</v>
          </cell>
          <cell r="C587" t="str">
            <v>ANS05</v>
          </cell>
        </row>
        <row r="588">
          <cell r="A588" t="str">
            <v>00012610</v>
          </cell>
          <cell r="B588" t="str">
            <v>Roger Costa</v>
          </cell>
          <cell r="C588" t="str">
            <v>ANS04</v>
          </cell>
        </row>
        <row r="589">
          <cell r="A589" t="str">
            <v>00012611</v>
          </cell>
          <cell r="B589" t="str">
            <v>Donald MacKenzie</v>
          </cell>
          <cell r="C589" t="str">
            <v>LT</v>
          </cell>
        </row>
        <row r="590">
          <cell r="A590" t="str">
            <v>00012612</v>
          </cell>
          <cell r="B590" t="str">
            <v>Dean Solmundson</v>
          </cell>
          <cell r="C590" t="str">
            <v>ANS07</v>
          </cell>
        </row>
        <row r="591">
          <cell r="A591" t="str">
            <v>00012613</v>
          </cell>
          <cell r="B591" t="str">
            <v>Emmanuel Pool</v>
          </cell>
          <cell r="C591" t="str">
            <v>ANS02</v>
          </cell>
        </row>
        <row r="592">
          <cell r="A592" t="str">
            <v>00012614</v>
          </cell>
          <cell r="B592" t="str">
            <v>Glenn Evans</v>
          </cell>
          <cell r="C592" t="str">
            <v>ANS02</v>
          </cell>
        </row>
        <row r="593">
          <cell r="A593" t="str">
            <v>00012615</v>
          </cell>
          <cell r="B593" t="str">
            <v>Justin Arthur</v>
          </cell>
          <cell r="C593" t="str">
            <v>ANS02</v>
          </cell>
        </row>
        <row r="594">
          <cell r="A594" t="str">
            <v>00012616</v>
          </cell>
          <cell r="B594" t="str">
            <v>Norman Mitsopoulos</v>
          </cell>
          <cell r="C594" t="str">
            <v>ANS09</v>
          </cell>
        </row>
        <row r="595">
          <cell r="A595" t="str">
            <v>00012617</v>
          </cell>
          <cell r="B595" t="str">
            <v>Peter Comer</v>
          </cell>
          <cell r="C595" t="str">
            <v>ANS05</v>
          </cell>
        </row>
        <row r="596">
          <cell r="A596" t="str">
            <v>00012618</v>
          </cell>
          <cell r="B596" t="str">
            <v>Deborah Evans</v>
          </cell>
          <cell r="C596" t="str">
            <v>ANS07</v>
          </cell>
        </row>
        <row r="597">
          <cell r="A597" t="str">
            <v>00012619</v>
          </cell>
          <cell r="B597" t="str">
            <v>Ray Myles</v>
          </cell>
          <cell r="C597" t="str">
            <v>ANS05</v>
          </cell>
        </row>
        <row r="598">
          <cell r="A598" t="str">
            <v>00012620</v>
          </cell>
          <cell r="B598" t="str">
            <v>Andre Ferraz</v>
          </cell>
          <cell r="C598" t="str">
            <v>ANS05</v>
          </cell>
        </row>
        <row r="599">
          <cell r="A599" t="str">
            <v>00012621</v>
          </cell>
          <cell r="B599" t="str">
            <v>Ngaire Weldrake</v>
          </cell>
          <cell r="C599" t="str">
            <v>ANS03</v>
          </cell>
        </row>
        <row r="600">
          <cell r="A600" t="str">
            <v>00012622</v>
          </cell>
          <cell r="B600" t="str">
            <v>Rebecca Boehm</v>
          </cell>
          <cell r="C600" t="str">
            <v>ANS02</v>
          </cell>
        </row>
        <row r="601">
          <cell r="A601" t="str">
            <v>00012624</v>
          </cell>
          <cell r="B601" t="str">
            <v>Gary Petersen</v>
          </cell>
          <cell r="C601" t="str">
            <v>ANS05</v>
          </cell>
        </row>
        <row r="602">
          <cell r="A602" t="str">
            <v>00012628</v>
          </cell>
          <cell r="B602" t="str">
            <v>Ramit Garg</v>
          </cell>
          <cell r="C602" t="str">
            <v>ANS05</v>
          </cell>
        </row>
        <row r="603">
          <cell r="A603" t="str">
            <v>00012629</v>
          </cell>
          <cell r="B603" t="str">
            <v>Gianfranco Rizzi</v>
          </cell>
          <cell r="C603" t="str">
            <v>ANS03</v>
          </cell>
        </row>
        <row r="604">
          <cell r="A604" t="str">
            <v>00012630</v>
          </cell>
          <cell r="B604" t="str">
            <v>Ian Devenish</v>
          </cell>
          <cell r="C604" t="str">
            <v>LT</v>
          </cell>
        </row>
        <row r="605">
          <cell r="A605" t="str">
            <v>00012633</v>
          </cell>
          <cell r="B605" t="str">
            <v>Aart Ter Kuile</v>
          </cell>
          <cell r="C605" t="str">
            <v>ANS08</v>
          </cell>
        </row>
        <row r="606">
          <cell r="A606" t="str">
            <v>00012636</v>
          </cell>
          <cell r="B606" t="str">
            <v>Ian Gill</v>
          </cell>
          <cell r="C606" t="str">
            <v>ANS06</v>
          </cell>
        </row>
        <row r="607">
          <cell r="A607" t="str">
            <v>00012637</v>
          </cell>
          <cell r="B607" t="str">
            <v>David Ramsey</v>
          </cell>
          <cell r="C607" t="str">
            <v>ANS03</v>
          </cell>
        </row>
        <row r="608">
          <cell r="A608" t="str">
            <v>00012639</v>
          </cell>
          <cell r="B608" t="str">
            <v>John Alexander</v>
          </cell>
          <cell r="C608" t="str">
            <v>ANS03</v>
          </cell>
        </row>
        <row r="609">
          <cell r="A609" t="str">
            <v>00012640</v>
          </cell>
          <cell r="B609" t="str">
            <v>George Black</v>
          </cell>
          <cell r="C609" t="str">
            <v>ANS04</v>
          </cell>
        </row>
        <row r="610">
          <cell r="A610" t="str">
            <v>00012642</v>
          </cell>
          <cell r="B610" t="str">
            <v>David Whitehead</v>
          </cell>
          <cell r="C610" t="str">
            <v>ANS04</v>
          </cell>
        </row>
        <row r="611">
          <cell r="A611" t="str">
            <v>00012643</v>
          </cell>
          <cell r="B611" t="str">
            <v>Deborah Billingham</v>
          </cell>
          <cell r="C611" t="str">
            <v>ANS05</v>
          </cell>
        </row>
        <row r="612">
          <cell r="A612" t="str">
            <v>00012644</v>
          </cell>
          <cell r="B612" t="str">
            <v>John Paolino</v>
          </cell>
          <cell r="C612" t="str">
            <v>ANS08</v>
          </cell>
        </row>
        <row r="613">
          <cell r="A613" t="str">
            <v>00012645</v>
          </cell>
          <cell r="B613" t="str">
            <v>Emma Bell</v>
          </cell>
          <cell r="C613" t="str">
            <v>ANS05</v>
          </cell>
        </row>
        <row r="614">
          <cell r="A614" t="str">
            <v>00012646</v>
          </cell>
          <cell r="B614" t="str">
            <v>Karen Snowball</v>
          </cell>
          <cell r="C614" t="str">
            <v>ANS08</v>
          </cell>
        </row>
        <row r="615">
          <cell r="A615" t="str">
            <v>00012647</v>
          </cell>
          <cell r="B615" t="str">
            <v>Darren Hodges</v>
          </cell>
          <cell r="C615" t="str">
            <v>ANS05</v>
          </cell>
        </row>
        <row r="616">
          <cell r="A616" t="str">
            <v>00012651</v>
          </cell>
          <cell r="B616" t="str">
            <v>Geoffrey Hobley</v>
          </cell>
          <cell r="C616" t="str">
            <v>ANS08</v>
          </cell>
        </row>
        <row r="617">
          <cell r="A617" t="str">
            <v>00012652</v>
          </cell>
          <cell r="B617" t="str">
            <v>Romano Bernhard</v>
          </cell>
          <cell r="C617" t="str">
            <v>ANS07</v>
          </cell>
        </row>
        <row r="618">
          <cell r="A618" t="str">
            <v>00012654</v>
          </cell>
          <cell r="B618" t="str">
            <v>Yau Tan</v>
          </cell>
          <cell r="C618" t="str">
            <v>ANS04</v>
          </cell>
        </row>
        <row r="619">
          <cell r="A619" t="str">
            <v>00012655</v>
          </cell>
          <cell r="B619" t="str">
            <v>Maik Hofmann</v>
          </cell>
          <cell r="C619" t="str">
            <v>ANS02</v>
          </cell>
        </row>
        <row r="620">
          <cell r="A620" t="str">
            <v>00012658</v>
          </cell>
          <cell r="B620" t="str">
            <v>Tina McMeckan</v>
          </cell>
          <cell r="C620"/>
        </row>
        <row r="621">
          <cell r="A621" t="str">
            <v>00012661</v>
          </cell>
          <cell r="B621" t="str">
            <v>Tara Walsh</v>
          </cell>
          <cell r="C621" t="str">
            <v>ANS02</v>
          </cell>
        </row>
        <row r="622">
          <cell r="A622" t="str">
            <v>00012662</v>
          </cell>
          <cell r="B622" t="str">
            <v>Christopher Bound</v>
          </cell>
          <cell r="C622" t="str">
            <v>ANS03</v>
          </cell>
        </row>
        <row r="623">
          <cell r="A623" t="str">
            <v>00012663</v>
          </cell>
          <cell r="B623" t="str">
            <v>Anthony Robertson</v>
          </cell>
          <cell r="C623" t="str">
            <v>ANS09</v>
          </cell>
        </row>
        <row r="624">
          <cell r="A624" t="str">
            <v>00012664</v>
          </cell>
          <cell r="B624" t="str">
            <v>Linda Dawson</v>
          </cell>
          <cell r="C624" t="str">
            <v>LT</v>
          </cell>
        </row>
        <row r="625">
          <cell r="A625" t="str">
            <v>00012665</v>
          </cell>
          <cell r="B625" t="str">
            <v>Rodney Evans</v>
          </cell>
          <cell r="C625" t="str">
            <v>ANS09</v>
          </cell>
        </row>
        <row r="626">
          <cell r="A626" t="str">
            <v>00012666</v>
          </cell>
          <cell r="B626" t="str">
            <v>Nyomi Horgan</v>
          </cell>
          <cell r="C626" t="str">
            <v>ANS06</v>
          </cell>
        </row>
        <row r="627">
          <cell r="A627" t="str">
            <v>00012668</v>
          </cell>
          <cell r="B627" t="str">
            <v>Susanne Kessell</v>
          </cell>
          <cell r="C627" t="str">
            <v>ANS02</v>
          </cell>
        </row>
        <row r="628">
          <cell r="A628" t="str">
            <v>00012669</v>
          </cell>
          <cell r="B628" t="str">
            <v>Johannes Ferreira</v>
          </cell>
          <cell r="C628" t="str">
            <v>ANS06</v>
          </cell>
        </row>
        <row r="629">
          <cell r="A629" t="str">
            <v>00012670</v>
          </cell>
          <cell r="B629" t="str">
            <v>Christopher Cronin</v>
          </cell>
          <cell r="C629"/>
        </row>
        <row r="630">
          <cell r="A630" t="str">
            <v>00012672</v>
          </cell>
          <cell r="B630" t="str">
            <v>Yasmin Broughton</v>
          </cell>
          <cell r="C630" t="str">
            <v>ANS09</v>
          </cell>
        </row>
        <row r="631">
          <cell r="A631" t="str">
            <v>00012673</v>
          </cell>
          <cell r="B631" t="str">
            <v>Wendy-Lee Rattenbury</v>
          </cell>
          <cell r="C631" t="str">
            <v>ANS04</v>
          </cell>
        </row>
        <row r="632">
          <cell r="A632" t="str">
            <v>00012674</v>
          </cell>
          <cell r="B632" t="str">
            <v>Shaun Duffy</v>
          </cell>
          <cell r="C632" t="str">
            <v>ANS09</v>
          </cell>
        </row>
        <row r="633">
          <cell r="A633" t="str">
            <v>00012675</v>
          </cell>
          <cell r="B633" t="str">
            <v>Connie Schell</v>
          </cell>
          <cell r="C633" t="str">
            <v>ANS03</v>
          </cell>
        </row>
        <row r="634">
          <cell r="A634" t="str">
            <v>00012676</v>
          </cell>
          <cell r="B634" t="str">
            <v>Ian Wells</v>
          </cell>
          <cell r="C634" t="str">
            <v>ANS09</v>
          </cell>
        </row>
        <row r="635">
          <cell r="A635" t="str">
            <v>00012678</v>
          </cell>
          <cell r="B635" t="str">
            <v>Sanjay Patel</v>
          </cell>
          <cell r="C635" t="str">
            <v>ANS09</v>
          </cell>
        </row>
        <row r="636">
          <cell r="A636" t="str">
            <v>00012679</v>
          </cell>
          <cell r="B636" t="str">
            <v>Kristian Myhre</v>
          </cell>
          <cell r="C636" t="str">
            <v>ANS06</v>
          </cell>
        </row>
        <row r="637">
          <cell r="A637" t="str">
            <v>00012680</v>
          </cell>
          <cell r="B637" t="str">
            <v>Valerie Owens-Smith</v>
          </cell>
          <cell r="C637" t="str">
            <v>ANS02</v>
          </cell>
        </row>
        <row r="638">
          <cell r="A638" t="str">
            <v>00012682</v>
          </cell>
          <cell r="B638" t="str">
            <v>Stephen Gobby</v>
          </cell>
          <cell r="C638" t="str">
            <v>ANS09</v>
          </cell>
        </row>
        <row r="639">
          <cell r="A639" t="str">
            <v>00012683</v>
          </cell>
          <cell r="B639" t="str">
            <v>Elaine Bilotta</v>
          </cell>
          <cell r="C639" t="str">
            <v>ANS04</v>
          </cell>
        </row>
        <row r="640">
          <cell r="A640" t="str">
            <v>00012687</v>
          </cell>
          <cell r="B640" t="str">
            <v>Laura Gavin</v>
          </cell>
          <cell r="C640" t="str">
            <v>ANS02</v>
          </cell>
        </row>
        <row r="641">
          <cell r="A641" t="str">
            <v>00012689</v>
          </cell>
          <cell r="B641" t="str">
            <v>Menka Prodanovski</v>
          </cell>
          <cell r="C641" t="str">
            <v>ANS02</v>
          </cell>
        </row>
        <row r="642">
          <cell r="A642" t="str">
            <v>00012690</v>
          </cell>
          <cell r="B642" t="str">
            <v>Carla Stankowski</v>
          </cell>
          <cell r="C642" t="str">
            <v>ANS02</v>
          </cell>
        </row>
        <row r="643">
          <cell r="A643" t="str">
            <v>00012691</v>
          </cell>
          <cell r="B643" t="str">
            <v>Gale McCluer</v>
          </cell>
          <cell r="C643" t="str">
            <v>ANS02</v>
          </cell>
        </row>
        <row r="644">
          <cell r="A644" t="str">
            <v>00012692</v>
          </cell>
          <cell r="B644" t="str">
            <v>Anthony Smith</v>
          </cell>
          <cell r="C644" t="str">
            <v>ANS02</v>
          </cell>
        </row>
        <row r="645">
          <cell r="A645" t="str">
            <v>00012694</v>
          </cell>
          <cell r="B645" t="str">
            <v>Michelle Biesboer</v>
          </cell>
          <cell r="C645" t="str">
            <v>ANS02</v>
          </cell>
        </row>
        <row r="646">
          <cell r="A646" t="str">
            <v>00012695</v>
          </cell>
          <cell r="B646" t="str">
            <v>Lina Hourani</v>
          </cell>
          <cell r="C646" t="str">
            <v>ANS02</v>
          </cell>
        </row>
        <row r="647">
          <cell r="A647" t="str">
            <v>00012697</v>
          </cell>
          <cell r="B647" t="str">
            <v>No Thai</v>
          </cell>
          <cell r="C647" t="str">
            <v>ANS02</v>
          </cell>
        </row>
        <row r="648">
          <cell r="A648" t="str">
            <v>00012698</v>
          </cell>
          <cell r="B648" t="str">
            <v>Amy Griffiths</v>
          </cell>
          <cell r="C648" t="str">
            <v>ANS02</v>
          </cell>
        </row>
        <row r="649">
          <cell r="A649" t="str">
            <v>00012699</v>
          </cell>
          <cell r="B649" t="str">
            <v>Sandra Harvey</v>
          </cell>
          <cell r="C649" t="str">
            <v>ANS02</v>
          </cell>
        </row>
        <row r="650">
          <cell r="A650" t="str">
            <v>00012700</v>
          </cell>
          <cell r="B650" t="str">
            <v>Andreas Matzke</v>
          </cell>
          <cell r="C650" t="str">
            <v>ANS02</v>
          </cell>
        </row>
        <row r="651">
          <cell r="A651" t="str">
            <v>00012701</v>
          </cell>
          <cell r="B651" t="str">
            <v>Karen Slaughter</v>
          </cell>
          <cell r="C651" t="str">
            <v>ANS02</v>
          </cell>
        </row>
        <row r="652">
          <cell r="A652" t="str">
            <v>00012703</v>
          </cell>
          <cell r="B652" t="str">
            <v>Jillian Philips</v>
          </cell>
          <cell r="C652" t="str">
            <v>ANS02</v>
          </cell>
        </row>
        <row r="653">
          <cell r="A653" t="str">
            <v>00012704</v>
          </cell>
          <cell r="B653" t="str">
            <v>Isobella Knott</v>
          </cell>
          <cell r="C653" t="str">
            <v>ANS04</v>
          </cell>
        </row>
        <row r="654">
          <cell r="A654" t="str">
            <v>00012705</v>
          </cell>
          <cell r="B654" t="str">
            <v>Cathryn Pool</v>
          </cell>
          <cell r="C654" t="str">
            <v>ANS02</v>
          </cell>
        </row>
        <row r="655">
          <cell r="A655" t="str">
            <v>00012708</v>
          </cell>
          <cell r="B655" t="str">
            <v>Rachael Jones</v>
          </cell>
          <cell r="C655" t="str">
            <v>ANS02</v>
          </cell>
        </row>
        <row r="656">
          <cell r="A656" t="str">
            <v>00012709</v>
          </cell>
          <cell r="B656" t="str">
            <v>Gillian Leah</v>
          </cell>
          <cell r="C656" t="str">
            <v>ANS04</v>
          </cell>
        </row>
        <row r="657">
          <cell r="A657" t="str">
            <v>00012710</v>
          </cell>
          <cell r="B657" t="str">
            <v>Debra Rizzi</v>
          </cell>
          <cell r="C657" t="str">
            <v>ANS04</v>
          </cell>
        </row>
        <row r="658">
          <cell r="A658" t="str">
            <v>00012712</v>
          </cell>
          <cell r="B658" t="str">
            <v>Wendi Rundle</v>
          </cell>
          <cell r="C658" t="str">
            <v>ANS02</v>
          </cell>
        </row>
        <row r="659">
          <cell r="A659" t="str">
            <v>00012713</v>
          </cell>
          <cell r="B659" t="str">
            <v>Carla Mancini</v>
          </cell>
          <cell r="C659" t="str">
            <v>ANS02</v>
          </cell>
        </row>
        <row r="660">
          <cell r="A660" t="str">
            <v>00012715</v>
          </cell>
          <cell r="B660" t="str">
            <v>Catherine Stevenson</v>
          </cell>
          <cell r="C660" t="str">
            <v>ANS04</v>
          </cell>
        </row>
        <row r="661">
          <cell r="A661" t="str">
            <v>00012716</v>
          </cell>
          <cell r="B661" t="str">
            <v>Wendy Barton</v>
          </cell>
          <cell r="C661" t="str">
            <v>ANS02</v>
          </cell>
        </row>
        <row r="662">
          <cell r="A662" t="str">
            <v>00012717</v>
          </cell>
          <cell r="B662" t="str">
            <v>Jeffrey Kong</v>
          </cell>
          <cell r="C662" t="str">
            <v>ANS08</v>
          </cell>
        </row>
        <row r="663">
          <cell r="A663" t="str">
            <v>00012718</v>
          </cell>
          <cell r="B663" t="str">
            <v>Ronald Fritschy</v>
          </cell>
          <cell r="C663" t="str">
            <v>ANS07</v>
          </cell>
        </row>
        <row r="664">
          <cell r="A664" t="str">
            <v>00012719</v>
          </cell>
          <cell r="B664" t="str">
            <v>Tania Spinella</v>
          </cell>
          <cell r="C664" t="str">
            <v>ANS03</v>
          </cell>
        </row>
        <row r="665">
          <cell r="A665" t="str">
            <v>00012720</v>
          </cell>
          <cell r="B665" t="str">
            <v>Linda Oehme</v>
          </cell>
          <cell r="C665" t="str">
            <v>ANS06</v>
          </cell>
        </row>
        <row r="666">
          <cell r="A666" t="str">
            <v>00012721</v>
          </cell>
          <cell r="B666" t="str">
            <v>Richard Graves</v>
          </cell>
          <cell r="C666" t="str">
            <v>ANS02</v>
          </cell>
        </row>
        <row r="667">
          <cell r="A667" t="str">
            <v>00012723</v>
          </cell>
          <cell r="B667" t="str">
            <v>Christopher Miller</v>
          </cell>
          <cell r="C667" t="str">
            <v>ANS02</v>
          </cell>
        </row>
        <row r="668">
          <cell r="A668" t="str">
            <v>00012724</v>
          </cell>
          <cell r="B668" t="str">
            <v>Thomas Verjans</v>
          </cell>
          <cell r="C668" t="str">
            <v>ANS04</v>
          </cell>
        </row>
        <row r="669">
          <cell r="A669" t="str">
            <v>00012725</v>
          </cell>
          <cell r="B669" t="str">
            <v>Lisa Thompson</v>
          </cell>
          <cell r="C669" t="str">
            <v>ANS03</v>
          </cell>
        </row>
        <row r="670">
          <cell r="A670" t="str">
            <v>00012727</v>
          </cell>
          <cell r="B670" t="str">
            <v>David De Loub</v>
          </cell>
          <cell r="C670" t="str">
            <v>ANS09</v>
          </cell>
        </row>
        <row r="671">
          <cell r="A671" t="str">
            <v>00012729</v>
          </cell>
          <cell r="B671" t="str">
            <v>Huy Do</v>
          </cell>
          <cell r="C671" t="str">
            <v>ANS04</v>
          </cell>
        </row>
        <row r="672">
          <cell r="A672" t="str">
            <v>00012730</v>
          </cell>
          <cell r="B672" t="str">
            <v>Chui See</v>
          </cell>
          <cell r="C672" t="str">
            <v>ANS04</v>
          </cell>
        </row>
        <row r="673">
          <cell r="A673" t="str">
            <v>00012732</v>
          </cell>
          <cell r="B673" t="str">
            <v>Ronny Mahardhika</v>
          </cell>
          <cell r="C673" t="str">
            <v>ANS02</v>
          </cell>
        </row>
        <row r="674">
          <cell r="A674" t="str">
            <v>00012733</v>
          </cell>
          <cell r="B674" t="str">
            <v>Lee Peng Nyew</v>
          </cell>
          <cell r="C674" t="str">
            <v>ANS02</v>
          </cell>
        </row>
        <row r="675">
          <cell r="A675" t="str">
            <v>00012735</v>
          </cell>
          <cell r="B675" t="str">
            <v>Geoffrey Andrews</v>
          </cell>
          <cell r="C675" t="str">
            <v>ANS02</v>
          </cell>
        </row>
        <row r="676">
          <cell r="A676" t="str">
            <v>00012738</v>
          </cell>
          <cell r="B676" t="str">
            <v>Adriano Condo</v>
          </cell>
          <cell r="C676" t="str">
            <v>ANS02</v>
          </cell>
        </row>
        <row r="677">
          <cell r="A677" t="str">
            <v>00012739</v>
          </cell>
          <cell r="B677" t="str">
            <v>Kelly Smith</v>
          </cell>
          <cell r="C677" t="str">
            <v>ANS02</v>
          </cell>
        </row>
        <row r="678">
          <cell r="A678" t="str">
            <v>00012742</v>
          </cell>
          <cell r="B678" t="str">
            <v>Gillian Rattray</v>
          </cell>
          <cell r="C678" t="str">
            <v>ANS02</v>
          </cell>
        </row>
        <row r="679">
          <cell r="A679" t="str">
            <v>00012744</v>
          </cell>
          <cell r="B679" t="str">
            <v>Gabrielle Sycamore</v>
          </cell>
          <cell r="C679" t="str">
            <v>ANS04</v>
          </cell>
        </row>
        <row r="680">
          <cell r="A680" t="str">
            <v>00012746</v>
          </cell>
          <cell r="B680" t="str">
            <v>Gemma Maclachlan</v>
          </cell>
          <cell r="C680" t="str">
            <v>ANS02</v>
          </cell>
        </row>
        <row r="681">
          <cell r="A681" t="str">
            <v>00012747</v>
          </cell>
          <cell r="B681" t="str">
            <v>Diana Dudek</v>
          </cell>
          <cell r="C681" t="str">
            <v>ANS04</v>
          </cell>
        </row>
        <row r="682">
          <cell r="A682" t="str">
            <v>00012748</v>
          </cell>
          <cell r="B682" t="str">
            <v>Angela Cook</v>
          </cell>
          <cell r="C682" t="str">
            <v>ANS02</v>
          </cell>
        </row>
        <row r="683">
          <cell r="A683" t="str">
            <v>00012749</v>
          </cell>
          <cell r="B683" t="str">
            <v>Rachael Smith</v>
          </cell>
          <cell r="C683" t="str">
            <v>ANS03</v>
          </cell>
        </row>
        <row r="684">
          <cell r="A684" t="str">
            <v>00012750</v>
          </cell>
          <cell r="B684" t="str">
            <v>Katrina Magee</v>
          </cell>
          <cell r="C684" t="str">
            <v>ANS02</v>
          </cell>
        </row>
        <row r="685">
          <cell r="A685" t="str">
            <v>00012752</v>
          </cell>
          <cell r="B685" t="str">
            <v>Zulkifli Salleh</v>
          </cell>
          <cell r="C685" t="str">
            <v>ANS06</v>
          </cell>
        </row>
        <row r="686">
          <cell r="A686" t="str">
            <v>00012756</v>
          </cell>
          <cell r="B686" t="str">
            <v>Nathan Smith</v>
          </cell>
          <cell r="C686" t="str">
            <v>ANS02</v>
          </cell>
        </row>
        <row r="687">
          <cell r="A687" t="str">
            <v>00012757</v>
          </cell>
          <cell r="B687" t="str">
            <v>Catherine Weber</v>
          </cell>
          <cell r="C687" t="str">
            <v>ANS02</v>
          </cell>
        </row>
        <row r="688">
          <cell r="A688" t="str">
            <v>00012758</v>
          </cell>
          <cell r="B688" t="str">
            <v>Raymond Cresswell</v>
          </cell>
          <cell r="C688" t="str">
            <v>ANS02</v>
          </cell>
        </row>
        <row r="689">
          <cell r="A689" t="str">
            <v>00012763</v>
          </cell>
          <cell r="B689" t="str">
            <v>Michelle Richardson</v>
          </cell>
          <cell r="C689" t="str">
            <v>ANS05</v>
          </cell>
        </row>
        <row r="690">
          <cell r="A690" t="str">
            <v>00012764</v>
          </cell>
          <cell r="B690" t="str">
            <v>Fiona Harris</v>
          </cell>
          <cell r="C690"/>
        </row>
        <row r="691">
          <cell r="A691" t="str">
            <v>00012767</v>
          </cell>
          <cell r="B691" t="str">
            <v>Melinda Lawrence</v>
          </cell>
          <cell r="C691" t="str">
            <v>ANS02</v>
          </cell>
        </row>
        <row r="692">
          <cell r="A692" t="str">
            <v>00012769</v>
          </cell>
          <cell r="B692" t="str">
            <v>Vanessa Williams</v>
          </cell>
          <cell r="C692" t="str">
            <v>ANS04</v>
          </cell>
        </row>
        <row r="693">
          <cell r="A693" t="str">
            <v>00012771</v>
          </cell>
          <cell r="B693" t="str">
            <v>Philip Young</v>
          </cell>
          <cell r="C693" t="str">
            <v>ANS04</v>
          </cell>
        </row>
        <row r="694">
          <cell r="A694" t="str">
            <v>00012773</v>
          </cell>
          <cell r="B694" t="str">
            <v>Joost De Beurs</v>
          </cell>
          <cell r="C694" t="str">
            <v>ANS06</v>
          </cell>
        </row>
        <row r="695">
          <cell r="A695" t="str">
            <v>00012774</v>
          </cell>
          <cell r="B695" t="str">
            <v>Wayne Aird</v>
          </cell>
          <cell r="C695" t="str">
            <v>ANS04</v>
          </cell>
        </row>
        <row r="696">
          <cell r="A696" t="str">
            <v>00012776</v>
          </cell>
          <cell r="B696" t="str">
            <v>Norman Frusher</v>
          </cell>
          <cell r="C696"/>
        </row>
        <row r="697">
          <cell r="A697" t="str">
            <v>00012777</v>
          </cell>
          <cell r="B697" t="str">
            <v>Barry Reinen</v>
          </cell>
          <cell r="C697"/>
        </row>
        <row r="698">
          <cell r="A698" t="str">
            <v>00012778</v>
          </cell>
          <cell r="B698" t="str">
            <v>Eliot Payne</v>
          </cell>
          <cell r="C698" t="str">
            <v>ANS04</v>
          </cell>
        </row>
        <row r="699">
          <cell r="A699" t="str">
            <v>00012780</v>
          </cell>
          <cell r="B699" t="str">
            <v>Natarajan Srinivasan</v>
          </cell>
          <cell r="C699" t="str">
            <v>ANS06</v>
          </cell>
        </row>
        <row r="700">
          <cell r="A700" t="str">
            <v>00012781</v>
          </cell>
          <cell r="B700" t="str">
            <v>Shayne Beachamp</v>
          </cell>
          <cell r="C700" t="str">
            <v>ANS03</v>
          </cell>
        </row>
        <row r="701">
          <cell r="A701" t="str">
            <v>00012783</v>
          </cell>
          <cell r="B701" t="str">
            <v>Scott Magrath</v>
          </cell>
          <cell r="C701"/>
        </row>
        <row r="702">
          <cell r="A702" t="str">
            <v>00012785</v>
          </cell>
          <cell r="B702" t="str">
            <v>Jason Bird</v>
          </cell>
          <cell r="C702"/>
        </row>
        <row r="703">
          <cell r="A703" t="str">
            <v>00012786</v>
          </cell>
          <cell r="B703" t="str">
            <v>Peter Wilson</v>
          </cell>
          <cell r="C703"/>
        </row>
        <row r="704">
          <cell r="A704" t="str">
            <v>00012788</v>
          </cell>
          <cell r="B704" t="str">
            <v>Brook Matthews</v>
          </cell>
          <cell r="C704" t="str">
            <v>ANS02</v>
          </cell>
        </row>
        <row r="705">
          <cell r="A705" t="str">
            <v>00012789</v>
          </cell>
          <cell r="B705" t="str">
            <v>Tracey Orton</v>
          </cell>
          <cell r="C705" t="str">
            <v>ANS03</v>
          </cell>
        </row>
        <row r="706">
          <cell r="A706" t="str">
            <v>00012800</v>
          </cell>
          <cell r="B706" t="str">
            <v>Christopher Taylor</v>
          </cell>
          <cell r="C706" t="str">
            <v>ANS04</v>
          </cell>
        </row>
        <row r="707">
          <cell r="A707" t="str">
            <v>00012802</v>
          </cell>
          <cell r="B707" t="str">
            <v>Brian Newman</v>
          </cell>
          <cell r="C707" t="str">
            <v>ANS02</v>
          </cell>
        </row>
        <row r="708">
          <cell r="A708" t="str">
            <v>00012803</v>
          </cell>
          <cell r="B708" t="str">
            <v>Gordon Prest</v>
          </cell>
          <cell r="C708" t="str">
            <v>ANS03</v>
          </cell>
        </row>
        <row r="709">
          <cell r="A709" t="str">
            <v>00012804</v>
          </cell>
          <cell r="B709" t="str">
            <v>Christopher McDonald</v>
          </cell>
          <cell r="C709" t="str">
            <v>ANS03</v>
          </cell>
        </row>
        <row r="710">
          <cell r="A710" t="str">
            <v>00012805</v>
          </cell>
          <cell r="B710" t="str">
            <v>Matthew Sargent</v>
          </cell>
          <cell r="C710"/>
        </row>
        <row r="711">
          <cell r="A711" t="str">
            <v>00012806</v>
          </cell>
          <cell r="B711" t="str">
            <v>Ronald Decker</v>
          </cell>
          <cell r="C711"/>
        </row>
        <row r="712">
          <cell r="A712" t="str">
            <v>00012807</v>
          </cell>
          <cell r="B712" t="str">
            <v>Andrew Hinton</v>
          </cell>
          <cell r="C712"/>
        </row>
        <row r="713">
          <cell r="A713" t="str">
            <v>00012809</v>
          </cell>
          <cell r="B713" t="str">
            <v>Peter Rebholz</v>
          </cell>
          <cell r="C713"/>
        </row>
        <row r="714">
          <cell r="A714" t="str">
            <v>00012810</v>
          </cell>
          <cell r="B714" t="str">
            <v>Lee Glass</v>
          </cell>
          <cell r="C714"/>
        </row>
        <row r="715">
          <cell r="A715" t="str">
            <v>00012811</v>
          </cell>
          <cell r="B715" t="str">
            <v>John Brassil</v>
          </cell>
          <cell r="C715" t="str">
            <v>ANS04</v>
          </cell>
        </row>
        <row r="716">
          <cell r="A716" t="str">
            <v>00012812</v>
          </cell>
          <cell r="B716" t="str">
            <v>Ian Israelsohn</v>
          </cell>
          <cell r="C716" t="str">
            <v>ANS09</v>
          </cell>
        </row>
        <row r="717">
          <cell r="A717" t="str">
            <v>00012813</v>
          </cell>
          <cell r="B717" t="str">
            <v>Eugene Whittaker</v>
          </cell>
          <cell r="C717" t="str">
            <v>ANS06</v>
          </cell>
        </row>
        <row r="718">
          <cell r="A718" t="str">
            <v>00012814</v>
          </cell>
          <cell r="B718" t="str">
            <v>Winnie Kong</v>
          </cell>
          <cell r="C718" t="str">
            <v>ANS05</v>
          </cell>
        </row>
        <row r="719">
          <cell r="A719" t="str">
            <v>00012821</v>
          </cell>
          <cell r="B719" t="str">
            <v>Nigel Scott</v>
          </cell>
          <cell r="C719"/>
        </row>
        <row r="720">
          <cell r="A720" t="str">
            <v>00012824</v>
          </cell>
          <cell r="B720" t="str">
            <v>Vanessa Richardson</v>
          </cell>
          <cell r="C720" t="str">
            <v>ANS03</v>
          </cell>
        </row>
        <row r="721">
          <cell r="A721" t="str">
            <v>00012826</v>
          </cell>
          <cell r="B721" t="str">
            <v>Rosalie Olding</v>
          </cell>
          <cell r="C721" t="str">
            <v>ANS03</v>
          </cell>
        </row>
        <row r="722">
          <cell r="A722" t="str">
            <v>00012827</v>
          </cell>
          <cell r="B722" t="str">
            <v>James Curtis</v>
          </cell>
          <cell r="C722" t="str">
            <v>ANS04</v>
          </cell>
        </row>
        <row r="723">
          <cell r="A723" t="str">
            <v>00012828</v>
          </cell>
          <cell r="B723" t="str">
            <v>Colin Mercier</v>
          </cell>
          <cell r="C723" t="str">
            <v>ANS04</v>
          </cell>
        </row>
        <row r="724">
          <cell r="A724" t="str">
            <v>00012829</v>
          </cell>
          <cell r="B724" t="str">
            <v>Yama Azizi</v>
          </cell>
          <cell r="C724" t="str">
            <v>ANS05</v>
          </cell>
        </row>
        <row r="725">
          <cell r="A725" t="str">
            <v>00012831</v>
          </cell>
          <cell r="B725" t="str">
            <v>Stanley Reid</v>
          </cell>
          <cell r="C725" t="str">
            <v>ANS06</v>
          </cell>
        </row>
        <row r="726">
          <cell r="A726" t="str">
            <v>00012834</v>
          </cell>
          <cell r="B726" t="str">
            <v>Clifford Wright</v>
          </cell>
          <cell r="C726" t="str">
            <v>ANS06</v>
          </cell>
        </row>
        <row r="727">
          <cell r="A727" t="str">
            <v>00012835</v>
          </cell>
          <cell r="B727" t="str">
            <v>Christopher Maini</v>
          </cell>
          <cell r="C727"/>
        </row>
        <row r="728">
          <cell r="A728" t="str">
            <v>00012836</v>
          </cell>
          <cell r="B728" t="str">
            <v>Anthony Thomas</v>
          </cell>
          <cell r="C728"/>
        </row>
        <row r="729">
          <cell r="A729" t="str">
            <v>00012837</v>
          </cell>
          <cell r="B729" t="str">
            <v>Brent Simester</v>
          </cell>
          <cell r="C729"/>
        </row>
        <row r="730">
          <cell r="A730" t="str">
            <v>00012839</v>
          </cell>
          <cell r="B730" t="str">
            <v>Stephen Klyen</v>
          </cell>
          <cell r="C730" t="str">
            <v>ANS06</v>
          </cell>
        </row>
        <row r="731">
          <cell r="A731" t="str">
            <v>00012870</v>
          </cell>
          <cell r="B731" t="str">
            <v>Ken Garrett</v>
          </cell>
          <cell r="C731" t="str">
            <v>ANS04</v>
          </cell>
        </row>
        <row r="732">
          <cell r="A732" t="str">
            <v>00012872</v>
          </cell>
          <cell r="B732" t="str">
            <v>Benjamin Young</v>
          </cell>
          <cell r="C732" t="str">
            <v>ANS07</v>
          </cell>
        </row>
        <row r="733">
          <cell r="A733" t="str">
            <v>00012874</v>
          </cell>
          <cell r="B733" t="str">
            <v>Peter Iancov</v>
          </cell>
          <cell r="C733" t="str">
            <v>ANS09</v>
          </cell>
        </row>
        <row r="734">
          <cell r="A734" t="str">
            <v>00012875</v>
          </cell>
          <cell r="B734" t="str">
            <v>Margaret Butler</v>
          </cell>
          <cell r="C734" t="str">
            <v>ANS03</v>
          </cell>
        </row>
        <row r="735">
          <cell r="A735" t="str">
            <v>00012876</v>
          </cell>
          <cell r="B735" t="str">
            <v>Clinton Ellison</v>
          </cell>
          <cell r="C735" t="str">
            <v>ANS04</v>
          </cell>
        </row>
        <row r="736">
          <cell r="A736" t="str">
            <v>00012877</v>
          </cell>
          <cell r="B736" t="str">
            <v>Taryn Potts</v>
          </cell>
          <cell r="C736" t="str">
            <v>ANS02</v>
          </cell>
        </row>
        <row r="737">
          <cell r="A737" t="str">
            <v>00012879</v>
          </cell>
          <cell r="B737" t="str">
            <v>Nicole Clutterbuck</v>
          </cell>
          <cell r="C737" t="str">
            <v>ANS02</v>
          </cell>
        </row>
        <row r="738">
          <cell r="A738" t="str">
            <v>00012881</v>
          </cell>
          <cell r="B738" t="str">
            <v>Adrian Ferrante</v>
          </cell>
          <cell r="C738" t="str">
            <v>ANS02</v>
          </cell>
        </row>
        <row r="739">
          <cell r="A739" t="str">
            <v>00012883</v>
          </cell>
          <cell r="B739" t="str">
            <v>Stephen Haynes</v>
          </cell>
          <cell r="C739" t="str">
            <v>ANS05</v>
          </cell>
        </row>
        <row r="740">
          <cell r="A740" t="str">
            <v>00012885</v>
          </cell>
          <cell r="B740" t="str">
            <v>Roger Mazzolini</v>
          </cell>
          <cell r="C740"/>
        </row>
        <row r="741">
          <cell r="A741" t="str">
            <v>00012887</v>
          </cell>
          <cell r="B741" t="str">
            <v>Gail McDonnell</v>
          </cell>
          <cell r="C741" t="str">
            <v>ANS02</v>
          </cell>
        </row>
        <row r="742">
          <cell r="A742" t="str">
            <v>00012888</v>
          </cell>
          <cell r="B742" t="str">
            <v>Grant Boutcher</v>
          </cell>
          <cell r="C742"/>
        </row>
        <row r="743">
          <cell r="A743" t="str">
            <v>00012889</v>
          </cell>
          <cell r="B743" t="str">
            <v>John Soper</v>
          </cell>
          <cell r="C743" t="str">
            <v>ANS05</v>
          </cell>
        </row>
        <row r="744">
          <cell r="A744" t="str">
            <v>00012892</v>
          </cell>
          <cell r="B744" t="str">
            <v>Craig Nielsen</v>
          </cell>
          <cell r="C744" t="str">
            <v>ANS04</v>
          </cell>
        </row>
        <row r="745">
          <cell r="A745" t="str">
            <v>00012893</v>
          </cell>
          <cell r="B745" t="str">
            <v>Julie Muhar</v>
          </cell>
          <cell r="C745" t="str">
            <v>ANS06</v>
          </cell>
        </row>
        <row r="746">
          <cell r="A746" t="str">
            <v>00012894</v>
          </cell>
          <cell r="B746" t="str">
            <v>Sarah Lloyd</v>
          </cell>
          <cell r="C746" t="str">
            <v>ANS03</v>
          </cell>
        </row>
        <row r="747">
          <cell r="A747" t="str">
            <v>00012895</v>
          </cell>
          <cell r="B747" t="str">
            <v>Mark Yeak</v>
          </cell>
          <cell r="C747" t="str">
            <v>ANS05</v>
          </cell>
        </row>
        <row r="748">
          <cell r="A748" t="str">
            <v>00012900</v>
          </cell>
          <cell r="B748" t="str">
            <v>Tamara Brooker</v>
          </cell>
          <cell r="C748" t="str">
            <v>ANS06</v>
          </cell>
        </row>
        <row r="749">
          <cell r="A749" t="str">
            <v>00012901</v>
          </cell>
          <cell r="B749" t="str">
            <v>Sing-E Lee</v>
          </cell>
          <cell r="C749" t="str">
            <v>ANS05</v>
          </cell>
        </row>
        <row r="750">
          <cell r="A750" t="str">
            <v>00012902</v>
          </cell>
          <cell r="B750" t="str">
            <v>Gavin Harrington</v>
          </cell>
          <cell r="C750" t="str">
            <v>ANS07</v>
          </cell>
        </row>
        <row r="751">
          <cell r="A751" t="str">
            <v>00012907</v>
          </cell>
          <cell r="B751" t="str">
            <v>Syed Rafi</v>
          </cell>
          <cell r="C751" t="str">
            <v>ANS03</v>
          </cell>
        </row>
        <row r="752">
          <cell r="A752" t="str">
            <v>00012914</v>
          </cell>
          <cell r="B752" t="str">
            <v>Sheena Saigal</v>
          </cell>
          <cell r="C752" t="str">
            <v>ANS05</v>
          </cell>
        </row>
        <row r="753">
          <cell r="A753" t="str">
            <v>00012916</v>
          </cell>
          <cell r="B753" t="str">
            <v>Joanna Rowlands</v>
          </cell>
          <cell r="C753" t="str">
            <v>ANS04</v>
          </cell>
        </row>
        <row r="754">
          <cell r="A754" t="str">
            <v>00012917</v>
          </cell>
          <cell r="B754" t="str">
            <v>Toni Lockyer</v>
          </cell>
          <cell r="C754" t="str">
            <v>ANS04</v>
          </cell>
        </row>
        <row r="755">
          <cell r="A755" t="str">
            <v>00012918</v>
          </cell>
          <cell r="B755" t="str">
            <v>Holly Kyte</v>
          </cell>
          <cell r="C755" t="str">
            <v>ANS04</v>
          </cell>
        </row>
        <row r="756">
          <cell r="A756" t="str">
            <v>00012919</v>
          </cell>
          <cell r="B756" t="str">
            <v>Hannelore Swoboda</v>
          </cell>
          <cell r="C756" t="str">
            <v>ANS03</v>
          </cell>
        </row>
        <row r="757">
          <cell r="A757" t="str">
            <v>00012920</v>
          </cell>
          <cell r="B757" t="str">
            <v>Teresa Siebert</v>
          </cell>
          <cell r="C757" t="str">
            <v>ANS02</v>
          </cell>
        </row>
        <row r="758">
          <cell r="A758" t="str">
            <v>00012921</v>
          </cell>
          <cell r="B758" t="str">
            <v>Rocco Mammi</v>
          </cell>
          <cell r="C758"/>
        </row>
        <row r="759">
          <cell r="A759" t="str">
            <v>00012922</v>
          </cell>
          <cell r="B759" t="str">
            <v>Brent Ockwell</v>
          </cell>
          <cell r="C759" t="str">
            <v>ANS03</v>
          </cell>
        </row>
        <row r="760">
          <cell r="A760" t="str">
            <v>00012924</v>
          </cell>
          <cell r="B760" t="str">
            <v>Kim Enston</v>
          </cell>
          <cell r="C760" t="str">
            <v>ANS02</v>
          </cell>
        </row>
        <row r="761">
          <cell r="A761" t="str">
            <v>00012925</v>
          </cell>
          <cell r="B761" t="str">
            <v>Craig Mitchell</v>
          </cell>
          <cell r="C761" t="str">
            <v>ANS04</v>
          </cell>
        </row>
        <row r="762">
          <cell r="A762" t="str">
            <v>00012926</v>
          </cell>
          <cell r="B762" t="str">
            <v>Mark Bastick</v>
          </cell>
          <cell r="C762" t="str">
            <v>ANS09</v>
          </cell>
        </row>
        <row r="763">
          <cell r="A763" t="str">
            <v>00012938</v>
          </cell>
          <cell r="B763" t="str">
            <v>Suren Chandrajit</v>
          </cell>
          <cell r="C763" t="str">
            <v>ANS05</v>
          </cell>
        </row>
        <row r="764">
          <cell r="A764" t="str">
            <v>00012941</v>
          </cell>
          <cell r="B764" t="str">
            <v>Angeline Hargrave</v>
          </cell>
          <cell r="C764" t="str">
            <v>ANS03</v>
          </cell>
        </row>
        <row r="765">
          <cell r="A765" t="str">
            <v>00012942</v>
          </cell>
          <cell r="B765" t="str">
            <v>Brian McCann</v>
          </cell>
          <cell r="C765" t="str">
            <v>ANS04</v>
          </cell>
        </row>
        <row r="766">
          <cell r="A766" t="str">
            <v>00012946</v>
          </cell>
          <cell r="B766" t="str">
            <v>Debbie Kaplan</v>
          </cell>
          <cell r="C766" t="str">
            <v>ANS05</v>
          </cell>
        </row>
        <row r="767">
          <cell r="A767" t="str">
            <v>00012947</v>
          </cell>
          <cell r="B767" t="str">
            <v>Andrew Crichton</v>
          </cell>
          <cell r="C767" t="str">
            <v>ANS07</v>
          </cell>
        </row>
        <row r="768">
          <cell r="A768" t="str">
            <v>00012948</v>
          </cell>
          <cell r="B768" t="str">
            <v>Kim Rawlings</v>
          </cell>
          <cell r="C768" t="str">
            <v>ANS07</v>
          </cell>
        </row>
        <row r="769">
          <cell r="A769" t="str">
            <v>00012949</v>
          </cell>
          <cell r="B769" t="str">
            <v>Marnie Morton</v>
          </cell>
          <cell r="C769" t="str">
            <v>ANS07</v>
          </cell>
        </row>
        <row r="770">
          <cell r="A770" t="str">
            <v>00012950</v>
          </cell>
          <cell r="B770" t="str">
            <v>Duanne Salins</v>
          </cell>
          <cell r="C770" t="str">
            <v>ANS06</v>
          </cell>
        </row>
        <row r="771">
          <cell r="A771" t="str">
            <v>00012952</v>
          </cell>
          <cell r="B771" t="str">
            <v>Michael Wilkins</v>
          </cell>
          <cell r="C771"/>
        </row>
        <row r="772">
          <cell r="A772" t="str">
            <v>00012963</v>
          </cell>
          <cell r="B772" t="str">
            <v>Hugo Kuhn</v>
          </cell>
          <cell r="C772" t="str">
            <v>ANS08</v>
          </cell>
        </row>
        <row r="773">
          <cell r="A773" t="str">
            <v>00012964</v>
          </cell>
          <cell r="B773" t="str">
            <v>Jeff Evans</v>
          </cell>
          <cell r="C773" t="str">
            <v>ANS06</v>
          </cell>
        </row>
        <row r="774">
          <cell r="A774" t="str">
            <v>00012966</v>
          </cell>
          <cell r="B774" t="str">
            <v>Jonathan Martin</v>
          </cell>
          <cell r="C774" t="str">
            <v>ANS02</v>
          </cell>
        </row>
        <row r="775">
          <cell r="A775" t="str">
            <v>00012967</v>
          </cell>
          <cell r="B775" t="str">
            <v>Kim Brackman</v>
          </cell>
          <cell r="C775" t="str">
            <v>ANS06</v>
          </cell>
        </row>
        <row r="776">
          <cell r="A776" t="str">
            <v>00012968</v>
          </cell>
          <cell r="B776" t="str">
            <v>Rachelle Lear</v>
          </cell>
          <cell r="C776" t="str">
            <v>ANS04</v>
          </cell>
        </row>
        <row r="777">
          <cell r="A777" t="str">
            <v>00012970</v>
          </cell>
          <cell r="B777" t="str">
            <v>Andrew Stevens</v>
          </cell>
          <cell r="C777" t="str">
            <v>ANS04</v>
          </cell>
        </row>
        <row r="778">
          <cell r="A778" t="str">
            <v>00012971</v>
          </cell>
          <cell r="B778" t="str">
            <v>Pamela Wood</v>
          </cell>
          <cell r="C778" t="str">
            <v>ANS02</v>
          </cell>
        </row>
        <row r="779">
          <cell r="A779" t="str">
            <v>00012974</v>
          </cell>
          <cell r="B779" t="str">
            <v>Sherridan Jolley</v>
          </cell>
          <cell r="C779" t="str">
            <v>ANS02</v>
          </cell>
        </row>
        <row r="780">
          <cell r="A780" t="str">
            <v>00012975</v>
          </cell>
          <cell r="B780" t="str">
            <v>James Glasson</v>
          </cell>
          <cell r="C780" t="str">
            <v>ANS05</v>
          </cell>
        </row>
        <row r="781">
          <cell r="A781" t="str">
            <v>00012976</v>
          </cell>
          <cell r="B781" t="str">
            <v>Stuart Smith</v>
          </cell>
          <cell r="C781" t="str">
            <v>ANS07</v>
          </cell>
        </row>
        <row r="782">
          <cell r="A782" t="str">
            <v>00012977</v>
          </cell>
          <cell r="B782" t="str">
            <v>Narelle Graham</v>
          </cell>
          <cell r="C782" t="str">
            <v>ANS07</v>
          </cell>
        </row>
        <row r="783">
          <cell r="A783" t="str">
            <v>00012978</v>
          </cell>
          <cell r="B783" t="str">
            <v>Arunesh Choubey</v>
          </cell>
          <cell r="C783" t="str">
            <v>ANS07</v>
          </cell>
        </row>
        <row r="784">
          <cell r="A784" t="str">
            <v>00012982</v>
          </cell>
          <cell r="B784" t="str">
            <v>Amanda Campbell</v>
          </cell>
          <cell r="C784" t="str">
            <v>ANS02</v>
          </cell>
        </row>
        <row r="785">
          <cell r="A785" t="str">
            <v>00012984</v>
          </cell>
          <cell r="B785" t="str">
            <v>Clarissa Chew</v>
          </cell>
          <cell r="C785" t="str">
            <v>ANS06</v>
          </cell>
        </row>
        <row r="786">
          <cell r="A786" t="str">
            <v>00012993</v>
          </cell>
          <cell r="B786" t="str">
            <v>James Stevenson</v>
          </cell>
          <cell r="C786" t="str">
            <v>ANS02</v>
          </cell>
        </row>
        <row r="787">
          <cell r="A787" t="str">
            <v>00012994</v>
          </cell>
          <cell r="B787" t="str">
            <v>Gerard Donaldson</v>
          </cell>
          <cell r="C787" t="str">
            <v>ANS06</v>
          </cell>
        </row>
        <row r="788">
          <cell r="A788" t="str">
            <v>00012995</v>
          </cell>
          <cell r="B788" t="str">
            <v>Roy Paul</v>
          </cell>
          <cell r="C788" t="str">
            <v>ANS04</v>
          </cell>
        </row>
        <row r="789">
          <cell r="A789" t="str">
            <v>00012997</v>
          </cell>
          <cell r="B789" t="str">
            <v>James Tranter</v>
          </cell>
          <cell r="C789" t="str">
            <v>ANS07</v>
          </cell>
        </row>
        <row r="790">
          <cell r="A790" t="str">
            <v>00012998</v>
          </cell>
          <cell r="B790" t="str">
            <v>Rachel Teroi</v>
          </cell>
          <cell r="C790" t="str">
            <v>ANS02</v>
          </cell>
        </row>
        <row r="791">
          <cell r="A791" t="str">
            <v>00013000</v>
          </cell>
          <cell r="B791" t="str">
            <v>Julie Ivory</v>
          </cell>
          <cell r="C791" t="str">
            <v>ANS02</v>
          </cell>
        </row>
        <row r="792">
          <cell r="A792" t="str">
            <v>00013001</v>
          </cell>
          <cell r="B792" t="str">
            <v>Lana Dean</v>
          </cell>
          <cell r="C792" t="str">
            <v>ANS02</v>
          </cell>
        </row>
        <row r="793">
          <cell r="A793" t="str">
            <v>00013004</v>
          </cell>
          <cell r="B793" t="str">
            <v>Steve McKinnon</v>
          </cell>
          <cell r="C793"/>
        </row>
        <row r="794">
          <cell r="A794" t="str">
            <v>00013007</v>
          </cell>
          <cell r="B794" t="str">
            <v>Samie Buttigieg</v>
          </cell>
          <cell r="C794"/>
        </row>
        <row r="795">
          <cell r="A795" t="str">
            <v>00013009</v>
          </cell>
          <cell r="B795" t="str">
            <v>Lara Duffy</v>
          </cell>
          <cell r="C795" t="str">
            <v>ANS05</v>
          </cell>
        </row>
        <row r="796">
          <cell r="A796" t="str">
            <v>00013010</v>
          </cell>
          <cell r="B796" t="str">
            <v>Michelle Smith</v>
          </cell>
          <cell r="C796" t="str">
            <v>ANS06</v>
          </cell>
        </row>
        <row r="797">
          <cell r="A797" t="str">
            <v>00013012</v>
          </cell>
          <cell r="B797" t="str">
            <v>Eric Knol</v>
          </cell>
          <cell r="C797" t="str">
            <v>ANS07</v>
          </cell>
        </row>
        <row r="798">
          <cell r="A798" t="str">
            <v>00013013</v>
          </cell>
          <cell r="B798" t="str">
            <v>Peter Littlejohn</v>
          </cell>
          <cell r="C798" t="str">
            <v>ANS06</v>
          </cell>
        </row>
        <row r="799">
          <cell r="A799" t="str">
            <v>00013015</v>
          </cell>
          <cell r="B799" t="str">
            <v>Adam Tharle</v>
          </cell>
          <cell r="C799" t="str">
            <v>ANS05</v>
          </cell>
        </row>
        <row r="800">
          <cell r="A800" t="str">
            <v>00013016</v>
          </cell>
          <cell r="B800" t="str">
            <v>Stephen Brennan</v>
          </cell>
          <cell r="C800" t="str">
            <v>ANS06</v>
          </cell>
        </row>
        <row r="801">
          <cell r="A801" t="str">
            <v>00013018</v>
          </cell>
          <cell r="B801" t="str">
            <v>Jacqueline Goatcher</v>
          </cell>
          <cell r="C801" t="str">
            <v>ANS07</v>
          </cell>
        </row>
        <row r="802">
          <cell r="A802" t="str">
            <v>00013019</v>
          </cell>
          <cell r="B802" t="str">
            <v>Fiona Haymes</v>
          </cell>
          <cell r="C802" t="str">
            <v>ANS08</v>
          </cell>
        </row>
        <row r="803">
          <cell r="A803" t="str">
            <v>00013020</v>
          </cell>
          <cell r="B803" t="str">
            <v>Andrew Anderson</v>
          </cell>
          <cell r="C803" t="str">
            <v>ANS06</v>
          </cell>
        </row>
        <row r="804">
          <cell r="A804" t="str">
            <v>00013022</v>
          </cell>
          <cell r="B804" t="str">
            <v>Amber Meates</v>
          </cell>
          <cell r="C804" t="str">
            <v>ANS03</v>
          </cell>
        </row>
        <row r="805">
          <cell r="A805" t="str">
            <v>00013023</v>
          </cell>
          <cell r="B805" t="str">
            <v>Christopher Handasyde</v>
          </cell>
          <cell r="C805" t="str">
            <v>ANS05</v>
          </cell>
        </row>
        <row r="806">
          <cell r="A806" t="str">
            <v>00013024</v>
          </cell>
          <cell r="B806" t="str">
            <v>Darren Ward</v>
          </cell>
          <cell r="C806" t="str">
            <v>ANS04</v>
          </cell>
        </row>
        <row r="807">
          <cell r="A807" t="str">
            <v>00013025</v>
          </cell>
          <cell r="B807" t="str">
            <v>Sue Edwards</v>
          </cell>
          <cell r="C807" t="str">
            <v>ANS05</v>
          </cell>
        </row>
        <row r="808">
          <cell r="A808" t="str">
            <v>00013026</v>
          </cell>
          <cell r="B808" t="str">
            <v>Neil Walker</v>
          </cell>
          <cell r="C808" t="str">
            <v>ANS07</v>
          </cell>
        </row>
        <row r="809">
          <cell r="A809" t="str">
            <v>00013027</v>
          </cell>
          <cell r="B809" t="str">
            <v>Tina Ooi</v>
          </cell>
          <cell r="C809" t="str">
            <v>ANS08</v>
          </cell>
        </row>
        <row r="810">
          <cell r="A810" t="str">
            <v>00013028</v>
          </cell>
          <cell r="B810" t="str">
            <v>Marion Beaman</v>
          </cell>
          <cell r="C810" t="str">
            <v>ANS03</v>
          </cell>
        </row>
        <row r="811">
          <cell r="A811" t="str">
            <v>00013029</v>
          </cell>
          <cell r="B811" t="str">
            <v>Kylie Handasyde</v>
          </cell>
          <cell r="C811" t="str">
            <v>ANS06</v>
          </cell>
        </row>
        <row r="812">
          <cell r="A812" t="str">
            <v>00013031</v>
          </cell>
          <cell r="B812" t="str">
            <v>Louise Pretty</v>
          </cell>
          <cell r="C812" t="str">
            <v>ANS09</v>
          </cell>
        </row>
        <row r="813">
          <cell r="A813" t="str">
            <v>00013032</v>
          </cell>
          <cell r="B813" t="str">
            <v>Hong Tsang</v>
          </cell>
          <cell r="C813" t="str">
            <v>ANS06</v>
          </cell>
        </row>
        <row r="814">
          <cell r="A814" t="str">
            <v>00013033</v>
          </cell>
          <cell r="B814" t="str">
            <v>Gary Cantwell</v>
          </cell>
          <cell r="C814" t="str">
            <v>ANS06</v>
          </cell>
        </row>
        <row r="815">
          <cell r="A815" t="str">
            <v>00013034</v>
          </cell>
          <cell r="B815" t="str">
            <v>Marcel La Bouchardiere</v>
          </cell>
          <cell r="C815" t="str">
            <v>ANS07</v>
          </cell>
        </row>
        <row r="816">
          <cell r="A816" t="str">
            <v>00013035</v>
          </cell>
          <cell r="B816" t="str">
            <v>Byron Mitra</v>
          </cell>
          <cell r="C816" t="str">
            <v>ANS08</v>
          </cell>
        </row>
        <row r="817">
          <cell r="A817" t="str">
            <v>00013036</v>
          </cell>
          <cell r="B817" t="str">
            <v>James Lord</v>
          </cell>
          <cell r="C817" t="str">
            <v>ANS09</v>
          </cell>
        </row>
        <row r="818">
          <cell r="A818" t="str">
            <v>00013037</v>
          </cell>
          <cell r="B818" t="str">
            <v>Robert Davies</v>
          </cell>
          <cell r="C818" t="str">
            <v>ANS07</v>
          </cell>
        </row>
        <row r="819">
          <cell r="A819" t="str">
            <v>00013038</v>
          </cell>
          <cell r="B819" t="str">
            <v>Neil Bedingfield</v>
          </cell>
          <cell r="C819" t="str">
            <v>ANS06</v>
          </cell>
        </row>
        <row r="820">
          <cell r="A820" t="str">
            <v>00013039</v>
          </cell>
          <cell r="B820" t="str">
            <v>Melainie Reddy</v>
          </cell>
          <cell r="C820" t="str">
            <v>ANS06</v>
          </cell>
        </row>
        <row r="821">
          <cell r="A821" t="str">
            <v>00013040</v>
          </cell>
          <cell r="B821" t="str">
            <v>Shannon Henwood</v>
          </cell>
          <cell r="C821" t="str">
            <v>ANS05</v>
          </cell>
        </row>
        <row r="822">
          <cell r="A822" t="str">
            <v>00013041</v>
          </cell>
          <cell r="B822" t="str">
            <v>Craig Hipwell</v>
          </cell>
          <cell r="C822" t="str">
            <v>ANS07</v>
          </cell>
        </row>
        <row r="823">
          <cell r="A823" t="str">
            <v>00013042</v>
          </cell>
          <cell r="B823" t="str">
            <v>Andrew Green</v>
          </cell>
          <cell r="C823" t="str">
            <v>ANS04</v>
          </cell>
        </row>
        <row r="824">
          <cell r="A824" t="str">
            <v>00013044</v>
          </cell>
          <cell r="B824" t="str">
            <v>Caroline Kelly</v>
          </cell>
          <cell r="C824" t="str">
            <v>ANS08</v>
          </cell>
        </row>
        <row r="825">
          <cell r="A825" t="str">
            <v>00013045</v>
          </cell>
          <cell r="B825" t="str">
            <v>Olive Hurley</v>
          </cell>
          <cell r="C825" t="str">
            <v>ANS05</v>
          </cell>
        </row>
        <row r="826">
          <cell r="A826" t="str">
            <v>00013046</v>
          </cell>
          <cell r="B826" t="str">
            <v>Leilarni Thompson</v>
          </cell>
          <cell r="C826" t="str">
            <v>ANS05</v>
          </cell>
        </row>
        <row r="827">
          <cell r="A827" t="str">
            <v>00013047</v>
          </cell>
          <cell r="B827" t="str">
            <v>Jennifer Butterworth</v>
          </cell>
          <cell r="C827" t="str">
            <v>ANS03</v>
          </cell>
        </row>
        <row r="828">
          <cell r="A828" t="str">
            <v>00013049</v>
          </cell>
          <cell r="B828" t="str">
            <v>Mahathevan Sharabinth</v>
          </cell>
          <cell r="C828" t="str">
            <v>ANS06</v>
          </cell>
        </row>
        <row r="829">
          <cell r="A829" t="str">
            <v>00013050</v>
          </cell>
          <cell r="B829" t="str">
            <v>Clifford Chia</v>
          </cell>
          <cell r="C829" t="str">
            <v>ANS05</v>
          </cell>
        </row>
        <row r="830">
          <cell r="A830" t="str">
            <v>00013051</v>
          </cell>
          <cell r="B830" t="str">
            <v>Jodie Blake</v>
          </cell>
          <cell r="C830" t="str">
            <v>ANS09</v>
          </cell>
        </row>
        <row r="831">
          <cell r="A831" t="str">
            <v>00013052</v>
          </cell>
          <cell r="B831" t="str">
            <v>Chris Naylor</v>
          </cell>
          <cell r="C831" t="str">
            <v>ANS08</v>
          </cell>
        </row>
        <row r="832">
          <cell r="A832" t="str">
            <v>00013054</v>
          </cell>
          <cell r="B832" t="str">
            <v>Stewart Ballard</v>
          </cell>
          <cell r="C832" t="str">
            <v>ANS08</v>
          </cell>
        </row>
        <row r="833">
          <cell r="A833" t="str">
            <v>00013055</v>
          </cell>
          <cell r="B833" t="str">
            <v>Andrew Westerman</v>
          </cell>
          <cell r="C833" t="str">
            <v>ANS05</v>
          </cell>
        </row>
        <row r="834">
          <cell r="A834" t="str">
            <v>00013056</v>
          </cell>
          <cell r="B834" t="str">
            <v>Michael Klaassen</v>
          </cell>
          <cell r="C834" t="str">
            <v>ANS06</v>
          </cell>
        </row>
        <row r="835">
          <cell r="A835" t="str">
            <v>00013057</v>
          </cell>
          <cell r="B835" t="str">
            <v>Anna Lebrasse</v>
          </cell>
          <cell r="C835" t="str">
            <v>ANS03</v>
          </cell>
        </row>
        <row r="836">
          <cell r="A836" t="str">
            <v>00013058</v>
          </cell>
          <cell r="B836" t="str">
            <v>Shirley Brown</v>
          </cell>
          <cell r="C836" t="str">
            <v>ANS05</v>
          </cell>
        </row>
        <row r="837">
          <cell r="A837" t="str">
            <v>00013059</v>
          </cell>
          <cell r="B837" t="str">
            <v>Mark White</v>
          </cell>
          <cell r="C837" t="str">
            <v>ANS06</v>
          </cell>
        </row>
        <row r="838">
          <cell r="A838" t="str">
            <v>00013061</v>
          </cell>
          <cell r="B838" t="str">
            <v>Lenine Jeganathan</v>
          </cell>
          <cell r="C838" t="str">
            <v>ANS06</v>
          </cell>
        </row>
        <row r="839">
          <cell r="A839" t="str">
            <v>00013063</v>
          </cell>
          <cell r="B839" t="str">
            <v>Bruce Burton</v>
          </cell>
          <cell r="C839" t="str">
            <v>ANS05</v>
          </cell>
        </row>
        <row r="840">
          <cell r="A840" t="str">
            <v>00013064</v>
          </cell>
          <cell r="B840" t="str">
            <v>John Pomeroy</v>
          </cell>
          <cell r="C840" t="str">
            <v>ANS06</v>
          </cell>
        </row>
        <row r="841">
          <cell r="A841" t="str">
            <v>00013066</v>
          </cell>
          <cell r="B841" t="str">
            <v>Christopher Pope</v>
          </cell>
          <cell r="C841" t="str">
            <v>ANS05</v>
          </cell>
        </row>
        <row r="842">
          <cell r="A842" t="str">
            <v>00013067</v>
          </cell>
          <cell r="B842" t="str">
            <v>Scott English</v>
          </cell>
          <cell r="C842" t="str">
            <v>ANS05</v>
          </cell>
        </row>
        <row r="843">
          <cell r="A843" t="str">
            <v>00013068</v>
          </cell>
          <cell r="B843" t="str">
            <v>Matthew Barben</v>
          </cell>
          <cell r="C843" t="str">
            <v>ANS05</v>
          </cell>
        </row>
        <row r="844">
          <cell r="A844" t="str">
            <v>00013069</v>
          </cell>
          <cell r="B844" t="str">
            <v>Evelyn Pilbeam</v>
          </cell>
          <cell r="C844" t="str">
            <v>ANS07</v>
          </cell>
        </row>
        <row r="845">
          <cell r="A845" t="str">
            <v>00013070</v>
          </cell>
          <cell r="B845" t="str">
            <v>Betty Smith</v>
          </cell>
          <cell r="C845" t="str">
            <v>ANS02</v>
          </cell>
        </row>
        <row r="846">
          <cell r="A846" t="str">
            <v>00013072</v>
          </cell>
          <cell r="B846" t="str">
            <v>Pauline Nairn</v>
          </cell>
          <cell r="C846" t="str">
            <v>ANS06</v>
          </cell>
        </row>
        <row r="847">
          <cell r="A847" t="str">
            <v>00013074</v>
          </cell>
          <cell r="B847" t="str">
            <v>Kenneth Barnett</v>
          </cell>
          <cell r="C847" t="str">
            <v>ANS05</v>
          </cell>
        </row>
        <row r="848">
          <cell r="A848" t="str">
            <v>00013075</v>
          </cell>
          <cell r="B848" t="str">
            <v>Rukhsana Khan</v>
          </cell>
          <cell r="C848" t="str">
            <v>ANS04</v>
          </cell>
        </row>
        <row r="849">
          <cell r="A849" t="str">
            <v>00013076</v>
          </cell>
          <cell r="B849" t="str">
            <v>Garry Ballard</v>
          </cell>
          <cell r="C849" t="str">
            <v>ANS03</v>
          </cell>
        </row>
        <row r="850">
          <cell r="A850" t="str">
            <v>00013077</v>
          </cell>
          <cell r="B850" t="str">
            <v>Shamsuddin Mohd Noor</v>
          </cell>
          <cell r="C850" t="str">
            <v>ANS04</v>
          </cell>
        </row>
        <row r="851">
          <cell r="A851" t="str">
            <v>00013078</v>
          </cell>
          <cell r="B851" t="str">
            <v>Mark Steele</v>
          </cell>
          <cell r="C851" t="str">
            <v>ANS04</v>
          </cell>
        </row>
        <row r="852">
          <cell r="A852" t="str">
            <v>00013079</v>
          </cell>
          <cell r="B852" t="str">
            <v>Kirsty Hooper</v>
          </cell>
          <cell r="C852" t="str">
            <v>ANS06</v>
          </cell>
        </row>
        <row r="853">
          <cell r="A853" t="str">
            <v>00013080</v>
          </cell>
          <cell r="B853" t="str">
            <v>John Chomiak</v>
          </cell>
          <cell r="C853" t="str">
            <v>ANS08</v>
          </cell>
        </row>
        <row r="854">
          <cell r="A854" t="str">
            <v>00013081</v>
          </cell>
          <cell r="B854" t="str">
            <v>Ariel Leano</v>
          </cell>
          <cell r="C854" t="str">
            <v>ANS08</v>
          </cell>
        </row>
        <row r="855">
          <cell r="A855" t="str">
            <v>00013083</v>
          </cell>
          <cell r="B855" t="str">
            <v>Renee Rushton</v>
          </cell>
          <cell r="C855" t="str">
            <v>ANS04</v>
          </cell>
        </row>
        <row r="856">
          <cell r="A856" t="str">
            <v>00013084</v>
          </cell>
          <cell r="B856" t="str">
            <v>James Sunnucks</v>
          </cell>
          <cell r="C856" t="str">
            <v>ANS07</v>
          </cell>
        </row>
        <row r="857">
          <cell r="A857" t="str">
            <v>00013085</v>
          </cell>
          <cell r="B857" t="str">
            <v>Norman Millias</v>
          </cell>
          <cell r="C857" t="str">
            <v>ANS05</v>
          </cell>
        </row>
        <row r="858">
          <cell r="A858" t="str">
            <v>00013086</v>
          </cell>
          <cell r="B858" t="str">
            <v>Gregory Michaelson</v>
          </cell>
          <cell r="C858" t="str">
            <v>ANS05</v>
          </cell>
        </row>
        <row r="859">
          <cell r="A859" t="str">
            <v>00013087</v>
          </cell>
          <cell r="B859" t="str">
            <v>Joaquim Sanches</v>
          </cell>
          <cell r="C859" t="str">
            <v>ANS06</v>
          </cell>
        </row>
        <row r="860">
          <cell r="A860" t="str">
            <v>00013088</v>
          </cell>
          <cell r="B860" t="str">
            <v>Patrick McCole</v>
          </cell>
          <cell r="C860" t="str">
            <v>ANS08</v>
          </cell>
        </row>
        <row r="861">
          <cell r="A861" t="str">
            <v>00013089</v>
          </cell>
          <cell r="B861" t="str">
            <v>Stephen Pearce</v>
          </cell>
          <cell r="C861" t="str">
            <v>ANS11</v>
          </cell>
        </row>
        <row r="862">
          <cell r="A862" t="str">
            <v>00013092</v>
          </cell>
          <cell r="B862" t="str">
            <v>Sonya Short</v>
          </cell>
          <cell r="C862" t="str">
            <v>ANS05</v>
          </cell>
        </row>
        <row r="863">
          <cell r="A863" t="str">
            <v>00013093</v>
          </cell>
          <cell r="B863" t="str">
            <v>Michael Entwisle</v>
          </cell>
          <cell r="C863" t="str">
            <v>ANS09</v>
          </cell>
        </row>
        <row r="864">
          <cell r="A864" t="str">
            <v>00013094</v>
          </cell>
          <cell r="B864" t="str">
            <v>Mark Fairweather</v>
          </cell>
          <cell r="C864" t="str">
            <v>ANS08</v>
          </cell>
        </row>
        <row r="865">
          <cell r="A865" t="str">
            <v>00013095</v>
          </cell>
          <cell r="B865" t="str">
            <v>Manmohan Saigal</v>
          </cell>
          <cell r="C865" t="str">
            <v>ANS04</v>
          </cell>
        </row>
        <row r="866">
          <cell r="A866" t="str">
            <v>00013096</v>
          </cell>
          <cell r="B866" t="str">
            <v>Ian Hamilton</v>
          </cell>
          <cell r="C866" t="str">
            <v>ANS07</v>
          </cell>
        </row>
        <row r="867">
          <cell r="A867" t="str">
            <v>00013107</v>
          </cell>
          <cell r="B867" t="str">
            <v>Ricky Nelson</v>
          </cell>
          <cell r="C867" t="str">
            <v>ANS07</v>
          </cell>
        </row>
        <row r="868">
          <cell r="A868" t="str">
            <v>00013110</v>
          </cell>
          <cell r="B868" t="str">
            <v>Alvin Knipe</v>
          </cell>
          <cell r="C868"/>
        </row>
        <row r="869">
          <cell r="A869" t="str">
            <v>00013111</v>
          </cell>
          <cell r="B869" t="str">
            <v>Bernardus Wiegerink</v>
          </cell>
          <cell r="C869" t="str">
            <v>ANS05</v>
          </cell>
        </row>
        <row r="870">
          <cell r="A870" t="str">
            <v>00013113</v>
          </cell>
          <cell r="B870" t="str">
            <v>Brian Bateman</v>
          </cell>
          <cell r="C870" t="str">
            <v>ANS06</v>
          </cell>
        </row>
        <row r="871">
          <cell r="A871" t="str">
            <v>00013118</v>
          </cell>
          <cell r="B871" t="str">
            <v>Laurence Perriman</v>
          </cell>
          <cell r="C871" t="str">
            <v>ANS04</v>
          </cell>
        </row>
        <row r="872">
          <cell r="A872" t="str">
            <v>00013120</v>
          </cell>
          <cell r="B872" t="str">
            <v>Georgina Etienette</v>
          </cell>
          <cell r="C872" t="str">
            <v>ANS03</v>
          </cell>
        </row>
        <row r="873">
          <cell r="A873" t="str">
            <v>00013121</v>
          </cell>
          <cell r="B873" t="str">
            <v>Anthony Haning</v>
          </cell>
          <cell r="C873" t="str">
            <v>ANS05</v>
          </cell>
        </row>
        <row r="874">
          <cell r="A874" t="str">
            <v>00013122</v>
          </cell>
          <cell r="B874" t="str">
            <v>Michael Williams</v>
          </cell>
          <cell r="C874"/>
        </row>
        <row r="875">
          <cell r="A875" t="str">
            <v>00013123</v>
          </cell>
          <cell r="B875" t="str">
            <v>Ian McNeill</v>
          </cell>
          <cell r="C875" t="str">
            <v>ANS05</v>
          </cell>
        </row>
        <row r="876">
          <cell r="A876" t="str">
            <v>00013125</v>
          </cell>
          <cell r="B876" t="str">
            <v>Timothy Crisp</v>
          </cell>
          <cell r="C876"/>
        </row>
        <row r="877">
          <cell r="A877" t="str">
            <v>00013127</v>
          </cell>
          <cell r="B877" t="str">
            <v>Gavin Watson</v>
          </cell>
          <cell r="C877"/>
        </row>
        <row r="878">
          <cell r="A878" t="str">
            <v>00013128</v>
          </cell>
          <cell r="B878" t="str">
            <v>Peter Robinson</v>
          </cell>
          <cell r="C878" t="str">
            <v>ANS03</v>
          </cell>
        </row>
        <row r="879">
          <cell r="A879" t="str">
            <v>00013130</v>
          </cell>
          <cell r="B879" t="str">
            <v>Nigel Penfold</v>
          </cell>
          <cell r="C879" t="str">
            <v>ANS05</v>
          </cell>
        </row>
        <row r="880">
          <cell r="A880" t="str">
            <v>00013152</v>
          </cell>
          <cell r="B880" t="str">
            <v>Jacoba van Tonder</v>
          </cell>
          <cell r="C880" t="str">
            <v>ANS03</v>
          </cell>
        </row>
        <row r="881">
          <cell r="A881" t="str">
            <v>00013155</v>
          </cell>
          <cell r="B881" t="str">
            <v>Elizabeth Perrone</v>
          </cell>
          <cell r="C881" t="str">
            <v>ANS06</v>
          </cell>
        </row>
        <row r="882">
          <cell r="A882" t="str">
            <v>00013157</v>
          </cell>
          <cell r="B882" t="str">
            <v>Alesandra Culnane</v>
          </cell>
          <cell r="C882" t="str">
            <v>ANS05</v>
          </cell>
        </row>
        <row r="883">
          <cell r="A883" t="str">
            <v>00013161</v>
          </cell>
          <cell r="B883" t="str">
            <v>Chris Van Der Steen</v>
          </cell>
          <cell r="C883"/>
        </row>
        <row r="884">
          <cell r="A884" t="str">
            <v>00013166</v>
          </cell>
          <cell r="B884" t="str">
            <v>Leonardo Jusic</v>
          </cell>
          <cell r="C884"/>
        </row>
        <row r="885">
          <cell r="A885" t="str">
            <v>00013167</v>
          </cell>
          <cell r="B885" t="str">
            <v>Fiona Laing</v>
          </cell>
          <cell r="C885" t="str">
            <v>ANS05</v>
          </cell>
        </row>
        <row r="886">
          <cell r="A886" t="str">
            <v>00013168</v>
          </cell>
          <cell r="B886" t="str">
            <v>Peter Benham</v>
          </cell>
          <cell r="C886" t="str">
            <v>ANS06</v>
          </cell>
        </row>
        <row r="887">
          <cell r="A887" t="str">
            <v>00013171</v>
          </cell>
          <cell r="B887" t="str">
            <v>Wayne Gorman</v>
          </cell>
          <cell r="C887" t="str">
            <v>ANS07</v>
          </cell>
        </row>
        <row r="888">
          <cell r="A888" t="str">
            <v>00013172</v>
          </cell>
          <cell r="B888" t="str">
            <v>Maurice Amor</v>
          </cell>
          <cell r="C888" t="str">
            <v>ANS06</v>
          </cell>
        </row>
        <row r="889">
          <cell r="A889" t="str">
            <v>00013173</v>
          </cell>
          <cell r="B889" t="str">
            <v>Louis Liu</v>
          </cell>
          <cell r="C889" t="str">
            <v>ANS04</v>
          </cell>
        </row>
        <row r="890">
          <cell r="A890" t="str">
            <v>00013174</v>
          </cell>
          <cell r="B890" t="str">
            <v>Christopher DeLorenzo</v>
          </cell>
          <cell r="C890" t="str">
            <v>ANS04</v>
          </cell>
        </row>
        <row r="891">
          <cell r="A891" t="str">
            <v>00013179</v>
          </cell>
          <cell r="B891" t="str">
            <v>Michael Hough</v>
          </cell>
          <cell r="C891" t="str">
            <v>ANS02</v>
          </cell>
        </row>
        <row r="892">
          <cell r="A892" t="str">
            <v>00013180</v>
          </cell>
          <cell r="B892" t="str">
            <v>Wolfgang Steffens</v>
          </cell>
          <cell r="C892" t="str">
            <v>ANS09</v>
          </cell>
        </row>
        <row r="893">
          <cell r="A893" t="str">
            <v>00013183</v>
          </cell>
          <cell r="B893" t="str">
            <v>Robert Johnston</v>
          </cell>
          <cell r="C893" t="str">
            <v>ANS04</v>
          </cell>
        </row>
        <row r="894">
          <cell r="A894" t="str">
            <v>00013186</v>
          </cell>
          <cell r="B894" t="str">
            <v>Trevor Fisher</v>
          </cell>
          <cell r="C894" t="str">
            <v>ANS06</v>
          </cell>
        </row>
        <row r="895">
          <cell r="A895" t="str">
            <v>00013187</v>
          </cell>
          <cell r="B895" t="str">
            <v>Michael Roberts</v>
          </cell>
          <cell r="C895"/>
        </row>
        <row r="896">
          <cell r="A896" t="str">
            <v>00013188</v>
          </cell>
          <cell r="B896" t="str">
            <v>James Reibel</v>
          </cell>
          <cell r="C896"/>
        </row>
        <row r="897">
          <cell r="A897" t="str">
            <v>00013199</v>
          </cell>
          <cell r="B897" t="str">
            <v>Cuc Nguyen</v>
          </cell>
          <cell r="C897" t="str">
            <v>ANS04</v>
          </cell>
        </row>
        <row r="898">
          <cell r="A898" t="str">
            <v>00013200</v>
          </cell>
          <cell r="B898" t="str">
            <v>Caroline Smith</v>
          </cell>
          <cell r="C898" t="str">
            <v>ANS06</v>
          </cell>
        </row>
        <row r="899">
          <cell r="A899" t="str">
            <v>00013204</v>
          </cell>
          <cell r="B899" t="str">
            <v>Lee Hardess</v>
          </cell>
          <cell r="C899" t="str">
            <v>ANS04</v>
          </cell>
        </row>
        <row r="900">
          <cell r="A900" t="str">
            <v>00013205</v>
          </cell>
          <cell r="B900" t="str">
            <v>Ananth Ganesan</v>
          </cell>
          <cell r="C900" t="str">
            <v>ANS04</v>
          </cell>
        </row>
        <row r="901">
          <cell r="A901" t="str">
            <v>00013207</v>
          </cell>
          <cell r="B901" t="str">
            <v>Robert Rogers</v>
          </cell>
          <cell r="C901" t="str">
            <v>ANS02</v>
          </cell>
        </row>
        <row r="902">
          <cell r="A902" t="str">
            <v>00013208</v>
          </cell>
          <cell r="B902" t="str">
            <v>Raun Sutton</v>
          </cell>
          <cell r="C902" t="str">
            <v>ANS02</v>
          </cell>
        </row>
        <row r="903">
          <cell r="A903" t="str">
            <v>00013209</v>
          </cell>
          <cell r="B903" t="str">
            <v>Patricia Andrews</v>
          </cell>
          <cell r="C903" t="str">
            <v>ANS02</v>
          </cell>
        </row>
        <row r="904">
          <cell r="A904" t="str">
            <v>00013210</v>
          </cell>
          <cell r="B904" t="str">
            <v>Amanda Penberthy</v>
          </cell>
          <cell r="C904" t="str">
            <v>ANS02</v>
          </cell>
        </row>
        <row r="905">
          <cell r="A905" t="str">
            <v>00013212</v>
          </cell>
          <cell r="B905" t="str">
            <v>Simone Burger</v>
          </cell>
          <cell r="C905" t="str">
            <v>ANS06</v>
          </cell>
        </row>
        <row r="906">
          <cell r="A906" t="str">
            <v>00013214</v>
          </cell>
          <cell r="B906" t="str">
            <v>David Egan</v>
          </cell>
          <cell r="C906" t="str">
            <v>ANS05</v>
          </cell>
        </row>
        <row r="907">
          <cell r="A907" t="str">
            <v>00013215</v>
          </cell>
          <cell r="B907" t="str">
            <v>Stephen Stockwell</v>
          </cell>
          <cell r="C907" t="str">
            <v>ANS08</v>
          </cell>
        </row>
        <row r="908">
          <cell r="A908" t="str">
            <v>00013216</v>
          </cell>
          <cell r="B908" t="str">
            <v>Nestor Caponpon</v>
          </cell>
          <cell r="C908"/>
        </row>
        <row r="909">
          <cell r="A909" t="str">
            <v>00013217</v>
          </cell>
          <cell r="B909" t="str">
            <v>Feliciano Bugayong</v>
          </cell>
          <cell r="C909"/>
        </row>
        <row r="910">
          <cell r="A910" t="str">
            <v>00013219</v>
          </cell>
          <cell r="B910" t="str">
            <v>Jose Manansala</v>
          </cell>
          <cell r="C910"/>
        </row>
        <row r="911">
          <cell r="A911" t="str">
            <v>00013220</v>
          </cell>
          <cell r="B911" t="str">
            <v>Rizal Glorioso</v>
          </cell>
          <cell r="C911"/>
        </row>
        <row r="912">
          <cell r="A912" t="str">
            <v>00013221</v>
          </cell>
          <cell r="B912" t="str">
            <v>Ronaldo Juab</v>
          </cell>
          <cell r="C912"/>
        </row>
        <row r="913">
          <cell r="A913" t="str">
            <v>00013266</v>
          </cell>
          <cell r="B913" t="str">
            <v>Grant Wirth</v>
          </cell>
          <cell r="C913"/>
        </row>
        <row r="914">
          <cell r="A914" t="str">
            <v>00013270</v>
          </cell>
          <cell r="B914" t="str">
            <v>Ted Jockov</v>
          </cell>
          <cell r="C914"/>
        </row>
        <row r="915">
          <cell r="A915" t="str">
            <v>00013271</v>
          </cell>
          <cell r="B915" t="str">
            <v>Benjamin Underwood</v>
          </cell>
          <cell r="C915" t="str">
            <v>ANS02</v>
          </cell>
        </row>
        <row r="916">
          <cell r="A916" t="str">
            <v>00013272</v>
          </cell>
          <cell r="B916" t="str">
            <v>John McCallum</v>
          </cell>
          <cell r="C916" t="str">
            <v>ANS06</v>
          </cell>
        </row>
        <row r="917">
          <cell r="A917" t="str">
            <v>00013278</v>
          </cell>
          <cell r="B917" t="str">
            <v>Brooke Kelly</v>
          </cell>
          <cell r="C917" t="str">
            <v>ANS05</v>
          </cell>
        </row>
        <row r="918">
          <cell r="A918" t="str">
            <v>00013280</v>
          </cell>
          <cell r="B918" t="str">
            <v>Marc Hamilton</v>
          </cell>
          <cell r="C918" t="str">
            <v>ANS06</v>
          </cell>
        </row>
        <row r="919">
          <cell r="A919" t="str">
            <v>00013282</v>
          </cell>
          <cell r="B919" t="str">
            <v>Brendan Jones</v>
          </cell>
          <cell r="C919" t="str">
            <v>ANS06</v>
          </cell>
        </row>
        <row r="920">
          <cell r="A920" t="str">
            <v>00013283</v>
          </cell>
          <cell r="B920" t="str">
            <v>George Ambatzis</v>
          </cell>
          <cell r="C920" t="str">
            <v>ANS04</v>
          </cell>
        </row>
        <row r="921">
          <cell r="A921" t="str">
            <v>00013285</v>
          </cell>
          <cell r="B921" t="str">
            <v>Anna D'Souza</v>
          </cell>
          <cell r="C921" t="str">
            <v>ANS06</v>
          </cell>
        </row>
        <row r="922">
          <cell r="A922" t="str">
            <v>00013286</v>
          </cell>
          <cell r="B922" t="str">
            <v>Milena Ercegovic</v>
          </cell>
          <cell r="C922" t="str">
            <v>ANS03</v>
          </cell>
        </row>
        <row r="923">
          <cell r="A923" t="str">
            <v>00013287</v>
          </cell>
          <cell r="B923" t="str">
            <v>Stephen Caratti</v>
          </cell>
          <cell r="C923" t="str">
            <v>ANS04</v>
          </cell>
        </row>
        <row r="924">
          <cell r="A924" t="str">
            <v>00013290</v>
          </cell>
          <cell r="B924" t="str">
            <v>Ian Cook</v>
          </cell>
          <cell r="C924" t="str">
            <v>ANS04</v>
          </cell>
        </row>
        <row r="925">
          <cell r="A925" t="str">
            <v>00013291</v>
          </cell>
          <cell r="B925" t="str">
            <v>Gillian Jones</v>
          </cell>
          <cell r="C925" t="str">
            <v>ANS04</v>
          </cell>
        </row>
        <row r="926">
          <cell r="A926" t="str">
            <v>00013293</v>
          </cell>
          <cell r="B926" t="str">
            <v>Louise Fraser</v>
          </cell>
          <cell r="C926" t="str">
            <v>ANS04</v>
          </cell>
        </row>
        <row r="927">
          <cell r="A927" t="str">
            <v>00013294</v>
          </cell>
          <cell r="B927" t="str">
            <v>Joy Green</v>
          </cell>
          <cell r="C927" t="str">
            <v>ANS05</v>
          </cell>
        </row>
        <row r="928">
          <cell r="A928" t="str">
            <v>00013295</v>
          </cell>
          <cell r="B928" t="str">
            <v>Emanuel Hatgidanou</v>
          </cell>
          <cell r="C928" t="str">
            <v>ANS03</v>
          </cell>
        </row>
        <row r="929">
          <cell r="A929" t="str">
            <v>00013296</v>
          </cell>
          <cell r="B929" t="str">
            <v>Neville Hutchinson</v>
          </cell>
          <cell r="C929" t="str">
            <v>ANS06</v>
          </cell>
        </row>
        <row r="930">
          <cell r="A930" t="str">
            <v>00013297</v>
          </cell>
          <cell r="B930" t="str">
            <v>Russell James</v>
          </cell>
          <cell r="C930" t="str">
            <v>ANS03</v>
          </cell>
        </row>
        <row r="931">
          <cell r="A931" t="str">
            <v>00013299</v>
          </cell>
          <cell r="B931" t="str">
            <v>John Koutsoukos</v>
          </cell>
          <cell r="C931" t="str">
            <v>ANS05</v>
          </cell>
        </row>
        <row r="932">
          <cell r="A932" t="str">
            <v>00013301</v>
          </cell>
          <cell r="B932" t="str">
            <v>Michael Laughlin</v>
          </cell>
          <cell r="C932" t="str">
            <v>ANS03</v>
          </cell>
        </row>
        <row r="933">
          <cell r="A933" t="str">
            <v>00013302</v>
          </cell>
          <cell r="B933" t="str">
            <v>Michael May</v>
          </cell>
          <cell r="C933" t="str">
            <v>ANS05</v>
          </cell>
        </row>
        <row r="934">
          <cell r="A934" t="str">
            <v>00013303</v>
          </cell>
          <cell r="B934" t="str">
            <v>Neville Meates</v>
          </cell>
          <cell r="C934" t="str">
            <v>ANS04</v>
          </cell>
        </row>
        <row r="935">
          <cell r="A935" t="str">
            <v>00013304</v>
          </cell>
          <cell r="B935" t="str">
            <v>Ian Moore</v>
          </cell>
          <cell r="C935" t="str">
            <v>ANS03</v>
          </cell>
        </row>
        <row r="936">
          <cell r="A936" t="str">
            <v>00013305</v>
          </cell>
          <cell r="B936" t="str">
            <v>Diane Neubecker</v>
          </cell>
          <cell r="C936" t="str">
            <v>ANS03</v>
          </cell>
        </row>
        <row r="937">
          <cell r="A937" t="str">
            <v>00013306</v>
          </cell>
          <cell r="B937" t="str">
            <v>Douglas Newbold</v>
          </cell>
          <cell r="C937" t="str">
            <v>ANS03</v>
          </cell>
        </row>
        <row r="938">
          <cell r="A938" t="str">
            <v>00013307</v>
          </cell>
          <cell r="B938" t="str">
            <v>Colin Nicholls</v>
          </cell>
          <cell r="C938" t="str">
            <v>ANS03</v>
          </cell>
        </row>
        <row r="939">
          <cell r="A939" t="str">
            <v>00013308</v>
          </cell>
          <cell r="B939" t="str">
            <v>Frank Rozsa</v>
          </cell>
          <cell r="C939" t="str">
            <v>ANS03</v>
          </cell>
        </row>
        <row r="940">
          <cell r="A940" t="str">
            <v>00013309</v>
          </cell>
          <cell r="B940" t="str">
            <v>Frank Sibio</v>
          </cell>
          <cell r="C940" t="str">
            <v>ANS04</v>
          </cell>
        </row>
        <row r="941">
          <cell r="A941" t="str">
            <v>00013310</v>
          </cell>
          <cell r="B941" t="str">
            <v>Frank Sperlungo</v>
          </cell>
          <cell r="C941" t="str">
            <v>ANS04</v>
          </cell>
        </row>
        <row r="942">
          <cell r="A942" t="str">
            <v>00013312</v>
          </cell>
          <cell r="B942" t="str">
            <v>Soultana Riali</v>
          </cell>
          <cell r="C942" t="str">
            <v>ANS06</v>
          </cell>
        </row>
        <row r="943">
          <cell r="A943" t="str">
            <v>00013313</v>
          </cell>
          <cell r="B943" t="str">
            <v>Keith Wheeler</v>
          </cell>
          <cell r="C943" t="str">
            <v>ANS03</v>
          </cell>
        </row>
        <row r="944">
          <cell r="A944" t="str">
            <v>00013314</v>
          </cell>
          <cell r="B944" t="str">
            <v>Albert Winning</v>
          </cell>
          <cell r="C944" t="str">
            <v>ANS04</v>
          </cell>
        </row>
        <row r="945">
          <cell r="A945" t="str">
            <v>00013315</v>
          </cell>
          <cell r="B945" t="str">
            <v>Maxwell York</v>
          </cell>
          <cell r="C945" t="str">
            <v>ANS04</v>
          </cell>
        </row>
        <row r="946">
          <cell r="A946" t="str">
            <v>00013316</v>
          </cell>
          <cell r="B946" t="str">
            <v>Gerrard Ziino</v>
          </cell>
          <cell r="C946" t="str">
            <v>ANS06</v>
          </cell>
        </row>
        <row r="947">
          <cell r="A947" t="str">
            <v>00013317</v>
          </cell>
          <cell r="B947" t="str">
            <v>Graham Blight</v>
          </cell>
          <cell r="C947" t="str">
            <v>ANS05</v>
          </cell>
        </row>
        <row r="948">
          <cell r="A948" t="str">
            <v>00013318</v>
          </cell>
          <cell r="B948" t="str">
            <v>Gary Weston</v>
          </cell>
          <cell r="C948" t="str">
            <v>ANS05</v>
          </cell>
        </row>
        <row r="949">
          <cell r="A949" t="str">
            <v>00013319</v>
          </cell>
          <cell r="B949" t="str">
            <v>Sandra Bracken</v>
          </cell>
          <cell r="C949" t="str">
            <v>ANS03</v>
          </cell>
        </row>
        <row r="950">
          <cell r="A950" t="str">
            <v>00013323</v>
          </cell>
          <cell r="B950" t="str">
            <v>Aldo Polifrone</v>
          </cell>
          <cell r="C950" t="str">
            <v>ANS05</v>
          </cell>
        </row>
        <row r="951">
          <cell r="A951" t="str">
            <v>00013324</v>
          </cell>
          <cell r="B951" t="str">
            <v>Craig Green</v>
          </cell>
          <cell r="C951" t="str">
            <v>ANS06</v>
          </cell>
        </row>
        <row r="952">
          <cell r="A952" t="str">
            <v>00013325</v>
          </cell>
          <cell r="B952" t="str">
            <v>Geoffrey Glew</v>
          </cell>
          <cell r="C952" t="str">
            <v>ANS04</v>
          </cell>
        </row>
        <row r="953">
          <cell r="A953" t="str">
            <v>00013326</v>
          </cell>
          <cell r="B953" t="str">
            <v>Bryan Drake</v>
          </cell>
          <cell r="C953" t="str">
            <v>ANS05</v>
          </cell>
        </row>
        <row r="954">
          <cell r="A954" t="str">
            <v>00013327</v>
          </cell>
          <cell r="B954" t="str">
            <v>Lam Duong</v>
          </cell>
          <cell r="C954" t="str">
            <v>ANS04</v>
          </cell>
        </row>
        <row r="955">
          <cell r="A955" t="str">
            <v>00013328</v>
          </cell>
          <cell r="B955" t="str">
            <v>John Farrell</v>
          </cell>
          <cell r="C955" t="str">
            <v>ANS04</v>
          </cell>
        </row>
        <row r="956">
          <cell r="A956" t="str">
            <v>00013329</v>
          </cell>
          <cell r="B956" t="str">
            <v>Ann Flower</v>
          </cell>
          <cell r="C956" t="str">
            <v>ANS03</v>
          </cell>
        </row>
        <row r="957">
          <cell r="A957" t="str">
            <v>00013330</v>
          </cell>
          <cell r="B957" t="str">
            <v>Karen Karam</v>
          </cell>
          <cell r="C957" t="str">
            <v>ANS03</v>
          </cell>
        </row>
        <row r="958">
          <cell r="A958" t="str">
            <v>00013331</v>
          </cell>
          <cell r="B958" t="str">
            <v>David Kowal</v>
          </cell>
          <cell r="C958" t="str">
            <v>ANS05</v>
          </cell>
        </row>
        <row r="959">
          <cell r="A959" t="str">
            <v>00013332</v>
          </cell>
          <cell r="B959" t="str">
            <v>Geoffrey Lewis</v>
          </cell>
          <cell r="C959" t="str">
            <v>ANS03</v>
          </cell>
        </row>
        <row r="960">
          <cell r="A960" t="str">
            <v>00013333</v>
          </cell>
          <cell r="B960" t="str">
            <v>Anthony Lind</v>
          </cell>
          <cell r="C960" t="str">
            <v>ANS05</v>
          </cell>
        </row>
        <row r="961">
          <cell r="A961" t="str">
            <v>00013334</v>
          </cell>
          <cell r="B961" t="str">
            <v>Meagan Barnett</v>
          </cell>
          <cell r="C961" t="str">
            <v>ANS03</v>
          </cell>
        </row>
        <row r="962">
          <cell r="A962" t="str">
            <v>00013335</v>
          </cell>
          <cell r="B962" t="str">
            <v>Joanne Molnar</v>
          </cell>
          <cell r="C962" t="str">
            <v>ANS03</v>
          </cell>
        </row>
        <row r="963">
          <cell r="A963" t="str">
            <v>00013336</v>
          </cell>
          <cell r="B963" t="str">
            <v>Martin Mulcahy</v>
          </cell>
          <cell r="C963" t="str">
            <v>ANS05</v>
          </cell>
        </row>
        <row r="964">
          <cell r="A964" t="str">
            <v>00013337</v>
          </cell>
          <cell r="B964" t="str">
            <v>Kimberlee Patterson</v>
          </cell>
          <cell r="C964" t="str">
            <v>ANS03</v>
          </cell>
        </row>
        <row r="965">
          <cell r="A965" t="str">
            <v>00013338</v>
          </cell>
          <cell r="B965" t="str">
            <v>Stuart Sully</v>
          </cell>
          <cell r="C965" t="str">
            <v>ANS05</v>
          </cell>
        </row>
        <row r="966">
          <cell r="A966" t="str">
            <v>00013339</v>
          </cell>
          <cell r="B966" t="str">
            <v>Shane Walsh</v>
          </cell>
          <cell r="C966" t="str">
            <v>ANS05</v>
          </cell>
        </row>
        <row r="967">
          <cell r="A967" t="str">
            <v>00013340</v>
          </cell>
          <cell r="B967" t="str">
            <v>Douglas Wancia</v>
          </cell>
          <cell r="C967" t="str">
            <v>ANS03</v>
          </cell>
        </row>
        <row r="968">
          <cell r="A968" t="str">
            <v>00013341</v>
          </cell>
          <cell r="B968" t="str">
            <v>Peter Gillis</v>
          </cell>
          <cell r="C968" t="str">
            <v>ANS04</v>
          </cell>
        </row>
        <row r="969">
          <cell r="A969" t="str">
            <v>00013342</v>
          </cell>
          <cell r="B969" t="str">
            <v>Alexander McRobert</v>
          </cell>
          <cell r="C969" t="str">
            <v>ANS04</v>
          </cell>
        </row>
        <row r="970">
          <cell r="A970" t="str">
            <v>00013343</v>
          </cell>
          <cell r="B970" t="str">
            <v>Wayne Kelly</v>
          </cell>
          <cell r="C970" t="str">
            <v>ANS04</v>
          </cell>
        </row>
        <row r="971">
          <cell r="A971" t="str">
            <v>00013344</v>
          </cell>
          <cell r="B971" t="str">
            <v>Timothy Martin</v>
          </cell>
          <cell r="C971" t="str">
            <v>ANS03</v>
          </cell>
        </row>
        <row r="972">
          <cell r="A972" t="str">
            <v>00013345</v>
          </cell>
          <cell r="B972" t="str">
            <v>Bernard McCarthy</v>
          </cell>
          <cell r="C972" t="str">
            <v>ANS05</v>
          </cell>
        </row>
        <row r="973">
          <cell r="A973" t="str">
            <v>00013346</v>
          </cell>
          <cell r="B973" t="str">
            <v>Robert Milne</v>
          </cell>
          <cell r="C973" t="str">
            <v>ANS05</v>
          </cell>
        </row>
        <row r="974">
          <cell r="A974" t="str">
            <v>00013347</v>
          </cell>
          <cell r="B974" t="str">
            <v>Geoffrey Odgers</v>
          </cell>
          <cell r="C974" t="str">
            <v>ANS05</v>
          </cell>
        </row>
        <row r="975">
          <cell r="A975" t="str">
            <v>00013348</v>
          </cell>
          <cell r="B975" t="str">
            <v>Steven Timms</v>
          </cell>
          <cell r="C975" t="str">
            <v>ANS05</v>
          </cell>
        </row>
        <row r="976">
          <cell r="A976" t="str">
            <v>00013349</v>
          </cell>
          <cell r="B976" t="str">
            <v>Timothy Betts</v>
          </cell>
          <cell r="C976" t="str">
            <v>ANS03</v>
          </cell>
        </row>
        <row r="977">
          <cell r="A977" t="str">
            <v>00013350</v>
          </cell>
          <cell r="B977" t="str">
            <v>Drew Doherty</v>
          </cell>
          <cell r="C977" t="str">
            <v>ANS05</v>
          </cell>
        </row>
        <row r="978">
          <cell r="A978" t="str">
            <v>00013351</v>
          </cell>
          <cell r="B978" t="str">
            <v>Robert Foord</v>
          </cell>
          <cell r="C978" t="str">
            <v>ANS04</v>
          </cell>
        </row>
        <row r="979">
          <cell r="A979" t="str">
            <v>00013352</v>
          </cell>
          <cell r="B979" t="str">
            <v>Scott Hitchiner</v>
          </cell>
          <cell r="C979" t="str">
            <v>ANS04</v>
          </cell>
        </row>
        <row r="980">
          <cell r="A980" t="str">
            <v>00013353</v>
          </cell>
          <cell r="B980" t="str">
            <v>Simone Rossetto</v>
          </cell>
          <cell r="C980" t="str">
            <v>ANS03</v>
          </cell>
        </row>
        <row r="981">
          <cell r="A981" t="str">
            <v>00013354</v>
          </cell>
          <cell r="B981" t="str">
            <v>Christopher Berkery</v>
          </cell>
          <cell r="C981" t="str">
            <v>ANS05</v>
          </cell>
        </row>
        <row r="982">
          <cell r="A982" t="str">
            <v>00013356</v>
          </cell>
          <cell r="B982" t="str">
            <v>Richard Chaplin</v>
          </cell>
          <cell r="C982" t="str">
            <v>ANS05</v>
          </cell>
        </row>
        <row r="983">
          <cell r="A983" t="str">
            <v>00013357</v>
          </cell>
          <cell r="B983" t="str">
            <v>Eric Chong</v>
          </cell>
          <cell r="C983" t="str">
            <v>ANS01</v>
          </cell>
        </row>
        <row r="984">
          <cell r="A984" t="str">
            <v>00013358</v>
          </cell>
          <cell r="B984" t="str">
            <v>Robbie Cleland</v>
          </cell>
          <cell r="C984" t="str">
            <v>ANS05</v>
          </cell>
        </row>
        <row r="985">
          <cell r="A985" t="str">
            <v>00013359</v>
          </cell>
          <cell r="B985" t="str">
            <v>Joanne Burleigh</v>
          </cell>
          <cell r="C985" t="str">
            <v>ANS04</v>
          </cell>
        </row>
        <row r="986">
          <cell r="A986" t="str">
            <v>00013360</v>
          </cell>
          <cell r="B986" t="str">
            <v>Chris Bablis</v>
          </cell>
          <cell r="C986" t="str">
            <v>ANS06</v>
          </cell>
        </row>
        <row r="987">
          <cell r="A987" t="str">
            <v>00013361</v>
          </cell>
          <cell r="B987" t="str">
            <v>Anthony Rooney</v>
          </cell>
          <cell r="C987" t="str">
            <v>ANS05</v>
          </cell>
        </row>
        <row r="988">
          <cell r="A988" t="str">
            <v>00013362</v>
          </cell>
          <cell r="B988" t="str">
            <v>Anthony Caramia</v>
          </cell>
          <cell r="C988" t="str">
            <v>ANS03</v>
          </cell>
        </row>
        <row r="989">
          <cell r="A989" t="str">
            <v>00013363</v>
          </cell>
          <cell r="B989" t="str">
            <v>Tanja Panjkovic</v>
          </cell>
          <cell r="C989" t="str">
            <v>ANS05</v>
          </cell>
        </row>
        <row r="990">
          <cell r="A990" t="str">
            <v>00013364</v>
          </cell>
          <cell r="B990" t="str">
            <v>Andrew Demosthenous</v>
          </cell>
          <cell r="C990" t="str">
            <v>ANS04</v>
          </cell>
        </row>
        <row r="991">
          <cell r="A991" t="str">
            <v>00013365</v>
          </cell>
          <cell r="B991" t="str">
            <v>Philip Colgrave</v>
          </cell>
          <cell r="C991" t="str">
            <v>ANS04</v>
          </cell>
        </row>
        <row r="992">
          <cell r="A992" t="str">
            <v>00013366</v>
          </cell>
          <cell r="B992" t="str">
            <v>Glenn Ferguson</v>
          </cell>
          <cell r="C992" t="str">
            <v>ANS05</v>
          </cell>
        </row>
        <row r="993">
          <cell r="A993" t="str">
            <v>00013367</v>
          </cell>
          <cell r="B993" t="str">
            <v>Richard Hong</v>
          </cell>
          <cell r="C993" t="str">
            <v>ANS07</v>
          </cell>
        </row>
        <row r="994">
          <cell r="A994" t="str">
            <v>00013368</v>
          </cell>
          <cell r="B994" t="str">
            <v>Helen Meyn</v>
          </cell>
          <cell r="C994" t="str">
            <v>ANS03</v>
          </cell>
        </row>
        <row r="995">
          <cell r="A995" t="str">
            <v>00013369</v>
          </cell>
          <cell r="B995" t="str">
            <v>Malcolm Thompson</v>
          </cell>
          <cell r="C995" t="str">
            <v>ANS04</v>
          </cell>
        </row>
        <row r="996">
          <cell r="A996" t="str">
            <v>00013370</v>
          </cell>
          <cell r="B996" t="str">
            <v>Danielle Bartolo</v>
          </cell>
          <cell r="C996" t="str">
            <v>ANS03</v>
          </cell>
        </row>
        <row r="997">
          <cell r="A997" t="str">
            <v>00013371</v>
          </cell>
          <cell r="B997" t="str">
            <v>John Hague</v>
          </cell>
          <cell r="C997" t="str">
            <v>ANS03</v>
          </cell>
        </row>
        <row r="998">
          <cell r="A998" t="str">
            <v>00013372</v>
          </cell>
          <cell r="B998" t="str">
            <v>Gil Hartrick</v>
          </cell>
          <cell r="C998" t="str">
            <v>ANS05</v>
          </cell>
        </row>
        <row r="999">
          <cell r="A999" t="str">
            <v>00013373</v>
          </cell>
          <cell r="B999" t="str">
            <v>Craig McMahon</v>
          </cell>
          <cell r="C999" t="str">
            <v>ANS05</v>
          </cell>
        </row>
        <row r="1000">
          <cell r="A1000" t="str">
            <v>00013375</v>
          </cell>
          <cell r="B1000" t="str">
            <v>Michael O'Connor</v>
          </cell>
          <cell r="C1000" t="str">
            <v>ANS06</v>
          </cell>
        </row>
        <row r="1001">
          <cell r="A1001" t="str">
            <v>00013376</v>
          </cell>
          <cell r="B1001" t="str">
            <v>Kevin Ruck</v>
          </cell>
          <cell r="C1001" t="str">
            <v>ANS04</v>
          </cell>
        </row>
        <row r="1002">
          <cell r="A1002" t="str">
            <v>00013377</v>
          </cell>
          <cell r="B1002" t="str">
            <v>Ben Nelson</v>
          </cell>
          <cell r="C1002" t="str">
            <v>ANS03</v>
          </cell>
        </row>
        <row r="1003">
          <cell r="A1003" t="str">
            <v>00013378</v>
          </cell>
          <cell r="B1003" t="str">
            <v>Marika Gannas</v>
          </cell>
          <cell r="C1003" t="str">
            <v>ANS03</v>
          </cell>
        </row>
        <row r="1004">
          <cell r="A1004" t="str">
            <v>00013379</v>
          </cell>
          <cell r="B1004" t="str">
            <v>Denis Thornton</v>
          </cell>
          <cell r="C1004" t="str">
            <v>ANS03</v>
          </cell>
        </row>
        <row r="1005">
          <cell r="A1005" t="str">
            <v>00013381</v>
          </cell>
          <cell r="B1005" t="str">
            <v>Benjamin Fitch</v>
          </cell>
          <cell r="C1005" t="str">
            <v>ANS04</v>
          </cell>
        </row>
        <row r="1006">
          <cell r="A1006" t="str">
            <v>00013383</v>
          </cell>
          <cell r="B1006" t="str">
            <v>Jeffery Woodbridge</v>
          </cell>
          <cell r="C1006" t="str">
            <v>ANS04</v>
          </cell>
        </row>
        <row r="1007">
          <cell r="A1007" t="str">
            <v>00013386</v>
          </cell>
          <cell r="B1007" t="str">
            <v>Helen Divitcos</v>
          </cell>
          <cell r="C1007" t="str">
            <v>ANS06</v>
          </cell>
        </row>
        <row r="1008">
          <cell r="A1008" t="str">
            <v>00013387</v>
          </cell>
          <cell r="B1008" t="str">
            <v>Melissa Posener</v>
          </cell>
          <cell r="C1008" t="str">
            <v>ANS02</v>
          </cell>
        </row>
        <row r="1009">
          <cell r="A1009" t="str">
            <v>00013390</v>
          </cell>
          <cell r="B1009" t="str">
            <v>Anthony Page</v>
          </cell>
          <cell r="C1009" t="str">
            <v>ANS06</v>
          </cell>
        </row>
        <row r="1010">
          <cell r="A1010" t="str">
            <v>00013393</v>
          </cell>
          <cell r="B1010" t="str">
            <v>Cameron Mableson</v>
          </cell>
          <cell r="C1010" t="str">
            <v>ANS03</v>
          </cell>
        </row>
        <row r="1011">
          <cell r="A1011" t="str">
            <v>00013394</v>
          </cell>
          <cell r="B1011" t="str">
            <v>Renata Zilberg</v>
          </cell>
          <cell r="C1011" t="str">
            <v>ANS06</v>
          </cell>
        </row>
        <row r="1012">
          <cell r="A1012" t="str">
            <v>00013395</v>
          </cell>
          <cell r="B1012" t="str">
            <v>Stephen Hanson</v>
          </cell>
          <cell r="C1012" t="str">
            <v>ANS05</v>
          </cell>
        </row>
        <row r="1013">
          <cell r="A1013" t="str">
            <v>00013397</v>
          </cell>
          <cell r="B1013" t="str">
            <v>Rosanne De Silva</v>
          </cell>
          <cell r="C1013" t="str">
            <v>ANS04</v>
          </cell>
        </row>
        <row r="1014">
          <cell r="A1014" t="str">
            <v>00013398</v>
          </cell>
          <cell r="B1014" t="str">
            <v>Ho Ming Lai</v>
          </cell>
          <cell r="C1014" t="str">
            <v>ANS04</v>
          </cell>
        </row>
        <row r="1015">
          <cell r="A1015" t="str">
            <v>00013399</v>
          </cell>
          <cell r="B1015" t="str">
            <v>Alex Bragilevsky</v>
          </cell>
          <cell r="C1015" t="str">
            <v>ANS04</v>
          </cell>
        </row>
        <row r="1016">
          <cell r="A1016" t="str">
            <v>00013401</v>
          </cell>
          <cell r="B1016" t="str">
            <v>Kenneth Lam</v>
          </cell>
          <cell r="C1016" t="str">
            <v>ANS07</v>
          </cell>
        </row>
        <row r="1017">
          <cell r="A1017" t="str">
            <v>00013402</v>
          </cell>
          <cell r="B1017" t="str">
            <v>Carlos Vizcay</v>
          </cell>
          <cell r="C1017" t="str">
            <v>ANS04</v>
          </cell>
        </row>
        <row r="1018">
          <cell r="A1018" t="str">
            <v>00013409</v>
          </cell>
          <cell r="B1018" t="str">
            <v>Kevin Coleman</v>
          </cell>
          <cell r="C1018" t="str">
            <v>ANS08</v>
          </cell>
        </row>
        <row r="1019">
          <cell r="A1019" t="str">
            <v>00013410</v>
          </cell>
          <cell r="B1019" t="str">
            <v>Adam Maloney</v>
          </cell>
          <cell r="C1019" t="str">
            <v>ANS04</v>
          </cell>
        </row>
        <row r="1020">
          <cell r="A1020" t="str">
            <v>00013411</v>
          </cell>
          <cell r="B1020" t="str">
            <v>Andrew Bowmar</v>
          </cell>
          <cell r="C1020"/>
        </row>
        <row r="1021">
          <cell r="A1021" t="str">
            <v>00013415</v>
          </cell>
          <cell r="B1021" t="str">
            <v>Rachael Saw</v>
          </cell>
          <cell r="C1021" t="str">
            <v>ANS04</v>
          </cell>
        </row>
        <row r="1022">
          <cell r="A1022" t="str">
            <v>00013416</v>
          </cell>
          <cell r="B1022" t="str">
            <v>Dimitrios Papageorgiou</v>
          </cell>
          <cell r="C1022" t="str">
            <v>ANS07</v>
          </cell>
        </row>
        <row r="1023">
          <cell r="A1023" t="str">
            <v>00013419</v>
          </cell>
          <cell r="B1023" t="str">
            <v>Jason Hitchiner</v>
          </cell>
          <cell r="C1023"/>
        </row>
        <row r="1024">
          <cell r="A1024" t="str">
            <v>00013420</v>
          </cell>
          <cell r="B1024" t="str">
            <v>Justin Scotchbrook</v>
          </cell>
          <cell r="C1024" t="str">
            <v>ANS08</v>
          </cell>
        </row>
        <row r="1025">
          <cell r="A1025" t="str">
            <v>00013421</v>
          </cell>
          <cell r="B1025" t="str">
            <v>Gregory Doolan</v>
          </cell>
          <cell r="C1025" t="str">
            <v>ANS05</v>
          </cell>
        </row>
        <row r="1026">
          <cell r="A1026" t="str">
            <v>00013422</v>
          </cell>
          <cell r="B1026" t="str">
            <v>Wayne Tandy</v>
          </cell>
          <cell r="C1026" t="str">
            <v>ANS06</v>
          </cell>
        </row>
        <row r="1027">
          <cell r="A1027" t="str">
            <v>00013423</v>
          </cell>
          <cell r="B1027" t="str">
            <v>Kim Penman</v>
          </cell>
          <cell r="C1027" t="str">
            <v>ANS05</v>
          </cell>
        </row>
        <row r="1028">
          <cell r="A1028" t="str">
            <v>00013424</v>
          </cell>
          <cell r="B1028" t="str">
            <v>Hao-Ying Feng</v>
          </cell>
          <cell r="C1028" t="str">
            <v>ANS03</v>
          </cell>
        </row>
        <row r="1029">
          <cell r="A1029" t="str">
            <v>00013428</v>
          </cell>
          <cell r="B1029" t="str">
            <v>Christoper Willey</v>
          </cell>
          <cell r="C1029"/>
        </row>
        <row r="1030">
          <cell r="A1030" t="str">
            <v>00013429</v>
          </cell>
          <cell r="B1030" t="str">
            <v>Trent Clarke</v>
          </cell>
          <cell r="C1030"/>
        </row>
        <row r="1031">
          <cell r="A1031" t="str">
            <v>00013430</v>
          </cell>
          <cell r="B1031" t="str">
            <v>Daniel Langley</v>
          </cell>
          <cell r="C1031"/>
        </row>
        <row r="1032">
          <cell r="A1032" t="str">
            <v>00013431</v>
          </cell>
          <cell r="B1032" t="str">
            <v>Albert Mutch</v>
          </cell>
          <cell r="C1032" t="str">
            <v>ANS05</v>
          </cell>
        </row>
        <row r="1033">
          <cell r="A1033" t="str">
            <v>00013432</v>
          </cell>
          <cell r="B1033" t="str">
            <v>Joey To</v>
          </cell>
          <cell r="C1033" t="str">
            <v>ANS04</v>
          </cell>
        </row>
        <row r="1034">
          <cell r="A1034" t="str">
            <v>00013433</v>
          </cell>
          <cell r="B1034" t="str">
            <v>Son Nguyen</v>
          </cell>
          <cell r="C1034" t="str">
            <v>ANS04</v>
          </cell>
        </row>
        <row r="1035">
          <cell r="A1035" t="str">
            <v>00013434</v>
          </cell>
          <cell r="B1035" t="str">
            <v>Edel Cotas</v>
          </cell>
          <cell r="C1035"/>
        </row>
        <row r="1036">
          <cell r="A1036" t="str">
            <v>00013435</v>
          </cell>
          <cell r="B1036" t="str">
            <v>David Drummond</v>
          </cell>
          <cell r="C1036" t="str">
            <v>ANS07</v>
          </cell>
        </row>
        <row r="1037">
          <cell r="A1037" t="str">
            <v>00013436</v>
          </cell>
          <cell r="B1037" t="str">
            <v>Alice Thorpe</v>
          </cell>
          <cell r="C1037" t="str">
            <v>ANS06</v>
          </cell>
        </row>
        <row r="1038">
          <cell r="A1038" t="str">
            <v>00013437</v>
          </cell>
          <cell r="B1038" t="str">
            <v>Nirooshan Sachchithananthan</v>
          </cell>
          <cell r="C1038" t="str">
            <v>ANS04</v>
          </cell>
        </row>
        <row r="1039">
          <cell r="A1039" t="str">
            <v>00013438</v>
          </cell>
          <cell r="B1039" t="str">
            <v>Matthew McConnell</v>
          </cell>
          <cell r="C1039"/>
        </row>
        <row r="1040">
          <cell r="A1040" t="str">
            <v>00013439</v>
          </cell>
          <cell r="B1040" t="str">
            <v>Andrew Kenny</v>
          </cell>
          <cell r="C1040" t="str">
            <v>ANS04</v>
          </cell>
        </row>
        <row r="1041">
          <cell r="A1041" t="str">
            <v>00013440</v>
          </cell>
          <cell r="B1041" t="str">
            <v>Christopher Beckett</v>
          </cell>
          <cell r="C1041" t="str">
            <v>ANS04</v>
          </cell>
        </row>
        <row r="1042">
          <cell r="A1042" t="str">
            <v>00013441</v>
          </cell>
          <cell r="B1042" t="str">
            <v>Rolando Sanchez</v>
          </cell>
          <cell r="C1042"/>
        </row>
        <row r="1043">
          <cell r="A1043" t="str">
            <v>00013442</v>
          </cell>
          <cell r="B1043" t="str">
            <v>Jerome Oliva</v>
          </cell>
          <cell r="C1043"/>
        </row>
        <row r="1044">
          <cell r="A1044" t="str">
            <v>00013445</v>
          </cell>
          <cell r="B1044" t="str">
            <v>Harold Manapsal</v>
          </cell>
          <cell r="C1044"/>
        </row>
        <row r="1045">
          <cell r="A1045" t="str">
            <v>00013463</v>
          </cell>
          <cell r="B1045" t="str">
            <v>Peter McPherson</v>
          </cell>
          <cell r="C1045" t="str">
            <v>ANS07</v>
          </cell>
        </row>
        <row r="1046">
          <cell r="A1046" t="str">
            <v>00013464</v>
          </cell>
          <cell r="B1046" t="str">
            <v>Bruce Lew</v>
          </cell>
          <cell r="C1046" t="str">
            <v>ANS04</v>
          </cell>
        </row>
        <row r="1047">
          <cell r="A1047" t="str">
            <v>00013475</v>
          </cell>
          <cell r="B1047" t="str">
            <v>Brett McLean</v>
          </cell>
          <cell r="C1047" t="str">
            <v>ANS07</v>
          </cell>
        </row>
        <row r="1048">
          <cell r="A1048" t="str">
            <v>00013479</v>
          </cell>
          <cell r="B1048" t="str">
            <v>Jeanette Appleby</v>
          </cell>
          <cell r="C1048" t="str">
            <v>ANS05</v>
          </cell>
        </row>
        <row r="1049">
          <cell r="A1049" t="str">
            <v>00013480</v>
          </cell>
          <cell r="B1049" t="str">
            <v>Douglas Commins</v>
          </cell>
          <cell r="C1049"/>
        </row>
        <row r="1050">
          <cell r="A1050" t="str">
            <v>00013482</v>
          </cell>
          <cell r="B1050" t="str">
            <v>Ross Anderson</v>
          </cell>
          <cell r="C1050"/>
        </row>
        <row r="1051">
          <cell r="A1051" t="str">
            <v>00013483</v>
          </cell>
          <cell r="B1051" t="str">
            <v>Leslie Baker</v>
          </cell>
          <cell r="C1051"/>
        </row>
        <row r="1052">
          <cell r="A1052" t="str">
            <v>00013484</v>
          </cell>
          <cell r="B1052" t="str">
            <v>Andrew Dowson</v>
          </cell>
          <cell r="C1052"/>
        </row>
        <row r="1053">
          <cell r="A1053" t="str">
            <v>00013485</v>
          </cell>
          <cell r="B1053" t="str">
            <v>Steve Randall</v>
          </cell>
          <cell r="C1053"/>
        </row>
        <row r="1054">
          <cell r="A1054" t="str">
            <v>00013486</v>
          </cell>
          <cell r="B1054" t="str">
            <v>Stephen Drougas</v>
          </cell>
          <cell r="C1054"/>
        </row>
        <row r="1055">
          <cell r="A1055" t="str">
            <v>00013487</v>
          </cell>
          <cell r="B1055" t="str">
            <v>Neil Dunford</v>
          </cell>
          <cell r="C1055" t="str">
            <v>ANS04</v>
          </cell>
        </row>
        <row r="1056">
          <cell r="A1056" t="str">
            <v>00013492</v>
          </cell>
          <cell r="B1056" t="str">
            <v>Steven Royle</v>
          </cell>
          <cell r="C1056"/>
        </row>
        <row r="1057">
          <cell r="A1057" t="str">
            <v>00013493</v>
          </cell>
          <cell r="B1057" t="str">
            <v>Christopher Russell</v>
          </cell>
          <cell r="C1057"/>
        </row>
        <row r="1058">
          <cell r="A1058" t="str">
            <v>00013494</v>
          </cell>
          <cell r="B1058" t="str">
            <v>Benjamin Schmidt</v>
          </cell>
          <cell r="C1058"/>
        </row>
        <row r="1059">
          <cell r="A1059" t="str">
            <v>00013495</v>
          </cell>
          <cell r="B1059" t="str">
            <v>Cory Monckton</v>
          </cell>
          <cell r="C1059"/>
        </row>
        <row r="1060">
          <cell r="A1060" t="str">
            <v>00013504</v>
          </cell>
          <cell r="B1060" t="str">
            <v>Sharney Innes</v>
          </cell>
          <cell r="C1060" t="str">
            <v>ANS06</v>
          </cell>
        </row>
        <row r="1061">
          <cell r="A1061" t="str">
            <v>00013508</v>
          </cell>
          <cell r="B1061" t="str">
            <v>Laurence Mott</v>
          </cell>
          <cell r="C1061" t="str">
            <v>ANS08</v>
          </cell>
        </row>
        <row r="1062">
          <cell r="A1062" t="str">
            <v>00013509</v>
          </cell>
          <cell r="B1062" t="str">
            <v>Rolf Steinmann</v>
          </cell>
          <cell r="C1062" t="str">
            <v>ANS08</v>
          </cell>
        </row>
        <row r="1063">
          <cell r="A1063" t="str">
            <v>00013510</v>
          </cell>
          <cell r="B1063" t="str">
            <v>Ali Swaid</v>
          </cell>
          <cell r="C1063" t="str">
            <v>ANS04</v>
          </cell>
        </row>
        <row r="1064">
          <cell r="A1064" t="str">
            <v>00013511</v>
          </cell>
          <cell r="B1064" t="str">
            <v>David Wrigley</v>
          </cell>
          <cell r="C1064" t="str">
            <v>ANS08</v>
          </cell>
        </row>
        <row r="1065">
          <cell r="A1065" t="str">
            <v>00013512</v>
          </cell>
          <cell r="B1065" t="str">
            <v>Greg Hammond</v>
          </cell>
          <cell r="C1065"/>
        </row>
        <row r="1066">
          <cell r="A1066" t="str">
            <v>00013514</v>
          </cell>
          <cell r="B1066" t="str">
            <v>Sarah Clark</v>
          </cell>
          <cell r="C1066" t="str">
            <v>ANS05</v>
          </cell>
        </row>
        <row r="1067">
          <cell r="A1067" t="str">
            <v>00013515</v>
          </cell>
          <cell r="B1067" t="str">
            <v>Annie Billstein</v>
          </cell>
          <cell r="C1067" t="str">
            <v>ANS05</v>
          </cell>
        </row>
        <row r="1068">
          <cell r="A1068" t="str">
            <v>00013516</v>
          </cell>
          <cell r="B1068" t="str">
            <v>Paul Seddon</v>
          </cell>
          <cell r="C1068"/>
        </row>
        <row r="1069">
          <cell r="A1069" t="str">
            <v>00013518</v>
          </cell>
          <cell r="B1069" t="str">
            <v>Jo Taylor</v>
          </cell>
          <cell r="C1069" t="str">
            <v>ANS07</v>
          </cell>
        </row>
        <row r="1070">
          <cell r="A1070" t="str">
            <v>00013528</v>
          </cell>
          <cell r="B1070" t="str">
            <v>Sean Morris</v>
          </cell>
          <cell r="C1070" t="str">
            <v>ANS02</v>
          </cell>
        </row>
        <row r="1071">
          <cell r="A1071" t="str">
            <v>00013536</v>
          </cell>
          <cell r="B1071" t="str">
            <v>Rebecca Johnson</v>
          </cell>
          <cell r="C1071" t="str">
            <v>ANS03</v>
          </cell>
        </row>
        <row r="1072">
          <cell r="A1072" t="str">
            <v>00013546</v>
          </cell>
          <cell r="B1072" t="str">
            <v>Shelley Kalms</v>
          </cell>
          <cell r="C1072"/>
        </row>
        <row r="1073">
          <cell r="A1073" t="str">
            <v>00013547</v>
          </cell>
          <cell r="B1073" t="str">
            <v>Peter Blakeley</v>
          </cell>
          <cell r="C1073"/>
        </row>
        <row r="1074">
          <cell r="A1074" t="str">
            <v>00013550</v>
          </cell>
          <cell r="B1074" t="str">
            <v>Mark McKinnon</v>
          </cell>
          <cell r="C1074" t="str">
            <v>ANS05</v>
          </cell>
        </row>
        <row r="1075">
          <cell r="A1075" t="str">
            <v>00013551</v>
          </cell>
          <cell r="B1075" t="str">
            <v>Lisa Lightfoot</v>
          </cell>
          <cell r="C1075" t="str">
            <v>ANS06</v>
          </cell>
        </row>
        <row r="1076">
          <cell r="A1076" t="str">
            <v>00013555</v>
          </cell>
          <cell r="B1076" t="str">
            <v>Katrina Mulligan</v>
          </cell>
          <cell r="C1076" t="str">
            <v>ANS05</v>
          </cell>
        </row>
        <row r="1077">
          <cell r="A1077" t="str">
            <v>00013563</v>
          </cell>
          <cell r="B1077" t="str">
            <v>Gary Patterson</v>
          </cell>
          <cell r="C1077"/>
        </row>
        <row r="1078">
          <cell r="A1078" t="str">
            <v>00013564</v>
          </cell>
          <cell r="B1078" t="str">
            <v>Adrian Depuit</v>
          </cell>
          <cell r="C1078"/>
        </row>
        <row r="1079">
          <cell r="A1079" t="str">
            <v>00013567</v>
          </cell>
          <cell r="B1079" t="str">
            <v>Thomas Barker</v>
          </cell>
          <cell r="C1079" t="str">
            <v>ANS08</v>
          </cell>
        </row>
        <row r="1080">
          <cell r="A1080" t="str">
            <v>00013568</v>
          </cell>
          <cell r="B1080" t="str">
            <v>Steven Allpress</v>
          </cell>
          <cell r="C1080" t="str">
            <v>ANS02</v>
          </cell>
        </row>
        <row r="1081">
          <cell r="A1081" t="str">
            <v>00013569</v>
          </cell>
          <cell r="B1081" t="str">
            <v>Janelle Bradborn</v>
          </cell>
          <cell r="C1081" t="str">
            <v>ANS02</v>
          </cell>
        </row>
        <row r="1082">
          <cell r="A1082" t="str">
            <v>00013573</v>
          </cell>
          <cell r="B1082" t="str">
            <v>Dimitrios Stavridis</v>
          </cell>
          <cell r="C1082" t="str">
            <v>ANS05</v>
          </cell>
        </row>
        <row r="1083">
          <cell r="A1083" t="str">
            <v>00013574</v>
          </cell>
          <cell r="B1083" t="str">
            <v>Maria Pavlidis</v>
          </cell>
          <cell r="C1083"/>
        </row>
        <row r="1084">
          <cell r="A1084" t="str">
            <v>00013575</v>
          </cell>
          <cell r="B1084" t="str">
            <v>Garon Frey</v>
          </cell>
          <cell r="C1084"/>
        </row>
        <row r="1085">
          <cell r="A1085" t="str">
            <v>00013577</v>
          </cell>
          <cell r="B1085" t="str">
            <v>Bradley Bowles</v>
          </cell>
          <cell r="C1085" t="str">
            <v>ANS05</v>
          </cell>
        </row>
        <row r="1086">
          <cell r="A1086" t="str">
            <v>00013578</v>
          </cell>
          <cell r="B1086" t="str">
            <v>Anthony McDonald</v>
          </cell>
          <cell r="C1086" t="str">
            <v>ANS06</v>
          </cell>
        </row>
        <row r="1087">
          <cell r="A1087" t="str">
            <v>00013579</v>
          </cell>
          <cell r="B1087" t="str">
            <v>Mary Buckingham</v>
          </cell>
          <cell r="C1087"/>
        </row>
        <row r="1088">
          <cell r="A1088" t="str">
            <v>00013580</v>
          </cell>
          <cell r="B1088" t="str">
            <v>Samantha Gonsalvez</v>
          </cell>
          <cell r="C1088"/>
        </row>
        <row r="1089">
          <cell r="A1089" t="str">
            <v>00013585</v>
          </cell>
          <cell r="B1089" t="str">
            <v>Colin Stonehouse</v>
          </cell>
          <cell r="C1089" t="str">
            <v>ANS09</v>
          </cell>
        </row>
        <row r="1090">
          <cell r="A1090" t="str">
            <v>00013586</v>
          </cell>
          <cell r="B1090" t="str">
            <v>Paul Gower</v>
          </cell>
          <cell r="C1090" t="str">
            <v>ANS08</v>
          </cell>
        </row>
        <row r="1091">
          <cell r="A1091" t="str">
            <v>00013587</v>
          </cell>
          <cell r="B1091" t="str">
            <v>David Randle</v>
          </cell>
          <cell r="C1091" t="str">
            <v>ANS07</v>
          </cell>
        </row>
        <row r="1092">
          <cell r="A1092" t="str">
            <v>00013588</v>
          </cell>
          <cell r="B1092" t="str">
            <v>Scott Manton</v>
          </cell>
          <cell r="C1092" t="str">
            <v>ANS05</v>
          </cell>
        </row>
        <row r="1093">
          <cell r="A1093" t="str">
            <v>00013590</v>
          </cell>
          <cell r="B1093" t="str">
            <v>Graeme Jukes</v>
          </cell>
          <cell r="C1093" t="str">
            <v>ANS07</v>
          </cell>
        </row>
        <row r="1094">
          <cell r="A1094" t="str">
            <v>00013591</v>
          </cell>
          <cell r="B1094" t="str">
            <v>George Tziokas</v>
          </cell>
          <cell r="C1094" t="str">
            <v>ANS07</v>
          </cell>
        </row>
        <row r="1095">
          <cell r="A1095" t="str">
            <v>00013592</v>
          </cell>
          <cell r="B1095" t="str">
            <v>Daryl Moore</v>
          </cell>
          <cell r="C1095" t="str">
            <v>ANS04</v>
          </cell>
        </row>
        <row r="1096">
          <cell r="A1096" t="str">
            <v>00013593</v>
          </cell>
          <cell r="B1096" t="str">
            <v>Bruce Trew</v>
          </cell>
          <cell r="C1096" t="str">
            <v>ANS06</v>
          </cell>
        </row>
        <row r="1097">
          <cell r="A1097" t="str">
            <v>00013594</v>
          </cell>
          <cell r="B1097" t="str">
            <v>Timothy Waldron</v>
          </cell>
          <cell r="C1097" t="str">
            <v>ANS05</v>
          </cell>
        </row>
        <row r="1098">
          <cell r="A1098" t="str">
            <v>00013595</v>
          </cell>
          <cell r="B1098" t="str">
            <v>Paul Bracegirdle</v>
          </cell>
          <cell r="C1098" t="str">
            <v>ANS05</v>
          </cell>
        </row>
        <row r="1099">
          <cell r="A1099" t="str">
            <v>00013596</v>
          </cell>
          <cell r="B1099" t="str">
            <v>Andrew Stewart</v>
          </cell>
          <cell r="C1099" t="str">
            <v>ANS07</v>
          </cell>
        </row>
        <row r="1100">
          <cell r="A1100" t="str">
            <v>00013597</v>
          </cell>
          <cell r="B1100" t="str">
            <v>Eric Castricum</v>
          </cell>
          <cell r="C1100" t="str">
            <v>ANS06</v>
          </cell>
        </row>
        <row r="1101">
          <cell r="A1101" t="str">
            <v>00013598</v>
          </cell>
          <cell r="B1101" t="str">
            <v>Robert Doyle</v>
          </cell>
          <cell r="C1101" t="str">
            <v>ANS04</v>
          </cell>
        </row>
        <row r="1102">
          <cell r="A1102" t="str">
            <v>00013599</v>
          </cell>
          <cell r="B1102" t="str">
            <v>John Dean</v>
          </cell>
          <cell r="C1102" t="str">
            <v>ANS05</v>
          </cell>
        </row>
        <row r="1103">
          <cell r="A1103" t="str">
            <v>00013600</v>
          </cell>
          <cell r="B1103" t="str">
            <v>Mark Berenato</v>
          </cell>
          <cell r="C1103" t="str">
            <v>ANS04</v>
          </cell>
        </row>
        <row r="1104">
          <cell r="A1104" t="str">
            <v>00013601</v>
          </cell>
          <cell r="B1104" t="str">
            <v>Peter Van Lambaart</v>
          </cell>
          <cell r="C1104" t="str">
            <v>ANS08</v>
          </cell>
        </row>
        <row r="1105">
          <cell r="A1105" t="str">
            <v>00013602</v>
          </cell>
          <cell r="B1105" t="str">
            <v>Colin Frost</v>
          </cell>
          <cell r="C1105" t="str">
            <v>ANS07</v>
          </cell>
        </row>
        <row r="1106">
          <cell r="A1106" t="str">
            <v>00013603</v>
          </cell>
          <cell r="B1106" t="str">
            <v>William Fullgrabe</v>
          </cell>
          <cell r="C1106" t="str">
            <v>ANS05</v>
          </cell>
        </row>
        <row r="1107">
          <cell r="A1107" t="str">
            <v>00013604</v>
          </cell>
          <cell r="B1107" t="str">
            <v>Morris Le Page</v>
          </cell>
          <cell r="C1107" t="str">
            <v>ANS05</v>
          </cell>
        </row>
        <row r="1108">
          <cell r="A1108" t="str">
            <v>00013605</v>
          </cell>
          <cell r="B1108" t="str">
            <v>Manousos Polland</v>
          </cell>
          <cell r="C1108" t="str">
            <v>ANS05</v>
          </cell>
        </row>
        <row r="1109">
          <cell r="A1109" t="str">
            <v>00013606</v>
          </cell>
          <cell r="B1109" t="str">
            <v>Graeme Crawford</v>
          </cell>
          <cell r="C1109" t="str">
            <v>ANS05</v>
          </cell>
        </row>
        <row r="1110">
          <cell r="A1110" t="str">
            <v>00013607</v>
          </cell>
          <cell r="B1110" t="str">
            <v>Colin Van Leeuwen</v>
          </cell>
          <cell r="C1110" t="str">
            <v>ANS06</v>
          </cell>
        </row>
        <row r="1111">
          <cell r="A1111" t="str">
            <v>00013608</v>
          </cell>
          <cell r="B1111" t="str">
            <v>Gregory Box</v>
          </cell>
          <cell r="C1111" t="str">
            <v>ANS07</v>
          </cell>
        </row>
        <row r="1112">
          <cell r="A1112" t="str">
            <v>00013609</v>
          </cell>
          <cell r="B1112" t="str">
            <v>Warren Jones</v>
          </cell>
          <cell r="C1112" t="str">
            <v>ANS07</v>
          </cell>
        </row>
        <row r="1113">
          <cell r="A1113" t="str">
            <v>00013610</v>
          </cell>
          <cell r="B1113" t="str">
            <v>Bradford Hawke</v>
          </cell>
          <cell r="C1113" t="str">
            <v>ANS05</v>
          </cell>
        </row>
        <row r="1114">
          <cell r="A1114" t="str">
            <v>00013611</v>
          </cell>
          <cell r="B1114" t="str">
            <v>Michael Guthrie</v>
          </cell>
          <cell r="C1114" t="str">
            <v>ANS05</v>
          </cell>
        </row>
        <row r="1115">
          <cell r="A1115" t="str">
            <v>00013612</v>
          </cell>
          <cell r="B1115" t="str">
            <v>Steven McCann</v>
          </cell>
          <cell r="C1115" t="str">
            <v>ANS05</v>
          </cell>
        </row>
        <row r="1116">
          <cell r="A1116" t="str">
            <v>00013613</v>
          </cell>
          <cell r="B1116" t="str">
            <v>Brian Rennie</v>
          </cell>
          <cell r="C1116" t="str">
            <v>ANS05</v>
          </cell>
        </row>
        <row r="1117">
          <cell r="A1117" t="str">
            <v>00013614</v>
          </cell>
          <cell r="B1117" t="str">
            <v>David Tossell</v>
          </cell>
          <cell r="C1117" t="str">
            <v>ANS06</v>
          </cell>
        </row>
        <row r="1118">
          <cell r="A1118" t="str">
            <v>00013615</v>
          </cell>
          <cell r="B1118" t="str">
            <v>Shawn Caines</v>
          </cell>
          <cell r="C1118" t="str">
            <v>ANS05</v>
          </cell>
        </row>
        <row r="1119">
          <cell r="A1119" t="str">
            <v>00013616</v>
          </cell>
          <cell r="B1119" t="str">
            <v>Barrie Willshire</v>
          </cell>
          <cell r="C1119" t="str">
            <v>ANS04</v>
          </cell>
        </row>
        <row r="1120">
          <cell r="A1120" t="str">
            <v>00013617</v>
          </cell>
          <cell r="B1120" t="str">
            <v>Martin Knox</v>
          </cell>
          <cell r="C1120" t="str">
            <v>ANS07</v>
          </cell>
        </row>
        <row r="1121">
          <cell r="A1121" t="str">
            <v>00013618</v>
          </cell>
          <cell r="B1121" t="str">
            <v>Leslie Cowell</v>
          </cell>
          <cell r="C1121" t="str">
            <v>ANS04</v>
          </cell>
        </row>
        <row r="1122">
          <cell r="A1122" t="str">
            <v>00013619</v>
          </cell>
          <cell r="B1122" t="str">
            <v>Bernardus Van den Elst</v>
          </cell>
          <cell r="C1122" t="str">
            <v>ANS06</v>
          </cell>
        </row>
        <row r="1123">
          <cell r="A1123" t="str">
            <v>00013620</v>
          </cell>
          <cell r="B1123" t="str">
            <v>Ian Davidson</v>
          </cell>
          <cell r="C1123" t="str">
            <v>ANS03</v>
          </cell>
        </row>
        <row r="1124">
          <cell r="A1124" t="str">
            <v>00013621</v>
          </cell>
          <cell r="B1124" t="str">
            <v>Allan Ornsby</v>
          </cell>
          <cell r="C1124" t="str">
            <v>ANS05</v>
          </cell>
        </row>
        <row r="1125">
          <cell r="A1125" t="str">
            <v>00013622</v>
          </cell>
          <cell r="B1125" t="str">
            <v>Damon Anthony</v>
          </cell>
          <cell r="C1125" t="str">
            <v>ANS05</v>
          </cell>
        </row>
        <row r="1126">
          <cell r="A1126" t="str">
            <v>00013623</v>
          </cell>
          <cell r="B1126" t="str">
            <v>John Braun</v>
          </cell>
          <cell r="C1126" t="str">
            <v>ANS03</v>
          </cell>
        </row>
        <row r="1127">
          <cell r="A1127" t="str">
            <v>00013624</v>
          </cell>
          <cell r="B1127" t="str">
            <v>Joy Pearson</v>
          </cell>
          <cell r="C1127" t="str">
            <v>ANS04</v>
          </cell>
        </row>
        <row r="1128">
          <cell r="A1128" t="str">
            <v>00013625</v>
          </cell>
          <cell r="B1128" t="str">
            <v>Mark Thomas</v>
          </cell>
          <cell r="C1128" t="str">
            <v>ANS05</v>
          </cell>
        </row>
        <row r="1129">
          <cell r="A1129" t="str">
            <v>00013626</v>
          </cell>
          <cell r="B1129" t="str">
            <v>Matthew Benson</v>
          </cell>
          <cell r="C1129" t="str">
            <v>ANS06</v>
          </cell>
        </row>
        <row r="1130">
          <cell r="A1130" t="str">
            <v>00013627</v>
          </cell>
          <cell r="B1130" t="str">
            <v>Steven Robinson</v>
          </cell>
          <cell r="C1130" t="str">
            <v>ANS05</v>
          </cell>
        </row>
        <row r="1131">
          <cell r="A1131" t="str">
            <v>00013628</v>
          </cell>
          <cell r="B1131" t="str">
            <v>Gary Rogers</v>
          </cell>
          <cell r="C1131" t="str">
            <v>ANS05</v>
          </cell>
        </row>
        <row r="1132">
          <cell r="A1132" t="str">
            <v>00013629</v>
          </cell>
          <cell r="B1132" t="str">
            <v>Christopher Connell</v>
          </cell>
          <cell r="C1132" t="str">
            <v>ANS08</v>
          </cell>
        </row>
        <row r="1133">
          <cell r="A1133" t="str">
            <v>00013630</v>
          </cell>
          <cell r="B1133" t="str">
            <v>Maria Zombos</v>
          </cell>
          <cell r="C1133" t="str">
            <v>ANS03</v>
          </cell>
        </row>
        <row r="1134">
          <cell r="A1134" t="str">
            <v>00013631</v>
          </cell>
          <cell r="B1134" t="str">
            <v>Alison Baird</v>
          </cell>
          <cell r="C1134" t="str">
            <v>ANS05</v>
          </cell>
        </row>
        <row r="1135">
          <cell r="A1135" t="str">
            <v>00013633</v>
          </cell>
          <cell r="B1135" t="str">
            <v>James Morton</v>
          </cell>
          <cell r="C1135" t="str">
            <v>ANS05</v>
          </cell>
        </row>
        <row r="1136">
          <cell r="A1136" t="str">
            <v>00013634</v>
          </cell>
          <cell r="B1136" t="str">
            <v>William Manns</v>
          </cell>
          <cell r="C1136" t="str">
            <v>ANS05</v>
          </cell>
        </row>
        <row r="1137">
          <cell r="A1137" t="str">
            <v>00013636</v>
          </cell>
          <cell r="B1137" t="str">
            <v>Elizabeth Teesdale</v>
          </cell>
          <cell r="C1137" t="str">
            <v>ANS03</v>
          </cell>
        </row>
        <row r="1138">
          <cell r="A1138" t="str">
            <v>00013637</v>
          </cell>
          <cell r="B1138" t="str">
            <v>Louise Bishop</v>
          </cell>
          <cell r="C1138" t="str">
            <v>ANS03</v>
          </cell>
        </row>
        <row r="1139">
          <cell r="A1139" t="str">
            <v>00013638</v>
          </cell>
          <cell r="B1139" t="str">
            <v>Terrence Hammond</v>
          </cell>
          <cell r="C1139" t="str">
            <v>ANS04</v>
          </cell>
        </row>
        <row r="1140">
          <cell r="A1140" t="str">
            <v>00013639</v>
          </cell>
          <cell r="B1140" t="str">
            <v>Richard Lamin</v>
          </cell>
          <cell r="C1140" t="str">
            <v>ANS04</v>
          </cell>
        </row>
        <row r="1141">
          <cell r="A1141" t="str">
            <v>00013640</v>
          </cell>
          <cell r="B1141" t="str">
            <v>Sara Allen</v>
          </cell>
          <cell r="C1141" t="str">
            <v>ANS03</v>
          </cell>
        </row>
        <row r="1142">
          <cell r="A1142" t="str">
            <v>00013641</v>
          </cell>
          <cell r="B1142" t="str">
            <v>Brett Stone</v>
          </cell>
          <cell r="C1142" t="str">
            <v>ANS04</v>
          </cell>
        </row>
        <row r="1143">
          <cell r="A1143" t="str">
            <v>00013642</v>
          </cell>
          <cell r="B1143" t="str">
            <v>David Murphy</v>
          </cell>
          <cell r="C1143" t="str">
            <v>ANS04</v>
          </cell>
        </row>
        <row r="1144">
          <cell r="A1144" t="str">
            <v>00013643</v>
          </cell>
          <cell r="B1144" t="str">
            <v>Robert Williams</v>
          </cell>
          <cell r="C1144" t="str">
            <v>ANS04</v>
          </cell>
        </row>
        <row r="1145">
          <cell r="A1145" t="str">
            <v>00013644</v>
          </cell>
          <cell r="B1145" t="str">
            <v>Paul Taylor</v>
          </cell>
          <cell r="C1145" t="str">
            <v>ANS04</v>
          </cell>
        </row>
        <row r="1146">
          <cell r="A1146" t="str">
            <v>00013645</v>
          </cell>
          <cell r="B1146" t="str">
            <v>Gregory Whitaker</v>
          </cell>
          <cell r="C1146" t="str">
            <v>ANS04</v>
          </cell>
        </row>
        <row r="1147">
          <cell r="A1147" t="str">
            <v>00013646</v>
          </cell>
          <cell r="B1147" t="str">
            <v>Garry Norris</v>
          </cell>
          <cell r="C1147" t="str">
            <v>ANS04</v>
          </cell>
        </row>
        <row r="1148">
          <cell r="A1148" t="str">
            <v>00013647</v>
          </cell>
          <cell r="B1148" t="str">
            <v>Michael Jensen</v>
          </cell>
          <cell r="C1148" t="str">
            <v>ANS04</v>
          </cell>
        </row>
        <row r="1149">
          <cell r="A1149" t="str">
            <v>00013648</v>
          </cell>
          <cell r="B1149" t="str">
            <v>Simon Bryzenski</v>
          </cell>
          <cell r="C1149" t="str">
            <v>ANS04</v>
          </cell>
        </row>
        <row r="1150">
          <cell r="A1150" t="str">
            <v>00013650</v>
          </cell>
          <cell r="B1150" t="str">
            <v>Brett Gale</v>
          </cell>
          <cell r="C1150" t="str">
            <v>ANS04</v>
          </cell>
        </row>
        <row r="1151">
          <cell r="A1151" t="str">
            <v>00013651</v>
          </cell>
          <cell r="B1151" t="str">
            <v>Mark Barnfield</v>
          </cell>
          <cell r="C1151" t="str">
            <v>ANS04</v>
          </cell>
        </row>
        <row r="1152">
          <cell r="A1152" t="str">
            <v>00013652</v>
          </cell>
          <cell r="B1152" t="str">
            <v>John Puljak</v>
          </cell>
          <cell r="C1152" t="str">
            <v>ANS04</v>
          </cell>
        </row>
        <row r="1153">
          <cell r="A1153" t="str">
            <v>00013653</v>
          </cell>
          <cell r="B1153" t="str">
            <v>Michael Gander</v>
          </cell>
          <cell r="C1153" t="str">
            <v>ANS06</v>
          </cell>
        </row>
        <row r="1154">
          <cell r="A1154" t="str">
            <v>00013654</v>
          </cell>
          <cell r="B1154" t="str">
            <v>Dean Stapleton</v>
          </cell>
          <cell r="C1154" t="str">
            <v>ANS04</v>
          </cell>
        </row>
        <row r="1155">
          <cell r="A1155" t="str">
            <v>00013655</v>
          </cell>
          <cell r="B1155" t="str">
            <v>Besim Geusher</v>
          </cell>
          <cell r="C1155" t="str">
            <v>ANS04</v>
          </cell>
        </row>
        <row r="1156">
          <cell r="A1156" t="str">
            <v>00013656</v>
          </cell>
          <cell r="B1156" t="str">
            <v>Darren Haagensen</v>
          </cell>
          <cell r="C1156" t="str">
            <v>ANS04</v>
          </cell>
        </row>
        <row r="1157">
          <cell r="A1157" t="str">
            <v>00013657</v>
          </cell>
          <cell r="B1157" t="str">
            <v>Steven Bonnici</v>
          </cell>
          <cell r="C1157" t="str">
            <v>ANS04</v>
          </cell>
        </row>
        <row r="1158">
          <cell r="A1158" t="str">
            <v>00013658</v>
          </cell>
          <cell r="B1158" t="str">
            <v>Jason Harriss</v>
          </cell>
          <cell r="C1158" t="str">
            <v>ANS04</v>
          </cell>
        </row>
        <row r="1159">
          <cell r="A1159" t="str">
            <v>00013659</v>
          </cell>
          <cell r="B1159" t="str">
            <v>Gregory Lovell</v>
          </cell>
          <cell r="C1159" t="str">
            <v>ANS04</v>
          </cell>
        </row>
        <row r="1160">
          <cell r="A1160" t="str">
            <v>00013660</v>
          </cell>
          <cell r="B1160" t="str">
            <v>Brendan Procter</v>
          </cell>
          <cell r="C1160" t="str">
            <v>ANS06</v>
          </cell>
        </row>
        <row r="1161">
          <cell r="A1161" t="str">
            <v>00013661</v>
          </cell>
          <cell r="B1161" t="str">
            <v>Gregory Coleborn</v>
          </cell>
          <cell r="C1161" t="str">
            <v>ANS04</v>
          </cell>
        </row>
        <row r="1162">
          <cell r="A1162" t="str">
            <v>00013662</v>
          </cell>
          <cell r="B1162" t="str">
            <v>Wayne Taylor</v>
          </cell>
          <cell r="C1162" t="str">
            <v>ANS04</v>
          </cell>
        </row>
        <row r="1163">
          <cell r="A1163" t="str">
            <v>00013663</v>
          </cell>
          <cell r="B1163" t="str">
            <v>Julie Armstrong</v>
          </cell>
          <cell r="C1163" t="str">
            <v>ANS03</v>
          </cell>
        </row>
        <row r="1164">
          <cell r="A1164" t="str">
            <v>00013664</v>
          </cell>
          <cell r="B1164" t="str">
            <v>Angela Casteller</v>
          </cell>
          <cell r="C1164" t="str">
            <v>ANS03</v>
          </cell>
        </row>
        <row r="1165">
          <cell r="A1165" t="str">
            <v>00013665</v>
          </cell>
          <cell r="B1165" t="str">
            <v>Hans Borek</v>
          </cell>
          <cell r="C1165" t="str">
            <v>ANS06</v>
          </cell>
        </row>
        <row r="1166">
          <cell r="A1166" t="str">
            <v>00013666</v>
          </cell>
          <cell r="B1166" t="str">
            <v>Rohit Kumar</v>
          </cell>
          <cell r="C1166" t="str">
            <v>ANS05</v>
          </cell>
        </row>
        <row r="1167">
          <cell r="A1167" t="str">
            <v>00013667</v>
          </cell>
          <cell r="B1167" t="str">
            <v>Johnathan Ibell</v>
          </cell>
          <cell r="C1167" t="str">
            <v>ANS06</v>
          </cell>
        </row>
        <row r="1168">
          <cell r="A1168" t="str">
            <v>00013668</v>
          </cell>
          <cell r="B1168" t="str">
            <v>Kenneth Nelson</v>
          </cell>
          <cell r="C1168" t="str">
            <v>ANS05</v>
          </cell>
        </row>
        <row r="1169">
          <cell r="A1169" t="str">
            <v>00013669</v>
          </cell>
          <cell r="B1169" t="str">
            <v>John Lamprecht</v>
          </cell>
          <cell r="C1169" t="str">
            <v>ANS05</v>
          </cell>
        </row>
        <row r="1170">
          <cell r="A1170" t="str">
            <v>00013670</v>
          </cell>
          <cell r="B1170" t="str">
            <v>Stephen Major</v>
          </cell>
          <cell r="C1170" t="str">
            <v>ANS05</v>
          </cell>
        </row>
        <row r="1171">
          <cell r="A1171" t="str">
            <v>00013671</v>
          </cell>
          <cell r="B1171" t="str">
            <v>Nick Vulic</v>
          </cell>
          <cell r="C1171" t="str">
            <v>ANS04</v>
          </cell>
        </row>
        <row r="1172">
          <cell r="A1172" t="str">
            <v>00013672</v>
          </cell>
          <cell r="B1172" t="str">
            <v>John Polatsidis</v>
          </cell>
          <cell r="C1172" t="str">
            <v>ANS04</v>
          </cell>
        </row>
        <row r="1173">
          <cell r="A1173" t="str">
            <v>00013673</v>
          </cell>
          <cell r="B1173" t="str">
            <v>Paul Arnaud</v>
          </cell>
          <cell r="C1173" t="str">
            <v>ANS04</v>
          </cell>
        </row>
        <row r="1174">
          <cell r="A1174" t="str">
            <v>00013674</v>
          </cell>
          <cell r="B1174" t="str">
            <v>Luke Maher</v>
          </cell>
          <cell r="C1174" t="str">
            <v>ANS03</v>
          </cell>
        </row>
        <row r="1175">
          <cell r="A1175" t="str">
            <v>00013675</v>
          </cell>
          <cell r="B1175" t="str">
            <v>Hans Krammer</v>
          </cell>
          <cell r="C1175" t="str">
            <v>ANS05</v>
          </cell>
        </row>
        <row r="1176">
          <cell r="A1176" t="str">
            <v>00013676</v>
          </cell>
          <cell r="B1176" t="str">
            <v>Timothy MacTaggart</v>
          </cell>
          <cell r="C1176" t="str">
            <v>ANS07</v>
          </cell>
        </row>
        <row r="1177">
          <cell r="A1177" t="str">
            <v>00013677</v>
          </cell>
          <cell r="B1177" t="str">
            <v>Dinesh Kandasamy</v>
          </cell>
          <cell r="C1177" t="str">
            <v>ANS04</v>
          </cell>
        </row>
        <row r="1178">
          <cell r="A1178" t="str">
            <v>00013678</v>
          </cell>
          <cell r="B1178" t="str">
            <v>James Smith</v>
          </cell>
          <cell r="C1178" t="str">
            <v>ANS07</v>
          </cell>
        </row>
        <row r="1179">
          <cell r="A1179" t="str">
            <v>00013679</v>
          </cell>
          <cell r="B1179" t="str">
            <v>Terrance Halfweeg</v>
          </cell>
          <cell r="C1179" t="str">
            <v>ANS05</v>
          </cell>
        </row>
        <row r="1180">
          <cell r="A1180" t="str">
            <v>00013680</v>
          </cell>
          <cell r="B1180" t="str">
            <v>William Saunders</v>
          </cell>
          <cell r="C1180" t="str">
            <v>ANS04</v>
          </cell>
        </row>
        <row r="1181">
          <cell r="A1181" t="str">
            <v>00013681</v>
          </cell>
          <cell r="B1181" t="str">
            <v>Rodney Drust</v>
          </cell>
          <cell r="C1181" t="str">
            <v>ANS04</v>
          </cell>
        </row>
        <row r="1182">
          <cell r="A1182" t="str">
            <v>00013682</v>
          </cell>
          <cell r="B1182" t="str">
            <v>Mark Foster</v>
          </cell>
          <cell r="C1182" t="str">
            <v>ANS04</v>
          </cell>
        </row>
        <row r="1183">
          <cell r="A1183" t="str">
            <v>00013683</v>
          </cell>
          <cell r="B1183" t="str">
            <v>Peter Drabble</v>
          </cell>
          <cell r="C1183" t="str">
            <v>ANS04</v>
          </cell>
        </row>
        <row r="1184">
          <cell r="A1184" t="str">
            <v>00013684</v>
          </cell>
          <cell r="B1184" t="str">
            <v>David Coppen</v>
          </cell>
          <cell r="C1184" t="str">
            <v>ANS04</v>
          </cell>
        </row>
        <row r="1185">
          <cell r="A1185" t="str">
            <v>00013685</v>
          </cell>
          <cell r="B1185" t="str">
            <v>Linton Lancaster</v>
          </cell>
          <cell r="C1185" t="str">
            <v>ANS04</v>
          </cell>
        </row>
        <row r="1186">
          <cell r="A1186" t="str">
            <v>00013686</v>
          </cell>
          <cell r="B1186" t="str">
            <v>Rachel Coomber</v>
          </cell>
          <cell r="C1186" t="str">
            <v>ANS03</v>
          </cell>
        </row>
        <row r="1187">
          <cell r="A1187" t="str">
            <v>00013687</v>
          </cell>
          <cell r="B1187" t="str">
            <v>Cyril Brown</v>
          </cell>
          <cell r="C1187" t="str">
            <v>ANS04</v>
          </cell>
        </row>
        <row r="1188">
          <cell r="A1188" t="str">
            <v>00013688</v>
          </cell>
          <cell r="B1188" t="str">
            <v>Michael Cocker</v>
          </cell>
          <cell r="C1188" t="str">
            <v>ANS04</v>
          </cell>
        </row>
        <row r="1189">
          <cell r="A1189" t="str">
            <v>00013689</v>
          </cell>
          <cell r="B1189" t="str">
            <v>Philip Boujos</v>
          </cell>
          <cell r="C1189" t="str">
            <v>ANS06</v>
          </cell>
        </row>
        <row r="1190">
          <cell r="A1190" t="str">
            <v>00013690</v>
          </cell>
          <cell r="B1190" t="str">
            <v>Robert Bennett</v>
          </cell>
          <cell r="C1190" t="str">
            <v>ANS04</v>
          </cell>
        </row>
        <row r="1191">
          <cell r="A1191" t="str">
            <v>00013691</v>
          </cell>
          <cell r="B1191" t="str">
            <v>Donna Larkins</v>
          </cell>
          <cell r="C1191" t="str">
            <v>ANS03</v>
          </cell>
        </row>
        <row r="1192">
          <cell r="A1192" t="str">
            <v>00013692</v>
          </cell>
          <cell r="B1192" t="str">
            <v>David Vuletic</v>
          </cell>
          <cell r="C1192" t="str">
            <v>ANS04</v>
          </cell>
        </row>
        <row r="1193">
          <cell r="A1193" t="str">
            <v>00013693</v>
          </cell>
          <cell r="B1193" t="str">
            <v>David Watt</v>
          </cell>
          <cell r="C1193" t="str">
            <v>ANS04</v>
          </cell>
        </row>
        <row r="1194">
          <cell r="A1194" t="str">
            <v>00013694</v>
          </cell>
          <cell r="B1194" t="str">
            <v>Terry Woods</v>
          </cell>
          <cell r="C1194"/>
        </row>
        <row r="1195">
          <cell r="A1195" t="str">
            <v>00013695</v>
          </cell>
          <cell r="B1195" t="str">
            <v>Robert Edwards</v>
          </cell>
          <cell r="C1195" t="str">
            <v>ANS05</v>
          </cell>
        </row>
        <row r="1196">
          <cell r="A1196" t="str">
            <v>00013696</v>
          </cell>
          <cell r="B1196" t="str">
            <v>Huburt Baetsen</v>
          </cell>
          <cell r="C1196" t="str">
            <v>ANS04</v>
          </cell>
        </row>
        <row r="1197">
          <cell r="A1197" t="str">
            <v>00013697</v>
          </cell>
          <cell r="B1197" t="str">
            <v>Thomas Lingard</v>
          </cell>
          <cell r="C1197" t="str">
            <v>ANS06</v>
          </cell>
        </row>
        <row r="1198">
          <cell r="A1198" t="str">
            <v>00013698</v>
          </cell>
          <cell r="B1198" t="str">
            <v>Warren Medcraft</v>
          </cell>
          <cell r="C1198" t="str">
            <v>ANS04</v>
          </cell>
        </row>
        <row r="1199">
          <cell r="A1199" t="str">
            <v>00013699</v>
          </cell>
          <cell r="B1199" t="str">
            <v>Michael Sandes</v>
          </cell>
          <cell r="C1199" t="str">
            <v>ANS04</v>
          </cell>
        </row>
        <row r="1200">
          <cell r="A1200" t="str">
            <v>00013701</v>
          </cell>
          <cell r="B1200" t="str">
            <v>Frederick Macfeate</v>
          </cell>
          <cell r="C1200" t="str">
            <v>ANS05</v>
          </cell>
        </row>
        <row r="1201">
          <cell r="A1201" t="str">
            <v>00013702</v>
          </cell>
          <cell r="B1201" t="str">
            <v>Garry McWilliams</v>
          </cell>
          <cell r="C1201" t="str">
            <v>ANS05</v>
          </cell>
        </row>
        <row r="1202">
          <cell r="A1202" t="str">
            <v>00013703</v>
          </cell>
          <cell r="B1202" t="str">
            <v>David Saville</v>
          </cell>
          <cell r="C1202" t="str">
            <v>ANS06</v>
          </cell>
        </row>
        <row r="1203">
          <cell r="A1203" t="str">
            <v>00013704</v>
          </cell>
          <cell r="B1203" t="str">
            <v>Richard Scott</v>
          </cell>
          <cell r="C1203" t="str">
            <v>ANS04</v>
          </cell>
        </row>
        <row r="1204">
          <cell r="A1204" t="str">
            <v>00013705</v>
          </cell>
          <cell r="B1204" t="str">
            <v>Gary Jackson</v>
          </cell>
          <cell r="C1204" t="str">
            <v>ANS04</v>
          </cell>
        </row>
        <row r="1205">
          <cell r="A1205" t="str">
            <v>00013706</v>
          </cell>
          <cell r="B1205" t="str">
            <v>Brendon Kaehler</v>
          </cell>
          <cell r="C1205" t="str">
            <v>ANS04</v>
          </cell>
        </row>
        <row r="1206">
          <cell r="A1206" t="str">
            <v>00013707</v>
          </cell>
          <cell r="B1206" t="str">
            <v>Gavin Kerrison</v>
          </cell>
          <cell r="C1206" t="str">
            <v>ANS04</v>
          </cell>
        </row>
        <row r="1207">
          <cell r="A1207" t="str">
            <v>00013708</v>
          </cell>
          <cell r="B1207" t="str">
            <v>Brett Lapham</v>
          </cell>
          <cell r="C1207" t="str">
            <v>ANS05</v>
          </cell>
        </row>
        <row r="1208">
          <cell r="A1208" t="str">
            <v>00013709</v>
          </cell>
          <cell r="B1208" t="str">
            <v>Percival Hill</v>
          </cell>
          <cell r="C1208" t="str">
            <v>ANS04</v>
          </cell>
        </row>
        <row r="1209">
          <cell r="A1209" t="str">
            <v>00013710</v>
          </cell>
          <cell r="B1209" t="str">
            <v>Andrew Hynes</v>
          </cell>
          <cell r="C1209" t="str">
            <v>ANS06</v>
          </cell>
        </row>
        <row r="1210">
          <cell r="A1210" t="str">
            <v>00013711</v>
          </cell>
          <cell r="B1210" t="str">
            <v>Kenneth Widdison</v>
          </cell>
          <cell r="C1210" t="str">
            <v>ANS04</v>
          </cell>
        </row>
        <row r="1211">
          <cell r="A1211" t="str">
            <v>00013712</v>
          </cell>
          <cell r="B1211" t="str">
            <v>Paul Curran</v>
          </cell>
          <cell r="C1211" t="str">
            <v>ANS05</v>
          </cell>
        </row>
        <row r="1212">
          <cell r="A1212" t="str">
            <v>00013713</v>
          </cell>
          <cell r="B1212" t="str">
            <v>Jeffrey Holt</v>
          </cell>
          <cell r="C1212" t="str">
            <v>ANS04</v>
          </cell>
        </row>
        <row r="1213">
          <cell r="A1213" t="str">
            <v>00013714</v>
          </cell>
          <cell r="B1213" t="str">
            <v>Robert Wasley</v>
          </cell>
          <cell r="C1213" t="str">
            <v>ANS05</v>
          </cell>
        </row>
        <row r="1214">
          <cell r="A1214" t="str">
            <v>00013715</v>
          </cell>
          <cell r="B1214" t="str">
            <v>Brian Lundgren</v>
          </cell>
          <cell r="C1214" t="str">
            <v>ANS04</v>
          </cell>
        </row>
        <row r="1215">
          <cell r="A1215" t="str">
            <v>00013716</v>
          </cell>
          <cell r="B1215" t="str">
            <v>Stanley Bartley</v>
          </cell>
          <cell r="C1215" t="str">
            <v>ANS05</v>
          </cell>
        </row>
        <row r="1216">
          <cell r="A1216" t="str">
            <v>00013717</v>
          </cell>
          <cell r="B1216" t="str">
            <v>Jason Crombie</v>
          </cell>
          <cell r="C1216" t="str">
            <v>ANS04</v>
          </cell>
        </row>
        <row r="1217">
          <cell r="A1217" t="str">
            <v>00013718</v>
          </cell>
          <cell r="B1217" t="str">
            <v>Phillip Birch</v>
          </cell>
          <cell r="C1217" t="str">
            <v>ANS04</v>
          </cell>
        </row>
        <row r="1218">
          <cell r="A1218" t="str">
            <v>00013719</v>
          </cell>
          <cell r="B1218" t="str">
            <v>Devan Corker</v>
          </cell>
          <cell r="C1218" t="str">
            <v>ANS04</v>
          </cell>
        </row>
        <row r="1219">
          <cell r="A1219" t="str">
            <v>00013720</v>
          </cell>
          <cell r="B1219" t="str">
            <v>Lyle Bennet</v>
          </cell>
          <cell r="C1219" t="str">
            <v>ANS03</v>
          </cell>
        </row>
        <row r="1220">
          <cell r="A1220" t="str">
            <v>00013721</v>
          </cell>
          <cell r="B1220" t="str">
            <v>Gary Fanderlinden</v>
          </cell>
          <cell r="C1220" t="str">
            <v>ANS03</v>
          </cell>
        </row>
        <row r="1221">
          <cell r="A1221" t="str">
            <v>00013722</v>
          </cell>
          <cell r="B1221" t="str">
            <v>Gordon Hughes</v>
          </cell>
          <cell r="C1221" t="str">
            <v>ANS06</v>
          </cell>
        </row>
        <row r="1222">
          <cell r="A1222" t="str">
            <v>00013723</v>
          </cell>
          <cell r="B1222" t="str">
            <v>Anthony Jones</v>
          </cell>
          <cell r="C1222" t="str">
            <v>ANS04</v>
          </cell>
        </row>
        <row r="1223">
          <cell r="A1223" t="str">
            <v>00013724</v>
          </cell>
          <cell r="B1223" t="str">
            <v>Sara McDonald</v>
          </cell>
          <cell r="C1223" t="str">
            <v>ANS03</v>
          </cell>
        </row>
        <row r="1224">
          <cell r="A1224" t="str">
            <v>00013725</v>
          </cell>
          <cell r="B1224" t="str">
            <v>Husein Muharemovic</v>
          </cell>
          <cell r="C1224" t="str">
            <v>ANS06</v>
          </cell>
        </row>
        <row r="1225">
          <cell r="A1225" t="str">
            <v>00013727</v>
          </cell>
          <cell r="B1225" t="str">
            <v>Mark Williams</v>
          </cell>
          <cell r="C1225"/>
        </row>
        <row r="1226">
          <cell r="A1226" t="str">
            <v>00013729</v>
          </cell>
          <cell r="B1226" t="str">
            <v>James Burke</v>
          </cell>
          <cell r="C1226" t="str">
            <v>ANS04</v>
          </cell>
        </row>
        <row r="1227">
          <cell r="A1227" t="str">
            <v>00013731</v>
          </cell>
          <cell r="B1227" t="str">
            <v>Russell Deane</v>
          </cell>
          <cell r="C1227" t="str">
            <v>ANS04</v>
          </cell>
        </row>
        <row r="1228">
          <cell r="A1228" t="str">
            <v>00013732</v>
          </cell>
          <cell r="B1228" t="str">
            <v>Ernie Devries</v>
          </cell>
          <cell r="C1228" t="str">
            <v>ANS05</v>
          </cell>
        </row>
        <row r="1229">
          <cell r="A1229" t="str">
            <v>00013733</v>
          </cell>
          <cell r="B1229" t="str">
            <v>Graeme Ward</v>
          </cell>
          <cell r="C1229" t="str">
            <v>ANS04</v>
          </cell>
        </row>
        <row r="1230">
          <cell r="A1230" t="str">
            <v>00013734</v>
          </cell>
          <cell r="B1230" t="str">
            <v>Gary Slapar</v>
          </cell>
          <cell r="C1230" t="str">
            <v>ANS05</v>
          </cell>
        </row>
        <row r="1231">
          <cell r="A1231" t="str">
            <v>00013736</v>
          </cell>
          <cell r="B1231" t="str">
            <v>Mark Whiteaker</v>
          </cell>
          <cell r="C1231" t="str">
            <v>ANS04</v>
          </cell>
        </row>
        <row r="1232">
          <cell r="A1232" t="str">
            <v>00013737</v>
          </cell>
          <cell r="B1232" t="str">
            <v>Ide Kennedy</v>
          </cell>
          <cell r="C1232" t="str">
            <v>ANS03</v>
          </cell>
        </row>
        <row r="1233">
          <cell r="A1233" t="str">
            <v>00013738</v>
          </cell>
          <cell r="B1233" t="str">
            <v>Tuong Tran</v>
          </cell>
          <cell r="C1233" t="str">
            <v>ANS05</v>
          </cell>
        </row>
        <row r="1234">
          <cell r="A1234" t="str">
            <v>00013739</v>
          </cell>
          <cell r="B1234" t="str">
            <v>Santo Leotta</v>
          </cell>
          <cell r="C1234" t="str">
            <v>ANS04</v>
          </cell>
        </row>
        <row r="1235">
          <cell r="A1235" t="str">
            <v>00013740</v>
          </cell>
          <cell r="B1235" t="str">
            <v>Jian Zhong Zhou</v>
          </cell>
          <cell r="C1235" t="str">
            <v>ANS04</v>
          </cell>
        </row>
        <row r="1236">
          <cell r="A1236" t="str">
            <v>00013741</v>
          </cell>
          <cell r="B1236" t="str">
            <v>Mark D'Olimpio</v>
          </cell>
          <cell r="C1236" t="str">
            <v>ANS04</v>
          </cell>
        </row>
        <row r="1237">
          <cell r="A1237" t="str">
            <v>00013742</v>
          </cell>
          <cell r="B1237" t="str">
            <v>Timothy Winnell</v>
          </cell>
          <cell r="C1237" t="str">
            <v>ANS05</v>
          </cell>
        </row>
        <row r="1238">
          <cell r="A1238" t="str">
            <v>00013743</v>
          </cell>
          <cell r="B1238" t="str">
            <v>David Kemmerer</v>
          </cell>
          <cell r="C1238" t="str">
            <v>ANS04</v>
          </cell>
        </row>
        <row r="1239">
          <cell r="A1239" t="str">
            <v>00013744</v>
          </cell>
          <cell r="B1239" t="str">
            <v>Brian Williams</v>
          </cell>
          <cell r="C1239" t="str">
            <v>ANS04</v>
          </cell>
        </row>
        <row r="1240">
          <cell r="A1240" t="str">
            <v>00013746</v>
          </cell>
          <cell r="B1240" t="str">
            <v>Mark Gould</v>
          </cell>
          <cell r="C1240" t="str">
            <v>ANS09</v>
          </cell>
        </row>
        <row r="1241">
          <cell r="A1241" t="str">
            <v>00013747</v>
          </cell>
          <cell r="B1241" t="str">
            <v>Kim-Sung Jie</v>
          </cell>
          <cell r="C1241" t="str">
            <v>ANS04</v>
          </cell>
        </row>
        <row r="1242">
          <cell r="A1242" t="str">
            <v>00013748</v>
          </cell>
          <cell r="B1242" t="str">
            <v>Tom Kotsopulos</v>
          </cell>
          <cell r="C1242" t="str">
            <v>ANS03</v>
          </cell>
        </row>
        <row r="1243">
          <cell r="A1243" t="str">
            <v>00013749</v>
          </cell>
          <cell r="B1243" t="str">
            <v>Matthew Stewart</v>
          </cell>
          <cell r="C1243" t="str">
            <v>ANS04</v>
          </cell>
        </row>
        <row r="1244">
          <cell r="A1244" t="str">
            <v>00013750</v>
          </cell>
          <cell r="B1244" t="str">
            <v>Michael Bender</v>
          </cell>
          <cell r="C1244" t="str">
            <v>ANS04</v>
          </cell>
        </row>
        <row r="1245">
          <cell r="A1245" t="str">
            <v>00013751</v>
          </cell>
          <cell r="B1245" t="str">
            <v>Michael Jackson</v>
          </cell>
          <cell r="C1245" t="str">
            <v>ANS03</v>
          </cell>
        </row>
        <row r="1246">
          <cell r="A1246" t="str">
            <v>00013752</v>
          </cell>
          <cell r="B1246" t="str">
            <v>Chad Northan</v>
          </cell>
          <cell r="C1246" t="str">
            <v>ANS04</v>
          </cell>
        </row>
        <row r="1247">
          <cell r="A1247" t="str">
            <v>00013753</v>
          </cell>
          <cell r="B1247" t="str">
            <v>Mark James</v>
          </cell>
          <cell r="C1247" t="str">
            <v>ANS06</v>
          </cell>
        </row>
        <row r="1248">
          <cell r="A1248" t="str">
            <v>00013754</v>
          </cell>
          <cell r="B1248" t="str">
            <v>Paul Hutchinson</v>
          </cell>
          <cell r="C1248" t="str">
            <v>ANS04</v>
          </cell>
        </row>
        <row r="1249">
          <cell r="A1249" t="str">
            <v>00013755</v>
          </cell>
          <cell r="B1249" t="str">
            <v>Damien Quabba</v>
          </cell>
          <cell r="C1249" t="str">
            <v>ANS04</v>
          </cell>
        </row>
        <row r="1250">
          <cell r="A1250" t="str">
            <v>00013756</v>
          </cell>
          <cell r="B1250" t="str">
            <v>John Larson</v>
          </cell>
          <cell r="C1250" t="str">
            <v>ANS04</v>
          </cell>
        </row>
        <row r="1251">
          <cell r="A1251" t="str">
            <v>00013757</v>
          </cell>
          <cell r="B1251" t="str">
            <v>Kevin Dusting</v>
          </cell>
          <cell r="C1251" t="str">
            <v>ANS04</v>
          </cell>
        </row>
        <row r="1252">
          <cell r="A1252" t="str">
            <v>00013758</v>
          </cell>
          <cell r="B1252" t="str">
            <v>Craig Philpott</v>
          </cell>
          <cell r="C1252" t="str">
            <v>ANS04</v>
          </cell>
        </row>
        <row r="1253">
          <cell r="A1253" t="str">
            <v>00013759</v>
          </cell>
          <cell r="B1253" t="str">
            <v>Melissa Armstrong</v>
          </cell>
          <cell r="C1253" t="str">
            <v>ANS04</v>
          </cell>
        </row>
        <row r="1254">
          <cell r="A1254" t="str">
            <v>00013761</v>
          </cell>
          <cell r="B1254" t="str">
            <v>Steven Halikias</v>
          </cell>
          <cell r="C1254" t="str">
            <v>ANS06</v>
          </cell>
        </row>
        <row r="1255">
          <cell r="A1255" t="str">
            <v>00013762</v>
          </cell>
          <cell r="B1255" t="str">
            <v>Stacey Brenchley</v>
          </cell>
          <cell r="C1255" t="str">
            <v>ANS04</v>
          </cell>
        </row>
        <row r="1256">
          <cell r="A1256" t="str">
            <v>00013763</v>
          </cell>
          <cell r="B1256" t="str">
            <v>Graham Clapton</v>
          </cell>
          <cell r="C1256" t="str">
            <v>ANS04</v>
          </cell>
        </row>
        <row r="1257">
          <cell r="A1257" t="str">
            <v>00013765</v>
          </cell>
          <cell r="B1257" t="str">
            <v>Allanah Read</v>
          </cell>
          <cell r="C1257" t="str">
            <v>ANS02</v>
          </cell>
        </row>
        <row r="1258">
          <cell r="A1258" t="str">
            <v>00013768</v>
          </cell>
          <cell r="B1258" t="str">
            <v>Xuemei Dai</v>
          </cell>
          <cell r="C1258" t="str">
            <v>ANS05</v>
          </cell>
        </row>
        <row r="1259">
          <cell r="A1259" t="str">
            <v>00013769</v>
          </cell>
          <cell r="B1259" t="str">
            <v>Brian Hughan</v>
          </cell>
          <cell r="C1259" t="str">
            <v>ANS04</v>
          </cell>
        </row>
        <row r="1260">
          <cell r="A1260" t="str">
            <v>00013770</v>
          </cell>
          <cell r="B1260" t="str">
            <v>Antony Bryce</v>
          </cell>
          <cell r="C1260" t="str">
            <v>ANS04</v>
          </cell>
        </row>
        <row r="1261">
          <cell r="A1261" t="str">
            <v>00013771</v>
          </cell>
          <cell r="B1261" t="str">
            <v>Brendon Chambers</v>
          </cell>
          <cell r="C1261" t="str">
            <v>ANS05</v>
          </cell>
        </row>
        <row r="1262">
          <cell r="A1262" t="str">
            <v>00013772</v>
          </cell>
          <cell r="B1262" t="str">
            <v>Ian Swyer</v>
          </cell>
          <cell r="C1262" t="str">
            <v>ANS04</v>
          </cell>
        </row>
        <row r="1263">
          <cell r="A1263" t="str">
            <v>00013773</v>
          </cell>
          <cell r="B1263" t="str">
            <v>Maree Villella</v>
          </cell>
          <cell r="C1263"/>
        </row>
        <row r="1264">
          <cell r="A1264" t="str">
            <v>00013774</v>
          </cell>
          <cell r="B1264" t="str">
            <v>Penelope McKenzie</v>
          </cell>
          <cell r="C1264" t="str">
            <v>ANS04</v>
          </cell>
        </row>
        <row r="1265">
          <cell r="A1265" t="str">
            <v>00013776</v>
          </cell>
          <cell r="B1265" t="str">
            <v>John Price</v>
          </cell>
          <cell r="C1265" t="str">
            <v>ANS04</v>
          </cell>
        </row>
        <row r="1266">
          <cell r="A1266" t="str">
            <v>00013777</v>
          </cell>
          <cell r="B1266" t="str">
            <v>Alan Thompson</v>
          </cell>
          <cell r="C1266" t="str">
            <v>ANS04</v>
          </cell>
        </row>
        <row r="1267">
          <cell r="A1267" t="str">
            <v>00013778</v>
          </cell>
          <cell r="B1267" t="str">
            <v>Ian Walters</v>
          </cell>
          <cell r="C1267" t="str">
            <v>ANS06</v>
          </cell>
        </row>
        <row r="1268">
          <cell r="A1268" t="str">
            <v>00013779</v>
          </cell>
          <cell r="B1268" t="str">
            <v>Ken Colbert</v>
          </cell>
          <cell r="C1268" t="str">
            <v>ANS06</v>
          </cell>
        </row>
        <row r="1269">
          <cell r="A1269" t="str">
            <v>00013780</v>
          </cell>
          <cell r="B1269" t="str">
            <v>Nunzio Mantini</v>
          </cell>
          <cell r="C1269" t="str">
            <v>ANS05</v>
          </cell>
        </row>
        <row r="1270">
          <cell r="A1270" t="str">
            <v>00013781</v>
          </cell>
          <cell r="B1270" t="str">
            <v>Royce Clarke</v>
          </cell>
          <cell r="C1270" t="str">
            <v>ANS04</v>
          </cell>
        </row>
        <row r="1271">
          <cell r="A1271" t="str">
            <v>00013782</v>
          </cell>
          <cell r="B1271" t="str">
            <v>Frank Osredkar</v>
          </cell>
          <cell r="C1271" t="str">
            <v>ANS04</v>
          </cell>
        </row>
        <row r="1272">
          <cell r="A1272" t="str">
            <v>00013783</v>
          </cell>
          <cell r="B1272" t="str">
            <v>Jason Cooper</v>
          </cell>
          <cell r="C1272" t="str">
            <v>ANS04</v>
          </cell>
        </row>
        <row r="1273">
          <cell r="A1273" t="str">
            <v>00013784</v>
          </cell>
          <cell r="B1273" t="str">
            <v>Robert Stevens</v>
          </cell>
          <cell r="C1273" t="str">
            <v>ANS05</v>
          </cell>
        </row>
        <row r="1274">
          <cell r="A1274" t="str">
            <v>00013785</v>
          </cell>
          <cell r="B1274" t="str">
            <v>Damien Fowler</v>
          </cell>
          <cell r="C1274" t="str">
            <v>ANS04</v>
          </cell>
        </row>
        <row r="1275">
          <cell r="A1275" t="str">
            <v>00013787</v>
          </cell>
          <cell r="B1275" t="str">
            <v>Adam Flower</v>
          </cell>
          <cell r="C1275" t="str">
            <v>ANS04</v>
          </cell>
        </row>
        <row r="1276">
          <cell r="A1276" t="str">
            <v>00013788</v>
          </cell>
          <cell r="B1276" t="str">
            <v>Karen Franklin</v>
          </cell>
          <cell r="C1276" t="str">
            <v>ANS03</v>
          </cell>
        </row>
        <row r="1277">
          <cell r="A1277" t="str">
            <v>00013800</v>
          </cell>
          <cell r="B1277" t="str">
            <v>Tracey Luhrs</v>
          </cell>
          <cell r="C1277" t="str">
            <v>ANS02</v>
          </cell>
        </row>
        <row r="1278">
          <cell r="A1278" t="str">
            <v>00013803</v>
          </cell>
          <cell r="B1278" t="str">
            <v>Graham Dore</v>
          </cell>
          <cell r="C1278" t="str">
            <v>ANS04</v>
          </cell>
        </row>
        <row r="1279">
          <cell r="A1279" t="str">
            <v>00013805</v>
          </cell>
          <cell r="B1279" t="str">
            <v>Lance Roberts</v>
          </cell>
          <cell r="C1279" t="str">
            <v>ANS05</v>
          </cell>
        </row>
        <row r="1280">
          <cell r="A1280" t="str">
            <v>00013806</v>
          </cell>
          <cell r="B1280" t="str">
            <v>John van Weel</v>
          </cell>
          <cell r="C1280" t="str">
            <v>ANS08</v>
          </cell>
        </row>
        <row r="1281">
          <cell r="A1281" t="str">
            <v>00013807</v>
          </cell>
          <cell r="B1281" t="str">
            <v>Andrew Ooi</v>
          </cell>
          <cell r="C1281" t="str">
            <v>ANS02</v>
          </cell>
        </row>
        <row r="1282">
          <cell r="A1282" t="str">
            <v>00013808</v>
          </cell>
          <cell r="B1282" t="str">
            <v>Shaun Reardon</v>
          </cell>
          <cell r="C1282" t="str">
            <v>ANS08</v>
          </cell>
        </row>
        <row r="1283">
          <cell r="A1283" t="str">
            <v>00013809</v>
          </cell>
          <cell r="B1283" t="str">
            <v>Matthew Hall</v>
          </cell>
          <cell r="C1283" t="str">
            <v>ANS04</v>
          </cell>
        </row>
        <row r="1284">
          <cell r="A1284" t="str">
            <v>00013810</v>
          </cell>
          <cell r="B1284" t="str">
            <v>Lynda Haller</v>
          </cell>
          <cell r="C1284" t="str">
            <v>ANS03</v>
          </cell>
        </row>
        <row r="1285">
          <cell r="A1285" t="str">
            <v>00013811</v>
          </cell>
          <cell r="B1285" t="str">
            <v>Gavin Noke</v>
          </cell>
          <cell r="C1285"/>
        </row>
        <row r="1286">
          <cell r="A1286" t="str">
            <v>00013812</v>
          </cell>
          <cell r="B1286" t="str">
            <v>Justin Moon</v>
          </cell>
          <cell r="C1286"/>
        </row>
        <row r="1287">
          <cell r="A1287" t="str">
            <v>00013820</v>
          </cell>
          <cell r="B1287" t="str">
            <v>Rodolfo Gruezo</v>
          </cell>
          <cell r="C1287"/>
        </row>
        <row r="1288">
          <cell r="A1288" t="str">
            <v>00013821</v>
          </cell>
          <cell r="B1288" t="str">
            <v>Eddie Rubico</v>
          </cell>
          <cell r="C1288"/>
        </row>
        <row r="1289">
          <cell r="A1289" t="str">
            <v>00013822</v>
          </cell>
          <cell r="B1289" t="str">
            <v>Nicholas Daley</v>
          </cell>
          <cell r="C1289"/>
        </row>
        <row r="1290">
          <cell r="A1290" t="str">
            <v>00013823</v>
          </cell>
          <cell r="B1290" t="str">
            <v>Susan Kong</v>
          </cell>
          <cell r="C1290" t="str">
            <v>ANS06</v>
          </cell>
        </row>
        <row r="1291">
          <cell r="A1291" t="str">
            <v>00013824</v>
          </cell>
          <cell r="B1291" t="str">
            <v>Andrew Alistair</v>
          </cell>
          <cell r="C1291" t="str">
            <v>ANS03</v>
          </cell>
        </row>
        <row r="1292">
          <cell r="A1292" t="str">
            <v>00013825</v>
          </cell>
          <cell r="B1292" t="str">
            <v>Kevin Austin</v>
          </cell>
          <cell r="C1292" t="str">
            <v>ANS05</v>
          </cell>
        </row>
        <row r="1293">
          <cell r="A1293" t="str">
            <v>00013826</v>
          </cell>
          <cell r="B1293" t="str">
            <v>Allen Cassidy</v>
          </cell>
          <cell r="C1293" t="str">
            <v>ANS05</v>
          </cell>
        </row>
        <row r="1294">
          <cell r="A1294" t="str">
            <v>00013827</v>
          </cell>
          <cell r="B1294" t="str">
            <v>Kevin William Coles</v>
          </cell>
          <cell r="C1294" t="str">
            <v>ANS04</v>
          </cell>
        </row>
        <row r="1295">
          <cell r="A1295" t="str">
            <v>00013828</v>
          </cell>
          <cell r="B1295" t="str">
            <v>Raymond Sonny Cranson</v>
          </cell>
          <cell r="C1295" t="str">
            <v>ANS03</v>
          </cell>
        </row>
        <row r="1296">
          <cell r="A1296" t="str">
            <v>00013829</v>
          </cell>
          <cell r="B1296" t="str">
            <v>Daniel Jury</v>
          </cell>
          <cell r="C1296" t="str">
            <v>ANS06</v>
          </cell>
        </row>
        <row r="1297">
          <cell r="A1297" t="str">
            <v>00013830</v>
          </cell>
          <cell r="B1297" t="str">
            <v>John Karena</v>
          </cell>
          <cell r="C1297" t="str">
            <v>ANS05</v>
          </cell>
        </row>
        <row r="1298">
          <cell r="A1298" t="str">
            <v>00013831</v>
          </cell>
          <cell r="B1298" t="str">
            <v>Paul Leslie Mair</v>
          </cell>
          <cell r="C1298" t="str">
            <v>ANS04</v>
          </cell>
        </row>
        <row r="1299">
          <cell r="A1299" t="str">
            <v>00013832</v>
          </cell>
          <cell r="B1299" t="str">
            <v>Thmas Alexander Rennie</v>
          </cell>
          <cell r="C1299" t="str">
            <v>ANS03</v>
          </cell>
        </row>
        <row r="1300">
          <cell r="A1300" t="str">
            <v>00013833</v>
          </cell>
          <cell r="B1300" t="str">
            <v>Aaron Richardson</v>
          </cell>
          <cell r="C1300" t="str">
            <v>ANS04</v>
          </cell>
        </row>
        <row r="1301">
          <cell r="A1301" t="str">
            <v>00013834</v>
          </cell>
          <cell r="B1301" t="str">
            <v>Errol Ross</v>
          </cell>
          <cell r="C1301" t="str">
            <v>ANS05</v>
          </cell>
        </row>
        <row r="1302">
          <cell r="A1302" t="str">
            <v>00013835</v>
          </cell>
          <cell r="B1302" t="str">
            <v>Stephen John Spring</v>
          </cell>
          <cell r="C1302" t="str">
            <v>ANS05</v>
          </cell>
        </row>
        <row r="1303">
          <cell r="A1303" t="str">
            <v>00013836</v>
          </cell>
          <cell r="B1303" t="str">
            <v>Ian WIlliam Thomas</v>
          </cell>
          <cell r="C1303" t="str">
            <v>ANS05</v>
          </cell>
        </row>
        <row r="1304">
          <cell r="A1304" t="str">
            <v>00013837</v>
          </cell>
          <cell r="B1304" t="str">
            <v>Stephen John Taylor</v>
          </cell>
          <cell r="C1304" t="str">
            <v>ANS05</v>
          </cell>
        </row>
        <row r="1305">
          <cell r="A1305" t="str">
            <v>00013838</v>
          </cell>
          <cell r="B1305" t="str">
            <v>Robin Breddy</v>
          </cell>
          <cell r="C1305" t="str">
            <v>ANS05</v>
          </cell>
        </row>
        <row r="1306">
          <cell r="A1306" t="str">
            <v>00013840</v>
          </cell>
          <cell r="B1306" t="str">
            <v>Sharon Tiffany</v>
          </cell>
          <cell r="C1306" t="str">
            <v>ANS03</v>
          </cell>
        </row>
        <row r="1307">
          <cell r="A1307" t="str">
            <v>00013841</v>
          </cell>
          <cell r="B1307" t="str">
            <v>John Michael Simmons</v>
          </cell>
          <cell r="C1307" t="str">
            <v>ANS07</v>
          </cell>
        </row>
        <row r="1308">
          <cell r="A1308" t="str">
            <v>00013842</v>
          </cell>
          <cell r="B1308" t="str">
            <v>Mark Derrick Barclay</v>
          </cell>
          <cell r="C1308" t="str">
            <v>ANS05</v>
          </cell>
        </row>
        <row r="1309">
          <cell r="A1309" t="str">
            <v>00013843</v>
          </cell>
          <cell r="B1309" t="str">
            <v>Neil Crookes</v>
          </cell>
          <cell r="C1309" t="str">
            <v>ANS05</v>
          </cell>
        </row>
        <row r="1310">
          <cell r="A1310" t="str">
            <v>00013845</v>
          </cell>
          <cell r="B1310" t="str">
            <v>Ivan Porter</v>
          </cell>
          <cell r="C1310" t="str">
            <v>ANS03</v>
          </cell>
        </row>
        <row r="1311">
          <cell r="A1311" t="str">
            <v>00013846</v>
          </cell>
          <cell r="B1311" t="str">
            <v>Christo Kapp</v>
          </cell>
          <cell r="C1311" t="str">
            <v>ANS05</v>
          </cell>
        </row>
        <row r="1312">
          <cell r="A1312" t="str">
            <v>00013847</v>
          </cell>
          <cell r="B1312" t="str">
            <v>Chris Hargreaves</v>
          </cell>
          <cell r="C1312" t="str">
            <v>ANS03</v>
          </cell>
        </row>
        <row r="1313">
          <cell r="A1313" t="str">
            <v>00013853</v>
          </cell>
          <cell r="B1313" t="str">
            <v>Marlene Gonsalvez</v>
          </cell>
          <cell r="C1313" t="str">
            <v>ANS03</v>
          </cell>
        </row>
        <row r="1314">
          <cell r="A1314" t="str">
            <v>00013854</v>
          </cell>
          <cell r="B1314" t="str">
            <v>Mark Dabal</v>
          </cell>
          <cell r="C1314" t="str">
            <v>ANS06</v>
          </cell>
        </row>
        <row r="1315">
          <cell r="A1315" t="str">
            <v>00013856</v>
          </cell>
          <cell r="B1315" t="str">
            <v>Worid Barletta</v>
          </cell>
          <cell r="C1315"/>
        </row>
        <row r="1316">
          <cell r="A1316" t="str">
            <v>00013857</v>
          </cell>
          <cell r="B1316" t="str">
            <v>Noel Esguerra</v>
          </cell>
          <cell r="C1316"/>
        </row>
        <row r="1317">
          <cell r="A1317" t="str">
            <v>00013864</v>
          </cell>
          <cell r="B1317" t="str">
            <v>Kimberley Lamden</v>
          </cell>
          <cell r="C1317" t="str">
            <v>ANS04</v>
          </cell>
        </row>
        <row r="1318">
          <cell r="A1318" t="str">
            <v>00013866</v>
          </cell>
          <cell r="B1318" t="str">
            <v>Paul Thompson</v>
          </cell>
          <cell r="C1318" t="str">
            <v>ANS04</v>
          </cell>
        </row>
        <row r="1319">
          <cell r="A1319" t="str">
            <v>00013867</v>
          </cell>
          <cell r="B1319" t="str">
            <v>Mark Fazio</v>
          </cell>
          <cell r="C1319" t="str">
            <v>ANS04</v>
          </cell>
        </row>
        <row r="1320">
          <cell r="A1320" t="str">
            <v>00013875</v>
          </cell>
          <cell r="B1320" t="str">
            <v>Andrew Kampl</v>
          </cell>
          <cell r="C1320"/>
        </row>
        <row r="1321">
          <cell r="A1321" t="str">
            <v>00013878</v>
          </cell>
          <cell r="B1321" t="str">
            <v>Voula Sikalias</v>
          </cell>
          <cell r="C1321" t="str">
            <v>ANS02</v>
          </cell>
        </row>
        <row r="1322">
          <cell r="A1322" t="str">
            <v>00013879</v>
          </cell>
          <cell r="B1322" t="str">
            <v>Richard O'Brien</v>
          </cell>
          <cell r="C1322" t="str">
            <v>ANS06</v>
          </cell>
        </row>
        <row r="1323">
          <cell r="A1323" t="str">
            <v>00013880</v>
          </cell>
          <cell r="B1323" t="str">
            <v>Garry Dack</v>
          </cell>
          <cell r="C1323" t="str">
            <v>ANS05</v>
          </cell>
        </row>
        <row r="1324">
          <cell r="A1324" t="str">
            <v>00013881</v>
          </cell>
          <cell r="B1324" t="str">
            <v>Fiona Dennis</v>
          </cell>
          <cell r="C1324" t="str">
            <v>ANS02</v>
          </cell>
        </row>
        <row r="1325">
          <cell r="A1325" t="str">
            <v>00013882</v>
          </cell>
          <cell r="B1325" t="str">
            <v>Christopher McDonagh</v>
          </cell>
          <cell r="C1325"/>
        </row>
        <row r="1326">
          <cell r="A1326" t="str">
            <v>00013883</v>
          </cell>
          <cell r="B1326" t="str">
            <v>Margaret Jones</v>
          </cell>
          <cell r="C1326" t="str">
            <v>ANS07</v>
          </cell>
        </row>
        <row r="1327">
          <cell r="A1327" t="str">
            <v>00013884</v>
          </cell>
          <cell r="B1327" t="str">
            <v>Bhavesh Haria</v>
          </cell>
          <cell r="C1327"/>
        </row>
        <row r="1328">
          <cell r="A1328" t="str">
            <v>00013885</v>
          </cell>
          <cell r="B1328" t="str">
            <v>Andrew Greene</v>
          </cell>
          <cell r="C1328" t="str">
            <v>ANS04</v>
          </cell>
        </row>
        <row r="1329">
          <cell r="A1329" t="str">
            <v>00013886</v>
          </cell>
          <cell r="B1329" t="str">
            <v>Aaron Sheffield</v>
          </cell>
          <cell r="C1329" t="str">
            <v>ANS04</v>
          </cell>
        </row>
        <row r="1330">
          <cell r="A1330" t="str">
            <v>00013888</v>
          </cell>
          <cell r="B1330" t="str">
            <v>Damian Flanagan</v>
          </cell>
          <cell r="C1330" t="str">
            <v>ANS05</v>
          </cell>
        </row>
        <row r="1331">
          <cell r="A1331" t="str">
            <v>00013889</v>
          </cell>
          <cell r="B1331" t="str">
            <v>Nathan Howie</v>
          </cell>
          <cell r="C1331" t="str">
            <v>ANS04</v>
          </cell>
        </row>
        <row r="1332">
          <cell r="A1332" t="str">
            <v>00013890</v>
          </cell>
          <cell r="B1332" t="str">
            <v>Alexander Fookstov</v>
          </cell>
          <cell r="C1332" t="str">
            <v>ANS06</v>
          </cell>
        </row>
        <row r="1333">
          <cell r="A1333" t="str">
            <v>00013891</v>
          </cell>
          <cell r="B1333" t="str">
            <v>Melissa Morfea</v>
          </cell>
          <cell r="C1333" t="str">
            <v>ANS05</v>
          </cell>
        </row>
        <row r="1334">
          <cell r="A1334" t="str">
            <v>00013901</v>
          </cell>
          <cell r="B1334" t="str">
            <v>Phillip Miller</v>
          </cell>
          <cell r="C1334" t="str">
            <v>ANS05</v>
          </cell>
        </row>
        <row r="1335">
          <cell r="A1335" t="str">
            <v>00013903</v>
          </cell>
          <cell r="B1335" t="str">
            <v>Sarah Roberts</v>
          </cell>
          <cell r="C1335" t="str">
            <v>ANS07</v>
          </cell>
        </row>
        <row r="1336">
          <cell r="A1336" t="str">
            <v>00013908</v>
          </cell>
          <cell r="B1336" t="str">
            <v>Sharon Panesar</v>
          </cell>
          <cell r="C1336" t="str">
            <v>ANS03</v>
          </cell>
        </row>
        <row r="1337">
          <cell r="A1337" t="str">
            <v>00013912</v>
          </cell>
          <cell r="B1337" t="str">
            <v>Vanessa Kickert</v>
          </cell>
          <cell r="C1337" t="str">
            <v>ANS03</v>
          </cell>
        </row>
        <row r="1338">
          <cell r="A1338" t="str">
            <v>00013914</v>
          </cell>
          <cell r="B1338" t="str">
            <v>Carissa Crosbie</v>
          </cell>
          <cell r="C1338" t="str">
            <v>ANS04</v>
          </cell>
        </row>
        <row r="1339">
          <cell r="A1339" t="str">
            <v>00013915</v>
          </cell>
          <cell r="B1339" t="str">
            <v>Emma Wright</v>
          </cell>
          <cell r="C1339" t="str">
            <v>ANS07</v>
          </cell>
        </row>
        <row r="1340">
          <cell r="A1340" t="str">
            <v>00013923</v>
          </cell>
          <cell r="B1340" t="str">
            <v>Emma Kirkby</v>
          </cell>
          <cell r="C1340" t="str">
            <v>ANS07</v>
          </cell>
        </row>
        <row r="1341">
          <cell r="A1341" t="str">
            <v>00013926</v>
          </cell>
          <cell r="B1341" t="str">
            <v>Paul Tucker</v>
          </cell>
          <cell r="C1341" t="str">
            <v>ANS05</v>
          </cell>
        </row>
        <row r="1342">
          <cell r="A1342" t="str">
            <v>00013927</v>
          </cell>
          <cell r="B1342" t="str">
            <v>Len Seet</v>
          </cell>
          <cell r="C1342" t="str">
            <v>ANS04</v>
          </cell>
        </row>
        <row r="1343">
          <cell r="A1343" t="str">
            <v>00013928</v>
          </cell>
          <cell r="B1343" t="str">
            <v>John Struckmann</v>
          </cell>
          <cell r="C1343" t="str">
            <v>ANS04</v>
          </cell>
        </row>
        <row r="1344">
          <cell r="A1344" t="str">
            <v>00013930</v>
          </cell>
          <cell r="B1344" t="str">
            <v>Amanda Bartlett</v>
          </cell>
          <cell r="C1344" t="str">
            <v>ANS02</v>
          </cell>
        </row>
        <row r="1345">
          <cell r="A1345" t="str">
            <v>00013931</v>
          </cell>
          <cell r="B1345" t="str">
            <v>David Akers</v>
          </cell>
          <cell r="C1345" t="str">
            <v>ANS04</v>
          </cell>
        </row>
        <row r="1346">
          <cell r="A1346" t="str">
            <v>00013934</v>
          </cell>
          <cell r="B1346" t="str">
            <v>Sarah Davis</v>
          </cell>
          <cell r="C1346" t="str">
            <v>ANS06</v>
          </cell>
        </row>
        <row r="1347">
          <cell r="A1347" t="str">
            <v>00013936</v>
          </cell>
          <cell r="B1347" t="str">
            <v>Daniel Purcell</v>
          </cell>
          <cell r="C1347" t="str">
            <v>ANS02</v>
          </cell>
        </row>
        <row r="1348">
          <cell r="A1348" t="str">
            <v>00013937</v>
          </cell>
          <cell r="B1348" t="str">
            <v>Louise Ovenden</v>
          </cell>
          <cell r="C1348" t="str">
            <v>ANS02</v>
          </cell>
        </row>
        <row r="1349">
          <cell r="A1349" t="str">
            <v>00013938</v>
          </cell>
          <cell r="B1349" t="str">
            <v>Nicolette Folley</v>
          </cell>
          <cell r="C1349" t="str">
            <v>ANS02</v>
          </cell>
        </row>
        <row r="1350">
          <cell r="A1350" t="str">
            <v>00013943</v>
          </cell>
          <cell r="B1350" t="str">
            <v>Grant Attewell</v>
          </cell>
          <cell r="C1350" t="str">
            <v>ANS05</v>
          </cell>
        </row>
        <row r="1351">
          <cell r="A1351" t="str">
            <v>00013949</v>
          </cell>
          <cell r="B1351" t="str">
            <v>Shane Brand</v>
          </cell>
          <cell r="C1351" t="str">
            <v>ANS04</v>
          </cell>
        </row>
        <row r="1352">
          <cell r="A1352" t="str">
            <v>00013950</v>
          </cell>
          <cell r="B1352" t="str">
            <v>Vicki Day</v>
          </cell>
          <cell r="C1352" t="str">
            <v>ANS03</v>
          </cell>
        </row>
        <row r="1353">
          <cell r="A1353" t="str">
            <v>00013952</v>
          </cell>
          <cell r="B1353" t="str">
            <v>Jodie Bliss</v>
          </cell>
          <cell r="C1353" t="str">
            <v>ANS05</v>
          </cell>
        </row>
        <row r="1354">
          <cell r="A1354" t="str">
            <v>00013953</v>
          </cell>
          <cell r="B1354" t="str">
            <v>Renee Zerko</v>
          </cell>
          <cell r="C1354" t="str">
            <v>ANS04</v>
          </cell>
        </row>
        <row r="1355">
          <cell r="A1355" t="str">
            <v>00013954</v>
          </cell>
          <cell r="B1355" t="str">
            <v>Avril Jameson</v>
          </cell>
          <cell r="C1355" t="str">
            <v>ANS03</v>
          </cell>
        </row>
        <row r="1356">
          <cell r="A1356" t="str">
            <v>00013966</v>
          </cell>
          <cell r="B1356" t="str">
            <v>Lyndell Fox</v>
          </cell>
          <cell r="C1356" t="str">
            <v>ANS03</v>
          </cell>
        </row>
        <row r="1357">
          <cell r="A1357" t="str">
            <v>00013967</v>
          </cell>
          <cell r="B1357" t="str">
            <v>Ralph Bates</v>
          </cell>
          <cell r="C1357" t="str">
            <v>ANS07</v>
          </cell>
        </row>
        <row r="1358">
          <cell r="A1358" t="str">
            <v>00013968</v>
          </cell>
          <cell r="B1358" t="str">
            <v>David Volf</v>
          </cell>
          <cell r="C1358" t="str">
            <v>ANS07</v>
          </cell>
        </row>
        <row r="1359">
          <cell r="A1359" t="str">
            <v>00013969</v>
          </cell>
          <cell r="B1359" t="str">
            <v>Jignesh Shah</v>
          </cell>
          <cell r="C1359" t="str">
            <v>ANS06</v>
          </cell>
        </row>
        <row r="1360">
          <cell r="A1360" t="str">
            <v>00013970</v>
          </cell>
          <cell r="B1360" t="str">
            <v>Kenneth MacCormick</v>
          </cell>
          <cell r="C1360"/>
        </row>
        <row r="1361">
          <cell r="A1361" t="str">
            <v>00013971</v>
          </cell>
          <cell r="B1361" t="str">
            <v>Jayan Menon</v>
          </cell>
          <cell r="C1361" t="str">
            <v>ANS05</v>
          </cell>
        </row>
        <row r="1362">
          <cell r="A1362" t="str">
            <v>00013973</v>
          </cell>
          <cell r="B1362" t="str">
            <v>Mathew Gannon</v>
          </cell>
          <cell r="C1362" t="str">
            <v>ANS04</v>
          </cell>
        </row>
        <row r="1363">
          <cell r="A1363" t="str">
            <v>00013974</v>
          </cell>
          <cell r="B1363" t="str">
            <v>Jaco Groenewald</v>
          </cell>
          <cell r="C1363" t="str">
            <v>ANS05</v>
          </cell>
        </row>
        <row r="1364">
          <cell r="A1364" t="str">
            <v>00013975</v>
          </cell>
          <cell r="B1364" t="str">
            <v>Peter Smith</v>
          </cell>
          <cell r="C1364" t="str">
            <v>ANS05</v>
          </cell>
        </row>
        <row r="1365">
          <cell r="A1365" t="str">
            <v>00013976</v>
          </cell>
          <cell r="B1365" t="str">
            <v>Willow Willis</v>
          </cell>
          <cell r="C1365" t="str">
            <v>ANS04</v>
          </cell>
        </row>
        <row r="1366">
          <cell r="A1366" t="str">
            <v>00013980</v>
          </cell>
          <cell r="B1366" t="str">
            <v>Alan Gibson</v>
          </cell>
          <cell r="C1366" t="str">
            <v>ANS08</v>
          </cell>
        </row>
        <row r="1367">
          <cell r="A1367" t="str">
            <v>00013981</v>
          </cell>
          <cell r="B1367" t="str">
            <v>Mark Sheehan</v>
          </cell>
          <cell r="C1367" t="str">
            <v>ANS09</v>
          </cell>
        </row>
        <row r="1368">
          <cell r="A1368" t="str">
            <v>00013987</v>
          </cell>
          <cell r="B1368" t="str">
            <v>Jennie Ironside</v>
          </cell>
          <cell r="C1368" t="str">
            <v>ANS04</v>
          </cell>
        </row>
        <row r="1369">
          <cell r="A1369" t="str">
            <v>00013997</v>
          </cell>
          <cell r="B1369" t="str">
            <v>Lynette Meyer</v>
          </cell>
          <cell r="C1369" t="str">
            <v>ANS05</v>
          </cell>
        </row>
        <row r="1370">
          <cell r="A1370" t="str">
            <v>00013998</v>
          </cell>
          <cell r="B1370" t="str">
            <v>Sumit Garg</v>
          </cell>
          <cell r="C1370" t="str">
            <v>ANS04</v>
          </cell>
        </row>
        <row r="1371">
          <cell r="A1371" t="str">
            <v>00014001</v>
          </cell>
          <cell r="B1371" t="str">
            <v>Katrina Nelson</v>
          </cell>
          <cell r="C1371" t="str">
            <v>ANS07</v>
          </cell>
        </row>
        <row r="1372">
          <cell r="A1372" t="str">
            <v>00014002</v>
          </cell>
          <cell r="B1372" t="str">
            <v>Tony Waryszczuk</v>
          </cell>
          <cell r="C1372" t="str">
            <v>ANS05</v>
          </cell>
        </row>
        <row r="1373">
          <cell r="A1373" t="str">
            <v>00014003</v>
          </cell>
          <cell r="B1373" t="str">
            <v>Nicola Di Stella</v>
          </cell>
          <cell r="C1373" t="str">
            <v>ANS05</v>
          </cell>
        </row>
        <row r="1374">
          <cell r="A1374" t="str">
            <v>00014004</v>
          </cell>
          <cell r="B1374" t="str">
            <v>Brendan Wainwright</v>
          </cell>
          <cell r="C1374" t="str">
            <v>ANS02</v>
          </cell>
        </row>
        <row r="1375">
          <cell r="A1375" t="str">
            <v>00014005</v>
          </cell>
          <cell r="B1375" t="str">
            <v>Graeme Fairbairn-Campbell</v>
          </cell>
          <cell r="C1375" t="str">
            <v>ANS04</v>
          </cell>
        </row>
        <row r="1376">
          <cell r="A1376" t="str">
            <v>00014007</v>
          </cell>
          <cell r="B1376" t="str">
            <v>David Somers</v>
          </cell>
          <cell r="C1376" t="str">
            <v>ANS03</v>
          </cell>
        </row>
        <row r="1377">
          <cell r="A1377" t="str">
            <v>00014012</v>
          </cell>
          <cell r="B1377" t="str">
            <v>Rebecca O'Brien</v>
          </cell>
          <cell r="C1377" t="str">
            <v>ANS09</v>
          </cell>
        </row>
        <row r="1378">
          <cell r="A1378" t="str">
            <v>00014014</v>
          </cell>
          <cell r="B1378" t="str">
            <v>John Ivulich</v>
          </cell>
          <cell r="C1378" t="str">
            <v>ANS08</v>
          </cell>
        </row>
        <row r="1379">
          <cell r="A1379" t="str">
            <v>00014015</v>
          </cell>
          <cell r="B1379" t="str">
            <v>Tanya Carver</v>
          </cell>
          <cell r="C1379" t="str">
            <v>ANS04</v>
          </cell>
        </row>
        <row r="1380">
          <cell r="A1380" t="str">
            <v>00014026</v>
          </cell>
          <cell r="B1380" t="str">
            <v>John Poulos</v>
          </cell>
          <cell r="C1380" t="str">
            <v>ANS02</v>
          </cell>
        </row>
        <row r="1381">
          <cell r="A1381" t="str">
            <v>00014027</v>
          </cell>
          <cell r="B1381" t="str">
            <v>Lisa Foster</v>
          </cell>
          <cell r="C1381" t="str">
            <v>ANS03</v>
          </cell>
        </row>
        <row r="1382">
          <cell r="A1382" t="str">
            <v>00014029</v>
          </cell>
          <cell r="B1382" t="str">
            <v>David Dunster</v>
          </cell>
          <cell r="C1382"/>
        </row>
        <row r="1383">
          <cell r="A1383" t="str">
            <v>00014051</v>
          </cell>
          <cell r="B1383" t="str">
            <v>Suzanne Selleck</v>
          </cell>
          <cell r="C1383"/>
        </row>
        <row r="1384">
          <cell r="A1384" t="str">
            <v>00014054</v>
          </cell>
          <cell r="B1384" t="str">
            <v>Jacqueline Galati</v>
          </cell>
          <cell r="C1384" t="str">
            <v>ANS02</v>
          </cell>
        </row>
        <row r="1385">
          <cell r="A1385" t="str">
            <v>00014055</v>
          </cell>
          <cell r="B1385" t="str">
            <v>Elizabeth Start</v>
          </cell>
          <cell r="C1385" t="str">
            <v>ANS02</v>
          </cell>
        </row>
        <row r="1386">
          <cell r="A1386" t="str">
            <v>00014056</v>
          </cell>
          <cell r="B1386" t="str">
            <v>Jodie Mori</v>
          </cell>
          <cell r="C1386" t="str">
            <v>ANS03</v>
          </cell>
        </row>
        <row r="1387">
          <cell r="A1387" t="str">
            <v>00014061</v>
          </cell>
          <cell r="B1387" t="str">
            <v>William Fletcher</v>
          </cell>
          <cell r="C1387" t="str">
            <v>ANS08</v>
          </cell>
        </row>
        <row r="1388">
          <cell r="A1388" t="str">
            <v>00014063</v>
          </cell>
          <cell r="B1388" t="str">
            <v>John Gullotti</v>
          </cell>
          <cell r="C1388" t="str">
            <v>ANS02</v>
          </cell>
        </row>
        <row r="1389">
          <cell r="A1389" t="str">
            <v>00014064</v>
          </cell>
          <cell r="B1389" t="str">
            <v>Trevor Johnston</v>
          </cell>
          <cell r="C1389" t="str">
            <v>ANS07</v>
          </cell>
        </row>
        <row r="1390">
          <cell r="A1390" t="str">
            <v>00014065</v>
          </cell>
          <cell r="B1390" t="str">
            <v>Andrew McKenzie</v>
          </cell>
          <cell r="C1390" t="str">
            <v>ANS02</v>
          </cell>
        </row>
        <row r="1391">
          <cell r="A1391" t="str">
            <v>00014066</v>
          </cell>
          <cell r="B1391" t="str">
            <v>Christopher McDonald</v>
          </cell>
          <cell r="C1391"/>
        </row>
        <row r="1392">
          <cell r="A1392" t="str">
            <v>00014080</v>
          </cell>
          <cell r="B1392" t="str">
            <v>Diane Wilkinson</v>
          </cell>
          <cell r="C1392" t="str">
            <v>ANS02</v>
          </cell>
        </row>
        <row r="1393">
          <cell r="A1393" t="str">
            <v>00014081</v>
          </cell>
          <cell r="B1393" t="str">
            <v>Jennifer Gillespie</v>
          </cell>
          <cell r="C1393" t="str">
            <v>ANS02</v>
          </cell>
        </row>
        <row r="1394">
          <cell r="A1394" t="str">
            <v>00014086</v>
          </cell>
          <cell r="B1394" t="str">
            <v>Lolina-Kay Tuioti</v>
          </cell>
          <cell r="C1394" t="str">
            <v>ANS02</v>
          </cell>
        </row>
        <row r="1395">
          <cell r="A1395" t="str">
            <v>00014087</v>
          </cell>
          <cell r="B1395" t="str">
            <v>James Sturniolo</v>
          </cell>
          <cell r="C1395" t="str">
            <v>ANS03</v>
          </cell>
        </row>
        <row r="1396">
          <cell r="A1396" t="str">
            <v>00014088</v>
          </cell>
          <cell r="B1396" t="str">
            <v>Nicholas Bantrouhas</v>
          </cell>
          <cell r="C1396" t="str">
            <v>ANS07</v>
          </cell>
        </row>
        <row r="1397">
          <cell r="A1397" t="str">
            <v>00014103</v>
          </cell>
          <cell r="B1397" t="str">
            <v>Anthony Benson</v>
          </cell>
          <cell r="C1397"/>
        </row>
        <row r="1398">
          <cell r="A1398" t="str">
            <v>00014104</v>
          </cell>
          <cell r="B1398" t="str">
            <v>Alen Barakat</v>
          </cell>
          <cell r="C1398"/>
        </row>
        <row r="1399">
          <cell r="A1399" t="str">
            <v>00014105</v>
          </cell>
          <cell r="B1399" t="str">
            <v>Judy Street</v>
          </cell>
          <cell r="C1399"/>
        </row>
        <row r="1400">
          <cell r="A1400" t="str">
            <v>00014108</v>
          </cell>
          <cell r="B1400" t="str">
            <v>John McDonald</v>
          </cell>
          <cell r="C1400"/>
        </row>
        <row r="1401">
          <cell r="A1401" t="str">
            <v>00014109</v>
          </cell>
          <cell r="B1401" t="str">
            <v>Peter Fennessy</v>
          </cell>
          <cell r="C1401"/>
        </row>
        <row r="1402">
          <cell r="A1402" t="str">
            <v>00014110</v>
          </cell>
          <cell r="B1402" t="str">
            <v>Jean Ch'ng</v>
          </cell>
          <cell r="C1402"/>
        </row>
        <row r="1403">
          <cell r="A1403" t="str">
            <v>00014113</v>
          </cell>
          <cell r="B1403" t="str">
            <v>Phillip Duncanson</v>
          </cell>
          <cell r="C1403" t="str">
            <v>ANS07</v>
          </cell>
        </row>
        <row r="1404">
          <cell r="A1404" t="str">
            <v>00018200</v>
          </cell>
          <cell r="B1404" t="str">
            <v>Andrew Dong</v>
          </cell>
          <cell r="C1404"/>
        </row>
        <row r="1405">
          <cell r="A1405" t="str">
            <v>00018201</v>
          </cell>
          <cell r="B1405" t="str">
            <v>Bruce Thomson</v>
          </cell>
          <cell r="C1405" t="str">
            <v>ANS03</v>
          </cell>
        </row>
        <row r="1406">
          <cell r="A1406" t="str">
            <v>00018202</v>
          </cell>
          <cell r="B1406" t="str">
            <v>Russell Godsall</v>
          </cell>
          <cell r="C1406" t="str">
            <v>ANS06</v>
          </cell>
        </row>
        <row r="1407">
          <cell r="A1407" t="str">
            <v>00018204</v>
          </cell>
          <cell r="B1407" t="str">
            <v>James Vicary</v>
          </cell>
          <cell r="C1407"/>
        </row>
        <row r="1408">
          <cell r="A1408" t="str">
            <v>00018205</v>
          </cell>
          <cell r="B1408" t="str">
            <v>Paul Sanders</v>
          </cell>
          <cell r="C1408"/>
        </row>
        <row r="1409">
          <cell r="A1409" t="str">
            <v>00018206</v>
          </cell>
          <cell r="B1409" t="str">
            <v>Kade Swain</v>
          </cell>
          <cell r="C1409"/>
        </row>
        <row r="1410">
          <cell r="A1410" t="str">
            <v>00018207</v>
          </cell>
          <cell r="B1410" t="str">
            <v>Matthew Marshall</v>
          </cell>
          <cell r="C1410" t="str">
            <v>ANS06</v>
          </cell>
        </row>
        <row r="1411">
          <cell r="A1411" t="str">
            <v>00018208</v>
          </cell>
          <cell r="B1411" t="str">
            <v>Alan Whittle</v>
          </cell>
          <cell r="C1411" t="str">
            <v>ANS03</v>
          </cell>
        </row>
        <row r="1412">
          <cell r="A1412" t="str">
            <v>00018212</v>
          </cell>
          <cell r="B1412" t="str">
            <v>Stephen Casey</v>
          </cell>
          <cell r="C1412" t="str">
            <v>ANS05</v>
          </cell>
        </row>
        <row r="1413">
          <cell r="A1413" t="str">
            <v>00018213</v>
          </cell>
          <cell r="B1413" t="str">
            <v>Brian Gardner</v>
          </cell>
          <cell r="C1413" t="str">
            <v>ANS03</v>
          </cell>
        </row>
        <row r="1414">
          <cell r="A1414" t="str">
            <v>00018214</v>
          </cell>
          <cell r="B1414" t="str">
            <v>Brian Higson</v>
          </cell>
          <cell r="C1414"/>
        </row>
        <row r="1415">
          <cell r="A1415" t="str">
            <v>00018215</v>
          </cell>
          <cell r="B1415" t="str">
            <v>Nicole Pache</v>
          </cell>
          <cell r="C1415" t="str">
            <v>ANS04</v>
          </cell>
        </row>
        <row r="1416">
          <cell r="A1416" t="str">
            <v>00018216</v>
          </cell>
          <cell r="B1416" t="str">
            <v>Christine Gilligan</v>
          </cell>
          <cell r="C1416" t="str">
            <v>ANS03</v>
          </cell>
        </row>
        <row r="1417">
          <cell r="A1417" t="str">
            <v>00018217</v>
          </cell>
          <cell r="B1417" t="str">
            <v>Bernard Frayne</v>
          </cell>
          <cell r="C1417" t="str">
            <v>ANS05</v>
          </cell>
        </row>
        <row r="1418">
          <cell r="A1418" t="str">
            <v>00018219</v>
          </cell>
          <cell r="B1418" t="str">
            <v>Geoffrey Straight</v>
          </cell>
          <cell r="C1418"/>
        </row>
        <row r="1419">
          <cell r="A1419" t="str">
            <v>00018220</v>
          </cell>
          <cell r="B1419" t="str">
            <v>Gordon Davies</v>
          </cell>
          <cell r="C1419" t="str">
            <v>ANS05</v>
          </cell>
        </row>
        <row r="1420">
          <cell r="A1420" t="str">
            <v>00018221</v>
          </cell>
          <cell r="B1420" t="str">
            <v>David Olley</v>
          </cell>
          <cell r="C1420"/>
        </row>
        <row r="1421">
          <cell r="A1421" t="str">
            <v>00018222</v>
          </cell>
          <cell r="B1421" t="str">
            <v>Barry Charman</v>
          </cell>
          <cell r="C1421"/>
        </row>
        <row r="1422">
          <cell r="A1422" t="str">
            <v>00018223</v>
          </cell>
          <cell r="B1422" t="str">
            <v>Jonathan Nordmann</v>
          </cell>
          <cell r="C1422" t="str">
            <v>ANS05</v>
          </cell>
        </row>
        <row r="1423">
          <cell r="A1423" t="str">
            <v>00018224</v>
          </cell>
          <cell r="B1423" t="str">
            <v>John Kehoe</v>
          </cell>
          <cell r="C1423"/>
        </row>
        <row r="1424">
          <cell r="A1424" t="str">
            <v>00018225</v>
          </cell>
          <cell r="B1424" t="str">
            <v>Peter Ford</v>
          </cell>
          <cell r="C1424"/>
        </row>
        <row r="1425">
          <cell r="A1425" t="str">
            <v>00018227</v>
          </cell>
          <cell r="B1425" t="str">
            <v>Domenic Di Marco</v>
          </cell>
          <cell r="C1425"/>
        </row>
        <row r="1426">
          <cell r="A1426" t="str">
            <v>00018228</v>
          </cell>
          <cell r="B1426" t="str">
            <v>David Binny</v>
          </cell>
          <cell r="C1426"/>
        </row>
        <row r="1427">
          <cell r="A1427" t="str">
            <v>00018230</v>
          </cell>
          <cell r="B1427" t="str">
            <v>Kevin Hume</v>
          </cell>
          <cell r="C1427"/>
        </row>
        <row r="1428">
          <cell r="A1428" t="str">
            <v>00018231</v>
          </cell>
          <cell r="B1428" t="str">
            <v>Edwin Kelvin</v>
          </cell>
          <cell r="C1428"/>
        </row>
        <row r="1429">
          <cell r="A1429" t="str">
            <v>00018232</v>
          </cell>
          <cell r="B1429" t="str">
            <v>Ernest Johnson</v>
          </cell>
          <cell r="C1429"/>
        </row>
        <row r="1430">
          <cell r="A1430" t="str">
            <v>00018233</v>
          </cell>
          <cell r="B1430" t="str">
            <v>John Lane</v>
          </cell>
          <cell r="C1430"/>
        </row>
        <row r="1431">
          <cell r="A1431" t="str">
            <v>00018234</v>
          </cell>
          <cell r="B1431" t="str">
            <v>Gary Deeble</v>
          </cell>
          <cell r="C1431" t="str">
            <v>ANS05</v>
          </cell>
        </row>
        <row r="1432">
          <cell r="A1432" t="str">
            <v>00018235</v>
          </cell>
          <cell r="B1432" t="str">
            <v>Michael Sheaf</v>
          </cell>
          <cell r="C1432"/>
        </row>
        <row r="1433">
          <cell r="A1433" t="str">
            <v>00018236</v>
          </cell>
          <cell r="B1433" t="str">
            <v>Darryl Powell</v>
          </cell>
          <cell r="C1433" t="str">
            <v>ANS05</v>
          </cell>
        </row>
        <row r="1434">
          <cell r="A1434" t="str">
            <v>00018237</v>
          </cell>
          <cell r="B1434" t="str">
            <v>Ian Shaw</v>
          </cell>
          <cell r="C1434" t="str">
            <v>ANS03</v>
          </cell>
        </row>
        <row r="1435">
          <cell r="A1435" t="str">
            <v>00018238</v>
          </cell>
          <cell r="B1435" t="str">
            <v>Michael McCarthy</v>
          </cell>
          <cell r="C1435" t="str">
            <v>ANS06</v>
          </cell>
        </row>
        <row r="1436">
          <cell r="A1436" t="str">
            <v>00018239</v>
          </cell>
          <cell r="B1436" t="str">
            <v>Bryen Priest</v>
          </cell>
          <cell r="C1436"/>
        </row>
        <row r="1437">
          <cell r="A1437" t="str">
            <v>00018240</v>
          </cell>
          <cell r="B1437" t="str">
            <v>Gregory Karlovsky</v>
          </cell>
          <cell r="C1437"/>
        </row>
        <row r="1438">
          <cell r="A1438" t="str">
            <v>00018241</v>
          </cell>
          <cell r="B1438" t="str">
            <v>Richard Webb</v>
          </cell>
          <cell r="C1438" t="str">
            <v>ANS03</v>
          </cell>
        </row>
        <row r="1439">
          <cell r="A1439" t="str">
            <v>00018242</v>
          </cell>
          <cell r="B1439" t="str">
            <v>Brian Harris</v>
          </cell>
          <cell r="C1439"/>
        </row>
        <row r="1440">
          <cell r="A1440" t="str">
            <v>00018243</v>
          </cell>
          <cell r="B1440" t="str">
            <v>Geoffrey Law</v>
          </cell>
          <cell r="C1440" t="str">
            <v>ANS03</v>
          </cell>
        </row>
        <row r="1441">
          <cell r="A1441" t="str">
            <v>00018244</v>
          </cell>
          <cell r="B1441" t="str">
            <v>Graham Horwood</v>
          </cell>
          <cell r="C1441" t="str">
            <v>ANS05</v>
          </cell>
        </row>
        <row r="1442">
          <cell r="A1442" t="str">
            <v>00018247</v>
          </cell>
          <cell r="B1442" t="str">
            <v>Russell Gallagher</v>
          </cell>
          <cell r="C1442"/>
        </row>
        <row r="1443">
          <cell r="A1443" t="str">
            <v>00018248</v>
          </cell>
          <cell r="B1443" t="str">
            <v>Gerard Rive</v>
          </cell>
          <cell r="C1443"/>
        </row>
        <row r="1444">
          <cell r="A1444" t="str">
            <v>00018249</v>
          </cell>
          <cell r="B1444" t="str">
            <v>William Russell</v>
          </cell>
          <cell r="C1444"/>
        </row>
        <row r="1445">
          <cell r="A1445" t="str">
            <v>00018250</v>
          </cell>
          <cell r="B1445" t="str">
            <v>Keith Slade</v>
          </cell>
          <cell r="C1445"/>
        </row>
        <row r="1446">
          <cell r="A1446" t="str">
            <v>00018251</v>
          </cell>
          <cell r="B1446" t="str">
            <v>Colin Anderson</v>
          </cell>
          <cell r="C1446"/>
        </row>
        <row r="1447">
          <cell r="A1447" t="str">
            <v>00018252</v>
          </cell>
          <cell r="B1447" t="str">
            <v>Douglas Chappell</v>
          </cell>
          <cell r="C1447"/>
        </row>
        <row r="1448">
          <cell r="A1448" t="str">
            <v>00018254</v>
          </cell>
          <cell r="B1448" t="str">
            <v>Zelimar Sardelic</v>
          </cell>
          <cell r="C1448"/>
        </row>
        <row r="1449">
          <cell r="A1449" t="str">
            <v>00018255</v>
          </cell>
          <cell r="B1449" t="str">
            <v>Kevin Stephen</v>
          </cell>
          <cell r="C1449"/>
        </row>
        <row r="1450">
          <cell r="A1450" t="str">
            <v>00018256</v>
          </cell>
          <cell r="B1450" t="str">
            <v>Darren Brand</v>
          </cell>
          <cell r="C1450" t="str">
            <v>ANS03</v>
          </cell>
        </row>
        <row r="1451">
          <cell r="A1451" t="str">
            <v>00018257</v>
          </cell>
          <cell r="B1451" t="str">
            <v>Graeme Dugmore</v>
          </cell>
          <cell r="C1451"/>
        </row>
        <row r="1452">
          <cell r="A1452" t="str">
            <v>00018258</v>
          </cell>
          <cell r="B1452" t="str">
            <v>Vasilios Zaekis</v>
          </cell>
          <cell r="C1452" t="str">
            <v>ANS05</v>
          </cell>
        </row>
        <row r="1453">
          <cell r="A1453" t="str">
            <v>00018259</v>
          </cell>
          <cell r="B1453" t="str">
            <v>Andrew White</v>
          </cell>
          <cell r="C1453" t="str">
            <v>ANS05</v>
          </cell>
        </row>
        <row r="1454">
          <cell r="A1454" t="str">
            <v>00018260</v>
          </cell>
          <cell r="B1454" t="str">
            <v>Michael Geary</v>
          </cell>
          <cell r="C1454"/>
        </row>
        <row r="1455">
          <cell r="A1455" t="str">
            <v>00018261</v>
          </cell>
          <cell r="B1455" t="str">
            <v>Ronald MacKay</v>
          </cell>
          <cell r="C1455"/>
        </row>
        <row r="1456">
          <cell r="A1456" t="str">
            <v>00018262</v>
          </cell>
          <cell r="B1456" t="str">
            <v>Michael Whiting</v>
          </cell>
          <cell r="C1456"/>
        </row>
        <row r="1457">
          <cell r="A1457" t="str">
            <v>00018263</v>
          </cell>
          <cell r="B1457" t="str">
            <v>Bernard Sharpe</v>
          </cell>
          <cell r="C1457"/>
        </row>
        <row r="1458">
          <cell r="A1458" t="str">
            <v>00018264</v>
          </cell>
          <cell r="B1458" t="str">
            <v>Mark Lord</v>
          </cell>
          <cell r="C1458"/>
        </row>
        <row r="1459">
          <cell r="A1459" t="str">
            <v>00018265</v>
          </cell>
          <cell r="B1459" t="str">
            <v>John Brennan</v>
          </cell>
          <cell r="C1459"/>
        </row>
        <row r="1460">
          <cell r="A1460" t="str">
            <v>00018266</v>
          </cell>
          <cell r="B1460" t="str">
            <v>Alan Gaffney</v>
          </cell>
          <cell r="C1460" t="str">
            <v>ANS03</v>
          </cell>
        </row>
        <row r="1461">
          <cell r="A1461" t="str">
            <v>00018267</v>
          </cell>
          <cell r="B1461" t="str">
            <v>Peter Holyoak</v>
          </cell>
          <cell r="C1461"/>
        </row>
        <row r="1462">
          <cell r="A1462" t="str">
            <v>00018268</v>
          </cell>
          <cell r="B1462" t="str">
            <v>Stafford Dawson</v>
          </cell>
          <cell r="C1462"/>
        </row>
        <row r="1463">
          <cell r="A1463" t="str">
            <v>00018269</v>
          </cell>
          <cell r="B1463" t="str">
            <v>Barry Sharp-Collett</v>
          </cell>
          <cell r="C1463"/>
        </row>
        <row r="1464">
          <cell r="A1464" t="str">
            <v>00018270</v>
          </cell>
          <cell r="B1464" t="str">
            <v>Hilton Hutchins</v>
          </cell>
          <cell r="C1464"/>
        </row>
        <row r="1465">
          <cell r="A1465" t="str">
            <v>00018271</v>
          </cell>
          <cell r="B1465" t="str">
            <v>Ian Summers</v>
          </cell>
          <cell r="C1465" t="str">
            <v>ANS03</v>
          </cell>
        </row>
        <row r="1466">
          <cell r="A1466" t="str">
            <v>00018272</v>
          </cell>
          <cell r="B1466" t="str">
            <v>Barry Silva</v>
          </cell>
          <cell r="C1466"/>
        </row>
        <row r="1467">
          <cell r="A1467" t="str">
            <v>00018273</v>
          </cell>
          <cell r="B1467" t="str">
            <v>Michael Hallett</v>
          </cell>
          <cell r="C1467"/>
        </row>
        <row r="1468">
          <cell r="A1468" t="str">
            <v>00018274</v>
          </cell>
          <cell r="B1468" t="str">
            <v>Michael Driver</v>
          </cell>
          <cell r="C1468"/>
        </row>
        <row r="1469">
          <cell r="A1469" t="str">
            <v>00018275</v>
          </cell>
          <cell r="B1469" t="str">
            <v>Pierre Najar</v>
          </cell>
          <cell r="C1469" t="str">
            <v>ANS03</v>
          </cell>
        </row>
        <row r="1470">
          <cell r="A1470" t="str">
            <v>00018276</v>
          </cell>
          <cell r="B1470" t="str">
            <v>Gerald Harney</v>
          </cell>
          <cell r="C1470"/>
        </row>
        <row r="1471">
          <cell r="A1471" t="str">
            <v>00018277</v>
          </cell>
          <cell r="B1471" t="str">
            <v>Ian Tyrrell</v>
          </cell>
          <cell r="C1471"/>
        </row>
        <row r="1472">
          <cell r="A1472" t="str">
            <v>00018278</v>
          </cell>
          <cell r="B1472" t="str">
            <v>Wolfgang Reiche</v>
          </cell>
          <cell r="C1472"/>
        </row>
        <row r="1473">
          <cell r="A1473" t="str">
            <v>00018279</v>
          </cell>
          <cell r="B1473" t="str">
            <v>Laszlo Gaspar</v>
          </cell>
          <cell r="C1473"/>
        </row>
        <row r="1474">
          <cell r="A1474" t="str">
            <v>00018280</v>
          </cell>
          <cell r="B1474" t="str">
            <v>David Gateley</v>
          </cell>
          <cell r="C1474"/>
        </row>
        <row r="1475">
          <cell r="A1475" t="str">
            <v>00018281</v>
          </cell>
          <cell r="B1475" t="str">
            <v>Michele Barone</v>
          </cell>
          <cell r="C1475"/>
        </row>
        <row r="1476">
          <cell r="A1476" t="str">
            <v>00018282</v>
          </cell>
          <cell r="B1476" t="str">
            <v>Natalie Ingram</v>
          </cell>
          <cell r="C1476"/>
        </row>
        <row r="1477">
          <cell r="A1477" t="str">
            <v>00018283</v>
          </cell>
          <cell r="B1477" t="str">
            <v>Jeffrey Lake</v>
          </cell>
          <cell r="C1477"/>
        </row>
        <row r="1478">
          <cell r="A1478" t="str">
            <v>00018284</v>
          </cell>
          <cell r="B1478" t="str">
            <v>Mark Hands</v>
          </cell>
          <cell r="C1478"/>
        </row>
        <row r="1479">
          <cell r="A1479" t="str">
            <v>00018285</v>
          </cell>
          <cell r="B1479" t="str">
            <v>Donald Kelly</v>
          </cell>
          <cell r="C1479"/>
        </row>
        <row r="1480">
          <cell r="A1480" t="str">
            <v>00018286</v>
          </cell>
          <cell r="B1480" t="str">
            <v>Eugene Larkin</v>
          </cell>
          <cell r="C1480"/>
        </row>
        <row r="1481">
          <cell r="A1481" t="str">
            <v>00018290</v>
          </cell>
          <cell r="B1481" t="str">
            <v>Kim Hatcher</v>
          </cell>
          <cell r="C1481" t="str">
            <v>ANS03</v>
          </cell>
        </row>
        <row r="1482">
          <cell r="A1482" t="str">
            <v>00018292</v>
          </cell>
          <cell r="B1482" t="str">
            <v>Patrick Greene</v>
          </cell>
          <cell r="C1482" t="str">
            <v>ANS03</v>
          </cell>
        </row>
        <row r="1483">
          <cell r="A1483" t="str">
            <v>00018293</v>
          </cell>
          <cell r="B1483" t="str">
            <v>Tina Ford</v>
          </cell>
          <cell r="C1483" t="str">
            <v>ANS03</v>
          </cell>
        </row>
        <row r="1484">
          <cell r="A1484" t="str">
            <v>00018297</v>
          </cell>
          <cell r="B1484" t="str">
            <v>Paul McDonnell</v>
          </cell>
          <cell r="C1484" t="str">
            <v>ANS06</v>
          </cell>
        </row>
        <row r="1485">
          <cell r="A1485" t="str">
            <v>00018298</v>
          </cell>
          <cell r="B1485" t="str">
            <v>Patrick Donovan</v>
          </cell>
          <cell r="C1485" t="str">
            <v>ANS08</v>
          </cell>
        </row>
        <row r="1486">
          <cell r="A1486" t="str">
            <v>00018300</v>
          </cell>
          <cell r="B1486" t="str">
            <v>Ivan Wu</v>
          </cell>
          <cell r="C1486" t="str">
            <v>ANS06</v>
          </cell>
        </row>
        <row r="1487">
          <cell r="A1487" t="str">
            <v>00018301</v>
          </cell>
          <cell r="B1487" t="str">
            <v>Sandra Lukis</v>
          </cell>
          <cell r="C1487" t="str">
            <v>ANS03</v>
          </cell>
        </row>
        <row r="1488">
          <cell r="A1488" t="str">
            <v>00019505</v>
          </cell>
          <cell r="B1488" t="str">
            <v>John Cox</v>
          </cell>
          <cell r="C1488" t="str">
            <v>ANS07</v>
          </cell>
        </row>
        <row r="1489">
          <cell r="A1489" t="str">
            <v>00033373</v>
          </cell>
          <cell r="B1489" t="str">
            <v>Peter Georgiadis</v>
          </cell>
          <cell r="C1489" t="str">
            <v>ANS08</v>
          </cell>
        </row>
        <row r="1490">
          <cell r="A1490" t="str">
            <v>00044255</v>
          </cell>
          <cell r="B1490" t="str">
            <v>Keith Jayetileke</v>
          </cell>
          <cell r="C1490" t="str">
            <v>ANS04</v>
          </cell>
        </row>
        <row r="1491">
          <cell r="A1491" t="str">
            <v>00049718</v>
          </cell>
          <cell r="B1491" t="str">
            <v>Jasmine Lau</v>
          </cell>
          <cell r="C1491" t="str">
            <v>ANS03</v>
          </cell>
        </row>
        <row r="1492">
          <cell r="A1492" t="str">
            <v>00056432</v>
          </cell>
          <cell r="B1492" t="str">
            <v>John McEwan</v>
          </cell>
          <cell r="C1492" t="str">
            <v>ANS06</v>
          </cell>
        </row>
        <row r="1493">
          <cell r="A1493" t="str">
            <v>00064840</v>
          </cell>
          <cell r="B1493" t="str">
            <v>Michael Newman</v>
          </cell>
          <cell r="C1493" t="str">
            <v>ANS04</v>
          </cell>
        </row>
        <row r="1494">
          <cell r="A1494" t="str">
            <v>00076166</v>
          </cell>
          <cell r="B1494" t="str">
            <v>Ian Russom</v>
          </cell>
          <cell r="C1494" t="str">
            <v>ANS07</v>
          </cell>
        </row>
        <row r="1495">
          <cell r="A1495" t="str">
            <v>00094276</v>
          </cell>
          <cell r="B1495" t="str">
            <v>Ronald Whitwell</v>
          </cell>
          <cell r="C1495" t="str">
            <v>ANS04</v>
          </cell>
        </row>
      </sheetData>
      <sheetData sheetId="5" refreshError="1">
        <row r="1">
          <cell r="A1" t="str">
            <v>Pers.no.</v>
          </cell>
          <cell r="B1" t="str">
            <v>Personnel Number</v>
          </cell>
          <cell r="C1" t="str">
            <v>Wage Type</v>
          </cell>
          <cell r="D1" t="str">
            <v>Amount</v>
          </cell>
          <cell r="E1" t="str">
            <v>Curr.</v>
          </cell>
          <cell r="H1" t="str">
            <v>DESP</v>
          </cell>
        </row>
        <row r="2">
          <cell r="A2" t="str">
            <v>00007060</v>
          </cell>
          <cell r="B2" t="str">
            <v>Yeung Peter</v>
          </cell>
          <cell r="C2" t="str">
            <v>Alinta Def. EE Share Plan</v>
          </cell>
          <cell r="D2">
            <v>-10000</v>
          </cell>
          <cell r="E2" t="str">
            <v>AUD</v>
          </cell>
          <cell r="F2">
            <v>1</v>
          </cell>
          <cell r="G2">
            <v>10000</v>
          </cell>
          <cell r="H2">
            <v>5000</v>
          </cell>
        </row>
        <row r="3">
          <cell r="A3" t="str">
            <v>00007037</v>
          </cell>
          <cell r="B3" t="str">
            <v>Mafaakher Fakhreddin</v>
          </cell>
          <cell r="C3" t="str">
            <v>Alinta Def. EE Share Plan</v>
          </cell>
          <cell r="D3">
            <v>-10000</v>
          </cell>
          <cell r="E3" t="str">
            <v>AUD</v>
          </cell>
          <cell r="F3">
            <v>1</v>
          </cell>
          <cell r="G3">
            <v>10000</v>
          </cell>
          <cell r="H3">
            <v>5000</v>
          </cell>
        </row>
        <row r="4">
          <cell r="A4" t="str">
            <v>00006820</v>
          </cell>
          <cell r="B4" t="str">
            <v>Wong Peter</v>
          </cell>
          <cell r="C4" t="str">
            <v>Alinta Def. EE Share Plan</v>
          </cell>
          <cell r="D4">
            <v>-10000</v>
          </cell>
          <cell r="E4" t="str">
            <v>AUD</v>
          </cell>
          <cell r="F4">
            <v>1</v>
          </cell>
          <cell r="G4">
            <v>10000</v>
          </cell>
          <cell r="H4">
            <v>5000</v>
          </cell>
        </row>
        <row r="5">
          <cell r="A5" t="str">
            <v>00006778</v>
          </cell>
          <cell r="B5" t="str">
            <v>Whelan Peter</v>
          </cell>
          <cell r="C5" t="str">
            <v>Alinta Def. EE Share Plan</v>
          </cell>
          <cell r="D5">
            <v>-5000</v>
          </cell>
          <cell r="E5" t="str">
            <v>AUD</v>
          </cell>
          <cell r="F5">
            <v>1</v>
          </cell>
          <cell r="G5">
            <v>5000</v>
          </cell>
          <cell r="H5">
            <v>2500</v>
          </cell>
        </row>
        <row r="6">
          <cell r="A6" t="str">
            <v>00006486</v>
          </cell>
          <cell r="B6" t="str">
            <v>Beech Mark</v>
          </cell>
          <cell r="C6" t="str">
            <v>Alinta Def. EE Share Plan</v>
          </cell>
          <cell r="D6">
            <v>-10000</v>
          </cell>
          <cell r="E6" t="str">
            <v>AUD</v>
          </cell>
          <cell r="F6">
            <v>1</v>
          </cell>
          <cell r="G6">
            <v>10000</v>
          </cell>
          <cell r="H6">
            <v>5000</v>
          </cell>
        </row>
        <row r="7">
          <cell r="A7" t="str">
            <v>00007309</v>
          </cell>
          <cell r="B7" t="str">
            <v>Senior Deborah</v>
          </cell>
          <cell r="C7" t="str">
            <v>Alinta Def. EE Share Plan</v>
          </cell>
          <cell r="D7">
            <v>-1000</v>
          </cell>
          <cell r="E7" t="str">
            <v>AUD</v>
          </cell>
          <cell r="F7">
            <v>1</v>
          </cell>
          <cell r="G7">
            <v>1000</v>
          </cell>
          <cell r="H7">
            <v>500</v>
          </cell>
        </row>
        <row r="8">
          <cell r="A8" t="str">
            <v>00007306</v>
          </cell>
          <cell r="B8" t="str">
            <v>Schille Andrew</v>
          </cell>
          <cell r="C8" t="str">
            <v>Alinta Def. EE Share Plan</v>
          </cell>
          <cell r="D8">
            <v>-10000</v>
          </cell>
          <cell r="E8" t="str">
            <v>AUD</v>
          </cell>
          <cell r="F8">
            <v>1</v>
          </cell>
          <cell r="G8">
            <v>10000</v>
          </cell>
          <cell r="H8">
            <v>5000</v>
          </cell>
        </row>
        <row r="9">
          <cell r="A9" t="str">
            <v>00007215</v>
          </cell>
          <cell r="B9" t="str">
            <v>Harker Suzanne</v>
          </cell>
          <cell r="C9" t="str">
            <v>Alinta Def. EE Share Plan</v>
          </cell>
          <cell r="D9">
            <v>-5000</v>
          </cell>
          <cell r="E9" t="str">
            <v>AUD</v>
          </cell>
          <cell r="F9">
            <v>1</v>
          </cell>
          <cell r="G9">
            <v>5000</v>
          </cell>
          <cell r="H9">
            <v>2500</v>
          </cell>
        </row>
        <row r="10">
          <cell r="A10" t="str">
            <v>00007190</v>
          </cell>
          <cell r="B10" t="str">
            <v>Zuiderwyk Antony</v>
          </cell>
          <cell r="C10" t="str">
            <v>Alinta Def. EE Share Plan</v>
          </cell>
          <cell r="D10">
            <v>-4000</v>
          </cell>
          <cell r="E10" t="str">
            <v>AUD</v>
          </cell>
          <cell r="F10">
            <v>1</v>
          </cell>
          <cell r="G10">
            <v>4000</v>
          </cell>
          <cell r="H10">
            <v>2000</v>
          </cell>
        </row>
        <row r="11">
          <cell r="A11" t="str">
            <v>00007106</v>
          </cell>
          <cell r="B11" t="str">
            <v>Savage Craig</v>
          </cell>
          <cell r="C11" t="str">
            <v>Alinta Def. EE Share Plan</v>
          </cell>
          <cell r="D11">
            <v>-10000</v>
          </cell>
          <cell r="E11" t="str">
            <v>AUD</v>
          </cell>
          <cell r="F11">
            <v>1</v>
          </cell>
          <cell r="G11">
            <v>10000</v>
          </cell>
          <cell r="H11">
            <v>5000</v>
          </cell>
        </row>
        <row r="12">
          <cell r="A12" t="str">
            <v>00007925</v>
          </cell>
          <cell r="B12" t="str">
            <v>Sokolowski Christopher</v>
          </cell>
          <cell r="C12" t="str">
            <v>Alinta Def. EE Share Plan</v>
          </cell>
          <cell r="D12">
            <v>-2000</v>
          </cell>
          <cell r="E12" t="str">
            <v>AUD</v>
          </cell>
          <cell r="F12">
            <v>1</v>
          </cell>
          <cell r="G12">
            <v>2000</v>
          </cell>
          <cell r="H12">
            <v>1000</v>
          </cell>
        </row>
        <row r="13">
          <cell r="A13" t="str">
            <v>00007879</v>
          </cell>
          <cell r="B13" t="str">
            <v>Tziotis George</v>
          </cell>
          <cell r="C13" t="str">
            <v>Alinta Def. EE Share Plan</v>
          </cell>
          <cell r="D13">
            <v>-10000</v>
          </cell>
          <cell r="E13" t="str">
            <v>AUD</v>
          </cell>
          <cell r="F13">
            <v>1</v>
          </cell>
          <cell r="G13">
            <v>10000</v>
          </cell>
          <cell r="H13">
            <v>5000</v>
          </cell>
        </row>
        <row r="14">
          <cell r="A14" t="str">
            <v>00007830</v>
          </cell>
          <cell r="B14" t="str">
            <v>Schwarz Robert</v>
          </cell>
          <cell r="C14" t="str">
            <v>Alinta Def. EE Share Plan</v>
          </cell>
          <cell r="D14">
            <v>-10000</v>
          </cell>
          <cell r="E14" t="str">
            <v>AUD</v>
          </cell>
          <cell r="F14">
            <v>1</v>
          </cell>
          <cell r="G14">
            <v>10000</v>
          </cell>
          <cell r="H14">
            <v>5000</v>
          </cell>
        </row>
        <row r="15">
          <cell r="A15" t="str">
            <v>00007731</v>
          </cell>
          <cell r="B15" t="str">
            <v>De Lisle Michael</v>
          </cell>
          <cell r="C15" t="str">
            <v>Alinta Def. EE Share Plan</v>
          </cell>
          <cell r="D15">
            <v>-5000</v>
          </cell>
          <cell r="E15" t="str">
            <v>AUD</v>
          </cell>
          <cell r="F15">
            <v>1</v>
          </cell>
          <cell r="G15">
            <v>5000</v>
          </cell>
          <cell r="H15">
            <v>2500</v>
          </cell>
        </row>
        <row r="16">
          <cell r="A16" t="str">
            <v>00007640</v>
          </cell>
          <cell r="B16" t="str">
            <v>Adams Mark</v>
          </cell>
          <cell r="C16" t="str">
            <v>Alinta Def. EE Share Plan</v>
          </cell>
          <cell r="D16">
            <v>-3000</v>
          </cell>
          <cell r="E16" t="str">
            <v>AUD</v>
          </cell>
          <cell r="F16">
            <v>1</v>
          </cell>
          <cell r="G16">
            <v>3000</v>
          </cell>
          <cell r="H16">
            <v>1500</v>
          </cell>
        </row>
        <row r="17">
          <cell r="A17" t="str">
            <v>00008645</v>
          </cell>
          <cell r="B17" t="str">
            <v>Wilkinson David</v>
          </cell>
          <cell r="C17" t="str">
            <v>Alinta Def. EE Share Plan</v>
          </cell>
          <cell r="D17">
            <v>-10000</v>
          </cell>
          <cell r="E17" t="str">
            <v>AUD</v>
          </cell>
          <cell r="F17">
            <v>1</v>
          </cell>
          <cell r="G17">
            <v>10000</v>
          </cell>
          <cell r="H17">
            <v>5000</v>
          </cell>
        </row>
        <row r="18">
          <cell r="A18" t="str">
            <v>00008013</v>
          </cell>
          <cell r="B18" t="str">
            <v>Ghantous Siham</v>
          </cell>
          <cell r="C18" t="str">
            <v>Alinta Def. EE Share Plan</v>
          </cell>
          <cell r="D18">
            <v>-10000</v>
          </cell>
          <cell r="E18" t="str">
            <v>AUD</v>
          </cell>
          <cell r="F18">
            <v>1</v>
          </cell>
          <cell r="G18">
            <v>10000</v>
          </cell>
          <cell r="H18">
            <v>5000</v>
          </cell>
        </row>
        <row r="19">
          <cell r="A19" t="str">
            <v>00007992</v>
          </cell>
          <cell r="B19" t="str">
            <v>Moorthy Siva</v>
          </cell>
          <cell r="C19" t="str">
            <v>Alinta Def. EE Share Plan</v>
          </cell>
          <cell r="D19">
            <v>-10000</v>
          </cell>
          <cell r="E19" t="str">
            <v>AUD</v>
          </cell>
          <cell r="F19">
            <v>1</v>
          </cell>
          <cell r="G19">
            <v>10000</v>
          </cell>
          <cell r="H19">
            <v>5000</v>
          </cell>
        </row>
        <row r="20">
          <cell r="A20" t="str">
            <v>00007963</v>
          </cell>
          <cell r="B20" t="str">
            <v>Hodge Daralyn</v>
          </cell>
          <cell r="C20" t="str">
            <v>Alinta Def. EE Share Plan</v>
          </cell>
          <cell r="D20">
            <v>-5000</v>
          </cell>
          <cell r="E20" t="str">
            <v>AUD</v>
          </cell>
          <cell r="F20">
            <v>1</v>
          </cell>
          <cell r="G20">
            <v>5000</v>
          </cell>
          <cell r="H20">
            <v>2500</v>
          </cell>
        </row>
        <row r="21">
          <cell r="A21" t="str">
            <v>00007961</v>
          </cell>
          <cell r="B21" t="str">
            <v>Watson Verity</v>
          </cell>
          <cell r="C21" t="str">
            <v>Alinta Def. EE Share Plan</v>
          </cell>
          <cell r="D21">
            <v>-10000</v>
          </cell>
          <cell r="E21" t="str">
            <v>AUD</v>
          </cell>
          <cell r="F21">
            <v>1</v>
          </cell>
          <cell r="G21">
            <v>10000</v>
          </cell>
          <cell r="H21">
            <v>5000</v>
          </cell>
        </row>
        <row r="22">
          <cell r="A22" t="str">
            <v>00010015</v>
          </cell>
          <cell r="B22" t="str">
            <v>Mechkaroff Victor</v>
          </cell>
          <cell r="C22" t="str">
            <v>Alinta Def. EE Share Plan</v>
          </cell>
          <cell r="D22">
            <v>-10000</v>
          </cell>
          <cell r="E22" t="str">
            <v>AUD</v>
          </cell>
          <cell r="F22">
            <v>1</v>
          </cell>
          <cell r="G22">
            <v>10000</v>
          </cell>
          <cell r="H22">
            <v>5000</v>
          </cell>
        </row>
        <row r="23">
          <cell r="A23" t="str">
            <v>00009360</v>
          </cell>
          <cell r="B23" t="str">
            <v>Van Holsteyn Mark</v>
          </cell>
          <cell r="C23" t="str">
            <v>Alinta Def. EE Share Plan</v>
          </cell>
          <cell r="D23">
            <v>-10000</v>
          </cell>
          <cell r="E23" t="str">
            <v>AUD</v>
          </cell>
          <cell r="F23">
            <v>1</v>
          </cell>
          <cell r="G23">
            <v>10000</v>
          </cell>
          <cell r="H23">
            <v>5000</v>
          </cell>
        </row>
        <row r="24">
          <cell r="A24" t="str">
            <v>00009332</v>
          </cell>
          <cell r="B24" t="str">
            <v>Taig Steven</v>
          </cell>
          <cell r="C24" t="str">
            <v>Alinta Def. EE Share Plan</v>
          </cell>
          <cell r="D24">
            <v>-1000</v>
          </cell>
          <cell r="E24" t="str">
            <v>AUD</v>
          </cell>
          <cell r="F24">
            <v>1</v>
          </cell>
          <cell r="G24">
            <v>1000</v>
          </cell>
          <cell r="H24">
            <v>500</v>
          </cell>
        </row>
        <row r="25">
          <cell r="A25" t="str">
            <v>00009162</v>
          </cell>
          <cell r="B25" t="str">
            <v>Towns Geoffrey</v>
          </cell>
          <cell r="C25" t="str">
            <v>Alinta Def. EE Share Plan</v>
          </cell>
          <cell r="D25">
            <v>-10000</v>
          </cell>
          <cell r="E25" t="str">
            <v>AUD</v>
          </cell>
          <cell r="F25">
            <v>1</v>
          </cell>
          <cell r="G25">
            <v>10000</v>
          </cell>
          <cell r="H25">
            <v>5000</v>
          </cell>
        </row>
        <row r="26">
          <cell r="A26" t="str">
            <v>00008658</v>
          </cell>
          <cell r="B26" t="str">
            <v>Ajani Peter</v>
          </cell>
          <cell r="C26" t="str">
            <v>Alinta Def. EE Share Plan</v>
          </cell>
          <cell r="D26">
            <v>-10000</v>
          </cell>
          <cell r="E26" t="str">
            <v>AUD</v>
          </cell>
          <cell r="F26">
            <v>1</v>
          </cell>
          <cell r="G26">
            <v>10000</v>
          </cell>
          <cell r="H26">
            <v>5000</v>
          </cell>
        </row>
        <row r="27">
          <cell r="A27" t="str">
            <v>00010327</v>
          </cell>
          <cell r="B27" t="str">
            <v>Ellis Janet</v>
          </cell>
          <cell r="C27" t="str">
            <v>Alinta Def. EE Share Plan</v>
          </cell>
          <cell r="D27">
            <v>-10000</v>
          </cell>
          <cell r="E27" t="str">
            <v>AUD</v>
          </cell>
          <cell r="F27">
            <v>1</v>
          </cell>
          <cell r="G27">
            <v>10000</v>
          </cell>
          <cell r="H27">
            <v>5000</v>
          </cell>
        </row>
        <row r="28">
          <cell r="A28" t="str">
            <v>00010296</v>
          </cell>
          <cell r="B28" t="str">
            <v>MacFarlane Michael</v>
          </cell>
          <cell r="C28" t="str">
            <v>Alinta Def. EE Share Plan</v>
          </cell>
          <cell r="D28">
            <v>-10000</v>
          </cell>
          <cell r="E28" t="str">
            <v>AUD</v>
          </cell>
          <cell r="F28">
            <v>1</v>
          </cell>
          <cell r="G28">
            <v>10000</v>
          </cell>
          <cell r="H28">
            <v>5000</v>
          </cell>
        </row>
        <row r="29">
          <cell r="A29" t="str">
            <v>00010160</v>
          </cell>
          <cell r="B29" t="str">
            <v>Reeves Colin</v>
          </cell>
          <cell r="C29" t="str">
            <v>Alinta Def. EE Share Plan</v>
          </cell>
          <cell r="D29">
            <v>-20000</v>
          </cell>
          <cell r="E29" t="str">
            <v>AUD</v>
          </cell>
          <cell r="F29">
            <v>1</v>
          </cell>
          <cell r="G29">
            <v>20000</v>
          </cell>
          <cell r="H29">
            <v>5000</v>
          </cell>
        </row>
        <row r="30">
          <cell r="A30" t="str">
            <v>00010117</v>
          </cell>
          <cell r="B30" t="str">
            <v>Wong James</v>
          </cell>
          <cell r="C30" t="str">
            <v>Alinta Def. EE Share Plan</v>
          </cell>
          <cell r="D30">
            <v>-5000</v>
          </cell>
          <cell r="E30" t="str">
            <v>AUD</v>
          </cell>
          <cell r="F30">
            <v>1</v>
          </cell>
          <cell r="G30">
            <v>5000</v>
          </cell>
          <cell r="H30">
            <v>2500</v>
          </cell>
        </row>
        <row r="31">
          <cell r="A31" t="str">
            <v>00010116</v>
          </cell>
          <cell r="B31" t="str">
            <v>Jackson Debbie</v>
          </cell>
          <cell r="C31" t="str">
            <v>Alinta Def. EE Share Plan</v>
          </cell>
          <cell r="D31">
            <v>-10000</v>
          </cell>
          <cell r="E31" t="str">
            <v>AUD</v>
          </cell>
          <cell r="F31">
            <v>1</v>
          </cell>
          <cell r="G31">
            <v>10000</v>
          </cell>
          <cell r="H31">
            <v>5000</v>
          </cell>
        </row>
        <row r="32">
          <cell r="A32" t="str">
            <v>00010363</v>
          </cell>
          <cell r="B32" t="str">
            <v>Dimsey Brian</v>
          </cell>
          <cell r="C32" t="str">
            <v>Alinta Def. EE Sh Plan AW</v>
          </cell>
          <cell r="D32">
            <v>-144.22999999999999</v>
          </cell>
          <cell r="E32" t="str">
            <v>AUD5</v>
          </cell>
          <cell r="F32">
            <v>52</v>
          </cell>
          <cell r="G32">
            <v>7499.9599999999991</v>
          </cell>
          <cell r="H32">
            <v>3749.9799999999996</v>
          </cell>
        </row>
        <row r="33">
          <cell r="A33" t="str">
            <v>00010361</v>
          </cell>
          <cell r="B33" t="str">
            <v>Cox Jeffrey</v>
          </cell>
          <cell r="C33" t="str">
            <v>Alinta Def. EE Sh Plan AW</v>
          </cell>
          <cell r="D33">
            <v>-150</v>
          </cell>
          <cell r="E33" t="str">
            <v>AUD5</v>
          </cell>
          <cell r="F33">
            <v>52</v>
          </cell>
          <cell r="G33">
            <v>7800</v>
          </cell>
          <cell r="H33">
            <v>3900</v>
          </cell>
        </row>
        <row r="34">
          <cell r="A34" t="str">
            <v>00010360</v>
          </cell>
          <cell r="B34" t="str">
            <v>Cappellari Ferdinando</v>
          </cell>
          <cell r="C34" t="str">
            <v>Alinta Def. EE Sh Plan AW</v>
          </cell>
          <cell r="D34">
            <v>-96.15</v>
          </cell>
          <cell r="E34" t="str">
            <v>AUD5</v>
          </cell>
          <cell r="F34">
            <v>52</v>
          </cell>
          <cell r="G34">
            <v>4999.8</v>
          </cell>
          <cell r="H34">
            <v>2499.9</v>
          </cell>
        </row>
        <row r="35">
          <cell r="A35" t="str">
            <v>00010357</v>
          </cell>
          <cell r="B35" t="str">
            <v>Burgess Anthony</v>
          </cell>
          <cell r="C35" t="str">
            <v>Alinta Def. EE Sh Plan AW</v>
          </cell>
          <cell r="D35">
            <v>-48.08</v>
          </cell>
          <cell r="E35" t="str">
            <v>AUD5</v>
          </cell>
          <cell r="F35">
            <v>52</v>
          </cell>
          <cell r="G35">
            <v>2500.16</v>
          </cell>
          <cell r="H35">
            <v>1250.08</v>
          </cell>
        </row>
        <row r="36">
          <cell r="A36" t="str">
            <v>00010344</v>
          </cell>
          <cell r="B36" t="str">
            <v>McKenzie Christine</v>
          </cell>
          <cell r="C36" t="str">
            <v>Alinta Def. EE Sh Plan AW</v>
          </cell>
          <cell r="D36">
            <v>-19.23</v>
          </cell>
          <cell r="E36" t="str">
            <v>AUD5</v>
          </cell>
          <cell r="F36">
            <v>52</v>
          </cell>
          <cell r="G36">
            <v>999.96</v>
          </cell>
          <cell r="H36">
            <v>499.98</v>
          </cell>
        </row>
        <row r="37">
          <cell r="A37" t="str">
            <v>00010390</v>
          </cell>
          <cell r="B37" t="str">
            <v>Harris Wayne</v>
          </cell>
          <cell r="C37" t="str">
            <v>Alinta Def. EE Sh Plan AW</v>
          </cell>
          <cell r="D37">
            <v>-100</v>
          </cell>
          <cell r="E37" t="str">
            <v>AUD5</v>
          </cell>
          <cell r="F37">
            <v>52</v>
          </cell>
          <cell r="G37">
            <v>5200</v>
          </cell>
          <cell r="H37">
            <v>2600</v>
          </cell>
        </row>
        <row r="38">
          <cell r="A38" t="str">
            <v>00010374</v>
          </cell>
          <cell r="B38" t="str">
            <v>Melfi Giovanni</v>
          </cell>
          <cell r="C38" t="str">
            <v>Alinta Def. EE Sh Plan AW</v>
          </cell>
          <cell r="D38">
            <v>-192.31</v>
          </cell>
          <cell r="E38" t="str">
            <v>AUD5</v>
          </cell>
          <cell r="F38">
            <v>52</v>
          </cell>
          <cell r="G38">
            <v>10000.120000000001</v>
          </cell>
          <cell r="H38">
            <v>5000</v>
          </cell>
        </row>
        <row r="39">
          <cell r="A39" t="str">
            <v>00010372</v>
          </cell>
          <cell r="B39" t="str">
            <v>Magnano Cesare</v>
          </cell>
          <cell r="C39" t="str">
            <v>Alinta Def. EE Sh Plan AW</v>
          </cell>
          <cell r="D39">
            <v>-67.31</v>
          </cell>
          <cell r="E39" t="str">
            <v>AUD5</v>
          </cell>
          <cell r="F39">
            <v>52</v>
          </cell>
          <cell r="G39">
            <v>3500.12</v>
          </cell>
          <cell r="H39">
            <v>1750.06</v>
          </cell>
        </row>
        <row r="40">
          <cell r="A40" t="str">
            <v>00010368</v>
          </cell>
          <cell r="B40" t="str">
            <v>Golder Glenn</v>
          </cell>
          <cell r="C40" t="str">
            <v>Alinta Def. EE Sh Plan AW</v>
          </cell>
          <cell r="D40">
            <v>-100</v>
          </cell>
          <cell r="E40" t="str">
            <v>AUD5</v>
          </cell>
          <cell r="F40">
            <v>52</v>
          </cell>
          <cell r="G40">
            <v>5200</v>
          </cell>
          <cell r="H40">
            <v>2600</v>
          </cell>
        </row>
        <row r="41">
          <cell r="A41" t="str">
            <v>00010367</v>
          </cell>
          <cell r="B41" t="str">
            <v>Dubay Steven</v>
          </cell>
          <cell r="C41" t="str">
            <v>Alinta Def. EE Sh Plan AW</v>
          </cell>
          <cell r="D41">
            <v>-57.69</v>
          </cell>
          <cell r="E41" t="str">
            <v>AUD5</v>
          </cell>
          <cell r="F41">
            <v>52</v>
          </cell>
          <cell r="G41">
            <v>2999.88</v>
          </cell>
          <cell r="H41">
            <v>1499.94</v>
          </cell>
        </row>
        <row r="42">
          <cell r="A42" t="str">
            <v>00010413</v>
          </cell>
          <cell r="B42" t="str">
            <v>Veitch Darren</v>
          </cell>
          <cell r="C42" t="str">
            <v>Alinta Def. EE Sh Plan AW</v>
          </cell>
          <cell r="D42">
            <v>-28.85</v>
          </cell>
          <cell r="E42" t="str">
            <v>AUD5</v>
          </cell>
          <cell r="F42">
            <v>52</v>
          </cell>
          <cell r="G42">
            <v>1500.2</v>
          </cell>
          <cell r="H42">
            <v>750.1</v>
          </cell>
        </row>
        <row r="43">
          <cell r="A43" t="str">
            <v>00010407</v>
          </cell>
          <cell r="B43" t="str">
            <v>Vahrmeyer James</v>
          </cell>
          <cell r="C43" t="str">
            <v>Alinta Def. EE Sh Plan AW</v>
          </cell>
          <cell r="D43">
            <v>-48.08</v>
          </cell>
          <cell r="E43" t="str">
            <v>AUD5</v>
          </cell>
          <cell r="F43">
            <v>52</v>
          </cell>
          <cell r="G43">
            <v>2500.16</v>
          </cell>
          <cell r="H43">
            <v>1250.08</v>
          </cell>
        </row>
        <row r="44">
          <cell r="A44" t="str">
            <v>00010402</v>
          </cell>
          <cell r="B44" t="str">
            <v>Thomas Gregory</v>
          </cell>
          <cell r="C44" t="str">
            <v>Alinta Def. EE Sh Plan AW</v>
          </cell>
          <cell r="D44">
            <v>-36.54</v>
          </cell>
          <cell r="E44" t="str">
            <v>AUD5</v>
          </cell>
          <cell r="F44">
            <v>52</v>
          </cell>
          <cell r="G44">
            <v>1900.08</v>
          </cell>
          <cell r="H44">
            <v>950.04</v>
          </cell>
        </row>
        <row r="45">
          <cell r="A45" t="str">
            <v>00010399</v>
          </cell>
          <cell r="B45" t="str">
            <v>Coleiro Guy</v>
          </cell>
          <cell r="C45" t="str">
            <v>Alinta Def. EE Sh Plan AW</v>
          </cell>
          <cell r="D45">
            <v>-38.46</v>
          </cell>
          <cell r="E45" t="str">
            <v>AUD5</v>
          </cell>
          <cell r="F45">
            <v>52</v>
          </cell>
          <cell r="G45">
            <v>1999.92</v>
          </cell>
          <cell r="H45">
            <v>999.96</v>
          </cell>
        </row>
        <row r="46">
          <cell r="A46" t="str">
            <v>00010392</v>
          </cell>
          <cell r="B46" t="str">
            <v>Boocock Kenneth</v>
          </cell>
          <cell r="C46" t="str">
            <v>Alinta Def. EE Sh Plan AW</v>
          </cell>
          <cell r="D46">
            <v>-96.15</v>
          </cell>
          <cell r="E46" t="str">
            <v>AUD5</v>
          </cell>
          <cell r="F46">
            <v>52</v>
          </cell>
          <cell r="G46">
            <v>4999.8</v>
          </cell>
          <cell r="H46">
            <v>2499.9</v>
          </cell>
        </row>
        <row r="47">
          <cell r="A47" t="str">
            <v>00010492</v>
          </cell>
          <cell r="B47" t="str">
            <v>Cantwell Terence</v>
          </cell>
          <cell r="C47" t="str">
            <v>Alinta Def. EE Sh Plan AW</v>
          </cell>
          <cell r="D47">
            <v>-100</v>
          </cell>
          <cell r="E47" t="str">
            <v>AUD5</v>
          </cell>
          <cell r="F47">
            <v>52</v>
          </cell>
          <cell r="G47">
            <v>5200</v>
          </cell>
          <cell r="H47">
            <v>2600</v>
          </cell>
        </row>
        <row r="48">
          <cell r="A48" t="str">
            <v>00010491</v>
          </cell>
          <cell r="B48" t="str">
            <v>Evans Matthew</v>
          </cell>
          <cell r="C48" t="str">
            <v>Alinta Def. EE Sh Plan AW</v>
          </cell>
          <cell r="D48">
            <v>-75</v>
          </cell>
          <cell r="E48" t="str">
            <v>AUD5</v>
          </cell>
          <cell r="F48">
            <v>52</v>
          </cell>
          <cell r="G48">
            <v>3900</v>
          </cell>
          <cell r="H48">
            <v>1950</v>
          </cell>
        </row>
        <row r="49">
          <cell r="A49" t="str">
            <v>00010483</v>
          </cell>
          <cell r="B49" t="str">
            <v>Kirk Douglas</v>
          </cell>
          <cell r="C49" t="str">
            <v>Alinta Def. EE Sh Plan AW</v>
          </cell>
          <cell r="D49">
            <v>-48.07</v>
          </cell>
          <cell r="E49" t="str">
            <v>AUD5</v>
          </cell>
          <cell r="F49">
            <v>52</v>
          </cell>
          <cell r="G49">
            <v>2499.64</v>
          </cell>
          <cell r="H49">
            <v>1249.82</v>
          </cell>
        </row>
        <row r="50">
          <cell r="A50" t="str">
            <v>00010482</v>
          </cell>
          <cell r="B50" t="str">
            <v>De Strang Stephen</v>
          </cell>
          <cell r="C50" t="str">
            <v>Alinta Def. EE Sh Plan AW</v>
          </cell>
          <cell r="D50">
            <v>-200</v>
          </cell>
          <cell r="E50" t="str">
            <v>AUD5</v>
          </cell>
          <cell r="F50">
            <v>52</v>
          </cell>
          <cell r="G50">
            <v>10400</v>
          </cell>
          <cell r="H50">
            <v>5000</v>
          </cell>
        </row>
        <row r="51">
          <cell r="A51" t="str">
            <v>00010420</v>
          </cell>
          <cell r="B51" t="str">
            <v>Fury Peter</v>
          </cell>
          <cell r="C51" t="str">
            <v>Alinta Def. EE Sh Plan AW</v>
          </cell>
          <cell r="D51">
            <v>-57.69</v>
          </cell>
          <cell r="E51" t="str">
            <v>AUD5</v>
          </cell>
          <cell r="F51">
            <v>52</v>
          </cell>
          <cell r="G51">
            <v>2999.88</v>
          </cell>
          <cell r="H51">
            <v>1499.94</v>
          </cell>
        </row>
        <row r="52">
          <cell r="A52" t="str">
            <v>00010660</v>
          </cell>
          <cell r="B52" t="str">
            <v>Wilson Craig</v>
          </cell>
          <cell r="C52" t="str">
            <v>Alinta Def. EE Sh Plan AW</v>
          </cell>
          <cell r="D52">
            <v>-10000</v>
          </cell>
          <cell r="E52" t="str">
            <v>AUD</v>
          </cell>
          <cell r="F52">
            <v>1</v>
          </cell>
          <cell r="G52">
            <v>10000</v>
          </cell>
          <cell r="H52">
            <v>5000</v>
          </cell>
        </row>
        <row r="53">
          <cell r="A53" t="str">
            <v>00010564</v>
          </cell>
          <cell r="B53" t="str">
            <v>Ticknell William</v>
          </cell>
          <cell r="C53" t="str">
            <v>Alinta Def. EE Sh Plan AW</v>
          </cell>
          <cell r="D53">
            <v>-100</v>
          </cell>
          <cell r="E53" t="str">
            <v>AUD5</v>
          </cell>
          <cell r="F53">
            <v>52</v>
          </cell>
          <cell r="G53">
            <v>5200</v>
          </cell>
          <cell r="H53">
            <v>2600</v>
          </cell>
        </row>
        <row r="54">
          <cell r="A54" t="str">
            <v>00010559</v>
          </cell>
          <cell r="B54" t="str">
            <v>Hee Rodney</v>
          </cell>
          <cell r="C54" t="str">
            <v>Alinta Def. EE Sh Plan AW</v>
          </cell>
          <cell r="D54">
            <v>-100</v>
          </cell>
          <cell r="E54" t="str">
            <v>AUD5</v>
          </cell>
          <cell r="F54">
            <v>52</v>
          </cell>
          <cell r="G54">
            <v>5200</v>
          </cell>
          <cell r="H54">
            <v>2600</v>
          </cell>
        </row>
        <row r="55">
          <cell r="A55" t="str">
            <v>00010553</v>
          </cell>
          <cell r="B55" t="str">
            <v>Hicks Ian</v>
          </cell>
          <cell r="C55" t="str">
            <v>Alinta Def. EE Sh Plan AW</v>
          </cell>
          <cell r="D55">
            <v>-192.31</v>
          </cell>
          <cell r="E55" t="str">
            <v>AUD5</v>
          </cell>
          <cell r="F55">
            <v>52</v>
          </cell>
          <cell r="G55">
            <v>10000.120000000001</v>
          </cell>
          <cell r="H55">
            <v>5000</v>
          </cell>
        </row>
        <row r="56">
          <cell r="A56" t="str">
            <v>00010547</v>
          </cell>
          <cell r="B56" t="str">
            <v>Heller Raymond</v>
          </cell>
          <cell r="C56" t="str">
            <v>Alinta Def. EE Sh Plan AW</v>
          </cell>
          <cell r="D56">
            <v>-96.15</v>
          </cell>
          <cell r="E56" t="str">
            <v>AUD5</v>
          </cell>
          <cell r="F56">
            <v>52</v>
          </cell>
          <cell r="G56">
            <v>4999.8</v>
          </cell>
          <cell r="H56">
            <v>2499.9</v>
          </cell>
        </row>
        <row r="57">
          <cell r="A57" t="str">
            <v>00010757</v>
          </cell>
          <cell r="B57" t="str">
            <v>Cowdery Tony</v>
          </cell>
          <cell r="C57" t="str">
            <v>Alinta Def. EE Sh Plan AW</v>
          </cell>
          <cell r="D57">
            <v>-1000</v>
          </cell>
          <cell r="E57" t="str">
            <v>AUD</v>
          </cell>
          <cell r="F57">
            <v>1</v>
          </cell>
          <cell r="G57">
            <v>1000</v>
          </cell>
          <cell r="H57">
            <v>500</v>
          </cell>
        </row>
        <row r="58">
          <cell r="A58" t="str">
            <v>00010756</v>
          </cell>
          <cell r="B58" t="str">
            <v>Cowdery Alan</v>
          </cell>
          <cell r="C58" t="str">
            <v>Alinta Def. EE Sh Plan AW</v>
          </cell>
          <cell r="D58">
            <v>-1100</v>
          </cell>
          <cell r="E58" t="str">
            <v>AUD</v>
          </cell>
          <cell r="F58">
            <v>1</v>
          </cell>
          <cell r="G58">
            <v>1100</v>
          </cell>
          <cell r="H58">
            <v>550</v>
          </cell>
        </row>
        <row r="59">
          <cell r="A59" t="str">
            <v>00010749</v>
          </cell>
          <cell r="B59" t="str">
            <v>Guardiani Donato</v>
          </cell>
          <cell r="C59" t="str">
            <v>Alinta Def. EE Sh Plan AW</v>
          </cell>
          <cell r="D59">
            <v>-4000</v>
          </cell>
          <cell r="E59" t="str">
            <v>AUD</v>
          </cell>
          <cell r="F59">
            <v>1</v>
          </cell>
          <cell r="G59">
            <v>4000</v>
          </cell>
          <cell r="H59">
            <v>2000</v>
          </cell>
        </row>
        <row r="60">
          <cell r="A60" t="str">
            <v>00010709</v>
          </cell>
          <cell r="B60" t="str">
            <v>Riali Jim</v>
          </cell>
          <cell r="C60" t="str">
            <v>Alinta Def. EE Sh Plan AW</v>
          </cell>
          <cell r="D60">
            <v>-10000</v>
          </cell>
          <cell r="E60" t="str">
            <v>AUD</v>
          </cell>
          <cell r="F60">
            <v>1</v>
          </cell>
          <cell r="G60">
            <v>10000</v>
          </cell>
          <cell r="H60">
            <v>5000</v>
          </cell>
        </row>
        <row r="61">
          <cell r="A61" t="str">
            <v>00010691</v>
          </cell>
          <cell r="B61" t="str">
            <v>Laity Darren</v>
          </cell>
          <cell r="C61" t="str">
            <v>Alinta Def. EE Sh Plan AW</v>
          </cell>
          <cell r="D61">
            <v>-192.31</v>
          </cell>
          <cell r="E61" t="str">
            <v>AUD5</v>
          </cell>
          <cell r="F61">
            <v>52</v>
          </cell>
          <cell r="G61">
            <v>10000.120000000001</v>
          </cell>
          <cell r="H61">
            <v>5000</v>
          </cell>
        </row>
        <row r="62">
          <cell r="A62" t="str">
            <v>00010772</v>
          </cell>
          <cell r="B62" t="str">
            <v>Ioan Luciano</v>
          </cell>
          <cell r="C62" t="str">
            <v>Alinta Def. EE Sh Plan AW</v>
          </cell>
          <cell r="D62">
            <v>-10000</v>
          </cell>
          <cell r="E62" t="str">
            <v>AUD</v>
          </cell>
          <cell r="F62">
            <v>1</v>
          </cell>
          <cell r="G62">
            <v>10000</v>
          </cell>
          <cell r="H62">
            <v>5000</v>
          </cell>
        </row>
        <row r="63">
          <cell r="A63" t="str">
            <v>00010770</v>
          </cell>
          <cell r="B63" t="str">
            <v>Miles Wayne</v>
          </cell>
          <cell r="C63" t="str">
            <v>Alinta Def. EE Sh Plan AW</v>
          </cell>
          <cell r="D63">
            <v>-1000</v>
          </cell>
          <cell r="E63" t="str">
            <v>AUD</v>
          </cell>
          <cell r="F63">
            <v>1</v>
          </cell>
          <cell r="G63">
            <v>1000</v>
          </cell>
          <cell r="H63">
            <v>500</v>
          </cell>
        </row>
        <row r="64">
          <cell r="A64" t="str">
            <v>00010769</v>
          </cell>
          <cell r="B64" t="str">
            <v>Roy Anthony</v>
          </cell>
          <cell r="C64" t="str">
            <v>Alinta Def. EE Sh Plan AW</v>
          </cell>
          <cell r="D64">
            <v>-10000</v>
          </cell>
          <cell r="E64" t="str">
            <v>AUD</v>
          </cell>
          <cell r="F64">
            <v>1</v>
          </cell>
          <cell r="G64">
            <v>10000</v>
          </cell>
          <cell r="H64">
            <v>5000</v>
          </cell>
        </row>
        <row r="65">
          <cell r="A65" t="str">
            <v>00010765</v>
          </cell>
          <cell r="B65" t="str">
            <v>Grant Lisa</v>
          </cell>
          <cell r="C65" t="str">
            <v>Alinta Def. EE Sh Plan AW</v>
          </cell>
          <cell r="D65">
            <v>-1000</v>
          </cell>
          <cell r="E65" t="str">
            <v>AUD</v>
          </cell>
          <cell r="F65">
            <v>1</v>
          </cell>
          <cell r="G65">
            <v>1000</v>
          </cell>
          <cell r="H65">
            <v>500</v>
          </cell>
        </row>
        <row r="66">
          <cell r="A66" t="str">
            <v>00010761</v>
          </cell>
          <cell r="B66" t="str">
            <v>Nielsen Brent</v>
          </cell>
          <cell r="C66" t="str">
            <v>Alinta Def. EE Sh Plan AW</v>
          </cell>
          <cell r="D66">
            <v>-1000</v>
          </cell>
          <cell r="E66" t="str">
            <v>AUD</v>
          </cell>
          <cell r="F66">
            <v>1</v>
          </cell>
          <cell r="G66">
            <v>1000</v>
          </cell>
          <cell r="H66">
            <v>500</v>
          </cell>
        </row>
        <row r="67">
          <cell r="A67" t="str">
            <v>00010901</v>
          </cell>
          <cell r="B67" t="str">
            <v>Hinchcliffe Narelle</v>
          </cell>
          <cell r="C67" t="str">
            <v>Alinta Def. EE Share Plan</v>
          </cell>
          <cell r="D67">
            <v>-2000</v>
          </cell>
          <cell r="E67" t="str">
            <v>AUD</v>
          </cell>
          <cell r="F67">
            <v>1</v>
          </cell>
          <cell r="G67">
            <v>2000</v>
          </cell>
          <cell r="H67">
            <v>1000</v>
          </cell>
        </row>
        <row r="68">
          <cell r="A68" t="str">
            <v>00010862</v>
          </cell>
          <cell r="B68" t="str">
            <v>Warner Meaghan</v>
          </cell>
          <cell r="C68" t="str">
            <v>Alinta Def. EE Sh Plan AW</v>
          </cell>
          <cell r="D68">
            <v>-50</v>
          </cell>
          <cell r="E68" t="str">
            <v>AUD5</v>
          </cell>
          <cell r="F68">
            <v>52</v>
          </cell>
          <cell r="G68">
            <v>2600</v>
          </cell>
          <cell r="H68">
            <v>1300</v>
          </cell>
        </row>
        <row r="69">
          <cell r="A69" t="str">
            <v>00010814</v>
          </cell>
          <cell r="B69" t="str">
            <v>Smith Andrew</v>
          </cell>
          <cell r="C69" t="str">
            <v>Alinta Def. EE Sh Plan AW</v>
          </cell>
          <cell r="D69">
            <v>-19.23</v>
          </cell>
          <cell r="E69" t="str">
            <v>AUD5</v>
          </cell>
          <cell r="F69">
            <v>52</v>
          </cell>
          <cell r="G69">
            <v>999.96</v>
          </cell>
          <cell r="H69">
            <v>499.98</v>
          </cell>
        </row>
        <row r="70">
          <cell r="A70" t="str">
            <v>00010802</v>
          </cell>
          <cell r="B70" t="str">
            <v>Horswill Warren</v>
          </cell>
          <cell r="C70" t="str">
            <v>Alinta Def. EE Sh Plan AW</v>
          </cell>
          <cell r="D70">
            <v>-48.08</v>
          </cell>
          <cell r="E70" t="str">
            <v>AUD5</v>
          </cell>
          <cell r="F70">
            <v>52</v>
          </cell>
          <cell r="G70">
            <v>2500.16</v>
          </cell>
          <cell r="H70">
            <v>1250.08</v>
          </cell>
        </row>
        <row r="71">
          <cell r="A71" t="str">
            <v>00010775</v>
          </cell>
          <cell r="B71" t="str">
            <v>Selman Dennis</v>
          </cell>
          <cell r="C71" t="str">
            <v>Alinta Def. EE Sh Plan AW</v>
          </cell>
          <cell r="D71">
            <v>-5000</v>
          </cell>
          <cell r="E71" t="str">
            <v>AUD</v>
          </cell>
          <cell r="F71">
            <v>1</v>
          </cell>
          <cell r="G71">
            <v>5000</v>
          </cell>
          <cell r="H71">
            <v>2500</v>
          </cell>
        </row>
        <row r="72">
          <cell r="A72" t="str">
            <v>00010971</v>
          </cell>
          <cell r="B72" t="str">
            <v>White Stuart</v>
          </cell>
          <cell r="C72" t="str">
            <v>Alinta Def. EE Sh Plan AW</v>
          </cell>
          <cell r="D72">
            <v>-123.08</v>
          </cell>
          <cell r="E72" t="str">
            <v>AUD</v>
          </cell>
          <cell r="F72">
            <v>26</v>
          </cell>
          <cell r="G72">
            <v>3200.08</v>
          </cell>
          <cell r="H72">
            <v>1600.04</v>
          </cell>
        </row>
        <row r="73">
          <cell r="A73" t="str">
            <v>00010969</v>
          </cell>
          <cell r="B73" t="str">
            <v>Thomson Ryan</v>
          </cell>
          <cell r="C73" t="str">
            <v>Alinta Def. EE Sh Plan AW</v>
          </cell>
          <cell r="D73">
            <v>-38.46</v>
          </cell>
          <cell r="E73" t="str">
            <v>AUD</v>
          </cell>
          <cell r="F73">
            <v>26</v>
          </cell>
          <cell r="G73">
            <v>999.96</v>
          </cell>
          <cell r="H73">
            <v>499.98</v>
          </cell>
        </row>
        <row r="74">
          <cell r="A74" t="str">
            <v>00010968</v>
          </cell>
          <cell r="B74" t="str">
            <v>James Russell</v>
          </cell>
          <cell r="C74" t="str">
            <v>Alinta Def. EE Sh Plan AW</v>
          </cell>
          <cell r="D74">
            <v>-192.3</v>
          </cell>
          <cell r="E74" t="str">
            <v>AUD</v>
          </cell>
          <cell r="F74">
            <v>26</v>
          </cell>
          <cell r="G74">
            <v>4999.8</v>
          </cell>
          <cell r="H74">
            <v>2499.9</v>
          </cell>
        </row>
        <row r="75">
          <cell r="A75" t="str">
            <v>00010962</v>
          </cell>
          <cell r="B75" t="str">
            <v>McCarthy George</v>
          </cell>
          <cell r="C75" t="str">
            <v>Alinta Def. EE Sh Plan AW</v>
          </cell>
          <cell r="D75">
            <v>-192.3</v>
          </cell>
          <cell r="E75" t="str">
            <v>AUD</v>
          </cell>
          <cell r="F75">
            <v>26</v>
          </cell>
          <cell r="G75">
            <v>4999.8</v>
          </cell>
          <cell r="H75">
            <v>2499.9</v>
          </cell>
        </row>
        <row r="76">
          <cell r="A76" t="str">
            <v>00010906</v>
          </cell>
          <cell r="B76" t="str">
            <v>Louw Alfred</v>
          </cell>
          <cell r="C76" t="str">
            <v>Alinta Def. EE Sh Plan AW</v>
          </cell>
          <cell r="D76">
            <v>-57.69</v>
          </cell>
          <cell r="E76" t="str">
            <v>AUD</v>
          </cell>
          <cell r="F76">
            <v>26</v>
          </cell>
          <cell r="G76">
            <v>1499.94</v>
          </cell>
          <cell r="H76">
            <v>749.97</v>
          </cell>
        </row>
        <row r="77">
          <cell r="A77" t="str">
            <v>00011029</v>
          </cell>
          <cell r="B77" t="str">
            <v>Mitchard Wilfred</v>
          </cell>
          <cell r="C77" t="str">
            <v>Alinta Def. EE Sh Plan AW</v>
          </cell>
          <cell r="D77">
            <v>-19.23</v>
          </cell>
          <cell r="E77" t="str">
            <v>AUD5</v>
          </cell>
          <cell r="F77">
            <v>52</v>
          </cell>
          <cell r="G77">
            <v>999.96</v>
          </cell>
          <cell r="H77">
            <v>499.98</v>
          </cell>
        </row>
        <row r="78">
          <cell r="A78" t="str">
            <v>00011015</v>
          </cell>
          <cell r="B78" t="str">
            <v>Rathbone Mark</v>
          </cell>
          <cell r="C78" t="str">
            <v>Alinta Def. EE Share Plan</v>
          </cell>
          <cell r="D78">
            <v>-1000</v>
          </cell>
          <cell r="E78" t="str">
            <v>AUD</v>
          </cell>
          <cell r="F78">
            <v>1</v>
          </cell>
          <cell r="G78">
            <v>1000</v>
          </cell>
          <cell r="H78">
            <v>500</v>
          </cell>
        </row>
        <row r="79">
          <cell r="A79" t="str">
            <v>00011003</v>
          </cell>
          <cell r="B79" t="str">
            <v>Butterworth Michael</v>
          </cell>
          <cell r="C79" t="str">
            <v>Alinta Def. EE Sh Plan AW</v>
          </cell>
          <cell r="D79">
            <v>-100</v>
          </cell>
          <cell r="E79" t="str">
            <v>AUD5</v>
          </cell>
          <cell r="F79">
            <v>52</v>
          </cell>
          <cell r="G79">
            <v>5200</v>
          </cell>
          <cell r="H79">
            <v>2600</v>
          </cell>
        </row>
        <row r="80">
          <cell r="A80" t="str">
            <v>00010989</v>
          </cell>
          <cell r="B80" t="str">
            <v>Luthra Harvinder</v>
          </cell>
          <cell r="C80" t="str">
            <v>Alinta Def. EE Share Plan</v>
          </cell>
          <cell r="D80">
            <v>-8000</v>
          </cell>
          <cell r="E80" t="str">
            <v>AUD</v>
          </cell>
          <cell r="F80">
            <v>1</v>
          </cell>
          <cell r="G80">
            <v>8000</v>
          </cell>
          <cell r="H80">
            <v>4000</v>
          </cell>
        </row>
        <row r="81">
          <cell r="A81" t="str">
            <v>00010980</v>
          </cell>
          <cell r="B81" t="str">
            <v>Ryan Gareth</v>
          </cell>
          <cell r="C81" t="str">
            <v>Alinta Def. EE Sh Plan AW</v>
          </cell>
          <cell r="D81">
            <v>-100</v>
          </cell>
          <cell r="E81" t="str">
            <v>AUD5</v>
          </cell>
          <cell r="F81">
            <v>52</v>
          </cell>
          <cell r="G81">
            <v>5200</v>
          </cell>
          <cell r="H81">
            <v>2600</v>
          </cell>
        </row>
        <row r="82">
          <cell r="A82" t="str">
            <v>00011125</v>
          </cell>
          <cell r="B82" t="str">
            <v>Kynaston Allan</v>
          </cell>
          <cell r="C82" t="str">
            <v>Alinta Def. EE Share Plan</v>
          </cell>
          <cell r="D82">
            <v>-1200</v>
          </cell>
          <cell r="E82" t="str">
            <v>AUD</v>
          </cell>
          <cell r="F82">
            <v>1</v>
          </cell>
          <cell r="G82">
            <v>1200</v>
          </cell>
          <cell r="H82">
            <v>600</v>
          </cell>
        </row>
        <row r="83">
          <cell r="A83" t="str">
            <v>00011114</v>
          </cell>
          <cell r="B83" t="str">
            <v>Di Carlo Carlo</v>
          </cell>
          <cell r="C83" t="str">
            <v>Alinta Def. EE Share Plan</v>
          </cell>
          <cell r="D83">
            <v>-10000</v>
          </cell>
          <cell r="E83" t="str">
            <v>AUD</v>
          </cell>
          <cell r="F83">
            <v>1</v>
          </cell>
          <cell r="G83">
            <v>10000</v>
          </cell>
          <cell r="H83">
            <v>5000</v>
          </cell>
        </row>
        <row r="84">
          <cell r="A84" t="str">
            <v>00011099</v>
          </cell>
          <cell r="B84" t="str">
            <v>O'Brien Julie-Anne</v>
          </cell>
          <cell r="C84" t="str">
            <v>Alinta Def. EE Share Plan</v>
          </cell>
          <cell r="D84">
            <v>-1200</v>
          </cell>
          <cell r="E84" t="str">
            <v>AUD</v>
          </cell>
          <cell r="F84">
            <v>1</v>
          </cell>
          <cell r="G84">
            <v>1200</v>
          </cell>
          <cell r="H84">
            <v>600</v>
          </cell>
        </row>
        <row r="85">
          <cell r="A85" t="str">
            <v>00011082</v>
          </cell>
          <cell r="B85" t="str">
            <v>Halpin Terence</v>
          </cell>
          <cell r="C85" t="str">
            <v>Alinta Def. EE Sh Plan AW</v>
          </cell>
          <cell r="D85">
            <v>-192.31</v>
          </cell>
          <cell r="E85" t="str">
            <v>AUD</v>
          </cell>
          <cell r="F85">
            <v>26</v>
          </cell>
          <cell r="G85">
            <v>5000.0600000000004</v>
          </cell>
          <cell r="H85">
            <v>2500.0300000000002</v>
          </cell>
        </row>
        <row r="86">
          <cell r="A86" t="str">
            <v>00011042</v>
          </cell>
          <cell r="B86" t="str">
            <v>Biggins Nathan</v>
          </cell>
          <cell r="C86" t="str">
            <v>Alinta Def. EE Share Plan</v>
          </cell>
          <cell r="D86">
            <v>-1000</v>
          </cell>
          <cell r="E86" t="str">
            <v>AUD</v>
          </cell>
          <cell r="F86">
            <v>1</v>
          </cell>
          <cell r="G86">
            <v>1000</v>
          </cell>
          <cell r="H86">
            <v>500</v>
          </cell>
        </row>
        <row r="87">
          <cell r="A87" t="str">
            <v>00011153</v>
          </cell>
          <cell r="B87" t="str">
            <v>Donovan Adrian</v>
          </cell>
          <cell r="C87" t="str">
            <v>Alinta Def. EE Sh Plan AW</v>
          </cell>
          <cell r="D87">
            <v>-384.61</v>
          </cell>
          <cell r="E87" t="str">
            <v>AUD</v>
          </cell>
          <cell r="F87">
            <v>26</v>
          </cell>
          <cell r="G87">
            <v>9999.86</v>
          </cell>
          <cell r="H87">
            <v>4999.93</v>
          </cell>
        </row>
        <row r="88">
          <cell r="A88" t="str">
            <v>00011149</v>
          </cell>
          <cell r="B88" t="str">
            <v>D'Souza John</v>
          </cell>
          <cell r="C88" t="str">
            <v>Alinta Def. EE Share Plan</v>
          </cell>
          <cell r="D88">
            <v>-12000</v>
          </cell>
          <cell r="E88" t="str">
            <v>AUD</v>
          </cell>
          <cell r="F88">
            <v>1</v>
          </cell>
          <cell r="G88">
            <v>12000</v>
          </cell>
          <cell r="H88">
            <v>5000</v>
          </cell>
        </row>
        <row r="89">
          <cell r="A89" t="str">
            <v>00011141</v>
          </cell>
          <cell r="B89" t="str">
            <v>Day Jason</v>
          </cell>
          <cell r="C89" t="str">
            <v>Alinta Def. EE Sh Plan AW</v>
          </cell>
          <cell r="D89">
            <v>-100</v>
          </cell>
          <cell r="E89" t="str">
            <v>AUD5</v>
          </cell>
          <cell r="F89">
            <v>52</v>
          </cell>
          <cell r="G89">
            <v>5200</v>
          </cell>
          <cell r="H89">
            <v>2600</v>
          </cell>
        </row>
        <row r="90">
          <cell r="A90" t="str">
            <v>00011137</v>
          </cell>
          <cell r="B90" t="str">
            <v>Talbot Paul</v>
          </cell>
          <cell r="C90" t="str">
            <v>Alinta Def. EE Share Plan</v>
          </cell>
          <cell r="D90">
            <v>-5000</v>
          </cell>
          <cell r="E90" t="str">
            <v>AUD</v>
          </cell>
          <cell r="F90">
            <v>1</v>
          </cell>
          <cell r="G90">
            <v>5000</v>
          </cell>
          <cell r="H90">
            <v>2500</v>
          </cell>
        </row>
        <row r="91">
          <cell r="A91" t="str">
            <v>00011127</v>
          </cell>
          <cell r="B91" t="str">
            <v>Atkinson Richard</v>
          </cell>
          <cell r="C91" t="str">
            <v>Alinta Def. EE Sh Plan AW</v>
          </cell>
          <cell r="D91">
            <v>-1500</v>
          </cell>
          <cell r="E91" t="str">
            <v>AUD</v>
          </cell>
          <cell r="F91">
            <v>1</v>
          </cell>
          <cell r="G91">
            <v>1500</v>
          </cell>
          <cell r="H91">
            <v>750</v>
          </cell>
        </row>
        <row r="92">
          <cell r="A92" t="str">
            <v>00011383</v>
          </cell>
          <cell r="B92" t="str">
            <v>Burrell Andrew</v>
          </cell>
          <cell r="C92" t="str">
            <v>Alinta Def. EE Sh Plan AW</v>
          </cell>
          <cell r="D92">
            <v>-192.31</v>
          </cell>
          <cell r="E92" t="str">
            <v>AUD</v>
          </cell>
          <cell r="F92">
            <v>26</v>
          </cell>
          <cell r="G92">
            <v>5000.0600000000004</v>
          </cell>
          <cell r="H92">
            <v>2500.0300000000002</v>
          </cell>
        </row>
        <row r="93">
          <cell r="A93" t="str">
            <v>00011370</v>
          </cell>
          <cell r="B93" t="str">
            <v>Humphries Ian</v>
          </cell>
          <cell r="C93" t="str">
            <v>Alinta Def. EE Sh Plan AW</v>
          </cell>
          <cell r="D93">
            <v>-19.23</v>
          </cell>
          <cell r="E93" t="str">
            <v>AUD5</v>
          </cell>
          <cell r="F93">
            <v>52</v>
          </cell>
          <cell r="G93">
            <v>999.96</v>
          </cell>
          <cell r="H93">
            <v>499.98</v>
          </cell>
        </row>
        <row r="94">
          <cell r="A94" t="str">
            <v>00011344</v>
          </cell>
          <cell r="B94" t="str">
            <v>Reeve Brendan</v>
          </cell>
          <cell r="C94" t="str">
            <v>Alinta Def. EE Sh Plan AW</v>
          </cell>
          <cell r="D94">
            <v>-46.15</v>
          </cell>
          <cell r="E94" t="str">
            <v>AUD</v>
          </cell>
          <cell r="F94">
            <v>26</v>
          </cell>
          <cell r="G94">
            <v>1199.8999999999999</v>
          </cell>
          <cell r="H94">
            <v>599.94999999999993</v>
          </cell>
        </row>
        <row r="95">
          <cell r="A95" t="str">
            <v>00011315</v>
          </cell>
          <cell r="B95" t="str">
            <v>Waites William</v>
          </cell>
          <cell r="C95" t="str">
            <v>Alinta Def. EE Sh Plan AW</v>
          </cell>
          <cell r="D95">
            <v>-192.31</v>
          </cell>
          <cell r="E95" t="str">
            <v>AUD</v>
          </cell>
          <cell r="F95">
            <v>26</v>
          </cell>
          <cell r="G95">
            <v>5000.0600000000004</v>
          </cell>
          <cell r="H95">
            <v>2500.0300000000002</v>
          </cell>
        </row>
        <row r="96">
          <cell r="A96" t="str">
            <v>00011314</v>
          </cell>
          <cell r="B96" t="str">
            <v>Waites George</v>
          </cell>
          <cell r="C96" t="str">
            <v>Alinta Def. EE Sh Plan AW</v>
          </cell>
          <cell r="D96">
            <v>-115.38</v>
          </cell>
          <cell r="E96" t="str">
            <v>AUD</v>
          </cell>
          <cell r="F96">
            <v>26</v>
          </cell>
          <cell r="G96">
            <v>2999.88</v>
          </cell>
          <cell r="H96">
            <v>1499.94</v>
          </cell>
        </row>
        <row r="97">
          <cell r="A97" t="str">
            <v>00011520</v>
          </cell>
          <cell r="B97" t="str">
            <v>Cross Melanie</v>
          </cell>
          <cell r="C97" t="str">
            <v>Alinta Def. EE Share Plan</v>
          </cell>
          <cell r="D97">
            <v>-1000</v>
          </cell>
          <cell r="E97" t="str">
            <v>AUD</v>
          </cell>
          <cell r="F97">
            <v>1</v>
          </cell>
          <cell r="G97">
            <v>1000</v>
          </cell>
          <cell r="H97">
            <v>500</v>
          </cell>
        </row>
        <row r="98">
          <cell r="A98" t="str">
            <v>00011518</v>
          </cell>
          <cell r="B98" t="str">
            <v>Williams Anthony</v>
          </cell>
          <cell r="C98" t="str">
            <v>Alinta Def. EE Sh Plan AW</v>
          </cell>
          <cell r="D98">
            <v>-192.31</v>
          </cell>
          <cell r="E98" t="str">
            <v>AUD5</v>
          </cell>
          <cell r="F98">
            <v>52</v>
          </cell>
          <cell r="G98">
            <v>10000.120000000001</v>
          </cell>
          <cell r="H98">
            <v>5000</v>
          </cell>
        </row>
        <row r="99">
          <cell r="A99" t="str">
            <v>00011513</v>
          </cell>
          <cell r="B99" t="str">
            <v>Prib David</v>
          </cell>
          <cell r="C99" t="str">
            <v>Alinta Def. EE Sh Plan AW</v>
          </cell>
          <cell r="D99">
            <v>-192.31</v>
          </cell>
          <cell r="E99" t="str">
            <v>AUD5</v>
          </cell>
          <cell r="F99">
            <v>52</v>
          </cell>
          <cell r="G99">
            <v>10000.120000000001</v>
          </cell>
          <cell r="H99">
            <v>5000</v>
          </cell>
        </row>
        <row r="100">
          <cell r="A100" t="str">
            <v>00011495</v>
          </cell>
          <cell r="B100" t="str">
            <v>Peirano Laura</v>
          </cell>
          <cell r="C100" t="str">
            <v>Alinta Def. EE Share Plan</v>
          </cell>
          <cell r="D100">
            <v>-1000</v>
          </cell>
          <cell r="E100" t="str">
            <v>AUD</v>
          </cell>
          <cell r="F100">
            <v>1</v>
          </cell>
          <cell r="G100">
            <v>1000</v>
          </cell>
          <cell r="H100">
            <v>500</v>
          </cell>
        </row>
        <row r="101">
          <cell r="A101" t="str">
            <v>00011445</v>
          </cell>
          <cell r="B101" t="str">
            <v>Whitham Alan</v>
          </cell>
          <cell r="C101" t="str">
            <v>Alinta Def. EE Sh Plan AW</v>
          </cell>
          <cell r="D101">
            <v>-384.61</v>
          </cell>
          <cell r="E101" t="str">
            <v>AUD</v>
          </cell>
          <cell r="F101">
            <v>26</v>
          </cell>
          <cell r="G101">
            <v>9999.86</v>
          </cell>
          <cell r="H101">
            <v>4999.93</v>
          </cell>
        </row>
        <row r="102">
          <cell r="A102" t="str">
            <v>00011613</v>
          </cell>
          <cell r="B102" t="str">
            <v>Finlayson Matthew</v>
          </cell>
          <cell r="C102" t="str">
            <v>Alinta Def. EE Sh Plan AW</v>
          </cell>
          <cell r="D102">
            <v>-200</v>
          </cell>
          <cell r="E102" t="str">
            <v>AUD5</v>
          </cell>
          <cell r="F102">
            <v>52</v>
          </cell>
          <cell r="G102">
            <v>10400</v>
          </cell>
          <cell r="H102">
            <v>5000</v>
          </cell>
        </row>
        <row r="103">
          <cell r="A103" t="str">
            <v>00011569</v>
          </cell>
          <cell r="B103" t="str">
            <v>Mihailidis Chris</v>
          </cell>
          <cell r="C103" t="str">
            <v>Alinta Def. EE Share Plan</v>
          </cell>
          <cell r="D103">
            <v>-2000</v>
          </cell>
          <cell r="E103" t="str">
            <v>AUD</v>
          </cell>
          <cell r="F103">
            <v>1</v>
          </cell>
          <cell r="G103">
            <v>2000</v>
          </cell>
          <cell r="H103">
            <v>1000</v>
          </cell>
        </row>
        <row r="104">
          <cell r="A104" t="str">
            <v>00011566</v>
          </cell>
          <cell r="B104" t="str">
            <v>Corrigan Andrea</v>
          </cell>
          <cell r="C104" t="str">
            <v>Alinta Def. EE Share Plan</v>
          </cell>
          <cell r="D104">
            <v>-5000</v>
          </cell>
          <cell r="E104" t="str">
            <v>AUD</v>
          </cell>
          <cell r="F104">
            <v>1</v>
          </cell>
          <cell r="G104">
            <v>5000</v>
          </cell>
          <cell r="H104">
            <v>2500</v>
          </cell>
        </row>
        <row r="105">
          <cell r="A105" t="str">
            <v>00011553</v>
          </cell>
          <cell r="B105" t="str">
            <v>Garnish Paul</v>
          </cell>
          <cell r="C105" t="str">
            <v>Alinta Def. EE Share Plan</v>
          </cell>
          <cell r="D105">
            <v>-3200</v>
          </cell>
          <cell r="E105" t="str">
            <v>AUD</v>
          </cell>
          <cell r="F105">
            <v>1</v>
          </cell>
          <cell r="G105">
            <v>3200</v>
          </cell>
          <cell r="H105">
            <v>1600</v>
          </cell>
        </row>
        <row r="106">
          <cell r="A106" t="str">
            <v>00011528</v>
          </cell>
          <cell r="B106" t="str">
            <v>Bunce Donovan</v>
          </cell>
          <cell r="C106" t="str">
            <v>Alinta Def. EE Sh Plan AW</v>
          </cell>
          <cell r="D106">
            <v>-192.31</v>
          </cell>
          <cell r="E106" t="str">
            <v>AUD</v>
          </cell>
          <cell r="F106">
            <v>26</v>
          </cell>
          <cell r="G106">
            <v>5000.0600000000004</v>
          </cell>
          <cell r="H106">
            <v>2500.0300000000002</v>
          </cell>
        </row>
        <row r="107">
          <cell r="A107" t="str">
            <v>00011807</v>
          </cell>
          <cell r="B107" t="str">
            <v>McClimont Andrew</v>
          </cell>
          <cell r="C107" t="str">
            <v>Alinta Def. EE Sh Plan AW</v>
          </cell>
          <cell r="D107">
            <v>-57.69</v>
          </cell>
          <cell r="E107" t="str">
            <v>AUD5</v>
          </cell>
          <cell r="F107">
            <v>52</v>
          </cell>
          <cell r="G107">
            <v>2999.88</v>
          </cell>
          <cell r="H107">
            <v>1499.94</v>
          </cell>
        </row>
        <row r="108">
          <cell r="A108" t="str">
            <v>00011694</v>
          </cell>
          <cell r="B108" t="str">
            <v>Clerk David</v>
          </cell>
          <cell r="C108" t="str">
            <v>Alinta Def. EE Share Plan</v>
          </cell>
          <cell r="D108">
            <v>-13000</v>
          </cell>
          <cell r="E108" t="str">
            <v>AUD</v>
          </cell>
          <cell r="F108">
            <v>1</v>
          </cell>
          <cell r="G108">
            <v>13000</v>
          </cell>
          <cell r="H108">
            <v>5000</v>
          </cell>
        </row>
        <row r="109">
          <cell r="A109" t="str">
            <v>00011676</v>
          </cell>
          <cell r="B109" t="str">
            <v>Bakici Semra</v>
          </cell>
          <cell r="C109" t="str">
            <v>Alinta Def. EE Share Plan</v>
          </cell>
          <cell r="D109">
            <v>-2000</v>
          </cell>
          <cell r="E109" t="str">
            <v>AUD</v>
          </cell>
          <cell r="F109">
            <v>1</v>
          </cell>
          <cell r="G109">
            <v>2000</v>
          </cell>
          <cell r="H109">
            <v>1000</v>
          </cell>
        </row>
        <row r="110">
          <cell r="A110" t="str">
            <v>00011659</v>
          </cell>
          <cell r="B110" t="str">
            <v>Burnell Connie</v>
          </cell>
          <cell r="C110" t="str">
            <v>Alinta Def. EE Share Plan</v>
          </cell>
          <cell r="D110">
            <v>-1200</v>
          </cell>
          <cell r="E110" t="str">
            <v>AUD</v>
          </cell>
          <cell r="F110">
            <v>1</v>
          </cell>
          <cell r="G110">
            <v>1200</v>
          </cell>
          <cell r="H110">
            <v>600</v>
          </cell>
        </row>
        <row r="111">
          <cell r="A111" t="str">
            <v>00011638</v>
          </cell>
          <cell r="B111" t="str">
            <v>Richards Nicole</v>
          </cell>
          <cell r="C111" t="str">
            <v>Alinta Def. EE Share Plan</v>
          </cell>
          <cell r="D111">
            <v>-2000</v>
          </cell>
          <cell r="E111" t="str">
            <v>AUD</v>
          </cell>
          <cell r="F111">
            <v>1</v>
          </cell>
          <cell r="G111">
            <v>2000</v>
          </cell>
          <cell r="H111">
            <v>1000</v>
          </cell>
        </row>
        <row r="112">
          <cell r="A112" t="str">
            <v>00011895</v>
          </cell>
          <cell r="B112" t="str">
            <v>Czech Marek</v>
          </cell>
          <cell r="C112" t="str">
            <v>Alinta Def. EE Share Plan</v>
          </cell>
          <cell r="D112">
            <v>-10000</v>
          </cell>
          <cell r="E112" t="str">
            <v>AUD</v>
          </cell>
          <cell r="F112">
            <v>1</v>
          </cell>
          <cell r="G112">
            <v>10000</v>
          </cell>
          <cell r="H112">
            <v>5000</v>
          </cell>
        </row>
        <row r="113">
          <cell r="A113" t="str">
            <v>00011874</v>
          </cell>
          <cell r="B113" t="str">
            <v>Nguyen Kim</v>
          </cell>
          <cell r="C113" t="str">
            <v>Alinta Def. EE Share Plan</v>
          </cell>
          <cell r="D113">
            <v>-4000</v>
          </cell>
          <cell r="E113" t="str">
            <v>AUD</v>
          </cell>
          <cell r="F113">
            <v>1</v>
          </cell>
          <cell r="G113">
            <v>4000</v>
          </cell>
          <cell r="H113">
            <v>2000</v>
          </cell>
        </row>
        <row r="114">
          <cell r="A114" t="str">
            <v>00011852</v>
          </cell>
          <cell r="B114" t="str">
            <v>Murphy Timothy</v>
          </cell>
          <cell r="C114" t="str">
            <v>Alinta Def. EE Sh Plan AW</v>
          </cell>
          <cell r="D114">
            <v>-73.08</v>
          </cell>
          <cell r="E114" t="str">
            <v>AUD5</v>
          </cell>
          <cell r="F114">
            <v>52</v>
          </cell>
          <cell r="G114">
            <v>3800.16</v>
          </cell>
          <cell r="H114">
            <v>1900.08</v>
          </cell>
        </row>
        <row r="115">
          <cell r="A115" t="str">
            <v>00011848</v>
          </cell>
          <cell r="B115" t="str">
            <v>Ferguson Lennard</v>
          </cell>
          <cell r="C115" t="str">
            <v>Alinta Def. EE Sh Plan AW</v>
          </cell>
          <cell r="D115">
            <v>-76.92</v>
          </cell>
          <cell r="E115" t="str">
            <v>AUD</v>
          </cell>
          <cell r="F115">
            <v>26</v>
          </cell>
          <cell r="G115">
            <v>1999.92</v>
          </cell>
          <cell r="H115">
            <v>999.96</v>
          </cell>
        </row>
        <row r="116">
          <cell r="A116" t="str">
            <v>00011827</v>
          </cell>
          <cell r="B116" t="str">
            <v>Weber Mykel</v>
          </cell>
          <cell r="C116" t="str">
            <v>Alinta Def. EE Sh Plan AW</v>
          </cell>
          <cell r="D116">
            <v>-1000</v>
          </cell>
          <cell r="E116" t="str">
            <v>AUD</v>
          </cell>
          <cell r="F116">
            <v>1</v>
          </cell>
          <cell r="G116">
            <v>1000</v>
          </cell>
          <cell r="H116">
            <v>500</v>
          </cell>
        </row>
        <row r="117">
          <cell r="A117" t="str">
            <v>00011925</v>
          </cell>
          <cell r="B117" t="str">
            <v>Shedden Jennifer</v>
          </cell>
          <cell r="C117" t="str">
            <v>Alinta Def. EE Sh Plan AW</v>
          </cell>
          <cell r="D117">
            <v>-1000</v>
          </cell>
          <cell r="E117" t="str">
            <v>AUD</v>
          </cell>
          <cell r="F117">
            <v>1</v>
          </cell>
          <cell r="G117">
            <v>1000</v>
          </cell>
          <cell r="H117">
            <v>500</v>
          </cell>
        </row>
        <row r="118">
          <cell r="A118" t="str">
            <v>00011919</v>
          </cell>
          <cell r="B118" t="str">
            <v>Georgiadis Lucas</v>
          </cell>
          <cell r="C118" t="str">
            <v>Alinta Def. EE Share Plan</v>
          </cell>
          <cell r="D118">
            <v>-5000</v>
          </cell>
          <cell r="E118" t="str">
            <v>AUD</v>
          </cell>
          <cell r="F118">
            <v>1</v>
          </cell>
          <cell r="G118">
            <v>5000</v>
          </cell>
          <cell r="H118">
            <v>2500</v>
          </cell>
        </row>
        <row r="119">
          <cell r="A119" t="str">
            <v>00011905</v>
          </cell>
          <cell r="B119" t="str">
            <v>Milliken Barry</v>
          </cell>
          <cell r="C119" t="str">
            <v>Alinta Def. EE Share Plan</v>
          </cell>
          <cell r="D119">
            <v>-10000</v>
          </cell>
          <cell r="E119" t="str">
            <v>AUD</v>
          </cell>
          <cell r="F119">
            <v>1</v>
          </cell>
          <cell r="G119">
            <v>10000</v>
          </cell>
          <cell r="H119">
            <v>5000</v>
          </cell>
        </row>
        <row r="120">
          <cell r="A120" t="str">
            <v>00011902</v>
          </cell>
          <cell r="B120" t="str">
            <v>Masciantonio Robert</v>
          </cell>
          <cell r="C120" t="str">
            <v>Alinta Def. EE Share Plan</v>
          </cell>
          <cell r="D120">
            <v>-10000</v>
          </cell>
          <cell r="E120" t="str">
            <v>AUD</v>
          </cell>
          <cell r="F120">
            <v>1</v>
          </cell>
          <cell r="G120">
            <v>10000</v>
          </cell>
          <cell r="H120">
            <v>5000</v>
          </cell>
        </row>
        <row r="121">
          <cell r="A121" t="str">
            <v>00011896</v>
          </cell>
          <cell r="B121" t="str">
            <v>Hamilton Christopher</v>
          </cell>
          <cell r="C121" t="str">
            <v>Alinta Def. EE Share Plan</v>
          </cell>
          <cell r="D121">
            <v>-4000</v>
          </cell>
          <cell r="E121" t="str">
            <v>AUD</v>
          </cell>
          <cell r="F121">
            <v>1</v>
          </cell>
          <cell r="G121">
            <v>4000</v>
          </cell>
          <cell r="H121">
            <v>2000</v>
          </cell>
        </row>
        <row r="122">
          <cell r="A122" t="str">
            <v>00011993</v>
          </cell>
          <cell r="B122" t="str">
            <v>Beament Michael</v>
          </cell>
          <cell r="C122" t="str">
            <v>Alinta Def. EE Share Plan</v>
          </cell>
          <cell r="D122">
            <v>-7000</v>
          </cell>
          <cell r="E122" t="str">
            <v>AUD</v>
          </cell>
          <cell r="F122">
            <v>1</v>
          </cell>
          <cell r="G122">
            <v>7000</v>
          </cell>
          <cell r="H122">
            <v>3500</v>
          </cell>
        </row>
        <row r="123">
          <cell r="A123" t="str">
            <v>00011983</v>
          </cell>
          <cell r="B123" t="str">
            <v>Moen Bert</v>
          </cell>
          <cell r="C123" t="str">
            <v>Alinta Def. EE Share Plan</v>
          </cell>
          <cell r="D123">
            <v>-5200</v>
          </cell>
          <cell r="E123" t="str">
            <v>AUD</v>
          </cell>
          <cell r="F123">
            <v>1</v>
          </cell>
          <cell r="G123">
            <v>5200</v>
          </cell>
          <cell r="H123">
            <v>2600</v>
          </cell>
        </row>
        <row r="124">
          <cell r="A124" t="str">
            <v>00011941</v>
          </cell>
          <cell r="B124" t="str">
            <v>Johnson Paul</v>
          </cell>
          <cell r="C124" t="str">
            <v>Alinta Def. EE Share Plan</v>
          </cell>
          <cell r="D124">
            <v>-2500</v>
          </cell>
          <cell r="E124" t="str">
            <v>AUD</v>
          </cell>
          <cell r="F124">
            <v>1</v>
          </cell>
          <cell r="G124">
            <v>2500</v>
          </cell>
          <cell r="H124">
            <v>1250</v>
          </cell>
        </row>
        <row r="125">
          <cell r="A125" t="str">
            <v>00011937</v>
          </cell>
          <cell r="B125" t="str">
            <v>Plowman Donald</v>
          </cell>
          <cell r="C125" t="str">
            <v>Alinta Def. EE Share Plan</v>
          </cell>
          <cell r="D125">
            <v>-10000</v>
          </cell>
          <cell r="E125" t="str">
            <v>AUD</v>
          </cell>
          <cell r="F125">
            <v>1</v>
          </cell>
          <cell r="G125">
            <v>10000</v>
          </cell>
          <cell r="H125">
            <v>5000</v>
          </cell>
        </row>
        <row r="126">
          <cell r="A126" t="str">
            <v>00011934</v>
          </cell>
          <cell r="B126" t="str">
            <v>Vaidya Ranjan</v>
          </cell>
          <cell r="C126" t="str">
            <v>Alinta Def. EE Share Plan</v>
          </cell>
          <cell r="D126">
            <v>-3600</v>
          </cell>
          <cell r="E126" t="str">
            <v>AUD</v>
          </cell>
          <cell r="F126">
            <v>1</v>
          </cell>
          <cell r="G126">
            <v>3600</v>
          </cell>
          <cell r="H126">
            <v>1800</v>
          </cell>
        </row>
        <row r="127">
          <cell r="A127" t="str">
            <v>00012000</v>
          </cell>
          <cell r="B127" t="str">
            <v>So Kwok Leung</v>
          </cell>
          <cell r="C127" t="str">
            <v>Alinta Def. EE Share Plan</v>
          </cell>
          <cell r="D127">
            <v>-10000</v>
          </cell>
          <cell r="E127" t="str">
            <v>AUD</v>
          </cell>
          <cell r="F127">
            <v>1</v>
          </cell>
          <cell r="G127">
            <v>10000</v>
          </cell>
          <cell r="H127">
            <v>5000</v>
          </cell>
        </row>
        <row r="128">
          <cell r="A128" t="str">
            <v>00011998</v>
          </cell>
          <cell r="B128" t="str">
            <v>Floyd Paul</v>
          </cell>
          <cell r="C128" t="str">
            <v>Alinta Def. EE Share Plan</v>
          </cell>
          <cell r="D128">
            <v>-3000</v>
          </cell>
          <cell r="E128" t="str">
            <v>AUD</v>
          </cell>
          <cell r="F128">
            <v>1</v>
          </cell>
          <cell r="G128">
            <v>3000</v>
          </cell>
          <cell r="H128">
            <v>1500</v>
          </cell>
        </row>
        <row r="129">
          <cell r="A129" t="str">
            <v>00011997</v>
          </cell>
          <cell r="B129" t="str">
            <v>Colville Malcolm</v>
          </cell>
          <cell r="C129" t="str">
            <v>Alinta Def. EE Share Plan</v>
          </cell>
          <cell r="D129">
            <v>-6000</v>
          </cell>
          <cell r="E129" t="str">
            <v>AUD</v>
          </cell>
          <cell r="F129">
            <v>1</v>
          </cell>
          <cell r="G129">
            <v>6000</v>
          </cell>
          <cell r="H129">
            <v>3000</v>
          </cell>
        </row>
        <row r="130">
          <cell r="A130" t="str">
            <v>00011996</v>
          </cell>
          <cell r="B130" t="str">
            <v>Davey Marc</v>
          </cell>
          <cell r="C130" t="str">
            <v>Alinta Def. EE Share Plan</v>
          </cell>
          <cell r="D130">
            <v>-10000</v>
          </cell>
          <cell r="E130" t="str">
            <v>AUD</v>
          </cell>
          <cell r="F130">
            <v>1</v>
          </cell>
          <cell r="G130">
            <v>10000</v>
          </cell>
          <cell r="H130">
            <v>5000</v>
          </cell>
        </row>
        <row r="131">
          <cell r="A131" t="str">
            <v>00011994</v>
          </cell>
          <cell r="B131" t="str">
            <v>Tyson Desmond</v>
          </cell>
          <cell r="C131" t="str">
            <v>Alinta Def. EE Share Plan</v>
          </cell>
          <cell r="D131">
            <v>-2000</v>
          </cell>
          <cell r="E131" t="str">
            <v>AUD</v>
          </cell>
          <cell r="F131">
            <v>1</v>
          </cell>
          <cell r="G131">
            <v>2000</v>
          </cell>
          <cell r="H131">
            <v>1000</v>
          </cell>
        </row>
        <row r="132">
          <cell r="A132" t="str">
            <v>00012007</v>
          </cell>
          <cell r="B132" t="str">
            <v>Lanciano Bruno</v>
          </cell>
          <cell r="C132" t="str">
            <v>Alinta Def. EE Share Plan</v>
          </cell>
          <cell r="D132">
            <v>-3000</v>
          </cell>
          <cell r="E132" t="str">
            <v>AUD</v>
          </cell>
          <cell r="F132">
            <v>1</v>
          </cell>
          <cell r="G132">
            <v>3000</v>
          </cell>
          <cell r="H132">
            <v>1500</v>
          </cell>
        </row>
        <row r="133">
          <cell r="A133" t="str">
            <v>00012006</v>
          </cell>
          <cell r="B133" t="str">
            <v>Guest Paul</v>
          </cell>
          <cell r="C133" t="str">
            <v>Alinta Def. EE Share Plan</v>
          </cell>
          <cell r="D133">
            <v>-10000</v>
          </cell>
          <cell r="E133" t="str">
            <v>AUD</v>
          </cell>
          <cell r="F133">
            <v>1</v>
          </cell>
          <cell r="G133">
            <v>10000</v>
          </cell>
          <cell r="H133">
            <v>5000</v>
          </cell>
        </row>
        <row r="134">
          <cell r="A134" t="str">
            <v>00012005</v>
          </cell>
          <cell r="B134" t="str">
            <v>Blair Kelvin</v>
          </cell>
          <cell r="C134" t="str">
            <v>Alinta Def. EE Share Plan</v>
          </cell>
          <cell r="D134">
            <v>-10000</v>
          </cell>
          <cell r="E134" t="str">
            <v>AUD</v>
          </cell>
          <cell r="F134">
            <v>1</v>
          </cell>
          <cell r="G134">
            <v>10000</v>
          </cell>
          <cell r="H134">
            <v>5000</v>
          </cell>
        </row>
        <row r="135">
          <cell r="A135" t="str">
            <v>00012004</v>
          </cell>
          <cell r="B135" t="str">
            <v>Cordery Gary</v>
          </cell>
          <cell r="C135" t="str">
            <v>Alinta Def. EE Share Plan</v>
          </cell>
          <cell r="D135">
            <v>-6000</v>
          </cell>
          <cell r="E135" t="str">
            <v>AUD</v>
          </cell>
          <cell r="F135">
            <v>1</v>
          </cell>
          <cell r="G135">
            <v>6000</v>
          </cell>
          <cell r="H135">
            <v>3000</v>
          </cell>
        </row>
        <row r="136">
          <cell r="A136" t="str">
            <v>00012002</v>
          </cell>
          <cell r="B136" t="str">
            <v>Primer Andrew</v>
          </cell>
          <cell r="C136" t="str">
            <v>Alinta Def. EE Share Plan</v>
          </cell>
          <cell r="D136">
            <v>-6000</v>
          </cell>
          <cell r="E136" t="str">
            <v>AUD</v>
          </cell>
          <cell r="F136">
            <v>1</v>
          </cell>
          <cell r="G136">
            <v>6000</v>
          </cell>
          <cell r="H136">
            <v>3000</v>
          </cell>
        </row>
        <row r="137">
          <cell r="A137" t="str">
            <v>00012016</v>
          </cell>
          <cell r="B137" t="str">
            <v>Quinton Debra</v>
          </cell>
          <cell r="C137" t="str">
            <v>Alinta Def. EE Share Plan</v>
          </cell>
          <cell r="D137">
            <v>-2000</v>
          </cell>
          <cell r="E137" t="str">
            <v>AUD</v>
          </cell>
          <cell r="F137">
            <v>1</v>
          </cell>
          <cell r="G137">
            <v>2000</v>
          </cell>
          <cell r="H137">
            <v>1000</v>
          </cell>
        </row>
        <row r="138">
          <cell r="A138" t="str">
            <v>00012015</v>
          </cell>
          <cell r="B138" t="str">
            <v>Biswas Swapan</v>
          </cell>
          <cell r="C138" t="str">
            <v>Alinta Def. EE Share Plan</v>
          </cell>
          <cell r="D138">
            <v>-10000</v>
          </cell>
          <cell r="E138" t="str">
            <v>AUD</v>
          </cell>
          <cell r="F138">
            <v>1</v>
          </cell>
          <cell r="G138">
            <v>10000</v>
          </cell>
          <cell r="H138">
            <v>5000</v>
          </cell>
        </row>
        <row r="139">
          <cell r="A139" t="str">
            <v>00012013</v>
          </cell>
          <cell r="B139" t="str">
            <v>Foster Jeff</v>
          </cell>
          <cell r="C139" t="str">
            <v>Alinta Def. EE Share Plan</v>
          </cell>
          <cell r="D139">
            <v>-6000</v>
          </cell>
          <cell r="E139" t="str">
            <v>AUD</v>
          </cell>
          <cell r="F139">
            <v>1</v>
          </cell>
          <cell r="G139">
            <v>6000</v>
          </cell>
          <cell r="H139">
            <v>3000</v>
          </cell>
        </row>
        <row r="140">
          <cell r="A140" t="str">
            <v>00012012</v>
          </cell>
          <cell r="B140" t="str">
            <v>Wilson Helen</v>
          </cell>
          <cell r="C140" t="str">
            <v>Alinta Def. EE Share Plan</v>
          </cell>
          <cell r="D140">
            <v>-10000</v>
          </cell>
          <cell r="E140" t="str">
            <v>AUD</v>
          </cell>
          <cell r="F140">
            <v>1</v>
          </cell>
          <cell r="G140">
            <v>10000</v>
          </cell>
          <cell r="H140">
            <v>5000</v>
          </cell>
        </row>
        <row r="141">
          <cell r="A141" t="str">
            <v>00012010</v>
          </cell>
          <cell r="B141" t="str">
            <v>Tingey Brian</v>
          </cell>
          <cell r="C141" t="str">
            <v>Alinta Def. EE Share Plan</v>
          </cell>
          <cell r="D141">
            <v>-5000</v>
          </cell>
          <cell r="E141" t="str">
            <v>AUD</v>
          </cell>
          <cell r="F141">
            <v>1</v>
          </cell>
          <cell r="G141">
            <v>5000</v>
          </cell>
          <cell r="H141">
            <v>2500</v>
          </cell>
        </row>
        <row r="142">
          <cell r="A142" t="str">
            <v>00012024</v>
          </cell>
          <cell r="B142" t="str">
            <v>Crack Peter</v>
          </cell>
          <cell r="C142" t="str">
            <v>Alinta Def. EE Share Plan</v>
          </cell>
          <cell r="D142">
            <v>-5000</v>
          </cell>
          <cell r="E142" t="str">
            <v>AUD</v>
          </cell>
          <cell r="F142">
            <v>1</v>
          </cell>
          <cell r="G142">
            <v>5000</v>
          </cell>
          <cell r="H142">
            <v>2500</v>
          </cell>
        </row>
        <row r="143">
          <cell r="A143" t="str">
            <v>00012023</v>
          </cell>
          <cell r="B143" t="str">
            <v>Tiaon Ueteri</v>
          </cell>
          <cell r="C143" t="str">
            <v>Alinta Def. EE Share Plan</v>
          </cell>
          <cell r="D143">
            <v>-4000</v>
          </cell>
          <cell r="E143" t="str">
            <v>AUD</v>
          </cell>
          <cell r="F143">
            <v>1</v>
          </cell>
          <cell r="G143">
            <v>4000</v>
          </cell>
          <cell r="H143">
            <v>2000</v>
          </cell>
        </row>
        <row r="144">
          <cell r="A144" t="str">
            <v>00012020</v>
          </cell>
          <cell r="B144" t="str">
            <v>Ciffo Antonio</v>
          </cell>
          <cell r="C144" t="str">
            <v>Alinta Def. EE Share Plan</v>
          </cell>
          <cell r="D144">
            <v>-8000</v>
          </cell>
          <cell r="E144" t="str">
            <v>AUD</v>
          </cell>
          <cell r="F144">
            <v>1</v>
          </cell>
          <cell r="G144">
            <v>8000</v>
          </cell>
          <cell r="H144">
            <v>4000</v>
          </cell>
        </row>
        <row r="145">
          <cell r="A145" t="str">
            <v>00012019</v>
          </cell>
          <cell r="B145" t="str">
            <v>Ashley Christopher</v>
          </cell>
          <cell r="C145" t="str">
            <v>Alinta Def. EE Sh Plan AW</v>
          </cell>
          <cell r="D145">
            <v>-5000</v>
          </cell>
          <cell r="E145" t="str">
            <v>AUD</v>
          </cell>
          <cell r="F145">
            <v>1</v>
          </cell>
          <cell r="G145">
            <v>5000</v>
          </cell>
          <cell r="H145">
            <v>2500</v>
          </cell>
        </row>
        <row r="146">
          <cell r="A146" t="str">
            <v>00012017</v>
          </cell>
          <cell r="B146" t="str">
            <v>Szabo Auntonio</v>
          </cell>
          <cell r="C146" t="str">
            <v>Alinta Def. EE Share Plan</v>
          </cell>
          <cell r="D146">
            <v>-1000</v>
          </cell>
          <cell r="E146" t="str">
            <v>AUD</v>
          </cell>
          <cell r="F146">
            <v>1</v>
          </cell>
          <cell r="G146">
            <v>1000</v>
          </cell>
          <cell r="H146">
            <v>500</v>
          </cell>
        </row>
        <row r="147">
          <cell r="A147" t="str">
            <v>00012039</v>
          </cell>
          <cell r="B147" t="str">
            <v>Eastwood Robert</v>
          </cell>
          <cell r="C147" t="str">
            <v>Alinta Def. EE Share Plan</v>
          </cell>
          <cell r="D147">
            <v>-10000</v>
          </cell>
          <cell r="E147" t="str">
            <v>AUD</v>
          </cell>
          <cell r="F147">
            <v>1</v>
          </cell>
          <cell r="G147">
            <v>10000</v>
          </cell>
          <cell r="H147">
            <v>5000</v>
          </cell>
        </row>
        <row r="148">
          <cell r="A148" t="str">
            <v>00012033</v>
          </cell>
          <cell r="B148" t="str">
            <v>McBride Brian</v>
          </cell>
          <cell r="C148" t="str">
            <v>Alinta Def. EE Share Plan</v>
          </cell>
          <cell r="D148">
            <v>-10000</v>
          </cell>
          <cell r="E148" t="str">
            <v>AUD</v>
          </cell>
          <cell r="F148">
            <v>1</v>
          </cell>
          <cell r="G148">
            <v>10000</v>
          </cell>
          <cell r="H148">
            <v>5000</v>
          </cell>
        </row>
        <row r="149">
          <cell r="A149" t="str">
            <v>00012030</v>
          </cell>
          <cell r="B149" t="str">
            <v>Bitney David</v>
          </cell>
          <cell r="C149" t="str">
            <v>Alinta Def. EE Share Plan</v>
          </cell>
          <cell r="D149">
            <v>-10000</v>
          </cell>
          <cell r="E149" t="str">
            <v>AUD</v>
          </cell>
          <cell r="F149">
            <v>1</v>
          </cell>
          <cell r="G149">
            <v>10000</v>
          </cell>
          <cell r="H149">
            <v>5000</v>
          </cell>
        </row>
        <row r="150">
          <cell r="A150" t="str">
            <v>00012029</v>
          </cell>
          <cell r="B150" t="str">
            <v>Rust David</v>
          </cell>
          <cell r="C150" t="str">
            <v>Alinta Def. EE Share Plan</v>
          </cell>
          <cell r="D150">
            <v>-10000</v>
          </cell>
          <cell r="E150" t="str">
            <v>AUD</v>
          </cell>
          <cell r="F150">
            <v>1</v>
          </cell>
          <cell r="G150">
            <v>10000</v>
          </cell>
          <cell r="H150">
            <v>5000</v>
          </cell>
        </row>
        <row r="151">
          <cell r="A151" t="str">
            <v>00012025</v>
          </cell>
          <cell r="B151" t="str">
            <v>Benfell Barry</v>
          </cell>
          <cell r="C151" t="str">
            <v>Alinta Def. EE Share Plan</v>
          </cell>
          <cell r="D151">
            <v>-2500</v>
          </cell>
          <cell r="E151" t="str">
            <v>AUD</v>
          </cell>
          <cell r="F151">
            <v>1</v>
          </cell>
          <cell r="G151">
            <v>2500</v>
          </cell>
          <cell r="H151">
            <v>1250</v>
          </cell>
        </row>
        <row r="152">
          <cell r="A152" t="str">
            <v>00012060</v>
          </cell>
          <cell r="B152" t="str">
            <v>Allan Elizabeth</v>
          </cell>
          <cell r="C152" t="str">
            <v>Alinta Def. EE Share Plan</v>
          </cell>
          <cell r="D152">
            <v>-3000</v>
          </cell>
          <cell r="E152" t="str">
            <v>AUD</v>
          </cell>
          <cell r="F152">
            <v>1</v>
          </cell>
          <cell r="G152">
            <v>3000</v>
          </cell>
          <cell r="H152">
            <v>1500</v>
          </cell>
        </row>
        <row r="153">
          <cell r="A153" t="str">
            <v>00012059</v>
          </cell>
          <cell r="B153" t="str">
            <v>Griffiths Ralph</v>
          </cell>
          <cell r="C153" t="str">
            <v>Alinta Def. EE Share Plan</v>
          </cell>
          <cell r="D153">
            <v>-10000</v>
          </cell>
          <cell r="E153" t="str">
            <v>AUD</v>
          </cell>
          <cell r="F153">
            <v>1</v>
          </cell>
          <cell r="G153">
            <v>10000</v>
          </cell>
          <cell r="H153">
            <v>5000</v>
          </cell>
        </row>
        <row r="154">
          <cell r="A154" t="str">
            <v>00012045</v>
          </cell>
          <cell r="B154" t="str">
            <v>Bell Sarah</v>
          </cell>
          <cell r="C154" t="str">
            <v>Alinta Def. EE Share Plan</v>
          </cell>
          <cell r="D154">
            <v>-2500</v>
          </cell>
          <cell r="E154" t="str">
            <v>AUD</v>
          </cell>
          <cell r="F154">
            <v>1</v>
          </cell>
          <cell r="G154">
            <v>2500</v>
          </cell>
          <cell r="H154">
            <v>1250</v>
          </cell>
        </row>
        <row r="155">
          <cell r="A155" t="str">
            <v>00012043</v>
          </cell>
          <cell r="B155" t="str">
            <v>James Nicole</v>
          </cell>
          <cell r="C155" t="str">
            <v>Alinta Def. EE Share Plan</v>
          </cell>
          <cell r="D155">
            <v>-4000</v>
          </cell>
          <cell r="E155" t="str">
            <v>AUD</v>
          </cell>
          <cell r="F155">
            <v>1</v>
          </cell>
          <cell r="G155">
            <v>4000</v>
          </cell>
          <cell r="H155">
            <v>2000</v>
          </cell>
        </row>
        <row r="156">
          <cell r="A156" t="str">
            <v>00012041</v>
          </cell>
          <cell r="B156" t="str">
            <v>Himson Simon</v>
          </cell>
          <cell r="C156" t="str">
            <v>Alinta Def. EE Share Plan</v>
          </cell>
          <cell r="D156">
            <v>-10000</v>
          </cell>
          <cell r="E156" t="str">
            <v>AUD</v>
          </cell>
          <cell r="F156">
            <v>1</v>
          </cell>
          <cell r="G156">
            <v>10000</v>
          </cell>
          <cell r="H156">
            <v>5000</v>
          </cell>
        </row>
        <row r="157">
          <cell r="A157" t="str">
            <v>00012084</v>
          </cell>
          <cell r="B157" t="str">
            <v>Hurt Shane</v>
          </cell>
          <cell r="C157" t="str">
            <v>Alinta Def. EE Sh Plan AW</v>
          </cell>
          <cell r="D157">
            <v>-50</v>
          </cell>
          <cell r="E157" t="str">
            <v>AUD</v>
          </cell>
          <cell r="F157">
            <v>26</v>
          </cell>
          <cell r="G157">
            <v>1300</v>
          </cell>
          <cell r="H157">
            <v>650</v>
          </cell>
        </row>
        <row r="158">
          <cell r="A158" t="str">
            <v>00012083</v>
          </cell>
          <cell r="B158" t="str">
            <v>Gray Leslie</v>
          </cell>
          <cell r="C158" t="str">
            <v>Alinta Def. EE Sh Plan AW</v>
          </cell>
          <cell r="D158">
            <v>-76.92</v>
          </cell>
          <cell r="E158" t="str">
            <v>AUD</v>
          </cell>
          <cell r="F158">
            <v>26</v>
          </cell>
          <cell r="G158">
            <v>1999.92</v>
          </cell>
          <cell r="H158">
            <v>999.96</v>
          </cell>
        </row>
        <row r="159">
          <cell r="A159" t="str">
            <v>00012079</v>
          </cell>
          <cell r="B159" t="str">
            <v>Pardini Pier</v>
          </cell>
          <cell r="C159" t="str">
            <v>Alinta Def. EE Sh Plan AW</v>
          </cell>
          <cell r="D159">
            <v>-38.46</v>
          </cell>
          <cell r="E159" t="str">
            <v>AUD</v>
          </cell>
          <cell r="F159">
            <v>26</v>
          </cell>
          <cell r="G159">
            <v>999.96</v>
          </cell>
          <cell r="H159">
            <v>499.98</v>
          </cell>
        </row>
        <row r="160">
          <cell r="A160" t="str">
            <v>00012063</v>
          </cell>
          <cell r="B160" t="str">
            <v>Ireland Mark</v>
          </cell>
          <cell r="C160" t="str">
            <v>Alinta Def. EE Share Plan</v>
          </cell>
          <cell r="D160">
            <v>-5200</v>
          </cell>
          <cell r="E160" t="str">
            <v>AUD</v>
          </cell>
          <cell r="F160">
            <v>1</v>
          </cell>
          <cell r="G160">
            <v>5200</v>
          </cell>
          <cell r="H160">
            <v>2600</v>
          </cell>
        </row>
        <row r="161">
          <cell r="A161" t="str">
            <v>00012061</v>
          </cell>
          <cell r="B161" t="str">
            <v>Gentile Lucy</v>
          </cell>
          <cell r="C161" t="str">
            <v>Alinta Def. EE Share Plan</v>
          </cell>
          <cell r="D161">
            <v>-2000</v>
          </cell>
          <cell r="E161" t="str">
            <v>AUD</v>
          </cell>
          <cell r="F161">
            <v>1</v>
          </cell>
          <cell r="G161">
            <v>2000</v>
          </cell>
          <cell r="H161">
            <v>1000</v>
          </cell>
        </row>
        <row r="162">
          <cell r="A162" t="str">
            <v>00012183</v>
          </cell>
          <cell r="B162" t="str">
            <v>Bergin Craig</v>
          </cell>
          <cell r="C162" t="str">
            <v>Alinta Def. EE Share Plan</v>
          </cell>
          <cell r="D162">
            <v>-3000</v>
          </cell>
          <cell r="E162" t="str">
            <v>AUD</v>
          </cell>
          <cell r="F162">
            <v>1</v>
          </cell>
          <cell r="G162">
            <v>3000</v>
          </cell>
          <cell r="H162">
            <v>1500</v>
          </cell>
        </row>
        <row r="163">
          <cell r="A163" t="str">
            <v>00012171</v>
          </cell>
          <cell r="B163" t="str">
            <v>Smith Dominic</v>
          </cell>
          <cell r="C163" t="str">
            <v>Alinta Def. EE Share Plan</v>
          </cell>
          <cell r="D163">
            <v>-10000</v>
          </cell>
          <cell r="E163" t="str">
            <v>AUD</v>
          </cell>
          <cell r="F163">
            <v>1</v>
          </cell>
          <cell r="G163">
            <v>10000</v>
          </cell>
          <cell r="H163">
            <v>5000</v>
          </cell>
        </row>
        <row r="164">
          <cell r="A164" t="str">
            <v>00012162</v>
          </cell>
          <cell r="B164" t="str">
            <v>Tamara Alain</v>
          </cell>
          <cell r="C164" t="str">
            <v>Alinta Def. EE Share Plan</v>
          </cell>
          <cell r="D164">
            <v>-2000</v>
          </cell>
          <cell r="E164" t="str">
            <v>AUD</v>
          </cell>
          <cell r="F164">
            <v>1</v>
          </cell>
          <cell r="G164">
            <v>2000</v>
          </cell>
          <cell r="H164">
            <v>1000</v>
          </cell>
        </row>
        <row r="165">
          <cell r="A165" t="str">
            <v>00012157</v>
          </cell>
          <cell r="B165" t="str">
            <v>Munshey Ashley</v>
          </cell>
          <cell r="C165" t="str">
            <v>Alinta Def. EE Share Plan</v>
          </cell>
          <cell r="D165">
            <v>-10000</v>
          </cell>
          <cell r="E165" t="str">
            <v>AUD</v>
          </cell>
          <cell r="F165">
            <v>1</v>
          </cell>
          <cell r="G165">
            <v>10000</v>
          </cell>
          <cell r="H165">
            <v>5000</v>
          </cell>
        </row>
        <row r="166">
          <cell r="A166" t="str">
            <v>00012115</v>
          </cell>
          <cell r="B166" t="str">
            <v>Olin Barry</v>
          </cell>
          <cell r="C166" t="str">
            <v>Alinta Def. EE Sh Plan AW</v>
          </cell>
          <cell r="D166">
            <v>-38.46</v>
          </cell>
          <cell r="E166" t="str">
            <v>AUD5</v>
          </cell>
          <cell r="F166">
            <v>52</v>
          </cell>
          <cell r="G166">
            <v>1999.92</v>
          </cell>
          <cell r="H166">
            <v>999.96</v>
          </cell>
        </row>
        <row r="167">
          <cell r="A167" t="str">
            <v>00012195</v>
          </cell>
          <cell r="B167" t="str">
            <v>Truong Pieng</v>
          </cell>
          <cell r="C167" t="str">
            <v>Alinta Def. EE Share Plan</v>
          </cell>
          <cell r="D167">
            <v>-5000</v>
          </cell>
          <cell r="E167" t="str">
            <v>AUD</v>
          </cell>
          <cell r="F167">
            <v>1</v>
          </cell>
          <cell r="G167">
            <v>5000</v>
          </cell>
          <cell r="H167">
            <v>2500</v>
          </cell>
        </row>
        <row r="168">
          <cell r="A168" t="str">
            <v>00012192</v>
          </cell>
          <cell r="B168" t="str">
            <v>Perez Fabian</v>
          </cell>
          <cell r="C168" t="str">
            <v>Alinta Def. EE Share Plan</v>
          </cell>
          <cell r="D168">
            <v>-2000</v>
          </cell>
          <cell r="E168" t="str">
            <v>AUD</v>
          </cell>
          <cell r="F168">
            <v>1</v>
          </cell>
          <cell r="G168">
            <v>2000</v>
          </cell>
          <cell r="H168">
            <v>1000</v>
          </cell>
        </row>
        <row r="169">
          <cell r="A169" t="str">
            <v>00012190</v>
          </cell>
          <cell r="B169" t="str">
            <v>Nelson Fiona</v>
          </cell>
          <cell r="C169" t="str">
            <v>Alinta Def. EE Share Plan</v>
          </cell>
          <cell r="D169">
            <v>-2400</v>
          </cell>
          <cell r="E169" t="str">
            <v>AUD</v>
          </cell>
          <cell r="F169">
            <v>1</v>
          </cell>
          <cell r="G169">
            <v>2400</v>
          </cell>
          <cell r="H169">
            <v>1200</v>
          </cell>
        </row>
        <row r="170">
          <cell r="A170" t="str">
            <v>00012189</v>
          </cell>
          <cell r="B170" t="str">
            <v>Douglas Jennifer</v>
          </cell>
          <cell r="C170" t="str">
            <v>Alinta Def. EE Share Plan</v>
          </cell>
          <cell r="D170">
            <v>-5000</v>
          </cell>
          <cell r="E170" t="str">
            <v>AUD</v>
          </cell>
          <cell r="F170">
            <v>1</v>
          </cell>
          <cell r="G170">
            <v>5000</v>
          </cell>
          <cell r="H170">
            <v>2500</v>
          </cell>
        </row>
        <row r="171">
          <cell r="A171" t="str">
            <v>00012185</v>
          </cell>
          <cell r="B171" t="str">
            <v>Rock Charles</v>
          </cell>
          <cell r="C171" t="str">
            <v>Alinta Def. EE Sh Plan AW</v>
          </cell>
          <cell r="D171">
            <v>-76.92</v>
          </cell>
          <cell r="E171" t="str">
            <v>AUD</v>
          </cell>
          <cell r="F171">
            <v>26</v>
          </cell>
          <cell r="G171">
            <v>1999.92</v>
          </cell>
          <cell r="H171">
            <v>999.96</v>
          </cell>
        </row>
        <row r="172">
          <cell r="A172" t="str">
            <v>00012237</v>
          </cell>
          <cell r="B172" t="str">
            <v>Farrell Derek</v>
          </cell>
          <cell r="C172" t="str">
            <v>Alinta Def. EE Share Plan</v>
          </cell>
          <cell r="D172">
            <v>-10000</v>
          </cell>
          <cell r="E172" t="str">
            <v>AUD</v>
          </cell>
          <cell r="F172">
            <v>1</v>
          </cell>
          <cell r="G172">
            <v>10000</v>
          </cell>
          <cell r="H172">
            <v>5000</v>
          </cell>
        </row>
        <row r="173">
          <cell r="A173" t="str">
            <v>00012231</v>
          </cell>
          <cell r="B173" t="str">
            <v>Cilia Victor</v>
          </cell>
          <cell r="C173" t="str">
            <v>Alinta Def. EE Sh Plan AW</v>
          </cell>
          <cell r="D173">
            <v>-192.31</v>
          </cell>
          <cell r="E173" t="str">
            <v>AUD5</v>
          </cell>
          <cell r="F173">
            <v>52</v>
          </cell>
          <cell r="G173">
            <v>10000.120000000001</v>
          </cell>
          <cell r="H173">
            <v>5000</v>
          </cell>
        </row>
        <row r="174">
          <cell r="A174" t="str">
            <v>00012230</v>
          </cell>
          <cell r="B174" t="str">
            <v>McGregor John</v>
          </cell>
          <cell r="C174" t="str">
            <v>Alinta Def. EE Sh Plan AW</v>
          </cell>
          <cell r="D174">
            <v>-78.849999999999994</v>
          </cell>
          <cell r="E174" t="str">
            <v>AUD5</v>
          </cell>
          <cell r="F174">
            <v>52</v>
          </cell>
          <cell r="G174">
            <v>4100.2</v>
          </cell>
          <cell r="H174">
            <v>2050.1</v>
          </cell>
        </row>
        <row r="175">
          <cell r="A175" t="str">
            <v>00012225</v>
          </cell>
          <cell r="B175" t="str">
            <v>Harris Joshua</v>
          </cell>
          <cell r="C175" t="str">
            <v>Alinta Def. EE Sh Plan AW</v>
          </cell>
          <cell r="D175">
            <v>-50</v>
          </cell>
          <cell r="E175" t="str">
            <v>AUD5</v>
          </cell>
          <cell r="F175">
            <v>52</v>
          </cell>
          <cell r="G175">
            <v>2600</v>
          </cell>
          <cell r="H175">
            <v>1300</v>
          </cell>
        </row>
        <row r="176">
          <cell r="A176" t="str">
            <v>00012215</v>
          </cell>
          <cell r="B176" t="str">
            <v>Hickinbotham Ian</v>
          </cell>
          <cell r="C176" t="str">
            <v>Alinta Def. EE Share Plan</v>
          </cell>
          <cell r="D176">
            <v>-1000</v>
          </cell>
          <cell r="E176" t="str">
            <v>AUD</v>
          </cell>
          <cell r="F176">
            <v>1</v>
          </cell>
          <cell r="G176">
            <v>1000</v>
          </cell>
          <cell r="H176">
            <v>500</v>
          </cell>
        </row>
        <row r="177">
          <cell r="A177" t="str">
            <v>00012310</v>
          </cell>
          <cell r="B177" t="str">
            <v>Batchelor Jodie</v>
          </cell>
          <cell r="C177" t="str">
            <v>Alinta Def. EE Share Plan</v>
          </cell>
          <cell r="D177">
            <v>-7000</v>
          </cell>
          <cell r="E177" t="str">
            <v>AUD</v>
          </cell>
          <cell r="F177">
            <v>1</v>
          </cell>
          <cell r="G177">
            <v>7000</v>
          </cell>
          <cell r="H177">
            <v>3500</v>
          </cell>
        </row>
        <row r="178">
          <cell r="A178" t="str">
            <v>00012302</v>
          </cell>
          <cell r="B178" t="str">
            <v>Rakai Tawake</v>
          </cell>
          <cell r="C178" t="str">
            <v>Alinta Def. EE Share Plan</v>
          </cell>
          <cell r="D178">
            <v>-10000</v>
          </cell>
          <cell r="E178" t="str">
            <v>AUD</v>
          </cell>
          <cell r="F178">
            <v>1</v>
          </cell>
          <cell r="G178">
            <v>10000</v>
          </cell>
          <cell r="H178">
            <v>5000</v>
          </cell>
        </row>
        <row r="179">
          <cell r="A179" t="str">
            <v>00012299</v>
          </cell>
          <cell r="B179" t="str">
            <v>Berenstein Miriam</v>
          </cell>
          <cell r="C179" t="str">
            <v>Alinta Def. EE Share Plan</v>
          </cell>
          <cell r="D179">
            <v>-5200</v>
          </cell>
          <cell r="E179" t="str">
            <v>AUD</v>
          </cell>
          <cell r="F179">
            <v>1</v>
          </cell>
          <cell r="G179">
            <v>5200</v>
          </cell>
          <cell r="H179">
            <v>2600</v>
          </cell>
        </row>
        <row r="180">
          <cell r="A180" t="str">
            <v>00012298</v>
          </cell>
          <cell r="B180" t="str">
            <v>O'Brien Tony</v>
          </cell>
          <cell r="C180" t="str">
            <v>Alinta Def. EE Share Plan</v>
          </cell>
          <cell r="D180">
            <v>-10000</v>
          </cell>
          <cell r="E180" t="str">
            <v>AUD</v>
          </cell>
          <cell r="F180">
            <v>1</v>
          </cell>
          <cell r="G180">
            <v>10000</v>
          </cell>
          <cell r="H180">
            <v>5000</v>
          </cell>
        </row>
        <row r="181">
          <cell r="A181" t="str">
            <v>00012270</v>
          </cell>
          <cell r="B181" t="str">
            <v>Brown Paul</v>
          </cell>
          <cell r="C181" t="str">
            <v>Alinta Def. EE Sh Plan AW</v>
          </cell>
          <cell r="D181">
            <v>-192.3</v>
          </cell>
          <cell r="E181" t="str">
            <v>AUD</v>
          </cell>
          <cell r="F181">
            <v>26</v>
          </cell>
          <cell r="G181">
            <v>4999.8</v>
          </cell>
          <cell r="H181">
            <v>2499.9</v>
          </cell>
        </row>
        <row r="182">
          <cell r="A182" t="str">
            <v>00012341</v>
          </cell>
          <cell r="B182" t="str">
            <v>Butler Allan</v>
          </cell>
          <cell r="C182" t="str">
            <v>Alinta Def. EE Share Plan</v>
          </cell>
          <cell r="D182">
            <v>-1000</v>
          </cell>
          <cell r="E182" t="str">
            <v>AUD</v>
          </cell>
          <cell r="F182">
            <v>1</v>
          </cell>
          <cell r="G182">
            <v>1000</v>
          </cell>
          <cell r="H182">
            <v>500</v>
          </cell>
        </row>
        <row r="183">
          <cell r="A183" t="str">
            <v>00012337</v>
          </cell>
          <cell r="B183" t="str">
            <v>Cubitt Robert</v>
          </cell>
          <cell r="C183" t="str">
            <v>Alinta Def. EE Share Plan</v>
          </cell>
          <cell r="D183">
            <v>-5200</v>
          </cell>
          <cell r="E183" t="str">
            <v>AUD</v>
          </cell>
          <cell r="F183">
            <v>1</v>
          </cell>
          <cell r="G183">
            <v>5200</v>
          </cell>
          <cell r="H183">
            <v>2600</v>
          </cell>
        </row>
        <row r="184">
          <cell r="A184" t="str">
            <v>00012335</v>
          </cell>
          <cell r="B184" t="str">
            <v>Sharma Sudha</v>
          </cell>
          <cell r="C184" t="str">
            <v>Alinta Def. EE Share Plan</v>
          </cell>
          <cell r="D184">
            <v>-5000</v>
          </cell>
          <cell r="E184" t="str">
            <v>AUD</v>
          </cell>
          <cell r="F184">
            <v>1</v>
          </cell>
          <cell r="G184">
            <v>5000</v>
          </cell>
          <cell r="H184">
            <v>2500</v>
          </cell>
        </row>
        <row r="185">
          <cell r="A185" t="str">
            <v>00012326</v>
          </cell>
          <cell r="B185" t="str">
            <v>Pollock Deborah</v>
          </cell>
          <cell r="C185" t="str">
            <v>Alinta Def. EE Share Plan</v>
          </cell>
          <cell r="D185">
            <v>-2000</v>
          </cell>
          <cell r="E185" t="str">
            <v>AUD</v>
          </cell>
          <cell r="F185">
            <v>1</v>
          </cell>
          <cell r="G185">
            <v>2000</v>
          </cell>
          <cell r="H185">
            <v>1000</v>
          </cell>
        </row>
        <row r="186">
          <cell r="A186" t="str">
            <v>00012324</v>
          </cell>
          <cell r="B186" t="str">
            <v>Burke Kevin</v>
          </cell>
          <cell r="C186" t="str">
            <v>Alinta Def. EE Sh Plan AW</v>
          </cell>
          <cell r="D186">
            <v>-96.15</v>
          </cell>
          <cell r="E186" t="str">
            <v>AUD5</v>
          </cell>
          <cell r="F186">
            <v>52</v>
          </cell>
          <cell r="G186">
            <v>4999.8</v>
          </cell>
          <cell r="H186">
            <v>2499.9</v>
          </cell>
        </row>
        <row r="187">
          <cell r="A187" t="str">
            <v>00012352</v>
          </cell>
          <cell r="B187" t="str">
            <v>Pedrick Bill</v>
          </cell>
          <cell r="C187" t="str">
            <v>Alinta Def. EE Share Plan</v>
          </cell>
          <cell r="D187">
            <v>-10000</v>
          </cell>
          <cell r="E187" t="str">
            <v>AUD</v>
          </cell>
          <cell r="F187">
            <v>1</v>
          </cell>
          <cell r="G187">
            <v>10000</v>
          </cell>
          <cell r="H187">
            <v>5000</v>
          </cell>
        </row>
        <row r="188">
          <cell r="A188" t="str">
            <v>00012350</v>
          </cell>
          <cell r="B188" t="str">
            <v>Nabi-Zadeh Hassan</v>
          </cell>
          <cell r="C188" t="str">
            <v>Alinta Def. EE Share Plan</v>
          </cell>
          <cell r="D188">
            <v>-5000</v>
          </cell>
          <cell r="E188" t="str">
            <v>AUD</v>
          </cell>
          <cell r="F188">
            <v>1</v>
          </cell>
          <cell r="G188">
            <v>5000</v>
          </cell>
          <cell r="H188">
            <v>2500</v>
          </cell>
        </row>
        <row r="189">
          <cell r="A189" t="str">
            <v>00012347</v>
          </cell>
          <cell r="B189" t="str">
            <v>Inglis-Dawson Sara</v>
          </cell>
          <cell r="C189" t="str">
            <v>Alinta Def. EE Share Plan</v>
          </cell>
          <cell r="D189">
            <v>-5200</v>
          </cell>
          <cell r="E189" t="str">
            <v>AUD</v>
          </cell>
          <cell r="F189">
            <v>1</v>
          </cell>
          <cell r="G189">
            <v>5200</v>
          </cell>
          <cell r="H189">
            <v>2600</v>
          </cell>
        </row>
        <row r="190">
          <cell r="A190" t="str">
            <v>00012345</v>
          </cell>
          <cell r="B190" t="str">
            <v>Dunning Vaughan</v>
          </cell>
          <cell r="C190" t="str">
            <v>Alinta Def. EE Share Plan</v>
          </cell>
          <cell r="D190">
            <v>-10000</v>
          </cell>
          <cell r="E190" t="str">
            <v>AUD</v>
          </cell>
          <cell r="F190">
            <v>1</v>
          </cell>
          <cell r="G190">
            <v>10000</v>
          </cell>
          <cell r="H190">
            <v>5000</v>
          </cell>
        </row>
        <row r="191">
          <cell r="A191" t="str">
            <v>00012343</v>
          </cell>
          <cell r="B191" t="str">
            <v>Cook Murray</v>
          </cell>
          <cell r="C191" t="str">
            <v>Alinta Def. EE Share Plan</v>
          </cell>
          <cell r="D191">
            <v>-10000</v>
          </cell>
          <cell r="E191" t="str">
            <v>AUD</v>
          </cell>
          <cell r="F191">
            <v>1</v>
          </cell>
          <cell r="G191">
            <v>10000</v>
          </cell>
          <cell r="H191">
            <v>5000</v>
          </cell>
        </row>
        <row r="192">
          <cell r="A192" t="str">
            <v>00012359</v>
          </cell>
          <cell r="B192" t="str">
            <v>Truong Nghia</v>
          </cell>
          <cell r="C192" t="str">
            <v>Alinta Def. EE Share Plan</v>
          </cell>
          <cell r="D192">
            <v>-9600</v>
          </cell>
          <cell r="E192" t="str">
            <v>AUD</v>
          </cell>
          <cell r="F192">
            <v>1</v>
          </cell>
          <cell r="G192">
            <v>9600</v>
          </cell>
          <cell r="H192">
            <v>4800</v>
          </cell>
        </row>
        <row r="193">
          <cell r="A193" t="str">
            <v>00012358</v>
          </cell>
          <cell r="B193" t="str">
            <v>Thomson Eric</v>
          </cell>
          <cell r="C193" t="str">
            <v>Alinta Def. EE Share Plan</v>
          </cell>
          <cell r="D193">
            <v>-1200</v>
          </cell>
          <cell r="E193" t="str">
            <v>AUD</v>
          </cell>
          <cell r="F193">
            <v>1</v>
          </cell>
          <cell r="G193">
            <v>1200</v>
          </cell>
          <cell r="H193">
            <v>600</v>
          </cell>
        </row>
        <row r="194">
          <cell r="A194" t="str">
            <v>00012357</v>
          </cell>
          <cell r="B194" t="str">
            <v>Suggate Trevor</v>
          </cell>
          <cell r="C194" t="str">
            <v>Alinta Def. EE Share Plan</v>
          </cell>
          <cell r="D194">
            <v>-10000</v>
          </cell>
          <cell r="E194" t="str">
            <v>AUD</v>
          </cell>
          <cell r="F194">
            <v>1</v>
          </cell>
          <cell r="G194">
            <v>10000</v>
          </cell>
          <cell r="H194">
            <v>5000</v>
          </cell>
        </row>
        <row r="195">
          <cell r="A195" t="str">
            <v>00012356</v>
          </cell>
          <cell r="B195" t="str">
            <v>Spratt Peter</v>
          </cell>
          <cell r="C195" t="str">
            <v>Alinta Def. EE Share Plan</v>
          </cell>
          <cell r="D195">
            <v>-10000</v>
          </cell>
          <cell r="E195" t="str">
            <v>AUD</v>
          </cell>
          <cell r="F195">
            <v>1</v>
          </cell>
          <cell r="G195">
            <v>10000</v>
          </cell>
          <cell r="H195">
            <v>5000</v>
          </cell>
        </row>
        <row r="196">
          <cell r="A196" t="str">
            <v>00012353</v>
          </cell>
          <cell r="B196" t="str">
            <v>Podgorski Janusz</v>
          </cell>
          <cell r="C196" t="str">
            <v>Alinta Def. EE Share Plan</v>
          </cell>
          <cell r="D196">
            <v>-4000</v>
          </cell>
          <cell r="E196" t="str">
            <v>AUD</v>
          </cell>
          <cell r="F196">
            <v>1</v>
          </cell>
          <cell r="G196">
            <v>4000</v>
          </cell>
          <cell r="H196">
            <v>2000</v>
          </cell>
        </row>
        <row r="197">
          <cell r="A197" t="str">
            <v>00012366</v>
          </cell>
          <cell r="B197" t="str">
            <v>McGinley Lisanne</v>
          </cell>
          <cell r="C197" t="str">
            <v>Alinta Def. EE Share Plan</v>
          </cell>
          <cell r="D197">
            <v>-3600</v>
          </cell>
          <cell r="E197" t="str">
            <v>AUD</v>
          </cell>
          <cell r="F197">
            <v>1</v>
          </cell>
          <cell r="G197">
            <v>3600</v>
          </cell>
          <cell r="H197">
            <v>1800</v>
          </cell>
        </row>
        <row r="198">
          <cell r="A198" t="str">
            <v>00012364</v>
          </cell>
          <cell r="B198" t="str">
            <v>McMullan Louise</v>
          </cell>
          <cell r="C198" t="str">
            <v>Alinta Def. EE Share Plan</v>
          </cell>
          <cell r="D198">
            <v>-4000</v>
          </cell>
          <cell r="E198" t="str">
            <v>AUD</v>
          </cell>
          <cell r="F198">
            <v>1</v>
          </cell>
          <cell r="G198">
            <v>4000</v>
          </cell>
          <cell r="H198">
            <v>2000</v>
          </cell>
        </row>
        <row r="199">
          <cell r="A199" t="str">
            <v>00012363</v>
          </cell>
          <cell r="B199" t="str">
            <v>Linsten Emily</v>
          </cell>
          <cell r="C199" t="str">
            <v>Alinta Def. EE Share Plan</v>
          </cell>
          <cell r="D199">
            <v>-1800</v>
          </cell>
          <cell r="E199" t="str">
            <v>AUD</v>
          </cell>
          <cell r="F199">
            <v>1</v>
          </cell>
          <cell r="G199">
            <v>1800</v>
          </cell>
          <cell r="H199">
            <v>900</v>
          </cell>
        </row>
        <row r="200">
          <cell r="A200" t="str">
            <v>00012362</v>
          </cell>
          <cell r="B200" t="str">
            <v>Grant Megan</v>
          </cell>
          <cell r="C200" t="str">
            <v>Alinta Def. EE Share Plan</v>
          </cell>
          <cell r="D200">
            <v>-5200</v>
          </cell>
          <cell r="E200" t="str">
            <v>AUD</v>
          </cell>
          <cell r="F200">
            <v>1</v>
          </cell>
          <cell r="G200">
            <v>5200</v>
          </cell>
          <cell r="H200">
            <v>2600</v>
          </cell>
        </row>
        <row r="201">
          <cell r="A201" t="str">
            <v>00012360</v>
          </cell>
          <cell r="B201" t="str">
            <v>Crevola Michael</v>
          </cell>
          <cell r="C201" t="str">
            <v>Alinta Def. EE Share Plan</v>
          </cell>
          <cell r="D201">
            <v>-5400</v>
          </cell>
          <cell r="E201" t="str">
            <v>AUD</v>
          </cell>
          <cell r="F201">
            <v>1</v>
          </cell>
          <cell r="G201">
            <v>5400</v>
          </cell>
          <cell r="H201">
            <v>2700</v>
          </cell>
        </row>
        <row r="202">
          <cell r="A202" t="str">
            <v>00012410</v>
          </cell>
          <cell r="B202" t="str">
            <v>Fletcher Timothy</v>
          </cell>
          <cell r="C202" t="str">
            <v>Alinta Def. EE Sh Plan AW</v>
          </cell>
          <cell r="D202">
            <v>-192.3</v>
          </cell>
          <cell r="E202" t="str">
            <v>AUD</v>
          </cell>
          <cell r="F202">
            <v>26</v>
          </cell>
          <cell r="G202">
            <v>4999.8</v>
          </cell>
          <cell r="H202">
            <v>2499.9</v>
          </cell>
        </row>
        <row r="203">
          <cell r="A203" t="str">
            <v>00012392</v>
          </cell>
          <cell r="B203" t="str">
            <v>Otley Anthony</v>
          </cell>
          <cell r="C203" t="str">
            <v>Alinta Def. EE Sh Plan AW</v>
          </cell>
          <cell r="D203">
            <v>-192.31</v>
          </cell>
          <cell r="E203" t="str">
            <v>AUD5</v>
          </cell>
          <cell r="F203">
            <v>52</v>
          </cell>
          <cell r="G203">
            <v>10000.120000000001</v>
          </cell>
          <cell r="H203">
            <v>5000</v>
          </cell>
        </row>
        <row r="204">
          <cell r="A204" t="str">
            <v>00012381</v>
          </cell>
          <cell r="B204" t="str">
            <v>Hunt Michelle</v>
          </cell>
          <cell r="C204" t="str">
            <v>Alinta Def. EE Share Plan</v>
          </cell>
          <cell r="D204">
            <v>-1500</v>
          </cell>
          <cell r="E204" t="str">
            <v>AUD</v>
          </cell>
          <cell r="F204">
            <v>1</v>
          </cell>
          <cell r="G204">
            <v>1500</v>
          </cell>
          <cell r="H204">
            <v>750</v>
          </cell>
        </row>
        <row r="205">
          <cell r="A205" t="str">
            <v>00012368</v>
          </cell>
          <cell r="B205" t="str">
            <v>Travers Verity</v>
          </cell>
          <cell r="C205" t="str">
            <v>Alinta Def. EE Share Plan</v>
          </cell>
          <cell r="D205">
            <v>-3000</v>
          </cell>
          <cell r="E205" t="str">
            <v>AUD</v>
          </cell>
          <cell r="F205">
            <v>1</v>
          </cell>
          <cell r="G205">
            <v>3000</v>
          </cell>
          <cell r="H205">
            <v>1500</v>
          </cell>
        </row>
        <row r="206">
          <cell r="A206" t="str">
            <v>00012367</v>
          </cell>
          <cell r="B206" t="str">
            <v>Trapnell David</v>
          </cell>
          <cell r="C206" t="str">
            <v>Alinta Def. EE Share Plan</v>
          </cell>
          <cell r="D206">
            <v>-10000</v>
          </cell>
          <cell r="E206" t="str">
            <v>AUD</v>
          </cell>
          <cell r="F206">
            <v>1</v>
          </cell>
          <cell r="G206">
            <v>10000</v>
          </cell>
          <cell r="H206">
            <v>5000</v>
          </cell>
        </row>
        <row r="207">
          <cell r="A207" t="str">
            <v>00012459</v>
          </cell>
          <cell r="B207" t="str">
            <v>McKenzie Elizabeth</v>
          </cell>
          <cell r="C207" t="str">
            <v>Alinta Def. EE Share Plan</v>
          </cell>
          <cell r="D207">
            <v>-1200</v>
          </cell>
          <cell r="E207" t="str">
            <v>AUD</v>
          </cell>
          <cell r="F207">
            <v>1</v>
          </cell>
          <cell r="G207">
            <v>1200</v>
          </cell>
          <cell r="H207">
            <v>600</v>
          </cell>
        </row>
        <row r="208">
          <cell r="A208" t="str">
            <v>00012433</v>
          </cell>
          <cell r="B208" t="str">
            <v>Permain Neil</v>
          </cell>
          <cell r="C208" t="str">
            <v>Alinta Def. EE Share Plan</v>
          </cell>
          <cell r="D208">
            <v>-4200</v>
          </cell>
          <cell r="E208" t="str">
            <v>AUD</v>
          </cell>
          <cell r="F208">
            <v>1</v>
          </cell>
          <cell r="G208">
            <v>4200</v>
          </cell>
          <cell r="H208">
            <v>2100</v>
          </cell>
        </row>
        <row r="209">
          <cell r="A209" t="str">
            <v>00012424</v>
          </cell>
          <cell r="B209" t="str">
            <v>Kotlyar Jack</v>
          </cell>
          <cell r="C209" t="str">
            <v>Alinta Def. EE Share Plan</v>
          </cell>
          <cell r="D209">
            <v>-10000</v>
          </cell>
          <cell r="E209" t="str">
            <v>AUD</v>
          </cell>
          <cell r="F209">
            <v>1</v>
          </cell>
          <cell r="G209">
            <v>10000</v>
          </cell>
          <cell r="H209">
            <v>5000</v>
          </cell>
        </row>
        <row r="210">
          <cell r="A210" t="str">
            <v>00012414</v>
          </cell>
          <cell r="B210" t="str">
            <v>Edwards Lucas</v>
          </cell>
          <cell r="C210" t="str">
            <v>Alinta Def. EE Sh Plan AW</v>
          </cell>
          <cell r="D210">
            <v>-2600</v>
          </cell>
          <cell r="E210" t="str">
            <v>AUD</v>
          </cell>
          <cell r="F210">
            <v>1</v>
          </cell>
          <cell r="G210">
            <v>2600</v>
          </cell>
          <cell r="H210">
            <v>1300</v>
          </cell>
        </row>
        <row r="211">
          <cell r="A211" t="str">
            <v>00012413</v>
          </cell>
          <cell r="B211" t="str">
            <v>Perry Andrew</v>
          </cell>
          <cell r="C211" t="str">
            <v>Alinta Def. EE Share Plan</v>
          </cell>
          <cell r="D211">
            <v>-10000</v>
          </cell>
          <cell r="E211" t="str">
            <v>AUD</v>
          </cell>
          <cell r="F211">
            <v>1</v>
          </cell>
          <cell r="G211">
            <v>10000</v>
          </cell>
          <cell r="H211">
            <v>5000</v>
          </cell>
        </row>
        <row r="212">
          <cell r="A212" t="str">
            <v>00012470</v>
          </cell>
          <cell r="B212" t="str">
            <v>Whyman Glenn</v>
          </cell>
          <cell r="C212" t="str">
            <v>Alinta Def. EE Share Plan</v>
          </cell>
          <cell r="D212">
            <v>-5000</v>
          </cell>
          <cell r="E212" t="str">
            <v>AUD</v>
          </cell>
          <cell r="F212">
            <v>1</v>
          </cell>
          <cell r="G212">
            <v>5000</v>
          </cell>
          <cell r="H212">
            <v>2500</v>
          </cell>
        </row>
        <row r="213">
          <cell r="A213" t="str">
            <v>00012468</v>
          </cell>
          <cell r="B213" t="str">
            <v>Thompson Allan</v>
          </cell>
          <cell r="C213" t="str">
            <v>Alinta Def. EE Share Plan</v>
          </cell>
          <cell r="D213">
            <v>-2000</v>
          </cell>
          <cell r="E213" t="str">
            <v>AUD</v>
          </cell>
          <cell r="F213">
            <v>1</v>
          </cell>
          <cell r="G213">
            <v>2000</v>
          </cell>
          <cell r="H213">
            <v>1000</v>
          </cell>
        </row>
        <row r="214">
          <cell r="A214" t="str">
            <v>00012467</v>
          </cell>
          <cell r="B214" t="str">
            <v>Gillespie David</v>
          </cell>
          <cell r="C214" t="str">
            <v>Alinta Def. EE Share Plan</v>
          </cell>
          <cell r="D214">
            <v>-10000</v>
          </cell>
          <cell r="E214" t="str">
            <v>AUD</v>
          </cell>
          <cell r="F214">
            <v>1</v>
          </cell>
          <cell r="G214">
            <v>10000</v>
          </cell>
          <cell r="H214">
            <v>5000</v>
          </cell>
        </row>
        <row r="215">
          <cell r="A215" t="str">
            <v>00012466</v>
          </cell>
          <cell r="B215" t="str">
            <v>Chin Carol</v>
          </cell>
          <cell r="C215" t="str">
            <v>Alinta Def. EE Share Plan</v>
          </cell>
          <cell r="D215">
            <v>-5000</v>
          </cell>
          <cell r="E215" t="str">
            <v>AUD</v>
          </cell>
          <cell r="F215">
            <v>1</v>
          </cell>
          <cell r="G215">
            <v>5000</v>
          </cell>
          <cell r="H215">
            <v>2500</v>
          </cell>
        </row>
        <row r="216">
          <cell r="A216" t="str">
            <v>00012465</v>
          </cell>
          <cell r="B216" t="str">
            <v>Melnikova Albina</v>
          </cell>
          <cell r="C216" t="str">
            <v>Alinta Def. EE Share Plan</v>
          </cell>
          <cell r="D216">
            <v>-6700</v>
          </cell>
          <cell r="E216" t="str">
            <v>AUD</v>
          </cell>
          <cell r="F216">
            <v>1</v>
          </cell>
          <cell r="G216">
            <v>6700</v>
          </cell>
          <cell r="H216">
            <v>3350</v>
          </cell>
        </row>
        <row r="217">
          <cell r="A217" t="str">
            <v>00012561</v>
          </cell>
          <cell r="B217" t="str">
            <v>Reilly Paul</v>
          </cell>
          <cell r="C217" t="str">
            <v>Alinta Def. EE Share Plan</v>
          </cell>
          <cell r="D217">
            <v>-1000</v>
          </cell>
          <cell r="E217" t="str">
            <v>AUD</v>
          </cell>
          <cell r="F217">
            <v>1</v>
          </cell>
          <cell r="G217">
            <v>1000</v>
          </cell>
          <cell r="H217">
            <v>500</v>
          </cell>
        </row>
        <row r="218">
          <cell r="A218" t="str">
            <v>00012560</v>
          </cell>
          <cell r="B218" t="str">
            <v>King Murray</v>
          </cell>
          <cell r="C218" t="str">
            <v>Alinta Def. EE Share Plan</v>
          </cell>
          <cell r="D218">
            <v>-10000</v>
          </cell>
          <cell r="E218" t="str">
            <v>AUD</v>
          </cell>
          <cell r="F218">
            <v>1</v>
          </cell>
          <cell r="G218">
            <v>10000</v>
          </cell>
          <cell r="H218">
            <v>5000</v>
          </cell>
        </row>
        <row r="219">
          <cell r="A219" t="str">
            <v>00012555</v>
          </cell>
          <cell r="B219" t="str">
            <v>Searle Lewis</v>
          </cell>
          <cell r="C219" t="str">
            <v>Alinta Def. EE Share Plan</v>
          </cell>
          <cell r="D219">
            <v>-10000</v>
          </cell>
          <cell r="E219" t="str">
            <v>AUD</v>
          </cell>
          <cell r="F219">
            <v>1</v>
          </cell>
          <cell r="G219">
            <v>10000</v>
          </cell>
          <cell r="H219">
            <v>5000</v>
          </cell>
        </row>
        <row r="220">
          <cell r="A220" t="str">
            <v>00012544</v>
          </cell>
          <cell r="B220" t="str">
            <v>Vescovi Paul</v>
          </cell>
          <cell r="C220" t="str">
            <v>Alinta Def. EE Share Plan</v>
          </cell>
          <cell r="D220">
            <v>-12000</v>
          </cell>
          <cell r="E220" t="str">
            <v>AUD</v>
          </cell>
          <cell r="F220">
            <v>1</v>
          </cell>
          <cell r="G220">
            <v>12000</v>
          </cell>
          <cell r="H220">
            <v>5000</v>
          </cell>
        </row>
        <row r="221">
          <cell r="A221" t="str">
            <v>00012521</v>
          </cell>
          <cell r="B221" t="str">
            <v>Fast Stephanie</v>
          </cell>
          <cell r="C221" t="str">
            <v>Alinta Def. EE Share Plan</v>
          </cell>
          <cell r="D221">
            <v>-2400</v>
          </cell>
          <cell r="E221" t="str">
            <v>AUD</v>
          </cell>
          <cell r="F221">
            <v>1</v>
          </cell>
          <cell r="G221">
            <v>2400</v>
          </cell>
          <cell r="H221">
            <v>1200</v>
          </cell>
        </row>
        <row r="222">
          <cell r="A222" t="str">
            <v>00012573</v>
          </cell>
          <cell r="B222" t="str">
            <v>Magarry Peter</v>
          </cell>
          <cell r="C222" t="str">
            <v>Alinta Def. EE Share Plan</v>
          </cell>
          <cell r="D222">
            <v>-6000</v>
          </cell>
          <cell r="E222" t="str">
            <v>AUD</v>
          </cell>
          <cell r="F222">
            <v>1</v>
          </cell>
          <cell r="G222">
            <v>6000</v>
          </cell>
          <cell r="H222">
            <v>3000</v>
          </cell>
        </row>
        <row r="223">
          <cell r="A223" t="str">
            <v>00012571</v>
          </cell>
          <cell r="B223" t="str">
            <v>Healey Timothy</v>
          </cell>
          <cell r="C223" t="str">
            <v>Alinta Def. EE Sh Plan AW</v>
          </cell>
          <cell r="D223">
            <v>-20000</v>
          </cell>
          <cell r="E223" t="str">
            <v>AUD</v>
          </cell>
          <cell r="F223">
            <v>1</v>
          </cell>
          <cell r="G223">
            <v>20000</v>
          </cell>
          <cell r="H223">
            <v>5000</v>
          </cell>
        </row>
        <row r="224">
          <cell r="A224" t="str">
            <v>00012569</v>
          </cell>
          <cell r="B224" t="str">
            <v>Brown Suzan</v>
          </cell>
          <cell r="C224" t="str">
            <v>Alinta Def. EE Share Plan</v>
          </cell>
          <cell r="D224">
            <v>-5000</v>
          </cell>
          <cell r="E224" t="str">
            <v>AUD</v>
          </cell>
          <cell r="F224">
            <v>1</v>
          </cell>
          <cell r="G224">
            <v>5000</v>
          </cell>
          <cell r="H224">
            <v>2500</v>
          </cell>
        </row>
        <row r="225">
          <cell r="A225" t="str">
            <v>00012566</v>
          </cell>
          <cell r="B225" t="str">
            <v>Coyle Hugh</v>
          </cell>
          <cell r="C225" t="str">
            <v>Alinta Def. EE Sh Plan AW</v>
          </cell>
          <cell r="D225">
            <v>-769.23</v>
          </cell>
          <cell r="E225" t="str">
            <v>AUD</v>
          </cell>
          <cell r="F225">
            <v>13</v>
          </cell>
          <cell r="G225">
            <v>9999.99</v>
          </cell>
          <cell r="H225">
            <v>4999.9949999999999</v>
          </cell>
        </row>
        <row r="226">
          <cell r="A226" t="str">
            <v>00012562</v>
          </cell>
          <cell r="B226" t="str">
            <v>Hill Bernadette</v>
          </cell>
          <cell r="C226" t="str">
            <v>Alinta Def. EE Share Plan</v>
          </cell>
          <cell r="D226">
            <v>-1000</v>
          </cell>
          <cell r="E226" t="str">
            <v>AUD</v>
          </cell>
          <cell r="F226">
            <v>1</v>
          </cell>
          <cell r="G226">
            <v>1000</v>
          </cell>
          <cell r="H226">
            <v>500</v>
          </cell>
        </row>
        <row r="227">
          <cell r="A227" t="str">
            <v>00012585</v>
          </cell>
          <cell r="B227" t="str">
            <v>Edwards Diana</v>
          </cell>
          <cell r="C227" t="str">
            <v>Alinta Def. EE Share Plan</v>
          </cell>
          <cell r="D227">
            <v>-1200</v>
          </cell>
          <cell r="E227" t="str">
            <v>AUD</v>
          </cell>
          <cell r="F227">
            <v>1</v>
          </cell>
          <cell r="G227">
            <v>1200</v>
          </cell>
          <cell r="H227">
            <v>600</v>
          </cell>
        </row>
        <row r="228">
          <cell r="A228" t="str">
            <v>00012582</v>
          </cell>
          <cell r="B228" t="str">
            <v>Farrell Peter</v>
          </cell>
          <cell r="C228" t="str">
            <v>Alinta Def. EE Sh Plan AW</v>
          </cell>
          <cell r="D228">
            <v>-200</v>
          </cell>
          <cell r="E228" t="str">
            <v>AUD</v>
          </cell>
          <cell r="F228">
            <v>1</v>
          </cell>
          <cell r="G228">
            <v>200</v>
          </cell>
          <cell r="H228">
            <v>100</v>
          </cell>
        </row>
        <row r="229">
          <cell r="A229" t="str">
            <v>00012579</v>
          </cell>
          <cell r="B229" t="str">
            <v>Gebert Janine</v>
          </cell>
          <cell r="C229" t="str">
            <v>Alinta Def. EE Share Plan</v>
          </cell>
          <cell r="D229">
            <v>-1300</v>
          </cell>
          <cell r="E229" t="str">
            <v>AUD</v>
          </cell>
          <cell r="F229">
            <v>1</v>
          </cell>
          <cell r="G229">
            <v>1300</v>
          </cell>
          <cell r="H229">
            <v>650</v>
          </cell>
        </row>
        <row r="230">
          <cell r="A230" t="str">
            <v>00012577</v>
          </cell>
          <cell r="B230" t="str">
            <v>Frankel David</v>
          </cell>
          <cell r="C230" t="str">
            <v>Alinta Def. EE Share Plan</v>
          </cell>
          <cell r="D230">
            <v>-3000</v>
          </cell>
          <cell r="E230" t="str">
            <v>AUD</v>
          </cell>
          <cell r="F230">
            <v>1</v>
          </cell>
          <cell r="G230">
            <v>3000</v>
          </cell>
          <cell r="H230">
            <v>1500</v>
          </cell>
        </row>
        <row r="231">
          <cell r="A231" t="str">
            <v>00012574</v>
          </cell>
          <cell r="B231" t="str">
            <v>Bibby Cathryn</v>
          </cell>
          <cell r="C231" t="str">
            <v>Alinta Def. EE Share Plan</v>
          </cell>
          <cell r="D231">
            <v>-5000</v>
          </cell>
          <cell r="E231" t="str">
            <v>AUD</v>
          </cell>
          <cell r="F231">
            <v>1</v>
          </cell>
          <cell r="G231">
            <v>5000</v>
          </cell>
          <cell r="H231">
            <v>2500</v>
          </cell>
        </row>
        <row r="232">
          <cell r="A232" t="str">
            <v>00012591</v>
          </cell>
          <cell r="B232" t="str">
            <v>Schmidt Dean</v>
          </cell>
          <cell r="C232" t="str">
            <v>Alinta Def. EE Share Plan</v>
          </cell>
          <cell r="D232">
            <v>-1200</v>
          </cell>
          <cell r="E232" t="str">
            <v>AUD</v>
          </cell>
          <cell r="F232">
            <v>1</v>
          </cell>
          <cell r="G232">
            <v>1200</v>
          </cell>
          <cell r="H232">
            <v>600</v>
          </cell>
        </row>
        <row r="233">
          <cell r="A233" t="str">
            <v>00012590</v>
          </cell>
          <cell r="B233" t="str">
            <v>Moynihan Sara</v>
          </cell>
          <cell r="C233" t="str">
            <v>Alinta Def. EE Share Plan</v>
          </cell>
          <cell r="D233">
            <v>-1200</v>
          </cell>
          <cell r="E233" t="str">
            <v>AUD</v>
          </cell>
          <cell r="F233">
            <v>1</v>
          </cell>
          <cell r="G233">
            <v>1200</v>
          </cell>
          <cell r="H233">
            <v>600</v>
          </cell>
        </row>
        <row r="234">
          <cell r="A234" t="str">
            <v>00012589</v>
          </cell>
          <cell r="B234" t="str">
            <v>Walczak Jeanne</v>
          </cell>
          <cell r="C234" t="str">
            <v>Alinta Def. EE Share Plan</v>
          </cell>
          <cell r="D234">
            <v>-10000</v>
          </cell>
          <cell r="E234" t="str">
            <v>AUD</v>
          </cell>
          <cell r="F234">
            <v>1</v>
          </cell>
          <cell r="G234">
            <v>10000</v>
          </cell>
          <cell r="H234">
            <v>5000</v>
          </cell>
        </row>
        <row r="235">
          <cell r="A235" t="str">
            <v>00012587</v>
          </cell>
          <cell r="B235" t="str">
            <v>Reid Liam</v>
          </cell>
          <cell r="C235" t="str">
            <v>Alinta Def. EE Share Plan</v>
          </cell>
          <cell r="D235">
            <v>-20500</v>
          </cell>
          <cell r="E235" t="str">
            <v>AUD</v>
          </cell>
          <cell r="F235">
            <v>1</v>
          </cell>
          <cell r="G235">
            <v>20500</v>
          </cell>
          <cell r="H235">
            <v>5000</v>
          </cell>
        </row>
        <row r="236">
          <cell r="A236" t="str">
            <v>00012586</v>
          </cell>
          <cell r="B236" t="str">
            <v>Indermaur Christopher</v>
          </cell>
          <cell r="C236" t="str">
            <v>Alinta Def. EE Share Plan</v>
          </cell>
          <cell r="D236">
            <v>-12000</v>
          </cell>
          <cell r="E236" t="str">
            <v>AUD</v>
          </cell>
          <cell r="F236">
            <v>1</v>
          </cell>
          <cell r="G236">
            <v>12000</v>
          </cell>
          <cell r="H236">
            <v>5000</v>
          </cell>
        </row>
        <row r="237">
          <cell r="A237" t="str">
            <v>00012599</v>
          </cell>
          <cell r="B237" t="str">
            <v>Marsuki Maswadi</v>
          </cell>
          <cell r="C237" t="str">
            <v>Alinta Def. EE Share Plan</v>
          </cell>
          <cell r="D237">
            <v>-10000</v>
          </cell>
          <cell r="E237" t="str">
            <v>AUD</v>
          </cell>
          <cell r="F237">
            <v>1</v>
          </cell>
          <cell r="G237">
            <v>10000</v>
          </cell>
          <cell r="H237">
            <v>5000</v>
          </cell>
        </row>
        <row r="238">
          <cell r="A238" t="str">
            <v>00012596</v>
          </cell>
          <cell r="B238" t="str">
            <v>Cahill John</v>
          </cell>
          <cell r="C238" t="str">
            <v>Alinta Def. EE Share Plan</v>
          </cell>
          <cell r="D238">
            <v>-25000</v>
          </cell>
          <cell r="E238" t="str">
            <v>AUD</v>
          </cell>
          <cell r="F238">
            <v>1</v>
          </cell>
          <cell r="G238">
            <v>25000</v>
          </cell>
          <cell r="H238">
            <v>5000</v>
          </cell>
        </row>
        <row r="239">
          <cell r="A239" t="str">
            <v>00012595</v>
          </cell>
          <cell r="B239" t="str">
            <v>Hennessy James</v>
          </cell>
          <cell r="C239" t="str">
            <v>Alinta Def. EE Share Plan</v>
          </cell>
          <cell r="D239">
            <v>-10000</v>
          </cell>
          <cell r="E239" t="str">
            <v>AUD</v>
          </cell>
          <cell r="F239">
            <v>1</v>
          </cell>
          <cell r="G239">
            <v>10000</v>
          </cell>
          <cell r="H239">
            <v>5000</v>
          </cell>
        </row>
        <row r="240">
          <cell r="A240" t="str">
            <v>00012594</v>
          </cell>
          <cell r="B240" t="str">
            <v>Browner Victor</v>
          </cell>
          <cell r="C240" t="str">
            <v>Alinta Def. EE Share Plan</v>
          </cell>
          <cell r="D240">
            <v>-10000</v>
          </cell>
          <cell r="E240" t="str">
            <v>AUD</v>
          </cell>
          <cell r="F240">
            <v>1</v>
          </cell>
          <cell r="G240">
            <v>10000</v>
          </cell>
          <cell r="H240">
            <v>5000</v>
          </cell>
        </row>
        <row r="241">
          <cell r="A241" t="str">
            <v>00012592</v>
          </cell>
          <cell r="B241" t="str">
            <v>Browning Robert</v>
          </cell>
          <cell r="C241" t="str">
            <v>Alinta Def. EE Share Plan</v>
          </cell>
          <cell r="D241">
            <v>-13000</v>
          </cell>
          <cell r="E241" t="str">
            <v>AUD</v>
          </cell>
          <cell r="F241">
            <v>1</v>
          </cell>
          <cell r="G241">
            <v>13000</v>
          </cell>
          <cell r="H241">
            <v>5000</v>
          </cell>
        </row>
        <row r="242">
          <cell r="A242" t="str">
            <v>00012609</v>
          </cell>
          <cell r="B242" t="str">
            <v>Robertson David</v>
          </cell>
          <cell r="C242" t="str">
            <v>Alinta Def. EE Sh Plan AW</v>
          </cell>
          <cell r="D242">
            <v>-276.92</v>
          </cell>
          <cell r="E242" t="str">
            <v>AUD</v>
          </cell>
          <cell r="F242">
            <v>26</v>
          </cell>
          <cell r="G242">
            <v>7199.92</v>
          </cell>
          <cell r="H242">
            <v>3599.96</v>
          </cell>
        </row>
        <row r="243">
          <cell r="A243" t="str">
            <v>00012607</v>
          </cell>
          <cell r="B243" t="str">
            <v>Denning Adrian</v>
          </cell>
          <cell r="C243" t="str">
            <v>Alinta Def. EE Share Plan</v>
          </cell>
          <cell r="D243">
            <v>-2000</v>
          </cell>
          <cell r="E243" t="str">
            <v>AUD</v>
          </cell>
          <cell r="F243">
            <v>1</v>
          </cell>
          <cell r="G243">
            <v>2000</v>
          </cell>
          <cell r="H243">
            <v>1000</v>
          </cell>
        </row>
        <row r="244">
          <cell r="A244" t="str">
            <v>00012606</v>
          </cell>
          <cell r="B244" t="str">
            <v>Van Wyk Marie</v>
          </cell>
          <cell r="C244" t="str">
            <v>Alinta Def. EE Share Plan</v>
          </cell>
          <cell r="D244">
            <v>-2000</v>
          </cell>
          <cell r="E244" t="str">
            <v>AUD</v>
          </cell>
          <cell r="F244">
            <v>1</v>
          </cell>
          <cell r="G244">
            <v>2000</v>
          </cell>
          <cell r="H244">
            <v>1000</v>
          </cell>
        </row>
        <row r="245">
          <cell r="A245" t="str">
            <v>00012603</v>
          </cell>
          <cell r="B245" t="str">
            <v>Jarvis Leslie</v>
          </cell>
          <cell r="C245" t="str">
            <v>Alinta Def. EE Share Plan</v>
          </cell>
          <cell r="D245">
            <v>-2000</v>
          </cell>
          <cell r="E245" t="str">
            <v>AUD</v>
          </cell>
          <cell r="F245">
            <v>1</v>
          </cell>
          <cell r="G245">
            <v>2000</v>
          </cell>
          <cell r="H245">
            <v>1000</v>
          </cell>
        </row>
        <row r="246">
          <cell r="A246" t="str">
            <v>00012601</v>
          </cell>
          <cell r="B246" t="str">
            <v>Stubbs Marc</v>
          </cell>
          <cell r="C246" t="str">
            <v>Alinta Def. EE Share Plan</v>
          </cell>
          <cell r="D246">
            <v>-5200</v>
          </cell>
          <cell r="E246" t="str">
            <v>AUD</v>
          </cell>
          <cell r="F246">
            <v>1</v>
          </cell>
          <cell r="G246">
            <v>5200</v>
          </cell>
          <cell r="H246">
            <v>2600</v>
          </cell>
        </row>
        <row r="247">
          <cell r="A247" t="str">
            <v>00012620</v>
          </cell>
          <cell r="B247" t="str">
            <v>Ferraz Andre</v>
          </cell>
          <cell r="C247" t="str">
            <v>Alinta Def. EE Share Plan</v>
          </cell>
          <cell r="D247">
            <v>-2600</v>
          </cell>
          <cell r="E247" t="str">
            <v>AUD</v>
          </cell>
          <cell r="F247">
            <v>1</v>
          </cell>
          <cell r="G247">
            <v>2600</v>
          </cell>
          <cell r="H247">
            <v>1300</v>
          </cell>
        </row>
        <row r="248">
          <cell r="A248" t="str">
            <v>00012618</v>
          </cell>
          <cell r="B248" t="str">
            <v>Evans Deborah</v>
          </cell>
          <cell r="C248" t="str">
            <v>Alinta Def. EE Share Plan</v>
          </cell>
          <cell r="D248">
            <v>-5200</v>
          </cell>
          <cell r="E248" t="str">
            <v>AUD</v>
          </cell>
          <cell r="F248">
            <v>1</v>
          </cell>
          <cell r="G248">
            <v>5200</v>
          </cell>
          <cell r="H248">
            <v>2600</v>
          </cell>
        </row>
        <row r="249">
          <cell r="A249" t="str">
            <v>00012616</v>
          </cell>
          <cell r="B249" t="str">
            <v>Mitsopoulos Norman</v>
          </cell>
          <cell r="C249" t="str">
            <v>Alinta Def. EE Share Plan</v>
          </cell>
          <cell r="D249">
            <v>-5000</v>
          </cell>
          <cell r="E249" t="str">
            <v>AUD</v>
          </cell>
          <cell r="F249">
            <v>1</v>
          </cell>
          <cell r="G249">
            <v>5000</v>
          </cell>
          <cell r="H249">
            <v>2500</v>
          </cell>
        </row>
        <row r="250">
          <cell r="A250" t="str">
            <v>00012612</v>
          </cell>
          <cell r="B250" t="str">
            <v>Solmundson Dean</v>
          </cell>
          <cell r="C250" t="str">
            <v>Alinta Def. EE Share Plan</v>
          </cell>
          <cell r="D250">
            <v>-10000</v>
          </cell>
          <cell r="E250" t="str">
            <v>AUD</v>
          </cell>
          <cell r="F250">
            <v>1</v>
          </cell>
          <cell r="G250">
            <v>10000</v>
          </cell>
          <cell r="H250">
            <v>5000</v>
          </cell>
        </row>
        <row r="251">
          <cell r="A251" t="str">
            <v>00012610</v>
          </cell>
          <cell r="B251" t="str">
            <v>Costa Roger</v>
          </cell>
          <cell r="C251" t="str">
            <v>Alinta Def. EE Sh Plan AW</v>
          </cell>
          <cell r="D251">
            <v>-192.31</v>
          </cell>
          <cell r="E251" t="str">
            <v>AUD</v>
          </cell>
          <cell r="F251">
            <v>26</v>
          </cell>
          <cell r="G251">
            <v>5000.0600000000004</v>
          </cell>
          <cell r="H251">
            <v>2500.0300000000002</v>
          </cell>
        </row>
        <row r="252">
          <cell r="A252" t="str">
            <v>00012633</v>
          </cell>
          <cell r="B252" t="str">
            <v>Ter Kuile Aart</v>
          </cell>
          <cell r="C252" t="str">
            <v>Alinta Def. EE Share Plan</v>
          </cell>
          <cell r="D252">
            <v>-10000</v>
          </cell>
          <cell r="E252" t="str">
            <v>AUD</v>
          </cell>
          <cell r="F252">
            <v>1</v>
          </cell>
          <cell r="G252">
            <v>10000</v>
          </cell>
          <cell r="H252">
            <v>5000</v>
          </cell>
        </row>
        <row r="253">
          <cell r="A253" t="str">
            <v>00012630</v>
          </cell>
          <cell r="B253" t="str">
            <v>Devenish Ian</v>
          </cell>
          <cell r="C253" t="str">
            <v>Alinta Def. EE Share Plan</v>
          </cell>
          <cell r="D253">
            <v>-3000</v>
          </cell>
          <cell r="E253" t="str">
            <v>AUD</v>
          </cell>
          <cell r="F253">
            <v>1</v>
          </cell>
          <cell r="G253">
            <v>3000</v>
          </cell>
          <cell r="H253">
            <v>1500</v>
          </cell>
        </row>
        <row r="254">
          <cell r="A254" t="str">
            <v>00012629</v>
          </cell>
          <cell r="B254" t="str">
            <v>Rizzi Gianfranco</v>
          </cell>
          <cell r="C254" t="str">
            <v>Alinta Def. EE Share Plan</v>
          </cell>
          <cell r="D254">
            <v>-10000</v>
          </cell>
          <cell r="E254" t="str">
            <v>AUD</v>
          </cell>
          <cell r="F254">
            <v>1</v>
          </cell>
          <cell r="G254">
            <v>10000</v>
          </cell>
          <cell r="H254">
            <v>5000</v>
          </cell>
        </row>
        <row r="255">
          <cell r="A255" t="str">
            <v>00012624</v>
          </cell>
          <cell r="B255" t="str">
            <v>Petersen Gary</v>
          </cell>
          <cell r="C255" t="str">
            <v>Alinta Def. EE Share Plan</v>
          </cell>
          <cell r="D255">
            <v>-3600</v>
          </cell>
          <cell r="E255" t="str">
            <v>AUD</v>
          </cell>
          <cell r="F255">
            <v>1</v>
          </cell>
          <cell r="G255">
            <v>3600</v>
          </cell>
          <cell r="H255">
            <v>1800</v>
          </cell>
        </row>
        <row r="256">
          <cell r="A256" t="str">
            <v>00012621</v>
          </cell>
          <cell r="B256" t="str">
            <v>Weldrake Ngaire</v>
          </cell>
          <cell r="C256" t="str">
            <v>Alinta Def. EE Share Plan</v>
          </cell>
          <cell r="D256">
            <v>-1500</v>
          </cell>
          <cell r="E256" t="str">
            <v>AUD</v>
          </cell>
          <cell r="F256">
            <v>1</v>
          </cell>
          <cell r="G256">
            <v>1500</v>
          </cell>
          <cell r="H256">
            <v>750</v>
          </cell>
        </row>
        <row r="257">
          <cell r="A257" t="str">
            <v>00012643</v>
          </cell>
          <cell r="B257" t="str">
            <v>Billingham Deborah</v>
          </cell>
          <cell r="C257" t="str">
            <v>Alinta Def. EE Share Plan</v>
          </cell>
          <cell r="D257">
            <v>-10000</v>
          </cell>
          <cell r="E257" t="str">
            <v>AUD</v>
          </cell>
          <cell r="F257">
            <v>1</v>
          </cell>
          <cell r="G257">
            <v>10000</v>
          </cell>
          <cell r="H257">
            <v>5000</v>
          </cell>
        </row>
        <row r="258">
          <cell r="A258" t="str">
            <v>00012642</v>
          </cell>
          <cell r="B258" t="str">
            <v>Whitehead David</v>
          </cell>
          <cell r="C258" t="str">
            <v>Alinta Def. EE Share Plan</v>
          </cell>
          <cell r="D258">
            <v>-2000</v>
          </cell>
          <cell r="E258" t="str">
            <v>AUD</v>
          </cell>
          <cell r="F258">
            <v>1</v>
          </cell>
          <cell r="G258">
            <v>2000</v>
          </cell>
          <cell r="H258">
            <v>1000</v>
          </cell>
        </row>
        <row r="259">
          <cell r="A259" t="str">
            <v>00012640</v>
          </cell>
          <cell r="B259" t="str">
            <v>Black George</v>
          </cell>
          <cell r="C259" t="str">
            <v>Alinta Def. EE Share Plan</v>
          </cell>
          <cell r="D259">
            <v>-10000</v>
          </cell>
          <cell r="E259" t="str">
            <v>AUD</v>
          </cell>
          <cell r="F259">
            <v>1</v>
          </cell>
          <cell r="G259">
            <v>10000</v>
          </cell>
          <cell r="H259">
            <v>5000</v>
          </cell>
        </row>
        <row r="260">
          <cell r="A260" t="str">
            <v>00012637</v>
          </cell>
          <cell r="B260" t="str">
            <v>Ramsey David</v>
          </cell>
          <cell r="C260" t="str">
            <v>Alinta Def. EE Share Plan</v>
          </cell>
          <cell r="D260">
            <v>-3000</v>
          </cell>
          <cell r="E260" t="str">
            <v>AUD</v>
          </cell>
          <cell r="F260">
            <v>1</v>
          </cell>
          <cell r="G260">
            <v>3000</v>
          </cell>
          <cell r="H260">
            <v>1500</v>
          </cell>
        </row>
        <row r="261">
          <cell r="A261" t="str">
            <v>00012636</v>
          </cell>
          <cell r="B261" t="str">
            <v>Gill Ian</v>
          </cell>
          <cell r="C261" t="str">
            <v>Alinta Def. EE Share Plan</v>
          </cell>
          <cell r="D261">
            <v>-10000</v>
          </cell>
          <cell r="E261" t="str">
            <v>AUD</v>
          </cell>
          <cell r="F261">
            <v>1</v>
          </cell>
          <cell r="G261">
            <v>10000</v>
          </cell>
          <cell r="H261">
            <v>5000</v>
          </cell>
        </row>
        <row r="262">
          <cell r="A262" t="str">
            <v>00012654</v>
          </cell>
          <cell r="B262" t="str">
            <v>Tan Yau</v>
          </cell>
          <cell r="C262" t="str">
            <v>Alinta Def. EE Share Plan</v>
          </cell>
          <cell r="D262">
            <v>-10000</v>
          </cell>
          <cell r="E262" t="str">
            <v>AUD</v>
          </cell>
          <cell r="F262">
            <v>1</v>
          </cell>
          <cell r="G262">
            <v>10000</v>
          </cell>
          <cell r="H262">
            <v>5000</v>
          </cell>
        </row>
        <row r="263">
          <cell r="A263" t="str">
            <v>00012652</v>
          </cell>
          <cell r="B263" t="str">
            <v>Bernhard Romano</v>
          </cell>
          <cell r="C263" t="str">
            <v>Alinta Def. EE Share Plan</v>
          </cell>
          <cell r="D263">
            <v>-10000</v>
          </cell>
          <cell r="E263" t="str">
            <v>AUD</v>
          </cell>
          <cell r="F263">
            <v>1</v>
          </cell>
          <cell r="G263">
            <v>10000</v>
          </cell>
          <cell r="H263">
            <v>5000</v>
          </cell>
        </row>
        <row r="264">
          <cell r="A264" t="str">
            <v>00012651</v>
          </cell>
          <cell r="B264" t="str">
            <v>Hobley Geoffrey</v>
          </cell>
          <cell r="C264" t="str">
            <v>Alinta Def. EE Share Plan</v>
          </cell>
          <cell r="D264">
            <v>-10000</v>
          </cell>
          <cell r="E264" t="str">
            <v>AUD</v>
          </cell>
          <cell r="F264">
            <v>1</v>
          </cell>
          <cell r="G264">
            <v>10000</v>
          </cell>
          <cell r="H264">
            <v>5000</v>
          </cell>
        </row>
        <row r="265">
          <cell r="A265" t="str">
            <v>00012647</v>
          </cell>
          <cell r="B265" t="str">
            <v>Hodges Darren</v>
          </cell>
          <cell r="C265" t="str">
            <v>Alinta Def. EE Share Plan</v>
          </cell>
          <cell r="D265">
            <v>-3000</v>
          </cell>
          <cell r="E265" t="str">
            <v>AUD</v>
          </cell>
          <cell r="F265">
            <v>1</v>
          </cell>
          <cell r="G265">
            <v>3000</v>
          </cell>
          <cell r="H265">
            <v>1500</v>
          </cell>
        </row>
        <row r="266">
          <cell r="A266" t="str">
            <v>00012646</v>
          </cell>
          <cell r="B266" t="str">
            <v>Snowball Karen</v>
          </cell>
          <cell r="C266" t="str">
            <v>Alinta Def. EE Share Plan</v>
          </cell>
          <cell r="D266">
            <v>-2500</v>
          </cell>
          <cell r="E266" t="str">
            <v>AUD</v>
          </cell>
          <cell r="F266">
            <v>1</v>
          </cell>
          <cell r="G266">
            <v>2500</v>
          </cell>
          <cell r="H266">
            <v>1250</v>
          </cell>
        </row>
        <row r="267">
          <cell r="A267" t="str">
            <v>00012665</v>
          </cell>
          <cell r="B267" t="str">
            <v>Evans Rodney</v>
          </cell>
          <cell r="C267" t="str">
            <v>Alinta Def. EE Share Plan</v>
          </cell>
          <cell r="D267">
            <v>-20000</v>
          </cell>
          <cell r="E267" t="str">
            <v>AUD</v>
          </cell>
          <cell r="F267">
            <v>1</v>
          </cell>
          <cell r="G267">
            <v>20000</v>
          </cell>
          <cell r="H267">
            <v>5000</v>
          </cell>
        </row>
        <row r="268">
          <cell r="A268" t="str">
            <v>00012664</v>
          </cell>
          <cell r="B268" t="str">
            <v>Dawson Linda</v>
          </cell>
          <cell r="C268" t="str">
            <v>Alinta Def. EE Share Plan</v>
          </cell>
          <cell r="D268">
            <v>-10000</v>
          </cell>
          <cell r="E268" t="str">
            <v>AUD</v>
          </cell>
          <cell r="F268">
            <v>1</v>
          </cell>
          <cell r="G268">
            <v>10000</v>
          </cell>
          <cell r="H268">
            <v>5000</v>
          </cell>
        </row>
        <row r="269">
          <cell r="A269" t="str">
            <v>00012663</v>
          </cell>
          <cell r="B269" t="str">
            <v>Robertson Anthony</v>
          </cell>
          <cell r="C269" t="str">
            <v>Alinta Def. EE Share Plan</v>
          </cell>
          <cell r="D269">
            <v>-10000</v>
          </cell>
          <cell r="E269" t="str">
            <v>AUD</v>
          </cell>
          <cell r="F269">
            <v>1</v>
          </cell>
          <cell r="G269">
            <v>10000</v>
          </cell>
          <cell r="H269">
            <v>5000</v>
          </cell>
        </row>
        <row r="270">
          <cell r="A270" t="str">
            <v>00012661</v>
          </cell>
          <cell r="B270" t="str">
            <v>Walsh Tara</v>
          </cell>
          <cell r="C270" t="str">
            <v>Alinta Def. EE Share Plan</v>
          </cell>
          <cell r="D270">
            <v>-1200</v>
          </cell>
          <cell r="E270" t="str">
            <v>AUD</v>
          </cell>
          <cell r="F270">
            <v>1</v>
          </cell>
          <cell r="G270">
            <v>1200</v>
          </cell>
          <cell r="H270">
            <v>600</v>
          </cell>
        </row>
        <row r="271">
          <cell r="A271" t="str">
            <v>00012658</v>
          </cell>
          <cell r="B271" t="str">
            <v>McMeckan Tina</v>
          </cell>
          <cell r="C271" t="str">
            <v>Alinta Def. EE Sh Plan AW</v>
          </cell>
          <cell r="D271">
            <v>-20000</v>
          </cell>
          <cell r="E271" t="str">
            <v>AUD</v>
          </cell>
          <cell r="F271">
            <v>1</v>
          </cell>
          <cell r="G271">
            <v>20000</v>
          </cell>
          <cell r="H271">
            <v>5000</v>
          </cell>
        </row>
        <row r="272">
          <cell r="A272" t="str">
            <v>00012675</v>
          </cell>
          <cell r="B272" t="str">
            <v>Schell Connie</v>
          </cell>
          <cell r="C272" t="str">
            <v>Alinta Def. EE Share Plan</v>
          </cell>
          <cell r="D272">
            <v>-3000</v>
          </cell>
          <cell r="E272" t="str">
            <v>AUD</v>
          </cell>
          <cell r="F272">
            <v>1</v>
          </cell>
          <cell r="G272">
            <v>3000</v>
          </cell>
          <cell r="H272">
            <v>1500</v>
          </cell>
        </row>
        <row r="273">
          <cell r="A273" t="str">
            <v>00012674</v>
          </cell>
          <cell r="B273" t="str">
            <v>Duffy Shaun</v>
          </cell>
          <cell r="C273" t="str">
            <v>Alinta Def. EE Share Plan</v>
          </cell>
          <cell r="D273">
            <v>-10000</v>
          </cell>
          <cell r="E273" t="str">
            <v>AUD</v>
          </cell>
          <cell r="F273">
            <v>1</v>
          </cell>
          <cell r="G273">
            <v>10000</v>
          </cell>
          <cell r="H273">
            <v>5000</v>
          </cell>
        </row>
        <row r="274">
          <cell r="A274" t="str">
            <v>00012672</v>
          </cell>
          <cell r="B274" t="str">
            <v>Broughton Yasmin</v>
          </cell>
          <cell r="C274" t="str">
            <v>Alinta Def. EE Share Plan</v>
          </cell>
          <cell r="D274">
            <v>-10000</v>
          </cell>
          <cell r="E274" t="str">
            <v>AUD</v>
          </cell>
          <cell r="F274">
            <v>1</v>
          </cell>
          <cell r="G274">
            <v>10000</v>
          </cell>
          <cell r="H274">
            <v>5000</v>
          </cell>
        </row>
        <row r="275">
          <cell r="A275" t="str">
            <v>00012669</v>
          </cell>
          <cell r="B275" t="str">
            <v>Ferreira Johannes</v>
          </cell>
          <cell r="C275" t="str">
            <v>Alinta Def. EE Share Plan</v>
          </cell>
          <cell r="D275">
            <v>-2400</v>
          </cell>
          <cell r="E275" t="str">
            <v>AUD</v>
          </cell>
          <cell r="F275">
            <v>1</v>
          </cell>
          <cell r="G275">
            <v>2400</v>
          </cell>
          <cell r="H275">
            <v>1200</v>
          </cell>
        </row>
        <row r="276">
          <cell r="A276" t="str">
            <v>00012666</v>
          </cell>
          <cell r="B276" t="str">
            <v>Horgan Nyomi</v>
          </cell>
          <cell r="C276" t="str">
            <v>Alinta Def. EE Share Plan</v>
          </cell>
          <cell r="D276">
            <v>-2300</v>
          </cell>
          <cell r="E276" t="str">
            <v>AUD</v>
          </cell>
          <cell r="F276">
            <v>1</v>
          </cell>
          <cell r="G276">
            <v>2300</v>
          </cell>
          <cell r="H276">
            <v>1150</v>
          </cell>
        </row>
        <row r="277">
          <cell r="A277" t="str">
            <v>00012683</v>
          </cell>
          <cell r="B277" t="str">
            <v>Bilotta Elaine</v>
          </cell>
          <cell r="C277" t="str">
            <v>Alinta Def. EE Share Plan</v>
          </cell>
          <cell r="D277">
            <v>-3900</v>
          </cell>
          <cell r="E277" t="str">
            <v>AUD</v>
          </cell>
          <cell r="F277">
            <v>1</v>
          </cell>
          <cell r="G277">
            <v>3900</v>
          </cell>
          <cell r="H277">
            <v>1950</v>
          </cell>
        </row>
        <row r="278">
          <cell r="A278" t="str">
            <v>00012682</v>
          </cell>
          <cell r="B278" t="str">
            <v>Gobby Stephen</v>
          </cell>
          <cell r="C278" t="str">
            <v>Alinta Def. EE Share Plan</v>
          </cell>
          <cell r="D278">
            <v>-10000</v>
          </cell>
          <cell r="E278" t="str">
            <v>AUD</v>
          </cell>
          <cell r="F278">
            <v>1</v>
          </cell>
          <cell r="G278">
            <v>10000</v>
          </cell>
          <cell r="H278">
            <v>5000</v>
          </cell>
        </row>
        <row r="279">
          <cell r="A279" t="str">
            <v>00012680</v>
          </cell>
          <cell r="B279" t="str">
            <v>Owens-Smith Valerie</v>
          </cell>
          <cell r="C279" t="str">
            <v>Alinta Def. EE Share Plan</v>
          </cell>
          <cell r="D279">
            <v>-1200</v>
          </cell>
          <cell r="E279" t="str">
            <v>AUD</v>
          </cell>
          <cell r="F279">
            <v>1</v>
          </cell>
          <cell r="G279">
            <v>1200</v>
          </cell>
          <cell r="H279">
            <v>600</v>
          </cell>
        </row>
        <row r="280">
          <cell r="A280" t="str">
            <v>00012678</v>
          </cell>
          <cell r="B280" t="str">
            <v>Patel Sanjay</v>
          </cell>
          <cell r="C280" t="str">
            <v>Alinta Def. EE Share Plan</v>
          </cell>
          <cell r="D280">
            <v>-20000</v>
          </cell>
          <cell r="E280" t="str">
            <v>AUD</v>
          </cell>
          <cell r="F280">
            <v>1</v>
          </cell>
          <cell r="G280">
            <v>20000</v>
          </cell>
          <cell r="H280">
            <v>5000</v>
          </cell>
        </row>
        <row r="281">
          <cell r="A281" t="str">
            <v>00012676</v>
          </cell>
          <cell r="B281" t="str">
            <v>Wells Ian</v>
          </cell>
          <cell r="C281" t="str">
            <v>Alinta Def. EE Share Plan</v>
          </cell>
          <cell r="D281">
            <v>-5000</v>
          </cell>
          <cell r="E281" t="str">
            <v>AUD</v>
          </cell>
          <cell r="F281">
            <v>1</v>
          </cell>
          <cell r="G281">
            <v>5000</v>
          </cell>
          <cell r="H281">
            <v>2500</v>
          </cell>
        </row>
        <row r="282">
          <cell r="A282" t="str">
            <v>00012699</v>
          </cell>
          <cell r="B282" t="str">
            <v>Harvey Sandra</v>
          </cell>
          <cell r="C282" t="str">
            <v>Alinta Def. EE Share Plan</v>
          </cell>
          <cell r="D282">
            <v>-1000</v>
          </cell>
          <cell r="E282" t="str">
            <v>AUD</v>
          </cell>
          <cell r="F282">
            <v>1</v>
          </cell>
          <cell r="G282">
            <v>1000</v>
          </cell>
          <cell r="H282">
            <v>500</v>
          </cell>
        </row>
        <row r="283">
          <cell r="A283" t="str">
            <v>00012695</v>
          </cell>
          <cell r="B283" t="str">
            <v>Hourani Lina</v>
          </cell>
          <cell r="C283" t="str">
            <v>Alinta Def. EE Share Plan</v>
          </cell>
          <cell r="D283">
            <v>-4000</v>
          </cell>
          <cell r="E283" t="str">
            <v>AUD</v>
          </cell>
          <cell r="F283">
            <v>1</v>
          </cell>
          <cell r="G283">
            <v>4000</v>
          </cell>
          <cell r="H283">
            <v>2000</v>
          </cell>
        </row>
        <row r="284">
          <cell r="A284" t="str">
            <v>00012692</v>
          </cell>
          <cell r="B284" t="str">
            <v>Smith Anthony</v>
          </cell>
          <cell r="C284" t="str">
            <v>Alinta Def. EE Share Plan</v>
          </cell>
          <cell r="D284">
            <v>-1000</v>
          </cell>
          <cell r="E284" t="str">
            <v>AUD</v>
          </cell>
          <cell r="F284">
            <v>1</v>
          </cell>
          <cell r="G284">
            <v>1000</v>
          </cell>
          <cell r="H284">
            <v>500</v>
          </cell>
        </row>
        <row r="285">
          <cell r="A285" t="str">
            <v>00012690</v>
          </cell>
          <cell r="B285" t="str">
            <v>Stankowski Carla</v>
          </cell>
          <cell r="C285" t="str">
            <v>Alinta Def. EE Share Plan</v>
          </cell>
          <cell r="D285">
            <v>-4800</v>
          </cell>
          <cell r="E285" t="str">
            <v>AUD</v>
          </cell>
          <cell r="F285">
            <v>1</v>
          </cell>
          <cell r="G285">
            <v>4800</v>
          </cell>
          <cell r="H285">
            <v>2400</v>
          </cell>
        </row>
        <row r="286">
          <cell r="A286" t="str">
            <v>00012687</v>
          </cell>
          <cell r="B286" t="str">
            <v>Gavin Laura</v>
          </cell>
          <cell r="C286" t="str">
            <v>Alinta Def. EE Share Plan</v>
          </cell>
          <cell r="D286">
            <v>-2400</v>
          </cell>
          <cell r="E286" t="str">
            <v>AUD</v>
          </cell>
          <cell r="F286">
            <v>1</v>
          </cell>
          <cell r="G286">
            <v>2400</v>
          </cell>
          <cell r="H286">
            <v>1200</v>
          </cell>
        </row>
        <row r="287">
          <cell r="A287" t="str">
            <v>00012717</v>
          </cell>
          <cell r="B287" t="str">
            <v>Kong Jeffrey</v>
          </cell>
          <cell r="C287" t="str">
            <v>Alinta Def. EE Share Plan</v>
          </cell>
          <cell r="D287">
            <v>-10000</v>
          </cell>
          <cell r="E287" t="str">
            <v>AUD</v>
          </cell>
          <cell r="F287">
            <v>1</v>
          </cell>
          <cell r="G287">
            <v>10000</v>
          </cell>
          <cell r="H287">
            <v>5000</v>
          </cell>
        </row>
        <row r="288">
          <cell r="A288" t="str">
            <v>00012716</v>
          </cell>
          <cell r="B288" t="str">
            <v>Barton Wendy</v>
          </cell>
          <cell r="C288" t="str">
            <v>Alinta Def. EE Share Plan</v>
          </cell>
          <cell r="D288">
            <v>-2500</v>
          </cell>
          <cell r="E288" t="str">
            <v>AUD</v>
          </cell>
          <cell r="F288">
            <v>1</v>
          </cell>
          <cell r="G288">
            <v>2500</v>
          </cell>
          <cell r="H288">
            <v>1250</v>
          </cell>
        </row>
        <row r="289">
          <cell r="A289" t="str">
            <v>00012710</v>
          </cell>
          <cell r="B289" t="str">
            <v>Rizzi Debra</v>
          </cell>
          <cell r="C289" t="str">
            <v>Alinta Def. EE Share Plan</v>
          </cell>
          <cell r="D289">
            <v>-10000</v>
          </cell>
          <cell r="E289" t="str">
            <v>AUD</v>
          </cell>
          <cell r="F289">
            <v>1</v>
          </cell>
          <cell r="G289">
            <v>10000</v>
          </cell>
          <cell r="H289">
            <v>5000</v>
          </cell>
        </row>
        <row r="290">
          <cell r="A290" t="str">
            <v>00012709</v>
          </cell>
          <cell r="B290" t="str">
            <v>Leah Gillian</v>
          </cell>
          <cell r="C290" t="str">
            <v>Alinta Def. EE Share Plan</v>
          </cell>
          <cell r="D290">
            <v>-10400</v>
          </cell>
          <cell r="E290" t="str">
            <v>AUD</v>
          </cell>
          <cell r="F290">
            <v>1</v>
          </cell>
          <cell r="G290">
            <v>10400</v>
          </cell>
          <cell r="H290">
            <v>5000</v>
          </cell>
        </row>
        <row r="291">
          <cell r="A291" t="str">
            <v>00012701</v>
          </cell>
          <cell r="B291" t="str">
            <v>Slaughter Karen</v>
          </cell>
          <cell r="C291" t="str">
            <v>Alinta Def. EE Share Plan</v>
          </cell>
          <cell r="D291">
            <v>-1000</v>
          </cell>
          <cell r="E291" t="str">
            <v>AUD</v>
          </cell>
          <cell r="F291">
            <v>1</v>
          </cell>
          <cell r="G291">
            <v>1000</v>
          </cell>
          <cell r="H291">
            <v>500</v>
          </cell>
        </row>
        <row r="292">
          <cell r="A292" t="str">
            <v>00012729</v>
          </cell>
          <cell r="B292" t="str">
            <v>Do Huy</v>
          </cell>
          <cell r="C292" t="str">
            <v>Alinta Def. EE Share Plan</v>
          </cell>
          <cell r="D292">
            <v>-4000</v>
          </cell>
          <cell r="E292" t="str">
            <v>AUD</v>
          </cell>
          <cell r="F292">
            <v>1</v>
          </cell>
          <cell r="G292">
            <v>4000</v>
          </cell>
          <cell r="H292">
            <v>2000</v>
          </cell>
        </row>
        <row r="293">
          <cell r="A293" t="str">
            <v>00012727</v>
          </cell>
          <cell r="B293" t="str">
            <v>De Loub David</v>
          </cell>
          <cell r="C293" t="str">
            <v>Alinta Def. EE Share Plan</v>
          </cell>
          <cell r="D293">
            <v>-10000</v>
          </cell>
          <cell r="E293" t="str">
            <v>AUD</v>
          </cell>
          <cell r="F293">
            <v>1</v>
          </cell>
          <cell r="G293">
            <v>10000</v>
          </cell>
          <cell r="H293">
            <v>5000</v>
          </cell>
        </row>
        <row r="294">
          <cell r="A294" t="str">
            <v>00012725</v>
          </cell>
          <cell r="B294" t="str">
            <v>Thompson Lisa</v>
          </cell>
          <cell r="C294" t="str">
            <v>Alinta Def. EE Share Plan</v>
          </cell>
          <cell r="D294">
            <v>-1000</v>
          </cell>
          <cell r="E294" t="str">
            <v>AUD</v>
          </cell>
          <cell r="F294">
            <v>1</v>
          </cell>
          <cell r="G294">
            <v>1000</v>
          </cell>
          <cell r="H294">
            <v>500</v>
          </cell>
        </row>
        <row r="295">
          <cell r="A295" t="str">
            <v>00012723</v>
          </cell>
          <cell r="B295" t="str">
            <v>Miller Christopher</v>
          </cell>
          <cell r="C295" t="str">
            <v>Alinta Def. EE Share Plan</v>
          </cell>
          <cell r="D295">
            <v>-2000</v>
          </cell>
          <cell r="E295" t="str">
            <v>AUD</v>
          </cell>
          <cell r="F295">
            <v>1</v>
          </cell>
          <cell r="G295">
            <v>2000</v>
          </cell>
          <cell r="H295">
            <v>1000</v>
          </cell>
        </row>
        <row r="296">
          <cell r="A296" t="str">
            <v>00012719</v>
          </cell>
          <cell r="B296" t="str">
            <v>Spinella Tania</v>
          </cell>
          <cell r="C296" t="str">
            <v>Alinta Def. EE Share Plan</v>
          </cell>
          <cell r="D296">
            <v>-5000</v>
          </cell>
          <cell r="E296" t="str">
            <v>AUD</v>
          </cell>
          <cell r="F296">
            <v>1</v>
          </cell>
          <cell r="G296">
            <v>5000</v>
          </cell>
          <cell r="H296">
            <v>2500</v>
          </cell>
        </row>
        <row r="297">
          <cell r="A297" t="str">
            <v>00012749</v>
          </cell>
          <cell r="B297" t="str">
            <v>Smith Rachael</v>
          </cell>
          <cell r="C297" t="str">
            <v>Alinta Def. EE Share Plan</v>
          </cell>
          <cell r="D297">
            <v>-2400</v>
          </cell>
          <cell r="E297" t="str">
            <v>AUD</v>
          </cell>
          <cell r="F297">
            <v>1</v>
          </cell>
          <cell r="G297">
            <v>2400</v>
          </cell>
          <cell r="H297">
            <v>1200</v>
          </cell>
        </row>
        <row r="298">
          <cell r="A298" t="str">
            <v>00012746</v>
          </cell>
          <cell r="B298" t="str">
            <v>Maclachlan Gemma</v>
          </cell>
          <cell r="C298" t="str">
            <v>Alinta Def. EE Share Plan</v>
          </cell>
          <cell r="D298">
            <v>-1200</v>
          </cell>
          <cell r="E298" t="str">
            <v>AUD</v>
          </cell>
          <cell r="F298">
            <v>1</v>
          </cell>
          <cell r="G298">
            <v>1200</v>
          </cell>
          <cell r="H298">
            <v>600</v>
          </cell>
        </row>
        <row r="299">
          <cell r="A299" t="str">
            <v>00012744</v>
          </cell>
          <cell r="B299" t="str">
            <v>Sycamore Gabrielle</v>
          </cell>
          <cell r="C299" t="str">
            <v>Alinta Def. EE Share Plan</v>
          </cell>
          <cell r="D299">
            <v>-2000</v>
          </cell>
          <cell r="E299" t="str">
            <v>AUD</v>
          </cell>
          <cell r="F299">
            <v>1</v>
          </cell>
          <cell r="G299">
            <v>2000</v>
          </cell>
          <cell r="H299">
            <v>1000</v>
          </cell>
        </row>
        <row r="300">
          <cell r="A300" t="str">
            <v>00012739</v>
          </cell>
          <cell r="B300" t="str">
            <v>Smith Kelly</v>
          </cell>
          <cell r="C300" t="str">
            <v>Alinta Def. EE Share Plan</v>
          </cell>
          <cell r="D300">
            <v>-1000</v>
          </cell>
          <cell r="E300" t="str">
            <v>AUD</v>
          </cell>
          <cell r="F300">
            <v>1</v>
          </cell>
          <cell r="G300">
            <v>1000</v>
          </cell>
          <cell r="H300">
            <v>500</v>
          </cell>
        </row>
        <row r="301">
          <cell r="A301" t="str">
            <v>00012733</v>
          </cell>
          <cell r="B301" t="str">
            <v>Nyew Lee Peng</v>
          </cell>
          <cell r="C301" t="str">
            <v>Alinta Def. EE Share Plan</v>
          </cell>
          <cell r="D301">
            <v>-2100</v>
          </cell>
          <cell r="E301" t="str">
            <v>AUD</v>
          </cell>
          <cell r="F301">
            <v>1</v>
          </cell>
          <cell r="G301">
            <v>2100</v>
          </cell>
          <cell r="H301">
            <v>1050</v>
          </cell>
        </row>
        <row r="302">
          <cell r="A302" t="str">
            <v>00012764</v>
          </cell>
          <cell r="B302" t="str">
            <v>Harris Fiona</v>
          </cell>
          <cell r="C302" t="str">
            <v>Alinta Def. EE Sh Plan AW</v>
          </cell>
          <cell r="D302">
            <v>-30000</v>
          </cell>
          <cell r="E302" t="str">
            <v>AUD</v>
          </cell>
          <cell r="F302">
            <v>1</v>
          </cell>
          <cell r="G302">
            <v>30000</v>
          </cell>
          <cell r="H302">
            <v>5000</v>
          </cell>
        </row>
        <row r="303">
          <cell r="A303" t="str">
            <v>00012763</v>
          </cell>
          <cell r="B303" t="str">
            <v>Richardson Michelle</v>
          </cell>
          <cell r="C303" t="str">
            <v>Alinta Def. EE Share Plan</v>
          </cell>
          <cell r="D303">
            <v>-5000</v>
          </cell>
          <cell r="E303" t="str">
            <v>AUD</v>
          </cell>
          <cell r="F303">
            <v>1</v>
          </cell>
          <cell r="G303">
            <v>5000</v>
          </cell>
          <cell r="H303">
            <v>2500</v>
          </cell>
        </row>
        <row r="304">
          <cell r="A304" t="str">
            <v>00012757</v>
          </cell>
          <cell r="B304" t="str">
            <v>Weber Catherine</v>
          </cell>
          <cell r="C304" t="str">
            <v>Alinta Def. EE Share Plan</v>
          </cell>
          <cell r="D304">
            <v>-1000</v>
          </cell>
          <cell r="E304" t="str">
            <v>AUD</v>
          </cell>
          <cell r="F304">
            <v>1</v>
          </cell>
          <cell r="G304">
            <v>1000</v>
          </cell>
          <cell r="H304">
            <v>500</v>
          </cell>
        </row>
        <row r="305">
          <cell r="A305" t="str">
            <v>00012752</v>
          </cell>
          <cell r="B305" t="str">
            <v>Salleh Zulkifli</v>
          </cell>
          <cell r="C305" t="str">
            <v>Alinta Def. EE Share Plan</v>
          </cell>
          <cell r="D305">
            <v>-7000</v>
          </cell>
          <cell r="E305" t="str">
            <v>AUD</v>
          </cell>
          <cell r="F305">
            <v>1</v>
          </cell>
          <cell r="G305">
            <v>7000</v>
          </cell>
          <cell r="H305">
            <v>3500</v>
          </cell>
        </row>
        <row r="306">
          <cell r="A306" t="str">
            <v>00012750</v>
          </cell>
          <cell r="B306" t="str">
            <v>Magee Katrina</v>
          </cell>
          <cell r="C306" t="str">
            <v>Alinta Def. EE Share Plan</v>
          </cell>
          <cell r="D306">
            <v>-1500</v>
          </cell>
          <cell r="E306" t="str">
            <v>AUD</v>
          </cell>
          <cell r="F306">
            <v>1</v>
          </cell>
          <cell r="G306">
            <v>1500</v>
          </cell>
          <cell r="H306">
            <v>750</v>
          </cell>
        </row>
        <row r="307">
          <cell r="A307" t="str">
            <v>00012800</v>
          </cell>
          <cell r="B307" t="str">
            <v>Taylor Christopher</v>
          </cell>
          <cell r="C307" t="str">
            <v>Alinta Def. EE Share Plan</v>
          </cell>
          <cell r="D307">
            <v>-6000</v>
          </cell>
          <cell r="E307" t="str">
            <v>AUD</v>
          </cell>
          <cell r="F307">
            <v>1</v>
          </cell>
          <cell r="G307">
            <v>6000</v>
          </cell>
          <cell r="H307">
            <v>3000</v>
          </cell>
        </row>
        <row r="308">
          <cell r="A308" t="str">
            <v>00012780</v>
          </cell>
          <cell r="B308" t="str">
            <v>Srinivasan Natarajan</v>
          </cell>
          <cell r="C308" t="str">
            <v>Alinta Def. EE Share Plan</v>
          </cell>
          <cell r="D308">
            <v>-10000</v>
          </cell>
          <cell r="E308" t="str">
            <v>AUD</v>
          </cell>
          <cell r="F308">
            <v>1</v>
          </cell>
          <cell r="G308">
            <v>10000</v>
          </cell>
          <cell r="H308">
            <v>5000</v>
          </cell>
        </row>
        <row r="309">
          <cell r="A309" t="str">
            <v>00012774</v>
          </cell>
          <cell r="B309" t="str">
            <v>Aird Wayne</v>
          </cell>
          <cell r="C309" t="str">
            <v>Alinta Def. EE Share Plan</v>
          </cell>
          <cell r="D309">
            <v>-10000</v>
          </cell>
          <cell r="E309" t="str">
            <v>AUD</v>
          </cell>
          <cell r="F309">
            <v>1</v>
          </cell>
          <cell r="G309">
            <v>10000</v>
          </cell>
          <cell r="H309">
            <v>5000</v>
          </cell>
        </row>
        <row r="310">
          <cell r="A310" t="str">
            <v>00012773</v>
          </cell>
          <cell r="B310" t="str">
            <v>De Beurs Joost</v>
          </cell>
          <cell r="C310" t="str">
            <v>Alinta Def. EE Share Plan</v>
          </cell>
          <cell r="D310">
            <v>-10000</v>
          </cell>
          <cell r="E310" t="str">
            <v>AUD</v>
          </cell>
          <cell r="F310">
            <v>1</v>
          </cell>
          <cell r="G310">
            <v>10000</v>
          </cell>
          <cell r="H310">
            <v>5000</v>
          </cell>
        </row>
        <row r="311">
          <cell r="A311" t="str">
            <v>00012771</v>
          </cell>
          <cell r="B311" t="str">
            <v>Young Philip</v>
          </cell>
          <cell r="C311" t="str">
            <v>Alinta Def. EE Share Plan</v>
          </cell>
          <cell r="D311">
            <v>-10000</v>
          </cell>
          <cell r="E311" t="str">
            <v>AUD</v>
          </cell>
          <cell r="F311">
            <v>1</v>
          </cell>
          <cell r="G311">
            <v>10000</v>
          </cell>
          <cell r="H311">
            <v>5000</v>
          </cell>
        </row>
        <row r="312">
          <cell r="A312" t="str">
            <v>00012814</v>
          </cell>
          <cell r="B312" t="str">
            <v>Kong Winnie</v>
          </cell>
          <cell r="C312" t="str">
            <v>Alinta Def. EE Share Plan</v>
          </cell>
          <cell r="D312">
            <v>-10000</v>
          </cell>
          <cell r="E312" t="str">
            <v>AUD</v>
          </cell>
          <cell r="F312">
            <v>1</v>
          </cell>
          <cell r="G312">
            <v>10000</v>
          </cell>
          <cell r="H312">
            <v>5000</v>
          </cell>
        </row>
        <row r="313">
          <cell r="A313" t="str">
            <v>00012813</v>
          </cell>
          <cell r="B313" t="str">
            <v>Whittaker Eugene</v>
          </cell>
          <cell r="C313" t="str">
            <v>Alinta Def. EE Share Plan</v>
          </cell>
          <cell r="D313">
            <v>-1000</v>
          </cell>
          <cell r="E313" t="str">
            <v>AUD</v>
          </cell>
          <cell r="F313">
            <v>1</v>
          </cell>
          <cell r="G313">
            <v>1000</v>
          </cell>
          <cell r="H313">
            <v>500</v>
          </cell>
        </row>
        <row r="314">
          <cell r="A314" t="str">
            <v>00012812</v>
          </cell>
          <cell r="B314" t="str">
            <v>Israelsohn Ian</v>
          </cell>
          <cell r="C314" t="str">
            <v>Alinta Def. EE Share Plan</v>
          </cell>
          <cell r="D314">
            <v>-10000</v>
          </cell>
          <cell r="E314" t="str">
            <v>AUD</v>
          </cell>
          <cell r="F314">
            <v>1</v>
          </cell>
          <cell r="G314">
            <v>10000</v>
          </cell>
          <cell r="H314">
            <v>5000</v>
          </cell>
        </row>
        <row r="315">
          <cell r="A315" t="str">
            <v>00012811</v>
          </cell>
          <cell r="B315" t="str">
            <v>Brassil John</v>
          </cell>
          <cell r="C315" t="str">
            <v>Alinta Def. EE Share Plan</v>
          </cell>
          <cell r="D315">
            <v>-1000</v>
          </cell>
          <cell r="E315" t="str">
            <v>AUD</v>
          </cell>
          <cell r="F315">
            <v>1</v>
          </cell>
          <cell r="G315">
            <v>1000</v>
          </cell>
          <cell r="H315">
            <v>500</v>
          </cell>
        </row>
        <row r="316">
          <cell r="A316" t="str">
            <v>00012806</v>
          </cell>
          <cell r="B316" t="str">
            <v>Decker Ronald</v>
          </cell>
          <cell r="C316" t="str">
            <v>Alinta Def. EE Sh Plan AW</v>
          </cell>
          <cell r="D316">
            <v>-1000</v>
          </cell>
          <cell r="E316" t="str">
            <v>AUD</v>
          </cell>
          <cell r="F316">
            <v>1</v>
          </cell>
          <cell r="G316">
            <v>1000</v>
          </cell>
          <cell r="H316">
            <v>500</v>
          </cell>
        </row>
        <row r="317">
          <cell r="A317" t="str">
            <v>00012839</v>
          </cell>
          <cell r="B317" t="str">
            <v>Klyen Stephen</v>
          </cell>
          <cell r="C317" t="str">
            <v>Alinta Def. EE Share Plan</v>
          </cell>
          <cell r="D317">
            <v>-10000</v>
          </cell>
          <cell r="E317" t="str">
            <v>AUD</v>
          </cell>
          <cell r="F317">
            <v>1</v>
          </cell>
          <cell r="G317">
            <v>10000</v>
          </cell>
          <cell r="H317">
            <v>5000</v>
          </cell>
        </row>
        <row r="318">
          <cell r="A318" t="str">
            <v>00012834</v>
          </cell>
          <cell r="B318" t="str">
            <v>Wright Clifford</v>
          </cell>
          <cell r="C318" t="str">
            <v>Alinta Def. EE Share Plan</v>
          </cell>
          <cell r="D318">
            <v>-10000</v>
          </cell>
          <cell r="E318" t="str">
            <v>AUD</v>
          </cell>
          <cell r="F318">
            <v>1</v>
          </cell>
          <cell r="G318">
            <v>10000</v>
          </cell>
          <cell r="H318">
            <v>5000</v>
          </cell>
        </row>
        <row r="319">
          <cell r="A319" t="str">
            <v>00012828</v>
          </cell>
          <cell r="B319" t="str">
            <v>Mercier Colin</v>
          </cell>
          <cell r="C319" t="str">
            <v>Alinta Def. EE Share Plan</v>
          </cell>
          <cell r="D319">
            <v>-10000</v>
          </cell>
          <cell r="E319" t="str">
            <v>AUD</v>
          </cell>
          <cell r="F319">
            <v>1</v>
          </cell>
          <cell r="G319">
            <v>10000</v>
          </cell>
          <cell r="H319">
            <v>5000</v>
          </cell>
        </row>
        <row r="320">
          <cell r="A320" t="str">
            <v>00012827</v>
          </cell>
          <cell r="B320" t="str">
            <v>Curtis James</v>
          </cell>
          <cell r="C320" t="str">
            <v>Alinta Def. EE Share Plan</v>
          </cell>
          <cell r="D320">
            <v>-10000</v>
          </cell>
          <cell r="E320" t="str">
            <v>AUD</v>
          </cell>
          <cell r="F320">
            <v>1</v>
          </cell>
          <cell r="G320">
            <v>10000</v>
          </cell>
          <cell r="H320">
            <v>5000</v>
          </cell>
        </row>
        <row r="321">
          <cell r="A321" t="str">
            <v>00012824</v>
          </cell>
          <cell r="B321" t="str">
            <v>Richardson Vanessa</v>
          </cell>
          <cell r="C321" t="str">
            <v>Alinta Def. EE Share Plan</v>
          </cell>
          <cell r="D321">
            <v>-1000</v>
          </cell>
          <cell r="E321" t="str">
            <v>AUD</v>
          </cell>
          <cell r="F321">
            <v>1</v>
          </cell>
          <cell r="G321">
            <v>1000</v>
          </cell>
          <cell r="H321">
            <v>500</v>
          </cell>
        </row>
        <row r="322">
          <cell r="A322" t="str">
            <v>00012889</v>
          </cell>
          <cell r="B322" t="str">
            <v>Soper John</v>
          </cell>
          <cell r="C322" t="str">
            <v>Alinta Def. EE Share Plan</v>
          </cell>
          <cell r="D322">
            <v>-10000</v>
          </cell>
          <cell r="E322" t="str">
            <v>AUD</v>
          </cell>
          <cell r="F322">
            <v>1</v>
          </cell>
          <cell r="G322">
            <v>10000</v>
          </cell>
          <cell r="H322">
            <v>5000</v>
          </cell>
        </row>
        <row r="323">
          <cell r="A323" t="str">
            <v>00012883</v>
          </cell>
          <cell r="B323" t="str">
            <v>Haynes Stephen</v>
          </cell>
          <cell r="C323" t="str">
            <v>Alinta Def. EE Share Plan</v>
          </cell>
          <cell r="D323">
            <v>-5000</v>
          </cell>
          <cell r="E323" t="str">
            <v>AUD</v>
          </cell>
          <cell r="F323">
            <v>1</v>
          </cell>
          <cell r="G323">
            <v>5000</v>
          </cell>
          <cell r="H323">
            <v>2500</v>
          </cell>
        </row>
        <row r="324">
          <cell r="A324" t="str">
            <v>00012875</v>
          </cell>
          <cell r="B324" t="str">
            <v>Butler Margaret</v>
          </cell>
          <cell r="C324" t="str">
            <v>Alinta Def. EE Share Plan</v>
          </cell>
          <cell r="D324">
            <v>-10000</v>
          </cell>
          <cell r="E324" t="str">
            <v>AUD</v>
          </cell>
          <cell r="F324">
            <v>1</v>
          </cell>
          <cell r="G324">
            <v>10000</v>
          </cell>
          <cell r="H324">
            <v>5000</v>
          </cell>
        </row>
        <row r="325">
          <cell r="A325" t="str">
            <v>00012874</v>
          </cell>
          <cell r="B325" t="str">
            <v>Iancov Peter</v>
          </cell>
          <cell r="C325" t="str">
            <v>Alinta Def. EE Share Plan</v>
          </cell>
          <cell r="D325">
            <v>-12000</v>
          </cell>
          <cell r="E325" t="str">
            <v>AUD</v>
          </cell>
          <cell r="F325">
            <v>1</v>
          </cell>
          <cell r="G325">
            <v>12000</v>
          </cell>
          <cell r="H325">
            <v>5000</v>
          </cell>
        </row>
        <row r="326">
          <cell r="A326" t="str">
            <v>00012872</v>
          </cell>
          <cell r="B326" t="str">
            <v>Young Benjamin</v>
          </cell>
          <cell r="C326" t="str">
            <v>Alinta Def. EE Share Plan</v>
          </cell>
          <cell r="D326">
            <v>-10000</v>
          </cell>
          <cell r="E326" t="str">
            <v>AUD</v>
          </cell>
          <cell r="F326">
            <v>1</v>
          </cell>
          <cell r="G326">
            <v>10000</v>
          </cell>
          <cell r="H326">
            <v>5000</v>
          </cell>
        </row>
        <row r="327">
          <cell r="A327" t="str">
            <v>00012902</v>
          </cell>
          <cell r="B327" t="str">
            <v>Harrington Gavin</v>
          </cell>
          <cell r="C327" t="str">
            <v>Alinta Def. EE Share Plan</v>
          </cell>
          <cell r="D327">
            <v>-10000</v>
          </cell>
          <cell r="E327" t="str">
            <v>AUD</v>
          </cell>
          <cell r="F327">
            <v>1</v>
          </cell>
          <cell r="G327">
            <v>10000</v>
          </cell>
          <cell r="H327">
            <v>5000</v>
          </cell>
        </row>
        <row r="328">
          <cell r="A328" t="str">
            <v>00012901</v>
          </cell>
          <cell r="B328" t="str">
            <v>Lee Sing-E</v>
          </cell>
          <cell r="C328" t="str">
            <v>Alinta Def. EE Share Plan</v>
          </cell>
          <cell r="D328">
            <v>-6000</v>
          </cell>
          <cell r="E328" t="str">
            <v>AUD</v>
          </cell>
          <cell r="F328">
            <v>1</v>
          </cell>
          <cell r="G328">
            <v>6000</v>
          </cell>
          <cell r="H328">
            <v>3000</v>
          </cell>
        </row>
        <row r="329">
          <cell r="A329" t="str">
            <v>00012900</v>
          </cell>
          <cell r="B329" t="str">
            <v>Brooker Tamara</v>
          </cell>
          <cell r="C329" t="str">
            <v>Alinta Def. EE Share Plan</v>
          </cell>
          <cell r="D329">
            <v>-10000</v>
          </cell>
          <cell r="E329" t="str">
            <v>AUD</v>
          </cell>
          <cell r="F329">
            <v>1</v>
          </cell>
          <cell r="G329">
            <v>10000</v>
          </cell>
          <cell r="H329">
            <v>5000</v>
          </cell>
        </row>
        <row r="330">
          <cell r="A330" t="str">
            <v>00012894</v>
          </cell>
          <cell r="B330" t="str">
            <v>Lloyd Sarah</v>
          </cell>
          <cell r="C330" t="str">
            <v>Alinta Def. EE Share Plan</v>
          </cell>
          <cell r="D330">
            <v>-2400</v>
          </cell>
          <cell r="E330" t="str">
            <v>AUD</v>
          </cell>
          <cell r="F330">
            <v>1</v>
          </cell>
          <cell r="G330">
            <v>2400</v>
          </cell>
          <cell r="H330">
            <v>1200</v>
          </cell>
        </row>
        <row r="331">
          <cell r="A331" t="str">
            <v>00012893</v>
          </cell>
          <cell r="B331" t="str">
            <v>Muhar Julie</v>
          </cell>
          <cell r="C331" t="str">
            <v>Alinta Def. EE Share Plan</v>
          </cell>
          <cell r="D331">
            <v>-5000</v>
          </cell>
          <cell r="E331" t="str">
            <v>AUD</v>
          </cell>
          <cell r="F331">
            <v>1</v>
          </cell>
          <cell r="G331">
            <v>5000</v>
          </cell>
          <cell r="H331">
            <v>2500</v>
          </cell>
        </row>
        <row r="332">
          <cell r="A332" t="str">
            <v>00012946</v>
          </cell>
          <cell r="B332" t="str">
            <v>Kaplan Debbie</v>
          </cell>
          <cell r="C332" t="str">
            <v>Alinta Def. EE Share Plan</v>
          </cell>
          <cell r="D332">
            <v>-5000</v>
          </cell>
          <cell r="E332" t="str">
            <v>AUD</v>
          </cell>
          <cell r="F332">
            <v>1</v>
          </cell>
          <cell r="G332">
            <v>5000</v>
          </cell>
          <cell r="H332">
            <v>2500</v>
          </cell>
        </row>
        <row r="333">
          <cell r="A333" t="str">
            <v>00012926</v>
          </cell>
          <cell r="B333" t="str">
            <v>Bastick Mark</v>
          </cell>
          <cell r="C333" t="str">
            <v>Alinta Def. EE Share Plan</v>
          </cell>
          <cell r="D333">
            <v>-10000</v>
          </cell>
          <cell r="E333" t="str">
            <v>AUD</v>
          </cell>
          <cell r="F333">
            <v>1</v>
          </cell>
          <cell r="G333">
            <v>10000</v>
          </cell>
          <cell r="H333">
            <v>5000</v>
          </cell>
        </row>
        <row r="334">
          <cell r="A334" t="str">
            <v>00012918</v>
          </cell>
          <cell r="B334" t="str">
            <v>Kyte Holly</v>
          </cell>
          <cell r="C334" t="str">
            <v>Alinta Def. EE Share Plan</v>
          </cell>
          <cell r="D334">
            <v>-7200</v>
          </cell>
          <cell r="E334" t="str">
            <v>AUD</v>
          </cell>
          <cell r="F334">
            <v>1</v>
          </cell>
          <cell r="G334">
            <v>7200</v>
          </cell>
          <cell r="H334">
            <v>3600</v>
          </cell>
        </row>
        <row r="335">
          <cell r="A335" t="str">
            <v>00012917</v>
          </cell>
          <cell r="B335" t="str">
            <v>Lockyer Toni</v>
          </cell>
          <cell r="C335" t="str">
            <v>Alinta Def. EE Share Plan</v>
          </cell>
          <cell r="D335">
            <v>-3000</v>
          </cell>
          <cell r="E335" t="str">
            <v>AUD</v>
          </cell>
          <cell r="F335">
            <v>1</v>
          </cell>
          <cell r="G335">
            <v>3000</v>
          </cell>
          <cell r="H335">
            <v>1500</v>
          </cell>
        </row>
        <row r="336">
          <cell r="A336" t="str">
            <v>00012914</v>
          </cell>
          <cell r="B336" t="str">
            <v>Saigal Sheena</v>
          </cell>
          <cell r="C336" t="str">
            <v>Alinta Def. EE Share Plan</v>
          </cell>
          <cell r="D336">
            <v>-5000</v>
          </cell>
          <cell r="E336" t="str">
            <v>AUD</v>
          </cell>
          <cell r="F336">
            <v>1</v>
          </cell>
          <cell r="G336">
            <v>5000</v>
          </cell>
          <cell r="H336">
            <v>2500</v>
          </cell>
        </row>
        <row r="337">
          <cell r="A337" t="str">
            <v>00012952</v>
          </cell>
          <cell r="B337" t="str">
            <v>Wilkins Michael</v>
          </cell>
          <cell r="C337" t="str">
            <v>Alinta Def. EE Sh Plan AW</v>
          </cell>
          <cell r="D337">
            <v>-12000</v>
          </cell>
          <cell r="E337" t="str">
            <v>AUD</v>
          </cell>
          <cell r="F337">
            <v>1</v>
          </cell>
          <cell r="G337">
            <v>12000</v>
          </cell>
          <cell r="H337">
            <v>5000</v>
          </cell>
        </row>
        <row r="338">
          <cell r="A338" t="str">
            <v>00012950</v>
          </cell>
          <cell r="B338" t="str">
            <v>Salins Duanne</v>
          </cell>
          <cell r="C338" t="str">
            <v>Alinta Def. EE Share Plan</v>
          </cell>
          <cell r="D338">
            <v>-10000</v>
          </cell>
          <cell r="E338" t="str">
            <v>AUD</v>
          </cell>
          <cell r="F338">
            <v>1</v>
          </cell>
          <cell r="G338">
            <v>10000</v>
          </cell>
          <cell r="H338">
            <v>5000</v>
          </cell>
        </row>
        <row r="339">
          <cell r="A339" t="str">
            <v>00012949</v>
          </cell>
          <cell r="B339" t="str">
            <v>Morton Marnie</v>
          </cell>
          <cell r="C339" t="str">
            <v>Alinta Def. EE Share Plan</v>
          </cell>
          <cell r="D339">
            <v>-20000</v>
          </cell>
          <cell r="E339" t="str">
            <v>AUD</v>
          </cell>
          <cell r="F339">
            <v>1</v>
          </cell>
          <cell r="G339">
            <v>20000</v>
          </cell>
          <cell r="H339">
            <v>5000</v>
          </cell>
        </row>
        <row r="340">
          <cell r="A340" t="str">
            <v>00012948</v>
          </cell>
          <cell r="B340" t="str">
            <v>Rawlings Kim</v>
          </cell>
          <cell r="C340" t="str">
            <v>Alinta Def. EE Share Plan</v>
          </cell>
          <cell r="D340">
            <v>-5000</v>
          </cell>
          <cell r="E340" t="str">
            <v>AUD</v>
          </cell>
          <cell r="F340">
            <v>1</v>
          </cell>
          <cell r="G340">
            <v>5000</v>
          </cell>
          <cell r="H340">
            <v>2500</v>
          </cell>
        </row>
        <row r="341">
          <cell r="A341" t="str">
            <v>00012947</v>
          </cell>
          <cell r="B341" t="str">
            <v>Crichton Andrew</v>
          </cell>
          <cell r="C341" t="str">
            <v>Alinta Def. EE Share Plan</v>
          </cell>
          <cell r="D341">
            <v>-10000</v>
          </cell>
          <cell r="E341" t="str">
            <v>AUD</v>
          </cell>
          <cell r="F341">
            <v>1</v>
          </cell>
          <cell r="G341">
            <v>10000</v>
          </cell>
          <cell r="H341">
            <v>5000</v>
          </cell>
        </row>
        <row r="342">
          <cell r="A342" t="str">
            <v>00012976</v>
          </cell>
          <cell r="B342" t="str">
            <v>Smith Stuart</v>
          </cell>
          <cell r="C342" t="str">
            <v>Alinta Def. EE Share Plan</v>
          </cell>
          <cell r="D342">
            <v>-3600</v>
          </cell>
          <cell r="E342" t="str">
            <v>AUD</v>
          </cell>
          <cell r="F342">
            <v>1</v>
          </cell>
          <cell r="G342">
            <v>3600</v>
          </cell>
          <cell r="H342">
            <v>1800</v>
          </cell>
        </row>
        <row r="343">
          <cell r="A343" t="str">
            <v>00012974</v>
          </cell>
          <cell r="B343" t="str">
            <v>Jolley Sherridan</v>
          </cell>
          <cell r="C343" t="str">
            <v>Alinta Def. EE Share Plan</v>
          </cell>
          <cell r="D343">
            <v>-5000</v>
          </cell>
          <cell r="E343" t="str">
            <v>AUD</v>
          </cell>
          <cell r="F343">
            <v>1</v>
          </cell>
          <cell r="G343">
            <v>5000</v>
          </cell>
          <cell r="H343">
            <v>2500</v>
          </cell>
        </row>
        <row r="344">
          <cell r="A344" t="str">
            <v>00012971</v>
          </cell>
          <cell r="B344" t="str">
            <v>Wood Pamela</v>
          </cell>
          <cell r="C344" t="str">
            <v>Alinta Def. EE Share Plan</v>
          </cell>
          <cell r="D344">
            <v>-1200</v>
          </cell>
          <cell r="E344" t="str">
            <v>AUD</v>
          </cell>
          <cell r="F344">
            <v>1</v>
          </cell>
          <cell r="G344">
            <v>1200</v>
          </cell>
          <cell r="H344">
            <v>600</v>
          </cell>
        </row>
        <row r="345">
          <cell r="A345" t="str">
            <v>00012967</v>
          </cell>
          <cell r="B345" t="str">
            <v>Brackman Kim</v>
          </cell>
          <cell r="C345" t="str">
            <v>Alinta Def. EE Share Plan</v>
          </cell>
          <cell r="D345">
            <v>-1600</v>
          </cell>
          <cell r="E345" t="str">
            <v>AUD</v>
          </cell>
          <cell r="F345">
            <v>1</v>
          </cell>
          <cell r="G345">
            <v>1600</v>
          </cell>
          <cell r="H345">
            <v>800</v>
          </cell>
        </row>
        <row r="346">
          <cell r="A346" t="str">
            <v>00012964</v>
          </cell>
          <cell r="B346" t="str">
            <v>Evans Jeff</v>
          </cell>
          <cell r="C346" t="str">
            <v>Alinta Def. EE Share Plan</v>
          </cell>
          <cell r="D346">
            <v>-8000</v>
          </cell>
          <cell r="E346" t="str">
            <v>AUD</v>
          </cell>
          <cell r="F346">
            <v>1</v>
          </cell>
          <cell r="G346">
            <v>8000</v>
          </cell>
          <cell r="H346">
            <v>4000</v>
          </cell>
        </row>
        <row r="347">
          <cell r="A347" t="str">
            <v>00012995</v>
          </cell>
          <cell r="B347" t="str">
            <v>Paul Roy</v>
          </cell>
          <cell r="C347" t="str">
            <v>Alinta Def. EE Share Plan</v>
          </cell>
          <cell r="D347">
            <v>-10000</v>
          </cell>
          <cell r="E347" t="str">
            <v>AUD</v>
          </cell>
          <cell r="F347">
            <v>1</v>
          </cell>
          <cell r="G347">
            <v>10000</v>
          </cell>
          <cell r="H347">
            <v>5000</v>
          </cell>
        </row>
        <row r="348">
          <cell r="A348" t="str">
            <v>00012994</v>
          </cell>
          <cell r="B348" t="str">
            <v>Donaldson Gerard</v>
          </cell>
          <cell r="C348" t="str">
            <v>Alinta Def. EE Share Plan</v>
          </cell>
          <cell r="D348">
            <v>-10000</v>
          </cell>
          <cell r="E348" t="str">
            <v>AUD</v>
          </cell>
          <cell r="F348">
            <v>1</v>
          </cell>
          <cell r="G348">
            <v>10000</v>
          </cell>
          <cell r="H348">
            <v>5000</v>
          </cell>
        </row>
        <row r="349">
          <cell r="A349" t="str">
            <v>00012993</v>
          </cell>
          <cell r="B349" t="str">
            <v>Stevenson James</v>
          </cell>
          <cell r="C349" t="str">
            <v>Alinta Def. EE Sh Plan AW</v>
          </cell>
          <cell r="D349">
            <v>-2600</v>
          </cell>
          <cell r="E349" t="str">
            <v>AUD</v>
          </cell>
          <cell r="F349">
            <v>1</v>
          </cell>
          <cell r="G349">
            <v>2600</v>
          </cell>
          <cell r="H349">
            <v>1300</v>
          </cell>
        </row>
        <row r="350">
          <cell r="A350" t="str">
            <v>00012984</v>
          </cell>
          <cell r="B350" t="str">
            <v>Chew Clarissa</v>
          </cell>
          <cell r="C350" t="str">
            <v>Alinta Def. EE Share Plan</v>
          </cell>
          <cell r="D350">
            <v>-10000</v>
          </cell>
          <cell r="E350" t="str">
            <v>AUD</v>
          </cell>
          <cell r="F350">
            <v>1</v>
          </cell>
          <cell r="G350">
            <v>10000</v>
          </cell>
          <cell r="H350">
            <v>5000</v>
          </cell>
        </row>
        <row r="351">
          <cell r="A351" t="str">
            <v>00012977</v>
          </cell>
          <cell r="B351" t="str">
            <v>Graham Narelle</v>
          </cell>
          <cell r="C351" t="str">
            <v>Alinta Def. EE Share Plan</v>
          </cell>
          <cell r="D351">
            <v>-4000</v>
          </cell>
          <cell r="E351" t="str">
            <v>AUD</v>
          </cell>
          <cell r="F351">
            <v>1</v>
          </cell>
          <cell r="G351">
            <v>4000</v>
          </cell>
          <cell r="H351">
            <v>2000</v>
          </cell>
        </row>
        <row r="352">
          <cell r="A352" t="str">
            <v>00013012</v>
          </cell>
          <cell r="B352" t="str">
            <v>Knol Eric</v>
          </cell>
          <cell r="C352" t="str">
            <v>Alinta Def. EE Share Plan</v>
          </cell>
          <cell r="D352">
            <v>-3400</v>
          </cell>
          <cell r="E352" t="str">
            <v>AUD</v>
          </cell>
          <cell r="F352">
            <v>1</v>
          </cell>
          <cell r="G352">
            <v>3400</v>
          </cell>
          <cell r="H352">
            <v>1700</v>
          </cell>
        </row>
        <row r="353">
          <cell r="A353" t="str">
            <v>00013010</v>
          </cell>
          <cell r="B353" t="str">
            <v>Smith Michelle</v>
          </cell>
          <cell r="C353" t="str">
            <v>Alinta Def. EE Share Plan</v>
          </cell>
          <cell r="D353">
            <v>-1200</v>
          </cell>
          <cell r="E353" t="str">
            <v>AUD</v>
          </cell>
          <cell r="F353">
            <v>1</v>
          </cell>
          <cell r="G353">
            <v>1200</v>
          </cell>
          <cell r="H353">
            <v>600</v>
          </cell>
        </row>
        <row r="354">
          <cell r="A354" t="str">
            <v>00013007</v>
          </cell>
          <cell r="B354" t="str">
            <v>Buttigieg Samie</v>
          </cell>
          <cell r="C354" t="str">
            <v>Alinta Def. EE Sh Plan AW</v>
          </cell>
          <cell r="D354">
            <v>-192.31</v>
          </cell>
          <cell r="E354" t="str">
            <v>AUD5</v>
          </cell>
          <cell r="F354">
            <v>52</v>
          </cell>
          <cell r="G354">
            <v>10000.120000000001</v>
          </cell>
          <cell r="H354">
            <v>5000</v>
          </cell>
        </row>
        <row r="355">
          <cell r="A355" t="str">
            <v>00013000</v>
          </cell>
          <cell r="B355" t="str">
            <v>Ivory Julie</v>
          </cell>
          <cell r="C355" t="str">
            <v>Alinta Def. EE Share Plan</v>
          </cell>
          <cell r="D355">
            <v>-1000</v>
          </cell>
          <cell r="E355" t="str">
            <v>AUD</v>
          </cell>
          <cell r="F355">
            <v>1</v>
          </cell>
          <cell r="G355">
            <v>1000</v>
          </cell>
          <cell r="H355">
            <v>500</v>
          </cell>
        </row>
        <row r="356">
          <cell r="A356" t="str">
            <v>00012997</v>
          </cell>
          <cell r="B356" t="str">
            <v>Tranter James</v>
          </cell>
          <cell r="C356" t="str">
            <v>Alinta Def. EE Share Plan</v>
          </cell>
          <cell r="D356">
            <v>-5000</v>
          </cell>
          <cell r="E356" t="str">
            <v>AUD</v>
          </cell>
          <cell r="F356">
            <v>1</v>
          </cell>
          <cell r="G356">
            <v>5000</v>
          </cell>
          <cell r="H356">
            <v>2500</v>
          </cell>
        </row>
        <row r="357">
          <cell r="A357" t="str">
            <v>00013022</v>
          </cell>
          <cell r="B357" t="str">
            <v>Meates Amber</v>
          </cell>
          <cell r="C357" t="str">
            <v>Alinta Def. EE Share Plan</v>
          </cell>
          <cell r="D357">
            <v>-1000</v>
          </cell>
          <cell r="E357" t="str">
            <v>AUD</v>
          </cell>
          <cell r="F357">
            <v>1</v>
          </cell>
          <cell r="G357">
            <v>1000</v>
          </cell>
          <cell r="H357">
            <v>500</v>
          </cell>
        </row>
        <row r="358">
          <cell r="A358" t="str">
            <v>00013019</v>
          </cell>
          <cell r="B358" t="str">
            <v>Haymes Fiona</v>
          </cell>
          <cell r="C358" t="str">
            <v>Alinta Def. EE Share Plan</v>
          </cell>
          <cell r="D358">
            <v>-6000</v>
          </cell>
          <cell r="E358" t="str">
            <v>AUD</v>
          </cell>
          <cell r="F358">
            <v>1</v>
          </cell>
          <cell r="G358">
            <v>6000</v>
          </cell>
          <cell r="H358">
            <v>3000</v>
          </cell>
        </row>
        <row r="359">
          <cell r="A359" t="str">
            <v>00013018</v>
          </cell>
          <cell r="B359" t="str">
            <v>Goatcher Jacqueline</v>
          </cell>
          <cell r="C359" t="str">
            <v>Alinta Def. EE Share Plan</v>
          </cell>
          <cell r="D359">
            <v>-5000</v>
          </cell>
          <cell r="E359" t="str">
            <v>AUD</v>
          </cell>
          <cell r="F359">
            <v>1</v>
          </cell>
          <cell r="G359">
            <v>5000</v>
          </cell>
          <cell r="H359">
            <v>2500</v>
          </cell>
        </row>
        <row r="360">
          <cell r="A360" t="str">
            <v>00013016</v>
          </cell>
          <cell r="B360" t="str">
            <v>Brennan Stephen</v>
          </cell>
          <cell r="C360" t="str">
            <v>Alinta Def. EE Share Plan</v>
          </cell>
          <cell r="D360">
            <v>-10000</v>
          </cell>
          <cell r="E360" t="str">
            <v>AUD</v>
          </cell>
          <cell r="F360">
            <v>1</v>
          </cell>
          <cell r="G360">
            <v>10000</v>
          </cell>
          <cell r="H360">
            <v>5000</v>
          </cell>
        </row>
        <row r="361">
          <cell r="A361" t="str">
            <v>00013015</v>
          </cell>
          <cell r="B361" t="str">
            <v>Tharle Adam</v>
          </cell>
          <cell r="C361" t="str">
            <v>Alinta Def. EE Share Plan</v>
          </cell>
          <cell r="D361">
            <v>-14000</v>
          </cell>
          <cell r="E361" t="str">
            <v>AUD</v>
          </cell>
          <cell r="F361">
            <v>1</v>
          </cell>
          <cell r="G361">
            <v>14000</v>
          </cell>
          <cell r="H361">
            <v>5000</v>
          </cell>
        </row>
        <row r="362">
          <cell r="A362" t="str">
            <v>00013028</v>
          </cell>
          <cell r="B362" t="str">
            <v>Beaman Marion</v>
          </cell>
          <cell r="C362" t="str">
            <v>Alinta Def. EE Share Plan</v>
          </cell>
          <cell r="D362">
            <v>-5200</v>
          </cell>
          <cell r="E362" t="str">
            <v>AUD</v>
          </cell>
          <cell r="F362">
            <v>1</v>
          </cell>
          <cell r="G362">
            <v>5200</v>
          </cell>
          <cell r="H362">
            <v>2600</v>
          </cell>
        </row>
        <row r="363">
          <cell r="A363" t="str">
            <v>00013027</v>
          </cell>
          <cell r="B363" t="str">
            <v>Ooi Tina</v>
          </cell>
          <cell r="C363" t="str">
            <v>Alinta Def. EE Share Plan</v>
          </cell>
          <cell r="D363">
            <v>-5000</v>
          </cell>
          <cell r="E363" t="str">
            <v>AUD</v>
          </cell>
          <cell r="F363">
            <v>1</v>
          </cell>
          <cell r="G363">
            <v>5000</v>
          </cell>
          <cell r="H363">
            <v>2500</v>
          </cell>
        </row>
        <row r="364">
          <cell r="A364" t="str">
            <v>00013026</v>
          </cell>
          <cell r="B364" t="str">
            <v>Walker Neil</v>
          </cell>
          <cell r="C364" t="str">
            <v>Alinta Def. EE Share Plan</v>
          </cell>
          <cell r="D364">
            <v>-5000</v>
          </cell>
          <cell r="E364" t="str">
            <v>AUD</v>
          </cell>
          <cell r="F364">
            <v>1</v>
          </cell>
          <cell r="G364">
            <v>5000</v>
          </cell>
          <cell r="H364">
            <v>2500</v>
          </cell>
        </row>
        <row r="365">
          <cell r="A365" t="str">
            <v>00013025</v>
          </cell>
          <cell r="B365" t="str">
            <v>Edwards Sue</v>
          </cell>
          <cell r="C365" t="str">
            <v>Alinta Def. EE Share Plan</v>
          </cell>
          <cell r="D365">
            <v>-4000</v>
          </cell>
          <cell r="E365" t="str">
            <v>AUD</v>
          </cell>
          <cell r="F365">
            <v>1</v>
          </cell>
          <cell r="G365">
            <v>4000</v>
          </cell>
          <cell r="H365">
            <v>2000</v>
          </cell>
        </row>
        <row r="366">
          <cell r="A366" t="str">
            <v>00013023</v>
          </cell>
          <cell r="B366" t="str">
            <v>Handasyde Christopher</v>
          </cell>
          <cell r="C366" t="str">
            <v>Alinta Def. EE Share Plan</v>
          </cell>
          <cell r="D366">
            <v>-5000</v>
          </cell>
          <cell r="E366" t="str">
            <v>AUD</v>
          </cell>
          <cell r="F366">
            <v>1</v>
          </cell>
          <cell r="G366">
            <v>5000</v>
          </cell>
          <cell r="H366">
            <v>2500</v>
          </cell>
        </row>
        <row r="367">
          <cell r="A367" t="str">
            <v>00013035</v>
          </cell>
          <cell r="B367" t="str">
            <v>Mitra Byron</v>
          </cell>
          <cell r="C367" t="str">
            <v>Alinta Def. EE Share Plan</v>
          </cell>
          <cell r="D367">
            <v>-10000</v>
          </cell>
          <cell r="E367" t="str">
            <v>AUD</v>
          </cell>
          <cell r="F367">
            <v>1</v>
          </cell>
          <cell r="G367">
            <v>10000</v>
          </cell>
          <cell r="H367">
            <v>5000</v>
          </cell>
        </row>
        <row r="368">
          <cell r="A368" t="str">
            <v>00013034</v>
          </cell>
          <cell r="B368" t="str">
            <v>La Bouchardiere Marcel</v>
          </cell>
          <cell r="C368" t="str">
            <v>Alinta Def. EE Share Plan</v>
          </cell>
          <cell r="D368">
            <v>-5000</v>
          </cell>
          <cell r="E368" t="str">
            <v>AUD</v>
          </cell>
          <cell r="F368">
            <v>1</v>
          </cell>
          <cell r="G368">
            <v>5000</v>
          </cell>
          <cell r="H368">
            <v>2500</v>
          </cell>
        </row>
        <row r="369">
          <cell r="A369" t="str">
            <v>00013033</v>
          </cell>
          <cell r="B369" t="str">
            <v>Cantwell Gary</v>
          </cell>
          <cell r="C369" t="str">
            <v>Alinta Def. EE Share Plan</v>
          </cell>
          <cell r="D369">
            <v>-1200</v>
          </cell>
          <cell r="E369" t="str">
            <v>AUD</v>
          </cell>
          <cell r="F369">
            <v>1</v>
          </cell>
          <cell r="G369">
            <v>1200</v>
          </cell>
          <cell r="H369">
            <v>600</v>
          </cell>
        </row>
        <row r="370">
          <cell r="A370" t="str">
            <v>00013032</v>
          </cell>
          <cell r="B370" t="str">
            <v>Tsang Hong</v>
          </cell>
          <cell r="C370" t="str">
            <v>Alinta Def. EE Share Plan</v>
          </cell>
          <cell r="D370">
            <v>-2000</v>
          </cell>
          <cell r="E370" t="str">
            <v>AUD</v>
          </cell>
          <cell r="F370">
            <v>1</v>
          </cell>
          <cell r="G370">
            <v>2000</v>
          </cell>
          <cell r="H370">
            <v>1000</v>
          </cell>
        </row>
        <row r="371">
          <cell r="A371" t="str">
            <v>00013031</v>
          </cell>
          <cell r="B371" t="str">
            <v>Pretty Louise</v>
          </cell>
          <cell r="C371" t="str">
            <v>Alinta Def. EE Share Plan</v>
          </cell>
          <cell r="D371">
            <v>-5000</v>
          </cell>
          <cell r="E371" t="str">
            <v>AUD</v>
          </cell>
          <cell r="F371">
            <v>1</v>
          </cell>
          <cell r="G371">
            <v>5000</v>
          </cell>
          <cell r="H371">
            <v>2500</v>
          </cell>
        </row>
        <row r="372">
          <cell r="A372" t="str">
            <v>00013044</v>
          </cell>
          <cell r="B372" t="str">
            <v>Kelly Caroline</v>
          </cell>
          <cell r="C372" t="str">
            <v>Alinta Def. EE Share Plan</v>
          </cell>
          <cell r="D372">
            <v>-5000</v>
          </cell>
          <cell r="E372" t="str">
            <v>AUD</v>
          </cell>
          <cell r="F372">
            <v>1</v>
          </cell>
          <cell r="G372">
            <v>5000</v>
          </cell>
          <cell r="H372">
            <v>2500</v>
          </cell>
        </row>
        <row r="373">
          <cell r="A373" t="str">
            <v>00013042</v>
          </cell>
          <cell r="B373" t="str">
            <v>Green Andrew</v>
          </cell>
          <cell r="C373" t="str">
            <v>Alinta Def. EE Share Plan</v>
          </cell>
          <cell r="D373">
            <v>-1000</v>
          </cell>
          <cell r="E373" t="str">
            <v>AUD</v>
          </cell>
          <cell r="F373">
            <v>1</v>
          </cell>
          <cell r="G373">
            <v>1000</v>
          </cell>
          <cell r="H373">
            <v>500</v>
          </cell>
        </row>
        <row r="374">
          <cell r="A374" t="str">
            <v>00013040</v>
          </cell>
          <cell r="B374" t="str">
            <v>Henwood Shannon</v>
          </cell>
          <cell r="C374" t="str">
            <v>Alinta Def. EE Share Plan</v>
          </cell>
          <cell r="D374">
            <v>-1000</v>
          </cell>
          <cell r="E374" t="str">
            <v>AUD</v>
          </cell>
          <cell r="F374">
            <v>1</v>
          </cell>
          <cell r="G374">
            <v>1000</v>
          </cell>
          <cell r="H374">
            <v>500</v>
          </cell>
        </row>
        <row r="375">
          <cell r="A375" t="str">
            <v>00013039</v>
          </cell>
          <cell r="B375" t="str">
            <v>Reddy Melainie</v>
          </cell>
          <cell r="C375" t="str">
            <v>Alinta Def. EE Share Plan</v>
          </cell>
          <cell r="D375">
            <v>-10000</v>
          </cell>
          <cell r="E375" t="str">
            <v>AUD</v>
          </cell>
          <cell r="F375">
            <v>1</v>
          </cell>
          <cell r="G375">
            <v>10000</v>
          </cell>
          <cell r="H375">
            <v>5000</v>
          </cell>
        </row>
        <row r="376">
          <cell r="A376" t="str">
            <v>00013038</v>
          </cell>
          <cell r="B376" t="str">
            <v>Bedingfield Neil</v>
          </cell>
          <cell r="C376" t="str">
            <v>Alinta Def. EE Share Plan</v>
          </cell>
          <cell r="D376">
            <v>-10000</v>
          </cell>
          <cell r="E376" t="str">
            <v>AUD</v>
          </cell>
          <cell r="F376">
            <v>1</v>
          </cell>
          <cell r="G376">
            <v>10000</v>
          </cell>
          <cell r="H376">
            <v>5000</v>
          </cell>
        </row>
        <row r="377">
          <cell r="A377" t="str">
            <v>00013052</v>
          </cell>
          <cell r="B377" t="str">
            <v>Naylor Chris</v>
          </cell>
          <cell r="C377" t="str">
            <v>Alinta Def. EE Share Plan</v>
          </cell>
          <cell r="D377">
            <v>-35000</v>
          </cell>
          <cell r="E377" t="str">
            <v>AUD</v>
          </cell>
          <cell r="F377">
            <v>1</v>
          </cell>
          <cell r="G377">
            <v>35000</v>
          </cell>
          <cell r="H377">
            <v>5000</v>
          </cell>
        </row>
        <row r="378">
          <cell r="A378" t="str">
            <v>00013051</v>
          </cell>
          <cell r="B378" t="str">
            <v>Blake Jodie</v>
          </cell>
          <cell r="C378" t="str">
            <v>Alinta Def. EE Share Plan</v>
          </cell>
          <cell r="D378">
            <v>-10000</v>
          </cell>
          <cell r="E378" t="str">
            <v>AUD</v>
          </cell>
          <cell r="F378">
            <v>1</v>
          </cell>
          <cell r="G378">
            <v>10000</v>
          </cell>
          <cell r="H378">
            <v>5000</v>
          </cell>
        </row>
        <row r="379">
          <cell r="A379" t="str">
            <v>00013050</v>
          </cell>
          <cell r="B379" t="str">
            <v>Chia Clifford</v>
          </cell>
          <cell r="C379" t="str">
            <v>Alinta Def. EE Share Plan</v>
          </cell>
          <cell r="D379">
            <v>-10000</v>
          </cell>
          <cell r="E379" t="str">
            <v>AUD</v>
          </cell>
          <cell r="F379">
            <v>1</v>
          </cell>
          <cell r="G379">
            <v>10000</v>
          </cell>
          <cell r="H379">
            <v>5000</v>
          </cell>
        </row>
        <row r="380">
          <cell r="A380" t="str">
            <v>00013049</v>
          </cell>
          <cell r="B380" t="str">
            <v>Sharabinth Mahathevan</v>
          </cell>
          <cell r="C380" t="str">
            <v>Alinta Def. EE Share Plan</v>
          </cell>
          <cell r="D380">
            <v>-10000</v>
          </cell>
          <cell r="E380" t="str">
            <v>AUD</v>
          </cell>
          <cell r="F380">
            <v>1</v>
          </cell>
          <cell r="G380">
            <v>10000</v>
          </cell>
          <cell r="H380">
            <v>5000</v>
          </cell>
        </row>
        <row r="381">
          <cell r="A381" t="str">
            <v>00013045</v>
          </cell>
          <cell r="B381" t="str">
            <v>Hurley Olive</v>
          </cell>
          <cell r="C381" t="str">
            <v>Alinta Def. EE Share Plan</v>
          </cell>
          <cell r="D381">
            <v>-10000</v>
          </cell>
          <cell r="E381" t="str">
            <v>AUD</v>
          </cell>
          <cell r="F381">
            <v>1</v>
          </cell>
          <cell r="G381">
            <v>10000</v>
          </cell>
          <cell r="H381">
            <v>5000</v>
          </cell>
        </row>
        <row r="382">
          <cell r="A382" t="str">
            <v>00013058</v>
          </cell>
          <cell r="B382" t="str">
            <v>Brown Shirley</v>
          </cell>
          <cell r="C382" t="str">
            <v>Alinta Def. EE Share Plan</v>
          </cell>
          <cell r="D382">
            <v>-2000</v>
          </cell>
          <cell r="E382" t="str">
            <v>AUD</v>
          </cell>
          <cell r="F382">
            <v>1</v>
          </cell>
          <cell r="G382">
            <v>2000</v>
          </cell>
          <cell r="H382">
            <v>1000</v>
          </cell>
        </row>
        <row r="383">
          <cell r="A383" t="str">
            <v>00013057</v>
          </cell>
          <cell r="B383" t="str">
            <v>Lebrasse Anna</v>
          </cell>
          <cell r="C383" t="str">
            <v>Alinta Def. EE Share Plan</v>
          </cell>
          <cell r="D383">
            <v>-1000</v>
          </cell>
          <cell r="E383" t="str">
            <v>AUD</v>
          </cell>
          <cell r="F383">
            <v>1</v>
          </cell>
          <cell r="G383">
            <v>1000</v>
          </cell>
          <cell r="H383">
            <v>500</v>
          </cell>
        </row>
        <row r="384">
          <cell r="A384" t="str">
            <v>00013056</v>
          </cell>
          <cell r="B384" t="str">
            <v>Klaassen Michael</v>
          </cell>
          <cell r="C384" t="str">
            <v>Alinta Def. EE Share Plan</v>
          </cell>
          <cell r="D384">
            <v>-4000</v>
          </cell>
          <cell r="E384" t="str">
            <v>AUD</v>
          </cell>
          <cell r="F384">
            <v>1</v>
          </cell>
          <cell r="G384">
            <v>4000</v>
          </cell>
          <cell r="H384">
            <v>2000</v>
          </cell>
        </row>
        <row r="385">
          <cell r="A385" t="str">
            <v>00013055</v>
          </cell>
          <cell r="B385" t="str">
            <v>Westerman Andrew</v>
          </cell>
          <cell r="C385" t="str">
            <v>Alinta Def. EE Share Plan</v>
          </cell>
          <cell r="D385">
            <v>-1000</v>
          </cell>
          <cell r="E385" t="str">
            <v>AUD</v>
          </cell>
          <cell r="F385">
            <v>1</v>
          </cell>
          <cell r="G385">
            <v>1000</v>
          </cell>
          <cell r="H385">
            <v>500</v>
          </cell>
        </row>
        <row r="386">
          <cell r="A386" t="str">
            <v>00013054</v>
          </cell>
          <cell r="B386" t="str">
            <v>Ballard Stewart</v>
          </cell>
          <cell r="C386" t="str">
            <v>Alinta Def. EE Share Plan</v>
          </cell>
          <cell r="D386">
            <v>-30000</v>
          </cell>
          <cell r="E386" t="str">
            <v>AUD</v>
          </cell>
          <cell r="F386">
            <v>1</v>
          </cell>
          <cell r="G386">
            <v>30000</v>
          </cell>
          <cell r="H386">
            <v>5000</v>
          </cell>
        </row>
        <row r="387">
          <cell r="A387" t="str">
            <v>00013070</v>
          </cell>
          <cell r="B387" t="str">
            <v>Smith Betty</v>
          </cell>
          <cell r="C387" t="str">
            <v>Alinta Def. EE Share Plan</v>
          </cell>
          <cell r="D387">
            <v>-5400</v>
          </cell>
          <cell r="E387" t="str">
            <v>AUD</v>
          </cell>
          <cell r="F387">
            <v>1</v>
          </cell>
          <cell r="G387">
            <v>5400</v>
          </cell>
          <cell r="H387">
            <v>2700</v>
          </cell>
        </row>
        <row r="388">
          <cell r="A388" t="str">
            <v>00013069</v>
          </cell>
          <cell r="B388" t="str">
            <v>Pilbeam Evelyn</v>
          </cell>
          <cell r="C388" t="str">
            <v>Alinta Def. EE Share Plan</v>
          </cell>
          <cell r="D388">
            <v>-6000</v>
          </cell>
          <cell r="E388" t="str">
            <v>AUD</v>
          </cell>
          <cell r="F388">
            <v>1</v>
          </cell>
          <cell r="G388">
            <v>6000</v>
          </cell>
          <cell r="H388">
            <v>3000</v>
          </cell>
        </row>
        <row r="389">
          <cell r="A389" t="str">
            <v>00013067</v>
          </cell>
          <cell r="B389" t="str">
            <v>English Scott</v>
          </cell>
          <cell r="C389" t="str">
            <v>Alinta Def. EE Share Plan</v>
          </cell>
          <cell r="D389">
            <v>-10000</v>
          </cell>
          <cell r="E389" t="str">
            <v>AUD</v>
          </cell>
          <cell r="F389">
            <v>1</v>
          </cell>
          <cell r="G389">
            <v>10000</v>
          </cell>
          <cell r="H389">
            <v>5000</v>
          </cell>
        </row>
        <row r="390">
          <cell r="A390" t="str">
            <v>00013066</v>
          </cell>
          <cell r="B390" t="str">
            <v>Pope Christopher</v>
          </cell>
          <cell r="C390" t="str">
            <v>Alinta Def. EE Share Plan</v>
          </cell>
          <cell r="D390">
            <v>-10000</v>
          </cell>
          <cell r="E390" t="str">
            <v>AUD</v>
          </cell>
          <cell r="F390">
            <v>1</v>
          </cell>
          <cell r="G390">
            <v>10000</v>
          </cell>
          <cell r="H390">
            <v>5000</v>
          </cell>
        </row>
        <row r="391">
          <cell r="A391" t="str">
            <v>00013064</v>
          </cell>
          <cell r="B391" t="str">
            <v>Pomeroy John</v>
          </cell>
          <cell r="C391" t="str">
            <v>Alinta Def. EE Share Plan</v>
          </cell>
          <cell r="D391">
            <v>-10000</v>
          </cell>
          <cell r="E391" t="str">
            <v>AUD</v>
          </cell>
          <cell r="F391">
            <v>1</v>
          </cell>
          <cell r="G391">
            <v>10000</v>
          </cell>
          <cell r="H391">
            <v>5000</v>
          </cell>
        </row>
        <row r="392">
          <cell r="A392" t="str">
            <v>00013081</v>
          </cell>
          <cell r="B392" t="str">
            <v>Leano Ariel</v>
          </cell>
          <cell r="C392" t="str">
            <v>Alinta Def. EE Share Plan</v>
          </cell>
          <cell r="D392">
            <v>-6600</v>
          </cell>
          <cell r="E392" t="str">
            <v>AUD</v>
          </cell>
          <cell r="F392">
            <v>1</v>
          </cell>
          <cell r="G392">
            <v>6600</v>
          </cell>
          <cell r="H392">
            <v>3300</v>
          </cell>
        </row>
        <row r="393">
          <cell r="A393" t="str">
            <v>00013079</v>
          </cell>
          <cell r="B393" t="str">
            <v>Hooper Kirsty</v>
          </cell>
          <cell r="C393" t="str">
            <v>Alinta Def. EE Share Plan</v>
          </cell>
          <cell r="D393">
            <v>-2000</v>
          </cell>
          <cell r="E393" t="str">
            <v>AUD</v>
          </cell>
          <cell r="F393">
            <v>1</v>
          </cell>
          <cell r="G393">
            <v>2000</v>
          </cell>
          <cell r="H393">
            <v>1000</v>
          </cell>
        </row>
        <row r="394">
          <cell r="A394" t="str">
            <v>00013077</v>
          </cell>
          <cell r="B394" t="str">
            <v>Mohd Noor Shamsuddin</v>
          </cell>
          <cell r="C394" t="str">
            <v>Alinta Def. EE Share Plan</v>
          </cell>
          <cell r="D394">
            <v>-1000</v>
          </cell>
          <cell r="E394" t="str">
            <v>AUD</v>
          </cell>
          <cell r="F394">
            <v>1</v>
          </cell>
          <cell r="G394">
            <v>1000</v>
          </cell>
          <cell r="H394">
            <v>500</v>
          </cell>
        </row>
        <row r="395">
          <cell r="A395" t="str">
            <v>00013074</v>
          </cell>
          <cell r="B395" t="str">
            <v>Barnett Kenneth</v>
          </cell>
          <cell r="C395" t="str">
            <v>Alinta Def. EE Share Plan</v>
          </cell>
          <cell r="D395">
            <v>-1000</v>
          </cell>
          <cell r="E395" t="str">
            <v>AUD</v>
          </cell>
          <cell r="F395">
            <v>1</v>
          </cell>
          <cell r="G395">
            <v>1000</v>
          </cell>
          <cell r="H395">
            <v>500</v>
          </cell>
        </row>
        <row r="396">
          <cell r="A396" t="str">
            <v>00013072</v>
          </cell>
          <cell r="B396" t="str">
            <v>Nairn Pauline</v>
          </cell>
          <cell r="C396" t="str">
            <v>Alinta Def. EE Share Plan</v>
          </cell>
          <cell r="D396">
            <v>-5200</v>
          </cell>
          <cell r="E396" t="str">
            <v>AUD</v>
          </cell>
          <cell r="F396">
            <v>1</v>
          </cell>
          <cell r="G396">
            <v>5200</v>
          </cell>
          <cell r="H396">
            <v>2600</v>
          </cell>
        </row>
        <row r="397">
          <cell r="A397" t="str">
            <v>00013089</v>
          </cell>
          <cell r="B397" t="str">
            <v>Pearce Stephen</v>
          </cell>
          <cell r="C397" t="str">
            <v>Alinta Def. EE Share Plan</v>
          </cell>
          <cell r="D397">
            <v>-12000</v>
          </cell>
          <cell r="E397" t="str">
            <v>AUD</v>
          </cell>
          <cell r="F397">
            <v>1</v>
          </cell>
          <cell r="G397">
            <v>12000</v>
          </cell>
          <cell r="H397">
            <v>5000</v>
          </cell>
        </row>
        <row r="398">
          <cell r="A398" t="str">
            <v>00013086</v>
          </cell>
          <cell r="B398" t="str">
            <v>Michaelson Gregory</v>
          </cell>
          <cell r="C398" t="str">
            <v>Alinta Def. EE Share Plan</v>
          </cell>
          <cell r="D398">
            <v>-1000</v>
          </cell>
          <cell r="E398" t="str">
            <v>AUD</v>
          </cell>
          <cell r="F398">
            <v>1</v>
          </cell>
          <cell r="G398">
            <v>1000</v>
          </cell>
          <cell r="H398">
            <v>500</v>
          </cell>
        </row>
        <row r="399">
          <cell r="A399" t="str">
            <v>00013085</v>
          </cell>
          <cell r="B399" t="str">
            <v>Millias Norman</v>
          </cell>
          <cell r="C399" t="str">
            <v>Alinta Def. EE Share Plan</v>
          </cell>
          <cell r="D399">
            <v>-2000</v>
          </cell>
          <cell r="E399" t="str">
            <v>AUD</v>
          </cell>
          <cell r="F399">
            <v>1</v>
          </cell>
          <cell r="G399">
            <v>2000</v>
          </cell>
          <cell r="H399">
            <v>1000</v>
          </cell>
        </row>
        <row r="400">
          <cell r="A400" t="str">
            <v>00013084</v>
          </cell>
          <cell r="B400" t="str">
            <v>Sunnucks James</v>
          </cell>
          <cell r="C400" t="str">
            <v>Alinta Def. EE Share Plan</v>
          </cell>
          <cell r="D400">
            <v>-5000</v>
          </cell>
          <cell r="E400" t="str">
            <v>AUD</v>
          </cell>
          <cell r="F400">
            <v>1</v>
          </cell>
          <cell r="G400">
            <v>5000</v>
          </cell>
          <cell r="H400">
            <v>2500</v>
          </cell>
        </row>
        <row r="401">
          <cell r="A401" t="str">
            <v>00013083</v>
          </cell>
          <cell r="B401" t="str">
            <v>Rushton Renee</v>
          </cell>
          <cell r="C401" t="str">
            <v>Alinta Def. EE Share Plan</v>
          </cell>
          <cell r="D401">
            <v>-1500</v>
          </cell>
          <cell r="E401" t="str">
            <v>AUD</v>
          </cell>
          <cell r="F401">
            <v>1</v>
          </cell>
          <cell r="G401">
            <v>1500</v>
          </cell>
          <cell r="H401">
            <v>750</v>
          </cell>
        </row>
        <row r="402">
          <cell r="A402" t="str">
            <v>00013113</v>
          </cell>
          <cell r="B402" t="str">
            <v>Bateman Brian</v>
          </cell>
          <cell r="C402" t="str">
            <v>Alinta Def. EE Share Plan</v>
          </cell>
          <cell r="D402">
            <v>-5200</v>
          </cell>
          <cell r="E402" t="str">
            <v>AUD</v>
          </cell>
          <cell r="F402">
            <v>1</v>
          </cell>
          <cell r="G402">
            <v>5200</v>
          </cell>
          <cell r="H402">
            <v>2600</v>
          </cell>
        </row>
        <row r="403">
          <cell r="A403" t="str">
            <v>00013111</v>
          </cell>
          <cell r="B403" t="str">
            <v>Wiegerink Bernardus</v>
          </cell>
          <cell r="C403" t="str">
            <v>Alinta Def. EE Share Plan</v>
          </cell>
          <cell r="D403">
            <v>-10000</v>
          </cell>
          <cell r="E403" t="str">
            <v>AUD</v>
          </cell>
          <cell r="F403">
            <v>1</v>
          </cell>
          <cell r="G403">
            <v>10000</v>
          </cell>
          <cell r="H403">
            <v>5000</v>
          </cell>
        </row>
        <row r="404">
          <cell r="A404" t="str">
            <v>00013107</v>
          </cell>
          <cell r="B404" t="str">
            <v>Nelson Ricky</v>
          </cell>
          <cell r="C404" t="str">
            <v>Alinta Def. EE Share Plan</v>
          </cell>
          <cell r="D404">
            <v>-5000</v>
          </cell>
          <cell r="E404" t="str">
            <v>AUD</v>
          </cell>
          <cell r="F404">
            <v>1</v>
          </cell>
          <cell r="G404">
            <v>5000</v>
          </cell>
          <cell r="H404">
            <v>2500</v>
          </cell>
        </row>
        <row r="405">
          <cell r="A405" t="str">
            <v>00013096</v>
          </cell>
          <cell r="B405" t="str">
            <v>Hamilton Ian</v>
          </cell>
          <cell r="C405" t="str">
            <v>Alinta Def. EE Share Plan</v>
          </cell>
          <cell r="D405">
            <v>-10000</v>
          </cell>
          <cell r="E405" t="str">
            <v>AUD</v>
          </cell>
          <cell r="F405">
            <v>1</v>
          </cell>
          <cell r="G405">
            <v>10000</v>
          </cell>
          <cell r="H405">
            <v>5000</v>
          </cell>
        </row>
        <row r="406">
          <cell r="A406" t="str">
            <v>00013093</v>
          </cell>
          <cell r="B406" t="str">
            <v>Entwisle Michael</v>
          </cell>
          <cell r="C406" t="str">
            <v>Alinta Def. EE Share Plan</v>
          </cell>
          <cell r="D406">
            <v>-10000</v>
          </cell>
          <cell r="E406" t="str">
            <v>AUD</v>
          </cell>
          <cell r="F406">
            <v>1</v>
          </cell>
          <cell r="G406">
            <v>10000</v>
          </cell>
          <cell r="H406">
            <v>5000</v>
          </cell>
        </row>
        <row r="407">
          <cell r="A407" t="str">
            <v>00013155</v>
          </cell>
          <cell r="B407" t="str">
            <v>Perrone Elizabeth</v>
          </cell>
          <cell r="C407" t="str">
            <v>Alinta Def. EE Share Plan</v>
          </cell>
          <cell r="D407">
            <v>-3600</v>
          </cell>
          <cell r="E407" t="str">
            <v>AUD</v>
          </cell>
          <cell r="F407">
            <v>1</v>
          </cell>
          <cell r="G407">
            <v>3600</v>
          </cell>
          <cell r="H407">
            <v>1800</v>
          </cell>
        </row>
        <row r="408">
          <cell r="A408" t="str">
            <v>00013152</v>
          </cell>
          <cell r="B408" t="str">
            <v>van Tonder Jacoba</v>
          </cell>
          <cell r="C408" t="str">
            <v>Alinta Def. EE Share Plan</v>
          </cell>
          <cell r="D408">
            <v>-10000</v>
          </cell>
          <cell r="E408" t="str">
            <v>AUD</v>
          </cell>
          <cell r="F408">
            <v>1</v>
          </cell>
          <cell r="G408">
            <v>10000</v>
          </cell>
          <cell r="H408">
            <v>5000</v>
          </cell>
        </row>
        <row r="409">
          <cell r="A409" t="str">
            <v>00013128</v>
          </cell>
          <cell r="B409" t="str">
            <v>Robinson Peter</v>
          </cell>
          <cell r="C409" t="str">
            <v>Alinta Def. EE Share Plan</v>
          </cell>
          <cell r="D409">
            <v>-2000</v>
          </cell>
          <cell r="E409" t="str">
            <v>AUD</v>
          </cell>
          <cell r="F409">
            <v>1</v>
          </cell>
          <cell r="G409">
            <v>2000</v>
          </cell>
          <cell r="H409">
            <v>1000</v>
          </cell>
        </row>
        <row r="410">
          <cell r="A410" t="str">
            <v>00013123</v>
          </cell>
          <cell r="B410" t="str">
            <v>McNeill Ian</v>
          </cell>
          <cell r="C410" t="str">
            <v>Alinta Def. EE Share Plan</v>
          </cell>
          <cell r="D410">
            <v>-2000</v>
          </cell>
          <cell r="E410" t="str">
            <v>AUD</v>
          </cell>
          <cell r="F410">
            <v>1</v>
          </cell>
          <cell r="G410">
            <v>2000</v>
          </cell>
          <cell r="H410">
            <v>1000</v>
          </cell>
        </row>
        <row r="411">
          <cell r="A411" t="str">
            <v>00013121</v>
          </cell>
          <cell r="B411" t="str">
            <v>Haning Anthony</v>
          </cell>
          <cell r="C411" t="str">
            <v>Alinta Def. EE Share Plan</v>
          </cell>
          <cell r="D411">
            <v>-10000</v>
          </cell>
          <cell r="E411" t="str">
            <v>AUD</v>
          </cell>
          <cell r="F411">
            <v>1</v>
          </cell>
          <cell r="G411">
            <v>10000</v>
          </cell>
          <cell r="H411">
            <v>5000</v>
          </cell>
        </row>
        <row r="412">
          <cell r="A412" t="str">
            <v>00013173</v>
          </cell>
          <cell r="B412" t="str">
            <v>Liu Louis</v>
          </cell>
          <cell r="C412" t="str">
            <v>Alinta Def. EE Share Plan</v>
          </cell>
          <cell r="D412">
            <v>-5000</v>
          </cell>
          <cell r="E412" t="str">
            <v>AUD</v>
          </cell>
          <cell r="F412">
            <v>1</v>
          </cell>
          <cell r="G412">
            <v>5000</v>
          </cell>
          <cell r="H412">
            <v>2500</v>
          </cell>
        </row>
        <row r="413">
          <cell r="A413" t="str">
            <v>00013172</v>
          </cell>
          <cell r="B413" t="str">
            <v>Amor Maurice</v>
          </cell>
          <cell r="C413" t="str">
            <v>Alinta Def. EE Share Plan</v>
          </cell>
          <cell r="D413">
            <v>-10000</v>
          </cell>
          <cell r="E413" t="str">
            <v>AUD</v>
          </cell>
          <cell r="F413">
            <v>1</v>
          </cell>
          <cell r="G413">
            <v>10000</v>
          </cell>
          <cell r="H413">
            <v>5000</v>
          </cell>
        </row>
        <row r="414">
          <cell r="A414" t="str">
            <v>00013171</v>
          </cell>
          <cell r="B414" t="str">
            <v>Gorman Wayne</v>
          </cell>
          <cell r="C414" t="str">
            <v>Alinta Def. EE Share Plan</v>
          </cell>
          <cell r="D414">
            <v>-8000</v>
          </cell>
          <cell r="E414" t="str">
            <v>AUD</v>
          </cell>
          <cell r="F414">
            <v>1</v>
          </cell>
          <cell r="G414">
            <v>8000</v>
          </cell>
          <cell r="H414">
            <v>4000</v>
          </cell>
        </row>
        <row r="415">
          <cell r="A415" t="str">
            <v>00013168</v>
          </cell>
          <cell r="B415" t="str">
            <v>Benham Peter</v>
          </cell>
          <cell r="C415" t="str">
            <v>Alinta Def. EE Share Plan</v>
          </cell>
          <cell r="D415">
            <v>-5000</v>
          </cell>
          <cell r="E415" t="str">
            <v>AUD</v>
          </cell>
          <cell r="F415">
            <v>1</v>
          </cell>
          <cell r="G415">
            <v>5000</v>
          </cell>
          <cell r="H415">
            <v>2500</v>
          </cell>
        </row>
        <row r="416">
          <cell r="A416" t="str">
            <v>00013167</v>
          </cell>
          <cell r="B416" t="str">
            <v>Laing Fiona</v>
          </cell>
          <cell r="C416" t="str">
            <v>Alinta Def. EE Share Plan</v>
          </cell>
          <cell r="D416">
            <v>-5000</v>
          </cell>
          <cell r="E416" t="str">
            <v>AUD</v>
          </cell>
          <cell r="F416">
            <v>1</v>
          </cell>
          <cell r="G416">
            <v>5000</v>
          </cell>
          <cell r="H416">
            <v>2500</v>
          </cell>
        </row>
        <row r="417">
          <cell r="A417" t="str">
            <v>00013210</v>
          </cell>
          <cell r="B417" t="str">
            <v>Penberthy Amanda</v>
          </cell>
          <cell r="C417" t="str">
            <v>Alinta Def. EE Share Plan</v>
          </cell>
          <cell r="D417">
            <v>-2000</v>
          </cell>
          <cell r="E417" t="str">
            <v>AUD</v>
          </cell>
          <cell r="F417">
            <v>1</v>
          </cell>
          <cell r="G417">
            <v>2000</v>
          </cell>
          <cell r="H417">
            <v>1000</v>
          </cell>
        </row>
        <row r="418">
          <cell r="A418" t="str">
            <v>00013205</v>
          </cell>
          <cell r="B418" t="str">
            <v>Ganesan Ananth</v>
          </cell>
          <cell r="C418" t="str">
            <v>Alinta Def. EE Share Plan</v>
          </cell>
          <cell r="D418">
            <v>-5000</v>
          </cell>
          <cell r="E418" t="str">
            <v>AUD</v>
          </cell>
          <cell r="F418">
            <v>1</v>
          </cell>
          <cell r="G418">
            <v>5000</v>
          </cell>
          <cell r="H418">
            <v>2500</v>
          </cell>
        </row>
        <row r="419">
          <cell r="A419" t="str">
            <v>00013200</v>
          </cell>
          <cell r="B419" t="str">
            <v>Smith Caroline</v>
          </cell>
          <cell r="C419" t="str">
            <v>Alinta Def. EE Share Plan</v>
          </cell>
          <cell r="D419">
            <v>-10000</v>
          </cell>
          <cell r="E419" t="str">
            <v>AUD</v>
          </cell>
          <cell r="F419">
            <v>1</v>
          </cell>
          <cell r="G419">
            <v>10000</v>
          </cell>
          <cell r="H419">
            <v>5000</v>
          </cell>
        </row>
        <row r="420">
          <cell r="A420" t="str">
            <v>00013186</v>
          </cell>
          <cell r="B420" t="str">
            <v>Fisher Trevor</v>
          </cell>
          <cell r="C420" t="str">
            <v>Alinta Def. EE Share Plan</v>
          </cell>
          <cell r="D420">
            <v>-10000</v>
          </cell>
          <cell r="E420" t="str">
            <v>AUD</v>
          </cell>
          <cell r="F420">
            <v>1</v>
          </cell>
          <cell r="G420">
            <v>10000</v>
          </cell>
          <cell r="H420">
            <v>5000</v>
          </cell>
        </row>
        <row r="421">
          <cell r="A421" t="str">
            <v>00013180</v>
          </cell>
          <cell r="B421" t="str">
            <v>Steffens Wolfgang</v>
          </cell>
          <cell r="C421" t="str">
            <v>Alinta Def. EE Share Plan</v>
          </cell>
          <cell r="D421">
            <v>-1000</v>
          </cell>
          <cell r="E421" t="str">
            <v>AUD</v>
          </cell>
          <cell r="F421">
            <v>1</v>
          </cell>
          <cell r="G421">
            <v>1000</v>
          </cell>
          <cell r="H421">
            <v>500</v>
          </cell>
        </row>
        <row r="422">
          <cell r="A422" t="str">
            <v>00013285</v>
          </cell>
          <cell r="B422" t="str">
            <v>D'Souza Anna</v>
          </cell>
          <cell r="C422" t="str">
            <v>Alinta Def. EE Share Plan</v>
          </cell>
          <cell r="D422">
            <v>-3000</v>
          </cell>
          <cell r="E422" t="str">
            <v>AUD</v>
          </cell>
          <cell r="F422">
            <v>1</v>
          </cell>
          <cell r="G422">
            <v>3000</v>
          </cell>
          <cell r="H422">
            <v>1500</v>
          </cell>
        </row>
        <row r="423">
          <cell r="A423" t="str">
            <v>00013283</v>
          </cell>
          <cell r="B423" t="str">
            <v>Ambatzis George</v>
          </cell>
          <cell r="C423" t="str">
            <v>Alinta Def. EE Sh Plan AW</v>
          </cell>
          <cell r="D423">
            <v>-5000</v>
          </cell>
          <cell r="E423" t="str">
            <v>AUD</v>
          </cell>
          <cell r="F423">
            <v>1</v>
          </cell>
          <cell r="G423">
            <v>5000</v>
          </cell>
          <cell r="H423">
            <v>2500</v>
          </cell>
        </row>
        <row r="424">
          <cell r="A424" t="str">
            <v>00013278</v>
          </cell>
          <cell r="B424" t="str">
            <v>Kelly Brooke</v>
          </cell>
          <cell r="C424" t="str">
            <v>Alinta Def. EE Share Plan</v>
          </cell>
          <cell r="D424">
            <v>-5000</v>
          </cell>
          <cell r="E424" t="str">
            <v>AUD</v>
          </cell>
          <cell r="F424">
            <v>1</v>
          </cell>
          <cell r="G424">
            <v>5000</v>
          </cell>
          <cell r="H424">
            <v>2500</v>
          </cell>
        </row>
        <row r="425">
          <cell r="A425" t="str">
            <v>00013214</v>
          </cell>
          <cell r="B425" t="str">
            <v>Egan David</v>
          </cell>
          <cell r="C425" t="str">
            <v>Alinta Def. EE Share Plan</v>
          </cell>
          <cell r="D425">
            <v>-2400</v>
          </cell>
          <cell r="E425" t="str">
            <v>AUD</v>
          </cell>
          <cell r="F425">
            <v>1</v>
          </cell>
          <cell r="G425">
            <v>2400</v>
          </cell>
          <cell r="H425">
            <v>1200</v>
          </cell>
        </row>
        <row r="426">
          <cell r="A426" t="str">
            <v>00013212</v>
          </cell>
          <cell r="B426" t="str">
            <v>Burger Simone</v>
          </cell>
          <cell r="C426" t="str">
            <v>Alinta Def. EE Share Plan</v>
          </cell>
          <cell r="D426">
            <v>-10000</v>
          </cell>
          <cell r="E426" t="str">
            <v>AUD</v>
          </cell>
          <cell r="F426">
            <v>1</v>
          </cell>
          <cell r="G426">
            <v>10000</v>
          </cell>
          <cell r="H426">
            <v>5000</v>
          </cell>
        </row>
        <row r="427">
          <cell r="A427" t="str">
            <v>00013307</v>
          </cell>
          <cell r="B427" t="str">
            <v>Nicholls Colin</v>
          </cell>
          <cell r="C427" t="str">
            <v>Alinta Def. EE Sh Plan AW</v>
          </cell>
          <cell r="D427">
            <v>-2000</v>
          </cell>
          <cell r="E427" t="str">
            <v>AUD</v>
          </cell>
          <cell r="F427">
            <v>1</v>
          </cell>
          <cell r="G427">
            <v>2000</v>
          </cell>
          <cell r="H427">
            <v>1000</v>
          </cell>
        </row>
        <row r="428">
          <cell r="A428" t="str">
            <v>00013304</v>
          </cell>
          <cell r="B428" t="str">
            <v>Moore Ian</v>
          </cell>
          <cell r="C428" t="str">
            <v>Alinta Def. EE Sh Plan AW</v>
          </cell>
          <cell r="D428">
            <v>-1000</v>
          </cell>
          <cell r="E428" t="str">
            <v>AUD</v>
          </cell>
          <cell r="F428">
            <v>1</v>
          </cell>
          <cell r="G428">
            <v>1000</v>
          </cell>
          <cell r="H428">
            <v>500</v>
          </cell>
        </row>
        <row r="429">
          <cell r="A429" t="str">
            <v>00013301</v>
          </cell>
          <cell r="B429" t="str">
            <v>Laughlin Michael</v>
          </cell>
          <cell r="C429" t="str">
            <v>Alinta Def. EE Sh Plan AW</v>
          </cell>
          <cell r="D429">
            <v>-2700</v>
          </cell>
          <cell r="E429" t="str">
            <v>AUD</v>
          </cell>
          <cell r="F429">
            <v>1</v>
          </cell>
          <cell r="G429">
            <v>2700</v>
          </cell>
          <cell r="H429">
            <v>1350</v>
          </cell>
        </row>
        <row r="430">
          <cell r="A430" t="str">
            <v>00013290</v>
          </cell>
          <cell r="B430" t="str">
            <v>Cook Ian</v>
          </cell>
          <cell r="C430" t="str">
            <v>Alinta Def. EE Sh Plan AW</v>
          </cell>
          <cell r="D430">
            <v>-10000</v>
          </cell>
          <cell r="E430" t="str">
            <v>AUD</v>
          </cell>
          <cell r="F430">
            <v>1</v>
          </cell>
          <cell r="G430">
            <v>10000</v>
          </cell>
          <cell r="H430">
            <v>5000</v>
          </cell>
        </row>
        <row r="431">
          <cell r="A431" t="str">
            <v>00013287</v>
          </cell>
          <cell r="B431" t="str">
            <v>Caratti Stephen</v>
          </cell>
          <cell r="C431" t="str">
            <v>Alinta Def. EE Share Plan</v>
          </cell>
          <cell r="D431">
            <v>-5000</v>
          </cell>
          <cell r="E431" t="str">
            <v>AUD</v>
          </cell>
          <cell r="F431">
            <v>1</v>
          </cell>
          <cell r="G431">
            <v>5000</v>
          </cell>
          <cell r="H431">
            <v>2500</v>
          </cell>
        </row>
        <row r="432">
          <cell r="A432" t="str">
            <v>00013319</v>
          </cell>
          <cell r="B432" t="str">
            <v>Bracken Sandra</v>
          </cell>
          <cell r="C432" t="str">
            <v>Alinta Def. EE Sh Plan AW</v>
          </cell>
          <cell r="D432">
            <v>-2500</v>
          </cell>
          <cell r="E432" t="str">
            <v>AUD</v>
          </cell>
          <cell r="F432">
            <v>1</v>
          </cell>
          <cell r="G432">
            <v>2500</v>
          </cell>
          <cell r="H432">
            <v>1250</v>
          </cell>
        </row>
        <row r="433">
          <cell r="A433" t="str">
            <v>00013318</v>
          </cell>
          <cell r="B433" t="str">
            <v>Weston Gary</v>
          </cell>
          <cell r="C433" t="str">
            <v>Alinta Def. EE Sh Plan AW</v>
          </cell>
          <cell r="D433">
            <v>-5000</v>
          </cell>
          <cell r="E433" t="str">
            <v>AUD</v>
          </cell>
          <cell r="F433">
            <v>1</v>
          </cell>
          <cell r="G433">
            <v>5000</v>
          </cell>
          <cell r="H433">
            <v>2500</v>
          </cell>
        </row>
        <row r="434">
          <cell r="A434" t="str">
            <v>00013315</v>
          </cell>
          <cell r="B434" t="str">
            <v>York Maxwell</v>
          </cell>
          <cell r="C434" t="str">
            <v>Alinta Def. EE Sh Plan AW</v>
          </cell>
          <cell r="D434">
            <v>-1000</v>
          </cell>
          <cell r="E434" t="str">
            <v>AUD</v>
          </cell>
          <cell r="F434">
            <v>1</v>
          </cell>
          <cell r="G434">
            <v>1000</v>
          </cell>
          <cell r="H434">
            <v>500</v>
          </cell>
        </row>
        <row r="435">
          <cell r="A435" t="str">
            <v>00013312</v>
          </cell>
          <cell r="B435" t="str">
            <v>Riali Soultana</v>
          </cell>
          <cell r="C435" t="str">
            <v>Alinta Def. EE Share Plan</v>
          </cell>
          <cell r="D435">
            <v>-10000</v>
          </cell>
          <cell r="E435" t="str">
            <v>AUD</v>
          </cell>
          <cell r="F435">
            <v>1</v>
          </cell>
          <cell r="G435">
            <v>10000</v>
          </cell>
          <cell r="H435">
            <v>5000</v>
          </cell>
        </row>
        <row r="436">
          <cell r="A436" t="str">
            <v>00013310</v>
          </cell>
          <cell r="B436" t="str">
            <v>Sperlungo Frank</v>
          </cell>
          <cell r="C436" t="str">
            <v>Alinta Def. EE Sh Plan AW</v>
          </cell>
          <cell r="D436">
            <v>-5000</v>
          </cell>
          <cell r="E436" t="str">
            <v>AUD</v>
          </cell>
          <cell r="F436">
            <v>1</v>
          </cell>
          <cell r="G436">
            <v>5000</v>
          </cell>
          <cell r="H436">
            <v>2500</v>
          </cell>
        </row>
        <row r="437">
          <cell r="A437" t="str">
            <v>00013329</v>
          </cell>
          <cell r="B437" t="str">
            <v>Flower Ann</v>
          </cell>
          <cell r="C437" t="str">
            <v>Alinta Def. EE Sh Plan AW</v>
          </cell>
          <cell r="D437">
            <v>-10000</v>
          </cell>
          <cell r="E437" t="str">
            <v>AUD</v>
          </cell>
          <cell r="F437">
            <v>1</v>
          </cell>
          <cell r="G437">
            <v>10000</v>
          </cell>
          <cell r="H437">
            <v>5000</v>
          </cell>
        </row>
        <row r="438">
          <cell r="A438" t="str">
            <v>00013327</v>
          </cell>
          <cell r="B438" t="str">
            <v>Duong Lam</v>
          </cell>
          <cell r="C438" t="str">
            <v>Alinta Def. EE Sh Plan AW</v>
          </cell>
          <cell r="D438">
            <v>-10000</v>
          </cell>
          <cell r="E438" t="str">
            <v>AUD</v>
          </cell>
          <cell r="F438">
            <v>1</v>
          </cell>
          <cell r="G438">
            <v>10000</v>
          </cell>
          <cell r="H438">
            <v>5000</v>
          </cell>
        </row>
        <row r="439">
          <cell r="A439" t="str">
            <v>00013325</v>
          </cell>
          <cell r="B439" t="str">
            <v>Glew Geoffrey</v>
          </cell>
          <cell r="C439" t="str">
            <v>Alinta Def. EE Sh Plan AW</v>
          </cell>
          <cell r="D439">
            <v>-1900</v>
          </cell>
          <cell r="E439" t="str">
            <v>AUD</v>
          </cell>
          <cell r="F439">
            <v>1</v>
          </cell>
          <cell r="G439">
            <v>1900</v>
          </cell>
          <cell r="H439">
            <v>950</v>
          </cell>
        </row>
        <row r="440">
          <cell r="A440" t="str">
            <v>00013324</v>
          </cell>
          <cell r="B440" t="str">
            <v>Green Craig</v>
          </cell>
          <cell r="C440" t="str">
            <v>Alinta Def. EE Sh Plan AW</v>
          </cell>
          <cell r="D440">
            <v>-5000</v>
          </cell>
          <cell r="E440" t="str">
            <v>AUD</v>
          </cell>
          <cell r="F440">
            <v>1</v>
          </cell>
          <cell r="G440">
            <v>5000</v>
          </cell>
          <cell r="H440">
            <v>2500</v>
          </cell>
        </row>
        <row r="441">
          <cell r="A441" t="str">
            <v>00013323</v>
          </cell>
          <cell r="B441" t="str">
            <v>Polifrone Aldo</v>
          </cell>
          <cell r="C441" t="str">
            <v>Alinta Def. EE Sh Plan AW</v>
          </cell>
          <cell r="D441">
            <v>-10000</v>
          </cell>
          <cell r="E441" t="str">
            <v>AUD</v>
          </cell>
          <cell r="F441">
            <v>1</v>
          </cell>
          <cell r="G441">
            <v>10000</v>
          </cell>
          <cell r="H441">
            <v>5000</v>
          </cell>
        </row>
        <row r="442">
          <cell r="A442" t="str">
            <v>00013336</v>
          </cell>
          <cell r="B442" t="str">
            <v>Mulcahy Martin</v>
          </cell>
          <cell r="C442" t="str">
            <v>Alinta Def. EE Sh Plan AW</v>
          </cell>
          <cell r="D442">
            <v>-5000</v>
          </cell>
          <cell r="E442" t="str">
            <v>AUD</v>
          </cell>
          <cell r="F442">
            <v>1</v>
          </cell>
          <cell r="G442">
            <v>5000</v>
          </cell>
          <cell r="H442">
            <v>2500</v>
          </cell>
        </row>
        <row r="443">
          <cell r="A443" t="str">
            <v>00013335</v>
          </cell>
          <cell r="B443" t="str">
            <v>Molnar Joanne</v>
          </cell>
          <cell r="C443" t="str">
            <v>Alinta Def. EE Sh Plan AW</v>
          </cell>
          <cell r="D443">
            <v>-2000</v>
          </cell>
          <cell r="E443" t="str">
            <v>AUD</v>
          </cell>
          <cell r="F443">
            <v>1</v>
          </cell>
          <cell r="G443">
            <v>2000</v>
          </cell>
          <cell r="H443">
            <v>1000</v>
          </cell>
        </row>
        <row r="444">
          <cell r="A444" t="str">
            <v>00013333</v>
          </cell>
          <cell r="B444" t="str">
            <v>Lind Anthony</v>
          </cell>
          <cell r="C444" t="str">
            <v>Alinta Def. EE Sh Plan AW</v>
          </cell>
          <cell r="D444">
            <v>-2600</v>
          </cell>
          <cell r="E444" t="str">
            <v>AUD</v>
          </cell>
          <cell r="F444">
            <v>1</v>
          </cell>
          <cell r="G444">
            <v>2600</v>
          </cell>
          <cell r="H444">
            <v>1300</v>
          </cell>
        </row>
        <row r="445">
          <cell r="A445" t="str">
            <v>00013331</v>
          </cell>
          <cell r="B445" t="str">
            <v>Kowal David</v>
          </cell>
          <cell r="C445" t="str">
            <v>Alinta Def. EE Sh Plan AW</v>
          </cell>
          <cell r="D445">
            <v>-10000</v>
          </cell>
          <cell r="E445" t="str">
            <v>AUD</v>
          </cell>
          <cell r="F445">
            <v>1</v>
          </cell>
          <cell r="G445">
            <v>10000</v>
          </cell>
          <cell r="H445">
            <v>5000</v>
          </cell>
        </row>
        <row r="446">
          <cell r="A446" t="str">
            <v>00013330</v>
          </cell>
          <cell r="B446" t="str">
            <v>Karam Karen</v>
          </cell>
          <cell r="C446" t="str">
            <v>Alinta Def. EE Sh Plan AW</v>
          </cell>
          <cell r="D446">
            <v>-5000</v>
          </cell>
          <cell r="E446" t="str">
            <v>AUD</v>
          </cell>
          <cell r="F446">
            <v>1</v>
          </cell>
          <cell r="G446">
            <v>5000</v>
          </cell>
          <cell r="H446">
            <v>2500</v>
          </cell>
        </row>
        <row r="447">
          <cell r="A447" t="str">
            <v>00013345</v>
          </cell>
          <cell r="B447" t="str">
            <v>McCarthy Bernard</v>
          </cell>
          <cell r="C447" t="str">
            <v>Alinta Def. EE Sh Plan AW</v>
          </cell>
          <cell r="D447">
            <v>-6000</v>
          </cell>
          <cell r="E447" t="str">
            <v>AUD</v>
          </cell>
          <cell r="F447">
            <v>1</v>
          </cell>
          <cell r="G447">
            <v>6000</v>
          </cell>
          <cell r="H447">
            <v>3000</v>
          </cell>
        </row>
        <row r="448">
          <cell r="A448" t="str">
            <v>00013343</v>
          </cell>
          <cell r="B448" t="str">
            <v>Kelly Wayne</v>
          </cell>
          <cell r="C448" t="str">
            <v>Alinta Def. EE Sh Plan AW</v>
          </cell>
          <cell r="D448">
            <v>-10000</v>
          </cell>
          <cell r="E448" t="str">
            <v>AUD</v>
          </cell>
          <cell r="F448">
            <v>1</v>
          </cell>
          <cell r="G448">
            <v>10000</v>
          </cell>
          <cell r="H448">
            <v>5000</v>
          </cell>
        </row>
        <row r="449">
          <cell r="A449" t="str">
            <v>00013342</v>
          </cell>
          <cell r="B449" t="str">
            <v>McRobert Alexander</v>
          </cell>
          <cell r="C449" t="str">
            <v>Alinta Def. EE Sh Plan AW</v>
          </cell>
          <cell r="D449">
            <v>-76.923000000000002</v>
          </cell>
          <cell r="E449" t="str">
            <v>AUD5</v>
          </cell>
          <cell r="F449">
            <v>52</v>
          </cell>
          <cell r="G449">
            <v>3999.9960000000001</v>
          </cell>
          <cell r="H449">
            <v>1999.998</v>
          </cell>
        </row>
        <row r="450">
          <cell r="A450" t="str">
            <v>00013341</v>
          </cell>
          <cell r="B450" t="str">
            <v>Gillis Peter</v>
          </cell>
          <cell r="C450" t="str">
            <v>Alinta Def. EE Sh Plan AW</v>
          </cell>
          <cell r="D450">
            <v>-5200</v>
          </cell>
          <cell r="E450" t="str">
            <v>AUD</v>
          </cell>
          <cell r="F450">
            <v>1</v>
          </cell>
          <cell r="G450">
            <v>5200</v>
          </cell>
          <cell r="H450">
            <v>2600</v>
          </cell>
        </row>
        <row r="451">
          <cell r="A451" t="str">
            <v>00013339</v>
          </cell>
          <cell r="B451" t="str">
            <v>Walsh Shane</v>
          </cell>
          <cell r="C451" t="str">
            <v>Alinta Def. EE Sh Plan AW</v>
          </cell>
          <cell r="D451">
            <v>-10000</v>
          </cell>
          <cell r="E451" t="str">
            <v>AUD</v>
          </cell>
          <cell r="F451">
            <v>1</v>
          </cell>
          <cell r="G451">
            <v>10000</v>
          </cell>
          <cell r="H451">
            <v>5000</v>
          </cell>
        </row>
        <row r="452">
          <cell r="A452" t="str">
            <v>00013360</v>
          </cell>
          <cell r="B452" t="str">
            <v>Bablis Chris</v>
          </cell>
          <cell r="C452" t="str">
            <v>Alinta Def. EE Sh Plan AW</v>
          </cell>
          <cell r="D452">
            <v>-8000</v>
          </cell>
          <cell r="E452" t="str">
            <v>AUD</v>
          </cell>
          <cell r="F452">
            <v>1</v>
          </cell>
          <cell r="G452">
            <v>8000</v>
          </cell>
          <cell r="H452">
            <v>4000</v>
          </cell>
        </row>
        <row r="453">
          <cell r="A453" t="str">
            <v>00013359</v>
          </cell>
          <cell r="B453" t="str">
            <v>Burleigh Joanne</v>
          </cell>
          <cell r="C453" t="str">
            <v>Alinta Def. EE Sh Plan AW</v>
          </cell>
          <cell r="D453">
            <v>-5200</v>
          </cell>
          <cell r="E453" t="str">
            <v>AUD</v>
          </cell>
          <cell r="F453">
            <v>1</v>
          </cell>
          <cell r="G453">
            <v>5200</v>
          </cell>
          <cell r="H453">
            <v>2600</v>
          </cell>
        </row>
        <row r="454">
          <cell r="A454" t="str">
            <v>00013356</v>
          </cell>
          <cell r="B454" t="str">
            <v>Chaplin Richard</v>
          </cell>
          <cell r="C454" t="str">
            <v>Alinta Def. EE Sh Plan AW</v>
          </cell>
          <cell r="D454">
            <v>-4500</v>
          </cell>
          <cell r="E454" t="str">
            <v>AUD</v>
          </cell>
          <cell r="F454">
            <v>1</v>
          </cell>
          <cell r="G454">
            <v>4500</v>
          </cell>
          <cell r="H454">
            <v>2250</v>
          </cell>
        </row>
        <row r="455">
          <cell r="A455" t="str">
            <v>00013353</v>
          </cell>
          <cell r="B455" t="str">
            <v>Rossetto Simone</v>
          </cell>
          <cell r="C455" t="str">
            <v>Alinta Def. EE Sh Plan AW</v>
          </cell>
          <cell r="D455">
            <v>-2000</v>
          </cell>
          <cell r="E455" t="str">
            <v>AUD</v>
          </cell>
          <cell r="F455">
            <v>1</v>
          </cell>
          <cell r="G455">
            <v>2000</v>
          </cell>
          <cell r="H455">
            <v>1000</v>
          </cell>
        </row>
        <row r="456">
          <cell r="A456" t="str">
            <v>00013352</v>
          </cell>
          <cell r="B456" t="str">
            <v>Hitchiner Scott</v>
          </cell>
          <cell r="C456" t="str">
            <v>Alinta Def. EE Sh Plan AW</v>
          </cell>
          <cell r="D456">
            <v>-10000</v>
          </cell>
          <cell r="E456" t="str">
            <v>AUD</v>
          </cell>
          <cell r="F456">
            <v>1</v>
          </cell>
          <cell r="G456">
            <v>10000</v>
          </cell>
          <cell r="H456">
            <v>5000</v>
          </cell>
        </row>
        <row r="457">
          <cell r="A457" t="str">
            <v>00013371</v>
          </cell>
          <cell r="B457" t="str">
            <v>Hague John</v>
          </cell>
          <cell r="C457" t="str">
            <v>Alinta Def. EE Sh Plan AW</v>
          </cell>
          <cell r="D457">
            <v>-2200</v>
          </cell>
          <cell r="E457" t="str">
            <v>AUD</v>
          </cell>
          <cell r="F457">
            <v>1</v>
          </cell>
          <cell r="G457">
            <v>2200</v>
          </cell>
          <cell r="H457">
            <v>1100</v>
          </cell>
        </row>
        <row r="458">
          <cell r="A458" t="str">
            <v>00013369</v>
          </cell>
          <cell r="B458" t="str">
            <v>Thompson Malcolm</v>
          </cell>
          <cell r="C458" t="str">
            <v>Alinta Def. EE Sh Plan AW</v>
          </cell>
          <cell r="D458">
            <v>-1000</v>
          </cell>
          <cell r="E458" t="str">
            <v>AUD</v>
          </cell>
          <cell r="F458">
            <v>1</v>
          </cell>
          <cell r="G458">
            <v>1000</v>
          </cell>
          <cell r="H458">
            <v>500</v>
          </cell>
        </row>
        <row r="459">
          <cell r="A459" t="str">
            <v>00013367</v>
          </cell>
          <cell r="B459" t="str">
            <v>Hong Richard</v>
          </cell>
          <cell r="C459" t="str">
            <v>Alinta Def. EE Share Plan</v>
          </cell>
          <cell r="D459">
            <v>-10000</v>
          </cell>
          <cell r="E459" t="str">
            <v>AUD</v>
          </cell>
          <cell r="F459">
            <v>1</v>
          </cell>
          <cell r="G459">
            <v>10000</v>
          </cell>
          <cell r="H459">
            <v>5000</v>
          </cell>
        </row>
        <row r="460">
          <cell r="A460" t="str">
            <v>00013364</v>
          </cell>
          <cell r="B460" t="str">
            <v>Demosthenous Andrew</v>
          </cell>
          <cell r="C460" t="str">
            <v>Alinta Def. EE Sh Plan AW</v>
          </cell>
          <cell r="D460">
            <v>-2000</v>
          </cell>
          <cell r="E460" t="str">
            <v>AUD</v>
          </cell>
          <cell r="F460">
            <v>1</v>
          </cell>
          <cell r="G460">
            <v>2000</v>
          </cell>
          <cell r="H460">
            <v>1000</v>
          </cell>
        </row>
        <row r="461">
          <cell r="A461" t="str">
            <v>00013363</v>
          </cell>
          <cell r="B461" t="str">
            <v>Panjkovic Tanja</v>
          </cell>
          <cell r="C461" t="str">
            <v>Alinta Def. EE Sh Plan AW</v>
          </cell>
          <cell r="D461">
            <v>-5200</v>
          </cell>
          <cell r="E461" t="str">
            <v>AUD</v>
          </cell>
          <cell r="F461">
            <v>1</v>
          </cell>
          <cell r="G461">
            <v>5200</v>
          </cell>
          <cell r="H461">
            <v>2600</v>
          </cell>
        </row>
        <row r="462">
          <cell r="A462" t="str">
            <v>00013390</v>
          </cell>
          <cell r="B462" t="str">
            <v>Page Anthony</v>
          </cell>
          <cell r="C462" t="str">
            <v>Alinta Def. EE Share Plan</v>
          </cell>
          <cell r="D462">
            <v>-10000</v>
          </cell>
          <cell r="E462" t="str">
            <v>AUD</v>
          </cell>
          <cell r="F462">
            <v>1</v>
          </cell>
          <cell r="G462">
            <v>10000</v>
          </cell>
          <cell r="H462">
            <v>5000</v>
          </cell>
        </row>
        <row r="463">
          <cell r="A463" t="str">
            <v>00013386</v>
          </cell>
          <cell r="B463" t="str">
            <v>Divitcos Helen</v>
          </cell>
          <cell r="C463" t="str">
            <v>Alinta Def. EE Share Plan</v>
          </cell>
          <cell r="D463">
            <v>-5200</v>
          </cell>
          <cell r="E463" t="str">
            <v>AUD</v>
          </cell>
          <cell r="F463">
            <v>1</v>
          </cell>
          <cell r="G463">
            <v>5200</v>
          </cell>
          <cell r="H463">
            <v>2600</v>
          </cell>
        </row>
        <row r="464">
          <cell r="A464" t="str">
            <v>00013381</v>
          </cell>
          <cell r="B464" t="str">
            <v>Fitch Benjamin</v>
          </cell>
          <cell r="C464" t="str">
            <v>Alinta Def. EE Share Plan</v>
          </cell>
          <cell r="D464">
            <v>-5000</v>
          </cell>
          <cell r="E464" t="str">
            <v>AUD</v>
          </cell>
          <cell r="F464">
            <v>1</v>
          </cell>
          <cell r="G464">
            <v>5000</v>
          </cell>
          <cell r="H464">
            <v>2500</v>
          </cell>
        </row>
        <row r="465">
          <cell r="A465" t="str">
            <v>00013377</v>
          </cell>
          <cell r="B465" t="str">
            <v>Nelson Ben</v>
          </cell>
          <cell r="C465" t="str">
            <v>Alinta Def. EE Share Plan</v>
          </cell>
          <cell r="D465">
            <v>-1000</v>
          </cell>
          <cell r="E465" t="str">
            <v>AUD</v>
          </cell>
          <cell r="F465">
            <v>1</v>
          </cell>
          <cell r="G465">
            <v>1000</v>
          </cell>
          <cell r="H465">
            <v>500</v>
          </cell>
        </row>
        <row r="466">
          <cell r="A466" t="str">
            <v>00013376</v>
          </cell>
          <cell r="B466" t="str">
            <v>Ruck Kevin</v>
          </cell>
          <cell r="C466" t="str">
            <v>Alinta Def. EE Sh Plan AW</v>
          </cell>
          <cell r="D466">
            <v>-3000</v>
          </cell>
          <cell r="E466" t="str">
            <v>AUD</v>
          </cell>
          <cell r="F466">
            <v>1</v>
          </cell>
          <cell r="G466">
            <v>3000</v>
          </cell>
          <cell r="H466">
            <v>1500</v>
          </cell>
        </row>
        <row r="467">
          <cell r="A467" t="str">
            <v>00013416</v>
          </cell>
          <cell r="B467" t="str">
            <v>Papageorgiou Dimitrios</v>
          </cell>
          <cell r="C467" t="str">
            <v>Alinta Def. EE Share Plan</v>
          </cell>
          <cell r="D467">
            <v>-5000</v>
          </cell>
          <cell r="E467" t="str">
            <v>AUD</v>
          </cell>
          <cell r="F467">
            <v>1</v>
          </cell>
          <cell r="G467">
            <v>5000</v>
          </cell>
          <cell r="H467">
            <v>2500</v>
          </cell>
        </row>
        <row r="468">
          <cell r="A468" t="str">
            <v>00013402</v>
          </cell>
          <cell r="B468" t="str">
            <v>Vizcay Carlos</v>
          </cell>
          <cell r="C468" t="str">
            <v>Alinta Def. EE Share Plan</v>
          </cell>
          <cell r="D468">
            <v>-10000</v>
          </cell>
          <cell r="E468" t="str">
            <v>AUD</v>
          </cell>
          <cell r="F468">
            <v>1</v>
          </cell>
          <cell r="G468">
            <v>10000</v>
          </cell>
          <cell r="H468">
            <v>5000</v>
          </cell>
        </row>
        <row r="469">
          <cell r="A469" t="str">
            <v>00013399</v>
          </cell>
          <cell r="B469" t="str">
            <v>Bragilevsky Alex</v>
          </cell>
          <cell r="C469" t="str">
            <v>Alinta Def. EE Share Plan</v>
          </cell>
          <cell r="D469">
            <v>-4000</v>
          </cell>
          <cell r="E469" t="str">
            <v>AUD</v>
          </cell>
          <cell r="F469">
            <v>1</v>
          </cell>
          <cell r="G469">
            <v>4000</v>
          </cell>
          <cell r="H469">
            <v>2000</v>
          </cell>
        </row>
        <row r="470">
          <cell r="A470" t="str">
            <v>00013398</v>
          </cell>
          <cell r="B470" t="str">
            <v>Lai Ho Ming</v>
          </cell>
          <cell r="C470" t="str">
            <v>Alinta Def. EE Share Plan</v>
          </cell>
          <cell r="D470">
            <v>-5200</v>
          </cell>
          <cell r="E470" t="str">
            <v>AUD</v>
          </cell>
          <cell r="F470">
            <v>1</v>
          </cell>
          <cell r="G470">
            <v>5200</v>
          </cell>
          <cell r="H470">
            <v>2600</v>
          </cell>
        </row>
        <row r="471">
          <cell r="A471" t="str">
            <v>00013394</v>
          </cell>
          <cell r="B471" t="str">
            <v>Zilberg Renata</v>
          </cell>
          <cell r="C471" t="str">
            <v>Alinta Def. EE Share Plan</v>
          </cell>
          <cell r="D471">
            <v>-10000</v>
          </cell>
          <cell r="E471" t="str">
            <v>AUD</v>
          </cell>
          <cell r="F471">
            <v>1</v>
          </cell>
          <cell r="G471">
            <v>10000</v>
          </cell>
          <cell r="H471">
            <v>5000</v>
          </cell>
        </row>
        <row r="472">
          <cell r="A472" t="str">
            <v>00013436</v>
          </cell>
          <cell r="B472" t="str">
            <v>Thorpe Alice</v>
          </cell>
          <cell r="C472" t="str">
            <v>Alinta Def. EE Share Plan</v>
          </cell>
          <cell r="D472">
            <v>-10000</v>
          </cell>
          <cell r="E472" t="str">
            <v>AUD</v>
          </cell>
          <cell r="F472">
            <v>1</v>
          </cell>
          <cell r="G472">
            <v>10000</v>
          </cell>
          <cell r="H472">
            <v>5000</v>
          </cell>
        </row>
        <row r="473">
          <cell r="A473" t="str">
            <v>00013434</v>
          </cell>
          <cell r="B473" t="str">
            <v>Cotas Edel</v>
          </cell>
          <cell r="C473" t="str">
            <v>Alinta Def. EE Sh Plan AW</v>
          </cell>
          <cell r="D473">
            <v>-192.31</v>
          </cell>
          <cell r="E473" t="str">
            <v>AUD5</v>
          </cell>
          <cell r="F473">
            <v>52</v>
          </cell>
          <cell r="G473">
            <v>10000.120000000001</v>
          </cell>
          <cell r="H473">
            <v>5000</v>
          </cell>
        </row>
        <row r="474">
          <cell r="A474" t="str">
            <v>00013431</v>
          </cell>
          <cell r="B474" t="str">
            <v>Mutch Albert</v>
          </cell>
          <cell r="C474" t="str">
            <v>Alinta Def. EE Share Plan</v>
          </cell>
          <cell r="D474">
            <v>-10000</v>
          </cell>
          <cell r="E474" t="str">
            <v>AUD</v>
          </cell>
          <cell r="F474">
            <v>1</v>
          </cell>
          <cell r="G474">
            <v>10000</v>
          </cell>
          <cell r="H474">
            <v>5000</v>
          </cell>
        </row>
        <row r="475">
          <cell r="A475" t="str">
            <v>00013424</v>
          </cell>
          <cell r="B475" t="str">
            <v>Feng Hao-Ying</v>
          </cell>
          <cell r="C475" t="str">
            <v>Alinta Def. EE Share Plan</v>
          </cell>
          <cell r="D475">
            <v>-2000</v>
          </cell>
          <cell r="E475" t="str">
            <v>AUD</v>
          </cell>
          <cell r="F475">
            <v>1</v>
          </cell>
          <cell r="G475">
            <v>2000</v>
          </cell>
          <cell r="H475">
            <v>1000</v>
          </cell>
        </row>
        <row r="476">
          <cell r="A476" t="str">
            <v>00013420</v>
          </cell>
          <cell r="B476" t="str">
            <v>Scotchbrook Justin</v>
          </cell>
          <cell r="C476" t="str">
            <v>Alinta Def. EE Share Plan</v>
          </cell>
          <cell r="D476">
            <v>-4000</v>
          </cell>
          <cell r="E476" t="str">
            <v>AUD</v>
          </cell>
          <cell r="F476">
            <v>1</v>
          </cell>
          <cell r="G476">
            <v>4000</v>
          </cell>
          <cell r="H476">
            <v>2000</v>
          </cell>
        </row>
        <row r="477">
          <cell r="A477" t="str">
            <v>00013463</v>
          </cell>
          <cell r="B477" t="str">
            <v>McPherson Peter</v>
          </cell>
          <cell r="C477" t="str">
            <v>Alinta Def. EE Share Plan</v>
          </cell>
          <cell r="D477">
            <v>-5200</v>
          </cell>
          <cell r="E477" t="str">
            <v>AUD</v>
          </cell>
          <cell r="F477">
            <v>1</v>
          </cell>
          <cell r="G477">
            <v>5200</v>
          </cell>
          <cell r="H477">
            <v>2600</v>
          </cell>
        </row>
        <row r="478">
          <cell r="A478" t="str">
            <v>00013445</v>
          </cell>
          <cell r="B478" t="str">
            <v>Manapsal Harold</v>
          </cell>
          <cell r="C478" t="str">
            <v>Alinta Def. EE Sh Plan AW</v>
          </cell>
          <cell r="D478">
            <v>-192.31</v>
          </cell>
          <cell r="E478" t="str">
            <v>AUD5</v>
          </cell>
          <cell r="F478">
            <v>52</v>
          </cell>
          <cell r="G478">
            <v>10000.120000000001</v>
          </cell>
          <cell r="H478">
            <v>5000</v>
          </cell>
        </row>
        <row r="479">
          <cell r="A479" t="str">
            <v>00013440</v>
          </cell>
          <cell r="B479" t="str">
            <v>Beckett Christopher</v>
          </cell>
          <cell r="C479" t="str">
            <v>Alinta Def. EE Share Plan</v>
          </cell>
          <cell r="D479">
            <v>-3000</v>
          </cell>
          <cell r="E479" t="str">
            <v>AUD</v>
          </cell>
          <cell r="F479">
            <v>1</v>
          </cell>
          <cell r="G479">
            <v>3000</v>
          </cell>
          <cell r="H479">
            <v>1500</v>
          </cell>
        </row>
        <row r="480">
          <cell r="A480" t="str">
            <v>00013439</v>
          </cell>
          <cell r="B480" t="str">
            <v>Kenny Andrew</v>
          </cell>
          <cell r="C480" t="str">
            <v>Alinta Def. EE Share Plan</v>
          </cell>
          <cell r="D480">
            <v>-5000</v>
          </cell>
          <cell r="E480" t="str">
            <v>AUD</v>
          </cell>
          <cell r="F480">
            <v>1</v>
          </cell>
          <cell r="G480">
            <v>5000</v>
          </cell>
          <cell r="H480">
            <v>2500</v>
          </cell>
        </row>
        <row r="481">
          <cell r="A481" t="str">
            <v>00013437</v>
          </cell>
          <cell r="B481" t="str">
            <v>Sachchithananthan Nirooshan</v>
          </cell>
          <cell r="C481" t="str">
            <v>Alinta Def. EE Share Plan</v>
          </cell>
          <cell r="D481">
            <v>-4800</v>
          </cell>
          <cell r="E481" t="str">
            <v>AUD</v>
          </cell>
          <cell r="F481">
            <v>1</v>
          </cell>
          <cell r="G481">
            <v>4800</v>
          </cell>
          <cell r="H481">
            <v>2400</v>
          </cell>
        </row>
        <row r="482">
          <cell r="A482" t="str">
            <v>00013511</v>
          </cell>
          <cell r="B482" t="str">
            <v>Wrigley David</v>
          </cell>
          <cell r="C482" t="str">
            <v>Alinta Def. EE Share Plan</v>
          </cell>
          <cell r="D482">
            <v>-10000</v>
          </cell>
          <cell r="E482" t="str">
            <v>AUD</v>
          </cell>
          <cell r="F482">
            <v>1</v>
          </cell>
          <cell r="G482">
            <v>10000</v>
          </cell>
          <cell r="H482">
            <v>5000</v>
          </cell>
        </row>
        <row r="483">
          <cell r="A483" t="str">
            <v>00013508</v>
          </cell>
          <cell r="B483" t="str">
            <v>Mott Laurence</v>
          </cell>
          <cell r="C483" t="str">
            <v>Alinta Def. EE Share Plan</v>
          </cell>
          <cell r="D483">
            <v>-2400</v>
          </cell>
          <cell r="E483" t="str">
            <v>AUD</v>
          </cell>
          <cell r="F483">
            <v>1</v>
          </cell>
          <cell r="G483">
            <v>2400</v>
          </cell>
          <cell r="H483">
            <v>1200</v>
          </cell>
        </row>
        <row r="484">
          <cell r="A484" t="str">
            <v>00013504</v>
          </cell>
          <cell r="B484" t="str">
            <v>Innes Sharney</v>
          </cell>
          <cell r="C484" t="str">
            <v>Alinta Def. EE Share Plan</v>
          </cell>
          <cell r="D484">
            <v>-10000</v>
          </cell>
          <cell r="E484" t="str">
            <v>AUD</v>
          </cell>
          <cell r="F484">
            <v>1</v>
          </cell>
          <cell r="G484">
            <v>10000</v>
          </cell>
          <cell r="H484">
            <v>5000</v>
          </cell>
        </row>
        <row r="485">
          <cell r="A485" t="str">
            <v>00013487</v>
          </cell>
          <cell r="B485" t="str">
            <v>Dunford Neil</v>
          </cell>
          <cell r="C485" t="str">
            <v>Alinta Def. EE Share Plan</v>
          </cell>
          <cell r="D485">
            <v>-5400</v>
          </cell>
          <cell r="E485" t="str">
            <v>AUD</v>
          </cell>
          <cell r="F485">
            <v>1</v>
          </cell>
          <cell r="G485">
            <v>5400</v>
          </cell>
          <cell r="H485">
            <v>2700</v>
          </cell>
        </row>
        <row r="486">
          <cell r="A486" t="str">
            <v>00013485</v>
          </cell>
          <cell r="B486" t="str">
            <v>Randall Steve</v>
          </cell>
          <cell r="C486" t="str">
            <v>Alinta Def. EE Sh Plan AW</v>
          </cell>
          <cell r="D486">
            <v>-48.08</v>
          </cell>
          <cell r="E486" t="str">
            <v>AUD5</v>
          </cell>
          <cell r="F486">
            <v>52</v>
          </cell>
          <cell r="G486">
            <v>2500.16</v>
          </cell>
          <cell r="H486">
            <v>1250.08</v>
          </cell>
        </row>
        <row r="487">
          <cell r="A487" t="str">
            <v>00013574</v>
          </cell>
          <cell r="B487" t="str">
            <v>Pavlidis Maria</v>
          </cell>
          <cell r="C487" t="str">
            <v>Alinta Def. EE Share Plan</v>
          </cell>
          <cell r="D487">
            <v>-2000</v>
          </cell>
          <cell r="E487" t="str">
            <v>AUD</v>
          </cell>
          <cell r="F487">
            <v>1</v>
          </cell>
          <cell r="G487">
            <v>2000</v>
          </cell>
          <cell r="H487">
            <v>1000</v>
          </cell>
        </row>
        <row r="488">
          <cell r="A488" t="str">
            <v>00013551</v>
          </cell>
          <cell r="B488" t="str">
            <v>Lightfoot Lisa</v>
          </cell>
          <cell r="C488" t="str">
            <v>Alinta Def. EE Share Plan</v>
          </cell>
          <cell r="D488">
            <v>-8000</v>
          </cell>
          <cell r="E488" t="str">
            <v>AUD</v>
          </cell>
          <cell r="F488">
            <v>1</v>
          </cell>
          <cell r="G488">
            <v>8000</v>
          </cell>
          <cell r="H488">
            <v>4000</v>
          </cell>
        </row>
        <row r="489">
          <cell r="A489" t="str">
            <v>00013550</v>
          </cell>
          <cell r="B489" t="str">
            <v>McKinnon Mark</v>
          </cell>
          <cell r="C489" t="str">
            <v>Alinta Def. EE Share Plan</v>
          </cell>
          <cell r="D489">
            <v>-10000</v>
          </cell>
          <cell r="E489" t="str">
            <v>AUD</v>
          </cell>
          <cell r="F489">
            <v>1</v>
          </cell>
          <cell r="G489">
            <v>10000</v>
          </cell>
          <cell r="H489">
            <v>5000</v>
          </cell>
        </row>
        <row r="490">
          <cell r="A490" t="str">
            <v>00013546</v>
          </cell>
          <cell r="B490" t="str">
            <v>Kalms Shelley</v>
          </cell>
          <cell r="C490" t="str">
            <v>Alinta Def. EE Share Plan</v>
          </cell>
          <cell r="D490">
            <v>-10000</v>
          </cell>
          <cell r="E490" t="str">
            <v>AUD</v>
          </cell>
          <cell r="F490">
            <v>1</v>
          </cell>
          <cell r="G490">
            <v>10000</v>
          </cell>
          <cell r="H490">
            <v>5000</v>
          </cell>
        </row>
        <row r="491">
          <cell r="A491" t="str">
            <v>00013515</v>
          </cell>
          <cell r="B491" t="str">
            <v>Billstein Annie</v>
          </cell>
          <cell r="C491" t="str">
            <v>Alinta Def. EE Share Plan</v>
          </cell>
          <cell r="D491">
            <v>-2500</v>
          </cell>
          <cell r="E491" t="str">
            <v>AUD</v>
          </cell>
          <cell r="F491">
            <v>1</v>
          </cell>
          <cell r="G491">
            <v>2500</v>
          </cell>
          <cell r="H491">
            <v>1250</v>
          </cell>
        </row>
        <row r="492">
          <cell r="A492" t="str">
            <v>00013597</v>
          </cell>
          <cell r="B492" t="str">
            <v>Castricum Eric</v>
          </cell>
          <cell r="C492" t="str">
            <v>Alinta Def. EE Share Plan</v>
          </cell>
          <cell r="D492">
            <v>-1000</v>
          </cell>
          <cell r="E492" t="str">
            <v>AUD</v>
          </cell>
          <cell r="F492">
            <v>1</v>
          </cell>
          <cell r="G492">
            <v>1000</v>
          </cell>
          <cell r="H492">
            <v>500</v>
          </cell>
        </row>
        <row r="493">
          <cell r="A493" t="str">
            <v>00013595</v>
          </cell>
          <cell r="B493" t="str">
            <v>Bracegirdle Paul</v>
          </cell>
          <cell r="C493" t="str">
            <v>Alinta Def. EE Share Plan</v>
          </cell>
          <cell r="D493">
            <v>-2000</v>
          </cell>
          <cell r="E493" t="str">
            <v>AUD</v>
          </cell>
          <cell r="F493">
            <v>1</v>
          </cell>
          <cell r="G493">
            <v>2000</v>
          </cell>
          <cell r="H493">
            <v>1000</v>
          </cell>
        </row>
        <row r="494">
          <cell r="A494" t="str">
            <v>00013593</v>
          </cell>
          <cell r="B494" t="str">
            <v>Trew Bruce</v>
          </cell>
          <cell r="C494" t="str">
            <v>Alinta Def. EE Share Plan</v>
          </cell>
          <cell r="D494">
            <v>-10000</v>
          </cell>
          <cell r="E494" t="str">
            <v>AUD</v>
          </cell>
          <cell r="F494">
            <v>1</v>
          </cell>
          <cell r="G494">
            <v>10000</v>
          </cell>
          <cell r="H494">
            <v>5000</v>
          </cell>
        </row>
        <row r="495">
          <cell r="A495" t="str">
            <v>00013579</v>
          </cell>
          <cell r="B495" t="str">
            <v>Buckingham Mary</v>
          </cell>
          <cell r="C495" t="str">
            <v>Alinta Def. EE Share Plan</v>
          </cell>
          <cell r="D495">
            <v>-5000</v>
          </cell>
          <cell r="E495" t="str">
            <v>AUD</v>
          </cell>
          <cell r="F495">
            <v>1</v>
          </cell>
          <cell r="G495">
            <v>5000</v>
          </cell>
          <cell r="H495">
            <v>2500</v>
          </cell>
        </row>
        <row r="496">
          <cell r="A496" t="str">
            <v>00013577</v>
          </cell>
          <cell r="B496" t="str">
            <v>Bowles Bradley</v>
          </cell>
          <cell r="C496" t="str">
            <v>Alinta Def. EE Share Plan</v>
          </cell>
          <cell r="D496">
            <v>-5000</v>
          </cell>
          <cell r="E496" t="str">
            <v>AUD</v>
          </cell>
          <cell r="F496">
            <v>1</v>
          </cell>
          <cell r="G496">
            <v>5000</v>
          </cell>
          <cell r="H496">
            <v>2500</v>
          </cell>
        </row>
        <row r="497">
          <cell r="A497" t="str">
            <v>00013605</v>
          </cell>
          <cell r="B497" t="str">
            <v>Polland Manousos</v>
          </cell>
          <cell r="C497" t="str">
            <v>Alinta Def. EE Share Plan</v>
          </cell>
          <cell r="D497">
            <v>-5000</v>
          </cell>
          <cell r="E497" t="str">
            <v>AUD</v>
          </cell>
          <cell r="F497">
            <v>1</v>
          </cell>
          <cell r="G497">
            <v>5000</v>
          </cell>
          <cell r="H497">
            <v>2500</v>
          </cell>
        </row>
        <row r="498">
          <cell r="A498" t="str">
            <v>00013602</v>
          </cell>
          <cell r="B498" t="str">
            <v>Frost Colin</v>
          </cell>
          <cell r="C498" t="str">
            <v>Alinta Def. EE Share Plan</v>
          </cell>
          <cell r="D498">
            <v>-4000</v>
          </cell>
          <cell r="E498" t="str">
            <v>AUD</v>
          </cell>
          <cell r="F498">
            <v>1</v>
          </cell>
          <cell r="G498">
            <v>4000</v>
          </cell>
          <cell r="H498">
            <v>2000</v>
          </cell>
        </row>
        <row r="499">
          <cell r="A499" t="str">
            <v>00013600</v>
          </cell>
          <cell r="B499" t="str">
            <v>Berenato Mark</v>
          </cell>
          <cell r="C499" t="str">
            <v>Alinta Def. EE Share Plan</v>
          </cell>
          <cell r="D499">
            <v>-1000</v>
          </cell>
          <cell r="E499" t="str">
            <v>AUD</v>
          </cell>
          <cell r="F499">
            <v>1</v>
          </cell>
          <cell r="G499">
            <v>1000</v>
          </cell>
          <cell r="H499">
            <v>500</v>
          </cell>
        </row>
        <row r="500">
          <cell r="A500" t="str">
            <v>00013599</v>
          </cell>
          <cell r="B500" t="str">
            <v>Dean John</v>
          </cell>
          <cell r="C500" t="str">
            <v>Alinta Def. EE Share Plan</v>
          </cell>
          <cell r="D500">
            <v>-2000</v>
          </cell>
          <cell r="E500" t="str">
            <v>AUD</v>
          </cell>
          <cell r="F500">
            <v>1</v>
          </cell>
          <cell r="G500">
            <v>2000</v>
          </cell>
          <cell r="H500">
            <v>1000</v>
          </cell>
        </row>
        <row r="501">
          <cell r="A501" t="str">
            <v>00013598</v>
          </cell>
          <cell r="B501" t="str">
            <v>Doyle Robert</v>
          </cell>
          <cell r="C501" t="str">
            <v>Alinta Def. EE Share Plan</v>
          </cell>
          <cell r="D501">
            <v>-10000</v>
          </cell>
          <cell r="E501" t="str">
            <v>AUD</v>
          </cell>
          <cell r="F501">
            <v>1</v>
          </cell>
          <cell r="G501">
            <v>10000</v>
          </cell>
          <cell r="H501">
            <v>5000</v>
          </cell>
        </row>
        <row r="502">
          <cell r="A502" t="str">
            <v>00013613</v>
          </cell>
          <cell r="B502" t="str">
            <v>Rennie Brian</v>
          </cell>
          <cell r="C502" t="str">
            <v>Alinta Def. EE Share Plan</v>
          </cell>
          <cell r="D502">
            <v>-10000</v>
          </cell>
          <cell r="E502" t="str">
            <v>AUD</v>
          </cell>
          <cell r="F502">
            <v>1</v>
          </cell>
          <cell r="G502">
            <v>10000</v>
          </cell>
          <cell r="H502">
            <v>5000</v>
          </cell>
        </row>
        <row r="503">
          <cell r="A503" t="str">
            <v>00013611</v>
          </cell>
          <cell r="B503" t="str">
            <v>Guthrie Michael</v>
          </cell>
          <cell r="C503" t="str">
            <v>Alinta Def. EE Share Plan</v>
          </cell>
          <cell r="D503">
            <v>-7800</v>
          </cell>
          <cell r="E503" t="str">
            <v>AUD</v>
          </cell>
          <cell r="F503">
            <v>1</v>
          </cell>
          <cell r="G503">
            <v>7800</v>
          </cell>
          <cell r="H503">
            <v>3900</v>
          </cell>
        </row>
        <row r="504">
          <cell r="A504" t="str">
            <v>00013608</v>
          </cell>
          <cell r="B504" t="str">
            <v>Box Gregory</v>
          </cell>
          <cell r="C504" t="str">
            <v>Alinta Def. EE Share Plan</v>
          </cell>
          <cell r="D504">
            <v>-10000</v>
          </cell>
          <cell r="E504" t="str">
            <v>AUD</v>
          </cell>
          <cell r="F504">
            <v>1</v>
          </cell>
          <cell r="G504">
            <v>10000</v>
          </cell>
          <cell r="H504">
            <v>5000</v>
          </cell>
        </row>
        <row r="505">
          <cell r="A505" t="str">
            <v>00013607</v>
          </cell>
          <cell r="B505" t="str">
            <v>Van Leeuwen Colin</v>
          </cell>
          <cell r="C505" t="str">
            <v>Alinta Def. EE Share Plan</v>
          </cell>
          <cell r="D505">
            <v>-5000</v>
          </cell>
          <cell r="E505" t="str">
            <v>AUD</v>
          </cell>
          <cell r="F505">
            <v>1</v>
          </cell>
          <cell r="G505">
            <v>5000</v>
          </cell>
          <cell r="H505">
            <v>2500</v>
          </cell>
        </row>
        <row r="506">
          <cell r="A506" t="str">
            <v>00013606</v>
          </cell>
          <cell r="B506" t="str">
            <v>Crawford Graeme</v>
          </cell>
          <cell r="C506" t="str">
            <v>Alinta Def. EE Share Plan</v>
          </cell>
          <cell r="D506">
            <v>-5000</v>
          </cell>
          <cell r="E506" t="str">
            <v>AUD</v>
          </cell>
          <cell r="F506">
            <v>1</v>
          </cell>
          <cell r="G506">
            <v>5000</v>
          </cell>
          <cell r="H506">
            <v>2500</v>
          </cell>
        </row>
        <row r="507">
          <cell r="A507" t="str">
            <v>00013627</v>
          </cell>
          <cell r="B507" t="str">
            <v>Robinson Steven</v>
          </cell>
          <cell r="C507" t="str">
            <v>Alinta Def. EE Share Plan</v>
          </cell>
          <cell r="D507">
            <v>-5200</v>
          </cell>
          <cell r="E507" t="str">
            <v>AUD</v>
          </cell>
          <cell r="F507">
            <v>1</v>
          </cell>
          <cell r="G507">
            <v>5200</v>
          </cell>
          <cell r="H507">
            <v>2600</v>
          </cell>
        </row>
        <row r="508">
          <cell r="A508" t="str">
            <v>00013624</v>
          </cell>
          <cell r="B508" t="str">
            <v>Pearson Joy</v>
          </cell>
          <cell r="C508" t="str">
            <v>Alinta Def. EE Share Plan</v>
          </cell>
          <cell r="D508">
            <v>-1500</v>
          </cell>
          <cell r="E508" t="str">
            <v>AUD</v>
          </cell>
          <cell r="F508">
            <v>1</v>
          </cell>
          <cell r="G508">
            <v>1500</v>
          </cell>
          <cell r="H508">
            <v>750</v>
          </cell>
        </row>
        <row r="509">
          <cell r="A509" t="str">
            <v>00013622</v>
          </cell>
          <cell r="B509" t="str">
            <v>Anthony Damon</v>
          </cell>
          <cell r="C509" t="str">
            <v>Alinta Def. EE Share Plan</v>
          </cell>
          <cell r="D509">
            <v>-10000</v>
          </cell>
          <cell r="E509" t="str">
            <v>AUD</v>
          </cell>
          <cell r="F509">
            <v>1</v>
          </cell>
          <cell r="G509">
            <v>10000</v>
          </cell>
          <cell r="H509">
            <v>5000</v>
          </cell>
        </row>
        <row r="510">
          <cell r="A510" t="str">
            <v>00013615</v>
          </cell>
          <cell r="B510" t="str">
            <v>Caines Shawn</v>
          </cell>
          <cell r="C510" t="str">
            <v>Alinta Def. EE Share Plan</v>
          </cell>
          <cell r="D510">
            <v>-1500</v>
          </cell>
          <cell r="E510" t="str">
            <v>AUD</v>
          </cell>
          <cell r="F510">
            <v>1</v>
          </cell>
          <cell r="G510">
            <v>1500</v>
          </cell>
          <cell r="H510">
            <v>750</v>
          </cell>
        </row>
        <row r="511">
          <cell r="A511" t="str">
            <v>00013614</v>
          </cell>
          <cell r="B511" t="str">
            <v>Tossell David</v>
          </cell>
          <cell r="C511" t="str">
            <v>Alinta Def. EE Share Plan</v>
          </cell>
          <cell r="D511">
            <v>-8400</v>
          </cell>
          <cell r="E511" t="str">
            <v>AUD</v>
          </cell>
          <cell r="F511">
            <v>1</v>
          </cell>
          <cell r="G511">
            <v>8400</v>
          </cell>
          <cell r="H511">
            <v>4200</v>
          </cell>
        </row>
        <row r="512">
          <cell r="A512" t="str">
            <v>00013638</v>
          </cell>
          <cell r="B512" t="str">
            <v>Hammond Terrence</v>
          </cell>
          <cell r="C512" t="str">
            <v>Alinta Def. EE Share Plan</v>
          </cell>
          <cell r="D512">
            <v>-1500</v>
          </cell>
          <cell r="E512" t="str">
            <v>AUD</v>
          </cell>
          <cell r="F512">
            <v>1</v>
          </cell>
          <cell r="G512">
            <v>1500</v>
          </cell>
          <cell r="H512">
            <v>750</v>
          </cell>
        </row>
        <row r="513">
          <cell r="A513" t="str">
            <v>00013637</v>
          </cell>
          <cell r="B513" t="str">
            <v>Bishop Louise</v>
          </cell>
          <cell r="C513" t="str">
            <v>Alinta Def. EE Share Plan</v>
          </cell>
          <cell r="D513">
            <v>-2000</v>
          </cell>
          <cell r="E513" t="str">
            <v>AUD</v>
          </cell>
          <cell r="F513">
            <v>1</v>
          </cell>
          <cell r="G513">
            <v>2000</v>
          </cell>
          <cell r="H513">
            <v>1000</v>
          </cell>
        </row>
        <row r="514">
          <cell r="A514" t="str">
            <v>00013636</v>
          </cell>
          <cell r="B514" t="str">
            <v>Teesdale Elizabeth</v>
          </cell>
          <cell r="C514" t="str">
            <v>Alinta Def. EE Share Plan</v>
          </cell>
          <cell r="D514">
            <v>-1200</v>
          </cell>
          <cell r="E514" t="str">
            <v>AUD</v>
          </cell>
          <cell r="F514">
            <v>1</v>
          </cell>
          <cell r="G514">
            <v>1200</v>
          </cell>
          <cell r="H514">
            <v>600</v>
          </cell>
        </row>
        <row r="515">
          <cell r="A515" t="str">
            <v>00013629</v>
          </cell>
          <cell r="B515" t="str">
            <v>Connell Christopher</v>
          </cell>
          <cell r="C515" t="str">
            <v>Alinta Def. EE Share Plan</v>
          </cell>
          <cell r="D515">
            <v>-10000</v>
          </cell>
          <cell r="E515" t="str">
            <v>AUD</v>
          </cell>
          <cell r="F515">
            <v>1</v>
          </cell>
          <cell r="G515">
            <v>10000</v>
          </cell>
          <cell r="H515">
            <v>5000</v>
          </cell>
        </row>
        <row r="516">
          <cell r="A516" t="str">
            <v>00013628</v>
          </cell>
          <cell r="B516" t="str">
            <v>Rogers Gary</v>
          </cell>
          <cell r="C516" t="str">
            <v>Alinta Def. EE Share Plan</v>
          </cell>
          <cell r="D516">
            <v>-13000</v>
          </cell>
          <cell r="E516" t="str">
            <v>AUD</v>
          </cell>
          <cell r="F516">
            <v>1</v>
          </cell>
          <cell r="G516">
            <v>13000</v>
          </cell>
          <cell r="H516">
            <v>5000</v>
          </cell>
        </row>
        <row r="517">
          <cell r="A517" t="str">
            <v>00013646</v>
          </cell>
          <cell r="B517" t="str">
            <v>Norris Garry</v>
          </cell>
          <cell r="C517" t="str">
            <v>Alinta Def. EE Share Plan</v>
          </cell>
          <cell r="D517">
            <v>-6200</v>
          </cell>
          <cell r="E517" t="str">
            <v>AUD</v>
          </cell>
          <cell r="F517">
            <v>1</v>
          </cell>
          <cell r="G517">
            <v>6200</v>
          </cell>
          <cell r="H517">
            <v>3100</v>
          </cell>
        </row>
        <row r="518">
          <cell r="A518" t="str">
            <v>00013645</v>
          </cell>
          <cell r="B518" t="str">
            <v>Whitaker Gregory</v>
          </cell>
          <cell r="C518" t="str">
            <v>Alinta Def. EE Share Plan</v>
          </cell>
          <cell r="D518">
            <v>-5000</v>
          </cell>
          <cell r="E518" t="str">
            <v>AUD</v>
          </cell>
          <cell r="F518">
            <v>1</v>
          </cell>
          <cell r="G518">
            <v>5000</v>
          </cell>
          <cell r="H518">
            <v>2500</v>
          </cell>
        </row>
        <row r="519">
          <cell r="A519" t="str">
            <v>00013644</v>
          </cell>
          <cell r="B519" t="str">
            <v>Taylor Paul</v>
          </cell>
          <cell r="C519" t="str">
            <v>Alinta Def. EE Share Plan</v>
          </cell>
          <cell r="D519">
            <v>-4000</v>
          </cell>
          <cell r="E519" t="str">
            <v>AUD</v>
          </cell>
          <cell r="F519">
            <v>1</v>
          </cell>
          <cell r="G519">
            <v>4000</v>
          </cell>
          <cell r="H519">
            <v>2000</v>
          </cell>
        </row>
        <row r="520">
          <cell r="A520" t="str">
            <v>00013641</v>
          </cell>
          <cell r="B520" t="str">
            <v>Stone Brett</v>
          </cell>
          <cell r="C520" t="str">
            <v>Alinta Def. EE Share Plan</v>
          </cell>
          <cell r="D520">
            <v>-10000</v>
          </cell>
          <cell r="E520" t="str">
            <v>AUD</v>
          </cell>
          <cell r="F520">
            <v>1</v>
          </cell>
          <cell r="G520">
            <v>10000</v>
          </cell>
          <cell r="H520">
            <v>5000</v>
          </cell>
        </row>
        <row r="521">
          <cell r="A521" t="str">
            <v>00013640</v>
          </cell>
          <cell r="B521" t="str">
            <v>Allen Sara</v>
          </cell>
          <cell r="C521" t="str">
            <v>Alinta Def. EE Share Plan</v>
          </cell>
          <cell r="D521">
            <v>-2000</v>
          </cell>
          <cell r="E521" t="str">
            <v>AUD</v>
          </cell>
          <cell r="F521">
            <v>1</v>
          </cell>
          <cell r="G521">
            <v>2000</v>
          </cell>
          <cell r="H521">
            <v>1000</v>
          </cell>
        </row>
        <row r="522">
          <cell r="A522" t="str">
            <v>00013655</v>
          </cell>
          <cell r="B522" t="str">
            <v>Geusher Besim</v>
          </cell>
          <cell r="C522" t="str">
            <v>Alinta Def. EE Share Plan</v>
          </cell>
          <cell r="D522">
            <v>-10000</v>
          </cell>
          <cell r="E522" t="str">
            <v>AUD</v>
          </cell>
          <cell r="F522">
            <v>1</v>
          </cell>
          <cell r="G522">
            <v>10000</v>
          </cell>
          <cell r="H522">
            <v>5000</v>
          </cell>
        </row>
        <row r="523">
          <cell r="A523" t="str">
            <v>00013653</v>
          </cell>
          <cell r="B523" t="str">
            <v>Gander Michael</v>
          </cell>
          <cell r="C523" t="str">
            <v>Alinta Def. EE Share Plan</v>
          </cell>
          <cell r="D523">
            <v>-10000</v>
          </cell>
          <cell r="E523" t="str">
            <v>AUD</v>
          </cell>
          <cell r="F523">
            <v>1</v>
          </cell>
          <cell r="G523">
            <v>10000</v>
          </cell>
          <cell r="H523">
            <v>5000</v>
          </cell>
        </row>
        <row r="524">
          <cell r="A524" t="str">
            <v>00013652</v>
          </cell>
          <cell r="B524" t="str">
            <v>Puljak John</v>
          </cell>
          <cell r="C524" t="str">
            <v>Alinta Def. EE Share Plan</v>
          </cell>
          <cell r="D524">
            <v>-2000</v>
          </cell>
          <cell r="E524" t="str">
            <v>AUD</v>
          </cell>
          <cell r="F524">
            <v>1</v>
          </cell>
          <cell r="G524">
            <v>2000</v>
          </cell>
          <cell r="H524">
            <v>1000</v>
          </cell>
        </row>
        <row r="525">
          <cell r="A525" t="str">
            <v>00013651</v>
          </cell>
          <cell r="B525" t="str">
            <v>Barnfield Mark</v>
          </cell>
          <cell r="C525" t="str">
            <v>Alinta Def. EE Share Plan</v>
          </cell>
          <cell r="D525">
            <v>-10000</v>
          </cell>
          <cell r="E525" t="str">
            <v>AUD</v>
          </cell>
          <cell r="F525">
            <v>1</v>
          </cell>
          <cell r="G525">
            <v>10000</v>
          </cell>
          <cell r="H525">
            <v>5000</v>
          </cell>
        </row>
        <row r="526">
          <cell r="A526" t="str">
            <v>00013648</v>
          </cell>
          <cell r="B526" t="str">
            <v>Bryzenski Simon</v>
          </cell>
          <cell r="C526" t="str">
            <v>Alinta Def. EE Share Plan</v>
          </cell>
          <cell r="D526">
            <v>-2000</v>
          </cell>
          <cell r="E526" t="str">
            <v>AUD</v>
          </cell>
          <cell r="F526">
            <v>1</v>
          </cell>
          <cell r="G526">
            <v>2000</v>
          </cell>
          <cell r="H526">
            <v>1000</v>
          </cell>
        </row>
        <row r="527">
          <cell r="A527" t="str">
            <v>00013661</v>
          </cell>
          <cell r="B527" t="str">
            <v>Coleborn Gregory</v>
          </cell>
          <cell r="C527" t="str">
            <v>Alinta Def. EE Share Plan</v>
          </cell>
          <cell r="D527">
            <v>-2400</v>
          </cell>
          <cell r="E527" t="str">
            <v>AUD</v>
          </cell>
          <cell r="F527">
            <v>1</v>
          </cell>
          <cell r="G527">
            <v>2400</v>
          </cell>
          <cell r="H527">
            <v>1200</v>
          </cell>
        </row>
        <row r="528">
          <cell r="A528" t="str">
            <v>00013660</v>
          </cell>
          <cell r="B528" t="str">
            <v>Procter Brendan</v>
          </cell>
          <cell r="C528" t="str">
            <v>Alinta Def. EE Share Plan</v>
          </cell>
          <cell r="D528">
            <v>-2500</v>
          </cell>
          <cell r="E528" t="str">
            <v>AUD</v>
          </cell>
          <cell r="F528">
            <v>1</v>
          </cell>
          <cell r="G528">
            <v>2500</v>
          </cell>
          <cell r="H528">
            <v>1250</v>
          </cell>
        </row>
        <row r="529">
          <cell r="A529" t="str">
            <v>00013659</v>
          </cell>
          <cell r="B529" t="str">
            <v>Lovell Gregory</v>
          </cell>
          <cell r="C529" t="str">
            <v>Alinta Def. EE Share Plan</v>
          </cell>
          <cell r="D529">
            <v>-1500</v>
          </cell>
          <cell r="E529" t="str">
            <v>AUD</v>
          </cell>
          <cell r="F529">
            <v>1</v>
          </cell>
          <cell r="G529">
            <v>1500</v>
          </cell>
          <cell r="H529">
            <v>750</v>
          </cell>
        </row>
        <row r="530">
          <cell r="A530" t="str">
            <v>00013657</v>
          </cell>
          <cell r="B530" t="str">
            <v>Bonnici Steven</v>
          </cell>
          <cell r="C530" t="str">
            <v>Alinta Def. EE Share Plan</v>
          </cell>
          <cell r="D530">
            <v>-8000</v>
          </cell>
          <cell r="E530" t="str">
            <v>AUD</v>
          </cell>
          <cell r="F530">
            <v>1</v>
          </cell>
          <cell r="G530">
            <v>8000</v>
          </cell>
          <cell r="H530">
            <v>4000</v>
          </cell>
        </row>
        <row r="531">
          <cell r="A531" t="str">
            <v>00013656</v>
          </cell>
          <cell r="B531" t="str">
            <v>Haagensen Darren</v>
          </cell>
          <cell r="C531" t="str">
            <v>Alinta Def. EE Share Plan</v>
          </cell>
          <cell r="D531">
            <v>-10000</v>
          </cell>
          <cell r="E531" t="str">
            <v>AUD</v>
          </cell>
          <cell r="F531">
            <v>1</v>
          </cell>
          <cell r="G531">
            <v>10000</v>
          </cell>
          <cell r="H531">
            <v>5000</v>
          </cell>
        </row>
        <row r="532">
          <cell r="A532" t="str">
            <v>00013669</v>
          </cell>
          <cell r="B532" t="str">
            <v>Lamprecht John</v>
          </cell>
          <cell r="C532" t="str">
            <v>Alinta Def. EE Share Plan</v>
          </cell>
          <cell r="D532">
            <v>-10000</v>
          </cell>
          <cell r="E532" t="str">
            <v>AUD</v>
          </cell>
          <cell r="F532">
            <v>1</v>
          </cell>
          <cell r="G532">
            <v>10000</v>
          </cell>
          <cell r="H532">
            <v>5000</v>
          </cell>
        </row>
        <row r="533">
          <cell r="A533" t="str">
            <v>00013668</v>
          </cell>
          <cell r="B533" t="str">
            <v>Nelson Kenneth</v>
          </cell>
          <cell r="C533" t="str">
            <v>Alinta Def. EE Share Plan</v>
          </cell>
          <cell r="D533">
            <v>-2000</v>
          </cell>
          <cell r="E533" t="str">
            <v>AUD</v>
          </cell>
          <cell r="F533">
            <v>1</v>
          </cell>
          <cell r="G533">
            <v>2000</v>
          </cell>
          <cell r="H533">
            <v>1000</v>
          </cell>
        </row>
        <row r="534">
          <cell r="A534" t="str">
            <v>00013666</v>
          </cell>
          <cell r="B534" t="str">
            <v>Kumar Rohit</v>
          </cell>
          <cell r="C534" t="str">
            <v>Alinta Def. EE Share Plan</v>
          </cell>
          <cell r="D534">
            <v>-15000</v>
          </cell>
          <cell r="E534" t="str">
            <v>AUD</v>
          </cell>
          <cell r="F534">
            <v>1</v>
          </cell>
          <cell r="G534">
            <v>15000</v>
          </cell>
          <cell r="H534">
            <v>5000</v>
          </cell>
        </row>
        <row r="535">
          <cell r="A535" t="str">
            <v>00013665</v>
          </cell>
          <cell r="B535" t="str">
            <v>Borek Hans</v>
          </cell>
          <cell r="C535" t="str">
            <v>Alinta Def. EE Share Plan</v>
          </cell>
          <cell r="D535">
            <v>-12000</v>
          </cell>
          <cell r="E535" t="str">
            <v>AUD</v>
          </cell>
          <cell r="F535">
            <v>1</v>
          </cell>
          <cell r="G535">
            <v>12000</v>
          </cell>
          <cell r="H535">
            <v>5000</v>
          </cell>
        </row>
        <row r="536">
          <cell r="A536" t="str">
            <v>00013663</v>
          </cell>
          <cell r="B536" t="str">
            <v>Armstrong Julie</v>
          </cell>
          <cell r="C536" t="str">
            <v>Alinta Def. EE Share Plan</v>
          </cell>
          <cell r="D536">
            <v>-5000</v>
          </cell>
          <cell r="E536" t="str">
            <v>AUD</v>
          </cell>
          <cell r="F536">
            <v>1</v>
          </cell>
          <cell r="G536">
            <v>5000</v>
          </cell>
          <cell r="H536">
            <v>2500</v>
          </cell>
        </row>
        <row r="537">
          <cell r="A537" t="str">
            <v>00013676</v>
          </cell>
          <cell r="B537" t="str">
            <v>MacTaggart Timothy</v>
          </cell>
          <cell r="C537" t="str">
            <v>Alinta Def. EE Share Plan</v>
          </cell>
          <cell r="D537">
            <v>-10000</v>
          </cell>
          <cell r="E537" t="str">
            <v>AUD</v>
          </cell>
          <cell r="F537">
            <v>1</v>
          </cell>
          <cell r="G537">
            <v>10000</v>
          </cell>
          <cell r="H537">
            <v>5000</v>
          </cell>
        </row>
        <row r="538">
          <cell r="A538" t="str">
            <v>00013675</v>
          </cell>
          <cell r="B538" t="str">
            <v>Krammer Hans</v>
          </cell>
          <cell r="C538" t="str">
            <v>Alinta Def. EE Share Plan</v>
          </cell>
          <cell r="D538">
            <v>-5000</v>
          </cell>
          <cell r="E538" t="str">
            <v>AUD</v>
          </cell>
          <cell r="F538">
            <v>1</v>
          </cell>
          <cell r="G538">
            <v>5000</v>
          </cell>
          <cell r="H538">
            <v>2500</v>
          </cell>
        </row>
        <row r="539">
          <cell r="A539" t="str">
            <v>00013674</v>
          </cell>
          <cell r="B539" t="str">
            <v>Maher Luke</v>
          </cell>
          <cell r="C539" t="str">
            <v>Alinta Def. EE Share Plan</v>
          </cell>
          <cell r="D539">
            <v>-1000</v>
          </cell>
          <cell r="E539" t="str">
            <v>AUD</v>
          </cell>
          <cell r="F539">
            <v>1</v>
          </cell>
          <cell r="G539">
            <v>1000</v>
          </cell>
          <cell r="H539">
            <v>500</v>
          </cell>
        </row>
        <row r="540">
          <cell r="A540" t="str">
            <v>00013672</v>
          </cell>
          <cell r="B540" t="str">
            <v>Polatsidis John</v>
          </cell>
          <cell r="C540" t="str">
            <v>Alinta Def. EE Share Plan</v>
          </cell>
          <cell r="D540">
            <v>-10000</v>
          </cell>
          <cell r="E540" t="str">
            <v>AUD</v>
          </cell>
          <cell r="F540">
            <v>1</v>
          </cell>
          <cell r="G540">
            <v>10000</v>
          </cell>
          <cell r="H540">
            <v>5000</v>
          </cell>
        </row>
        <row r="541">
          <cell r="A541" t="str">
            <v>00013671</v>
          </cell>
          <cell r="B541" t="str">
            <v>Vulic Nick</v>
          </cell>
          <cell r="C541" t="str">
            <v>Alinta Def. EE Share Plan</v>
          </cell>
          <cell r="D541">
            <v>-2000</v>
          </cell>
          <cell r="E541" t="str">
            <v>AUD</v>
          </cell>
          <cell r="F541">
            <v>1</v>
          </cell>
          <cell r="G541">
            <v>2000</v>
          </cell>
          <cell r="H541">
            <v>1000</v>
          </cell>
        </row>
        <row r="542">
          <cell r="A542" t="str">
            <v>00013684</v>
          </cell>
          <cell r="B542" t="str">
            <v>Coppen David</v>
          </cell>
          <cell r="C542" t="str">
            <v>Alinta Def. EE Share Plan</v>
          </cell>
          <cell r="D542">
            <v>-16200</v>
          </cell>
          <cell r="E542" t="str">
            <v>AUD</v>
          </cell>
          <cell r="F542">
            <v>1</v>
          </cell>
          <cell r="G542">
            <v>16200</v>
          </cell>
          <cell r="H542">
            <v>5000</v>
          </cell>
        </row>
        <row r="543">
          <cell r="A543" t="str">
            <v>00013683</v>
          </cell>
          <cell r="B543" t="str">
            <v>Drabble Peter</v>
          </cell>
          <cell r="C543" t="str">
            <v>Alinta Def. EE Share Plan</v>
          </cell>
          <cell r="D543">
            <v>-10000</v>
          </cell>
          <cell r="E543" t="str">
            <v>AUD</v>
          </cell>
          <cell r="F543">
            <v>1</v>
          </cell>
          <cell r="G543">
            <v>10000</v>
          </cell>
          <cell r="H543">
            <v>5000</v>
          </cell>
        </row>
        <row r="544">
          <cell r="A544" t="str">
            <v>00013681</v>
          </cell>
          <cell r="B544" t="str">
            <v>Drust Rodney</v>
          </cell>
          <cell r="C544" t="str">
            <v>Alinta Def. EE Share Plan</v>
          </cell>
          <cell r="D544">
            <v>-5000</v>
          </cell>
          <cell r="E544" t="str">
            <v>AUD</v>
          </cell>
          <cell r="F544">
            <v>1</v>
          </cell>
          <cell r="G544">
            <v>5000</v>
          </cell>
          <cell r="H544">
            <v>2500</v>
          </cell>
        </row>
        <row r="545">
          <cell r="A545" t="str">
            <v>00013679</v>
          </cell>
          <cell r="B545" t="str">
            <v>Halfweeg Terrance</v>
          </cell>
          <cell r="C545" t="str">
            <v>Alinta Def. EE Share Plan</v>
          </cell>
          <cell r="D545">
            <v>-8400</v>
          </cell>
          <cell r="E545" t="str">
            <v>AUD</v>
          </cell>
          <cell r="F545">
            <v>1</v>
          </cell>
          <cell r="G545">
            <v>8400</v>
          </cell>
          <cell r="H545">
            <v>4200</v>
          </cell>
        </row>
        <row r="546">
          <cell r="A546" t="str">
            <v>00013677</v>
          </cell>
          <cell r="B546" t="str">
            <v>Kandasamy Dinesh</v>
          </cell>
          <cell r="C546" t="str">
            <v>Alinta Def. EE Share Plan</v>
          </cell>
          <cell r="D546">
            <v>-1000</v>
          </cell>
          <cell r="E546" t="str">
            <v>AUD</v>
          </cell>
          <cell r="F546">
            <v>1</v>
          </cell>
          <cell r="G546">
            <v>1000</v>
          </cell>
          <cell r="H546">
            <v>500</v>
          </cell>
        </row>
        <row r="547">
          <cell r="A547" t="str">
            <v>00013691</v>
          </cell>
          <cell r="B547" t="str">
            <v>Larkins Donna</v>
          </cell>
          <cell r="C547" t="str">
            <v>Alinta Def. EE Share Plan</v>
          </cell>
          <cell r="D547">
            <v>-2500</v>
          </cell>
          <cell r="E547" t="str">
            <v>AUD</v>
          </cell>
          <cell r="F547">
            <v>1</v>
          </cell>
          <cell r="G547">
            <v>2500</v>
          </cell>
          <cell r="H547">
            <v>1250</v>
          </cell>
        </row>
        <row r="548">
          <cell r="A548" t="str">
            <v>00013690</v>
          </cell>
          <cell r="B548" t="str">
            <v>Bennett Robert</v>
          </cell>
          <cell r="C548" t="str">
            <v>Alinta Def. EE Share Plan</v>
          </cell>
          <cell r="D548">
            <v>-7800</v>
          </cell>
          <cell r="E548" t="str">
            <v>AUD</v>
          </cell>
          <cell r="F548">
            <v>1</v>
          </cell>
          <cell r="G548">
            <v>7800</v>
          </cell>
          <cell r="H548">
            <v>3900</v>
          </cell>
        </row>
        <row r="549">
          <cell r="A549" t="str">
            <v>00013689</v>
          </cell>
          <cell r="B549" t="str">
            <v>Boujos Philip</v>
          </cell>
          <cell r="C549" t="str">
            <v>Alinta Def. EE Share Plan</v>
          </cell>
          <cell r="D549">
            <v>-5200</v>
          </cell>
          <cell r="E549" t="str">
            <v>AUD</v>
          </cell>
          <cell r="F549">
            <v>1</v>
          </cell>
          <cell r="G549">
            <v>5200</v>
          </cell>
          <cell r="H549">
            <v>2600</v>
          </cell>
        </row>
        <row r="550">
          <cell r="A550" t="str">
            <v>00013687</v>
          </cell>
          <cell r="B550" t="str">
            <v>Brown Cyril</v>
          </cell>
          <cell r="C550" t="str">
            <v>Alinta Def. EE Share Plan</v>
          </cell>
          <cell r="D550">
            <v>-10000</v>
          </cell>
          <cell r="E550" t="str">
            <v>AUD</v>
          </cell>
          <cell r="F550">
            <v>1</v>
          </cell>
          <cell r="G550">
            <v>10000</v>
          </cell>
          <cell r="H550">
            <v>5000</v>
          </cell>
        </row>
        <row r="551">
          <cell r="A551" t="str">
            <v>00013685</v>
          </cell>
          <cell r="B551" t="str">
            <v>Lancaster Linton</v>
          </cell>
          <cell r="C551" t="str">
            <v>Alinta Def. EE Share Plan</v>
          </cell>
          <cell r="D551">
            <v>-5000</v>
          </cell>
          <cell r="E551" t="str">
            <v>AUD</v>
          </cell>
          <cell r="F551">
            <v>1</v>
          </cell>
          <cell r="G551">
            <v>5000</v>
          </cell>
          <cell r="H551">
            <v>2500</v>
          </cell>
        </row>
        <row r="552">
          <cell r="A552" t="str">
            <v>00013697</v>
          </cell>
          <cell r="B552" t="str">
            <v>Lingard Thomas</v>
          </cell>
          <cell r="C552" t="str">
            <v>Alinta Def. EE Share Plan</v>
          </cell>
          <cell r="D552">
            <v>-10000</v>
          </cell>
          <cell r="E552" t="str">
            <v>AUD</v>
          </cell>
          <cell r="F552">
            <v>1</v>
          </cell>
          <cell r="G552">
            <v>10000</v>
          </cell>
          <cell r="H552">
            <v>5000</v>
          </cell>
        </row>
        <row r="553">
          <cell r="A553" t="str">
            <v>00013696</v>
          </cell>
          <cell r="B553" t="str">
            <v>Baetsen Huburt</v>
          </cell>
          <cell r="C553" t="str">
            <v>Alinta Def. EE Share Plan</v>
          </cell>
          <cell r="D553">
            <v>-10000</v>
          </cell>
          <cell r="E553" t="str">
            <v>AUD</v>
          </cell>
          <cell r="F553">
            <v>1</v>
          </cell>
          <cell r="G553">
            <v>10000</v>
          </cell>
          <cell r="H553">
            <v>5000</v>
          </cell>
        </row>
        <row r="554">
          <cell r="A554" t="str">
            <v>00013695</v>
          </cell>
          <cell r="B554" t="str">
            <v>Edwards Robert</v>
          </cell>
          <cell r="C554" t="str">
            <v>Alinta Def. EE Share Plan</v>
          </cell>
          <cell r="D554">
            <v>-10000</v>
          </cell>
          <cell r="E554" t="str">
            <v>AUD</v>
          </cell>
          <cell r="F554">
            <v>1</v>
          </cell>
          <cell r="G554">
            <v>10000</v>
          </cell>
          <cell r="H554">
            <v>5000</v>
          </cell>
        </row>
        <row r="555">
          <cell r="A555" t="str">
            <v>00013694</v>
          </cell>
          <cell r="B555" t="str">
            <v>Woods Terry</v>
          </cell>
          <cell r="C555" t="str">
            <v>Alinta Def. EE Share Plan</v>
          </cell>
          <cell r="D555">
            <v>-10000</v>
          </cell>
          <cell r="E555" t="str">
            <v>AUD</v>
          </cell>
          <cell r="F555">
            <v>1</v>
          </cell>
          <cell r="G555">
            <v>10000</v>
          </cell>
          <cell r="H555">
            <v>5000</v>
          </cell>
        </row>
        <row r="556">
          <cell r="A556" t="str">
            <v>00013692</v>
          </cell>
          <cell r="B556" t="str">
            <v>Vuletic David</v>
          </cell>
          <cell r="C556" t="str">
            <v>Alinta Def. EE Share Plan</v>
          </cell>
          <cell r="D556">
            <v>-1500</v>
          </cell>
          <cell r="E556" t="str">
            <v>AUD</v>
          </cell>
          <cell r="F556">
            <v>1</v>
          </cell>
          <cell r="G556">
            <v>1500</v>
          </cell>
          <cell r="H556">
            <v>750</v>
          </cell>
        </row>
        <row r="557">
          <cell r="A557" t="str">
            <v>00013709</v>
          </cell>
          <cell r="B557" t="str">
            <v>Hill Percival</v>
          </cell>
          <cell r="C557" t="str">
            <v>Alinta Def. EE Share Plan</v>
          </cell>
          <cell r="D557">
            <v>-10000</v>
          </cell>
          <cell r="E557" t="str">
            <v>AUD</v>
          </cell>
          <cell r="F557">
            <v>1</v>
          </cell>
          <cell r="G557">
            <v>10000</v>
          </cell>
          <cell r="H557">
            <v>5000</v>
          </cell>
        </row>
        <row r="558">
          <cell r="A558" t="str">
            <v>00013708</v>
          </cell>
          <cell r="B558" t="str">
            <v>Lapham Brett</v>
          </cell>
          <cell r="C558" t="str">
            <v>Alinta Def. EE Share Plan</v>
          </cell>
          <cell r="D558">
            <v>-5000</v>
          </cell>
          <cell r="E558" t="str">
            <v>AUD</v>
          </cell>
          <cell r="F558">
            <v>1</v>
          </cell>
          <cell r="G558">
            <v>5000</v>
          </cell>
          <cell r="H558">
            <v>2500</v>
          </cell>
        </row>
        <row r="559">
          <cell r="A559" t="str">
            <v>00013707</v>
          </cell>
          <cell r="B559" t="str">
            <v>Kerrison Gavin</v>
          </cell>
          <cell r="C559" t="str">
            <v>Alinta Def. EE Share Plan</v>
          </cell>
          <cell r="D559">
            <v>-1800</v>
          </cell>
          <cell r="E559" t="str">
            <v>AUD</v>
          </cell>
          <cell r="F559">
            <v>1</v>
          </cell>
          <cell r="G559">
            <v>1800</v>
          </cell>
          <cell r="H559">
            <v>900</v>
          </cell>
        </row>
        <row r="560">
          <cell r="A560" t="str">
            <v>00013706</v>
          </cell>
          <cell r="B560" t="str">
            <v>Kaehler Brendon</v>
          </cell>
          <cell r="C560" t="str">
            <v>Alinta Def. EE Share Plan</v>
          </cell>
          <cell r="D560">
            <v>-10000</v>
          </cell>
          <cell r="E560" t="str">
            <v>AUD</v>
          </cell>
          <cell r="F560">
            <v>1</v>
          </cell>
          <cell r="G560">
            <v>10000</v>
          </cell>
          <cell r="H560">
            <v>5000</v>
          </cell>
        </row>
        <row r="561">
          <cell r="A561" t="str">
            <v>00013705</v>
          </cell>
          <cell r="B561" t="str">
            <v>Jackson Gary</v>
          </cell>
          <cell r="C561" t="str">
            <v>Alinta Def. EE Share Plan</v>
          </cell>
          <cell r="D561">
            <v>-10000</v>
          </cell>
          <cell r="E561" t="str">
            <v>AUD</v>
          </cell>
          <cell r="F561">
            <v>1</v>
          </cell>
          <cell r="G561">
            <v>10000</v>
          </cell>
          <cell r="H561">
            <v>5000</v>
          </cell>
        </row>
        <row r="562">
          <cell r="A562" t="str">
            <v>00013715</v>
          </cell>
          <cell r="B562" t="str">
            <v>Lundgren Brian</v>
          </cell>
          <cell r="C562" t="str">
            <v>Alinta Def. EE Share Plan</v>
          </cell>
          <cell r="D562">
            <v>-15600</v>
          </cell>
          <cell r="E562" t="str">
            <v>AUD</v>
          </cell>
          <cell r="F562">
            <v>1</v>
          </cell>
          <cell r="G562">
            <v>15600</v>
          </cell>
          <cell r="H562">
            <v>5000</v>
          </cell>
        </row>
        <row r="563">
          <cell r="A563" t="str">
            <v>00013714</v>
          </cell>
          <cell r="B563" t="str">
            <v>Wasley Robert</v>
          </cell>
          <cell r="C563" t="str">
            <v>Alinta Def. EE Share Plan</v>
          </cell>
          <cell r="D563">
            <v>-10000</v>
          </cell>
          <cell r="E563" t="str">
            <v>AUD</v>
          </cell>
          <cell r="F563">
            <v>1</v>
          </cell>
          <cell r="G563">
            <v>10000</v>
          </cell>
          <cell r="H563">
            <v>5000</v>
          </cell>
        </row>
        <row r="564">
          <cell r="A564" t="str">
            <v>00013713</v>
          </cell>
          <cell r="B564" t="str">
            <v>Holt Jeffrey</v>
          </cell>
          <cell r="C564" t="str">
            <v>Alinta Def. EE Share Plan</v>
          </cell>
          <cell r="D564">
            <v>-10000</v>
          </cell>
          <cell r="E564" t="str">
            <v>AUD</v>
          </cell>
          <cell r="F564">
            <v>1</v>
          </cell>
          <cell r="G564">
            <v>10000</v>
          </cell>
          <cell r="H564">
            <v>5000</v>
          </cell>
        </row>
        <row r="565">
          <cell r="A565" t="str">
            <v>00013711</v>
          </cell>
          <cell r="B565" t="str">
            <v>Widdison Kenneth</v>
          </cell>
          <cell r="C565" t="str">
            <v>Alinta Def. EE Share Plan</v>
          </cell>
          <cell r="D565">
            <v>-4800</v>
          </cell>
          <cell r="E565" t="str">
            <v>AUD</v>
          </cell>
          <cell r="F565">
            <v>1</v>
          </cell>
          <cell r="G565">
            <v>4800</v>
          </cell>
          <cell r="H565">
            <v>2400</v>
          </cell>
        </row>
        <row r="566">
          <cell r="A566" t="str">
            <v>00013710</v>
          </cell>
          <cell r="B566" t="str">
            <v>Hynes Andrew</v>
          </cell>
          <cell r="C566" t="str">
            <v>Alinta Def. EE Share Plan</v>
          </cell>
          <cell r="D566">
            <v>-5300</v>
          </cell>
          <cell r="E566" t="str">
            <v>AUD</v>
          </cell>
          <cell r="F566">
            <v>1</v>
          </cell>
          <cell r="G566">
            <v>5300</v>
          </cell>
          <cell r="H566">
            <v>2650</v>
          </cell>
        </row>
        <row r="567">
          <cell r="A567" t="str">
            <v>00013724</v>
          </cell>
          <cell r="B567" t="str">
            <v>McDonald Sara</v>
          </cell>
          <cell r="C567" t="str">
            <v>Alinta Def. EE Share Plan</v>
          </cell>
          <cell r="D567">
            <v>-1500</v>
          </cell>
          <cell r="E567" t="str">
            <v>AUD</v>
          </cell>
          <cell r="F567">
            <v>1</v>
          </cell>
          <cell r="G567">
            <v>1500</v>
          </cell>
          <cell r="H567">
            <v>750</v>
          </cell>
        </row>
        <row r="568">
          <cell r="A568" t="str">
            <v>00013722</v>
          </cell>
          <cell r="B568" t="str">
            <v>Hughes Gordon</v>
          </cell>
          <cell r="C568" t="str">
            <v>Alinta Def. EE Share Plan</v>
          </cell>
          <cell r="D568">
            <v>-10000</v>
          </cell>
          <cell r="E568" t="str">
            <v>AUD</v>
          </cell>
          <cell r="F568">
            <v>1</v>
          </cell>
          <cell r="G568">
            <v>10000</v>
          </cell>
          <cell r="H568">
            <v>5000</v>
          </cell>
        </row>
        <row r="569">
          <cell r="A569" t="str">
            <v>00013721</v>
          </cell>
          <cell r="B569" t="str">
            <v>Fanderlinden Gary</v>
          </cell>
          <cell r="C569" t="str">
            <v>Alinta Def. EE Share Plan</v>
          </cell>
          <cell r="D569">
            <v>-5200</v>
          </cell>
          <cell r="E569" t="str">
            <v>AUD</v>
          </cell>
          <cell r="F569">
            <v>1</v>
          </cell>
          <cell r="G569">
            <v>5200</v>
          </cell>
          <cell r="H569">
            <v>2600</v>
          </cell>
        </row>
        <row r="570">
          <cell r="A570" t="str">
            <v>00013720</v>
          </cell>
          <cell r="B570" t="str">
            <v>Bennet Lyle</v>
          </cell>
          <cell r="C570" t="str">
            <v>Alinta Def. EE Share Plan</v>
          </cell>
          <cell r="D570">
            <v>-5000</v>
          </cell>
          <cell r="E570" t="str">
            <v>AUD</v>
          </cell>
          <cell r="F570">
            <v>1</v>
          </cell>
          <cell r="G570">
            <v>5000</v>
          </cell>
          <cell r="H570">
            <v>2500</v>
          </cell>
        </row>
        <row r="571">
          <cell r="A571" t="str">
            <v>00013716</v>
          </cell>
          <cell r="B571" t="str">
            <v>Bartley Stanley</v>
          </cell>
          <cell r="C571" t="str">
            <v>Alinta Def. EE Share Plan</v>
          </cell>
          <cell r="D571">
            <v>-4800</v>
          </cell>
          <cell r="E571" t="str">
            <v>AUD</v>
          </cell>
          <cell r="F571">
            <v>1</v>
          </cell>
          <cell r="G571">
            <v>4800</v>
          </cell>
          <cell r="H571">
            <v>2400</v>
          </cell>
        </row>
        <row r="572">
          <cell r="A572" t="str">
            <v>00013732</v>
          </cell>
          <cell r="B572" t="str">
            <v>Devries Ernie</v>
          </cell>
          <cell r="C572" t="str">
            <v>Alinta Def. EE Share Plan</v>
          </cell>
          <cell r="D572">
            <v>-10000</v>
          </cell>
          <cell r="E572" t="str">
            <v>AUD</v>
          </cell>
          <cell r="F572">
            <v>1</v>
          </cell>
          <cell r="G572">
            <v>10000</v>
          </cell>
          <cell r="H572">
            <v>5000</v>
          </cell>
        </row>
        <row r="573">
          <cell r="A573" t="str">
            <v>00013731</v>
          </cell>
          <cell r="B573" t="str">
            <v>Deane Russell</v>
          </cell>
          <cell r="C573" t="str">
            <v>Alinta Def. EE Share Plan</v>
          </cell>
          <cell r="D573">
            <v>-4000</v>
          </cell>
          <cell r="E573" t="str">
            <v>AUD</v>
          </cell>
          <cell r="F573">
            <v>1</v>
          </cell>
          <cell r="G573">
            <v>4000</v>
          </cell>
          <cell r="H573">
            <v>2000</v>
          </cell>
        </row>
        <row r="574">
          <cell r="A574" t="str">
            <v>00013729</v>
          </cell>
          <cell r="B574" t="str">
            <v>Burke James</v>
          </cell>
          <cell r="C574" t="str">
            <v>Alinta Def. EE Share Plan</v>
          </cell>
          <cell r="D574">
            <v>-1000</v>
          </cell>
          <cell r="E574" t="str">
            <v>AUD</v>
          </cell>
          <cell r="F574">
            <v>1</v>
          </cell>
          <cell r="G574">
            <v>1000</v>
          </cell>
          <cell r="H574">
            <v>500</v>
          </cell>
        </row>
        <row r="575">
          <cell r="A575" t="str">
            <v>00013727</v>
          </cell>
          <cell r="B575" t="str">
            <v>Williams Mark</v>
          </cell>
          <cell r="C575" t="str">
            <v>Alinta Def. EE Share Plan</v>
          </cell>
          <cell r="D575">
            <v>-5200</v>
          </cell>
          <cell r="E575" t="str">
            <v>AUD</v>
          </cell>
          <cell r="F575">
            <v>1</v>
          </cell>
          <cell r="G575">
            <v>5200</v>
          </cell>
          <cell r="H575">
            <v>2600</v>
          </cell>
        </row>
        <row r="576">
          <cell r="A576" t="str">
            <v>00013725</v>
          </cell>
          <cell r="B576" t="str">
            <v>Muharemovic Husein</v>
          </cell>
          <cell r="C576" t="str">
            <v>Alinta Def. EE Share Plan</v>
          </cell>
          <cell r="D576">
            <v>-5000</v>
          </cell>
          <cell r="E576" t="str">
            <v>AUD</v>
          </cell>
          <cell r="F576">
            <v>1</v>
          </cell>
          <cell r="G576">
            <v>5000</v>
          </cell>
          <cell r="H576">
            <v>2500</v>
          </cell>
        </row>
        <row r="577">
          <cell r="A577" t="str">
            <v>00013742</v>
          </cell>
          <cell r="B577" t="str">
            <v>Winnell Timothy</v>
          </cell>
          <cell r="C577" t="str">
            <v>Alinta Def. EE Share Plan</v>
          </cell>
          <cell r="D577">
            <v>-10000</v>
          </cell>
          <cell r="E577" t="str">
            <v>AUD</v>
          </cell>
          <cell r="F577">
            <v>1</v>
          </cell>
          <cell r="G577">
            <v>10000</v>
          </cell>
          <cell r="H577">
            <v>5000</v>
          </cell>
        </row>
        <row r="578">
          <cell r="A578" t="str">
            <v>00013741</v>
          </cell>
          <cell r="B578" t="str">
            <v>D'Olimpio Mark</v>
          </cell>
          <cell r="C578" t="str">
            <v>Alinta Def. EE Share Plan</v>
          </cell>
          <cell r="D578">
            <v>-10000</v>
          </cell>
          <cell r="E578" t="str">
            <v>AUD</v>
          </cell>
          <cell r="F578">
            <v>1</v>
          </cell>
          <cell r="G578">
            <v>10000</v>
          </cell>
          <cell r="H578">
            <v>5000</v>
          </cell>
        </row>
        <row r="579">
          <cell r="A579" t="str">
            <v>00013740</v>
          </cell>
          <cell r="B579" t="str">
            <v>Zhou Jian Zhong</v>
          </cell>
          <cell r="C579" t="str">
            <v>Alinta Def. EE Share Plan</v>
          </cell>
          <cell r="D579">
            <v>-10000</v>
          </cell>
          <cell r="E579" t="str">
            <v>AUD</v>
          </cell>
          <cell r="F579">
            <v>1</v>
          </cell>
          <cell r="G579">
            <v>10000</v>
          </cell>
          <cell r="H579">
            <v>5000</v>
          </cell>
        </row>
        <row r="580">
          <cell r="A580" t="str">
            <v>00013737</v>
          </cell>
          <cell r="B580" t="str">
            <v>Kennedy Ide</v>
          </cell>
          <cell r="C580" t="str">
            <v>Alinta Def. EE Share Plan</v>
          </cell>
          <cell r="D580">
            <v>-10000</v>
          </cell>
          <cell r="E580" t="str">
            <v>AUD</v>
          </cell>
          <cell r="F580">
            <v>1</v>
          </cell>
          <cell r="G580">
            <v>10000</v>
          </cell>
          <cell r="H580">
            <v>5000</v>
          </cell>
        </row>
        <row r="581">
          <cell r="A581" t="str">
            <v>00013734</v>
          </cell>
          <cell r="B581" t="str">
            <v>Slapar Gary</v>
          </cell>
          <cell r="C581" t="str">
            <v>Alinta Def. EE Share Plan</v>
          </cell>
          <cell r="D581">
            <v>-1200</v>
          </cell>
          <cell r="E581" t="str">
            <v>AUD</v>
          </cell>
          <cell r="F581">
            <v>1</v>
          </cell>
          <cell r="G581">
            <v>1200</v>
          </cell>
          <cell r="H581">
            <v>600</v>
          </cell>
        </row>
        <row r="582">
          <cell r="A582" t="str">
            <v>00013750</v>
          </cell>
          <cell r="B582" t="str">
            <v>Bender Michael</v>
          </cell>
          <cell r="C582" t="str">
            <v>Alinta Def. EE Share Plan</v>
          </cell>
          <cell r="D582">
            <v>-5200</v>
          </cell>
          <cell r="E582" t="str">
            <v>AUD</v>
          </cell>
          <cell r="F582">
            <v>1</v>
          </cell>
          <cell r="G582">
            <v>5200</v>
          </cell>
          <cell r="H582">
            <v>2600</v>
          </cell>
        </row>
        <row r="583">
          <cell r="A583" t="str">
            <v>00013747</v>
          </cell>
          <cell r="B583" t="str">
            <v>Jie Kim-Sung</v>
          </cell>
          <cell r="C583" t="str">
            <v>Alinta Def. EE Share Plan</v>
          </cell>
          <cell r="D583">
            <v>-10000</v>
          </cell>
          <cell r="E583" t="str">
            <v>AUD</v>
          </cell>
          <cell r="F583">
            <v>1</v>
          </cell>
          <cell r="G583">
            <v>10000</v>
          </cell>
          <cell r="H583">
            <v>5000</v>
          </cell>
        </row>
        <row r="584">
          <cell r="A584" t="str">
            <v>00013746</v>
          </cell>
          <cell r="B584" t="str">
            <v>Gould Mark</v>
          </cell>
          <cell r="C584" t="str">
            <v>Alinta Def. EE Share Plan</v>
          </cell>
          <cell r="D584">
            <v>-9600</v>
          </cell>
          <cell r="E584" t="str">
            <v>AUD</v>
          </cell>
          <cell r="F584">
            <v>1</v>
          </cell>
          <cell r="G584">
            <v>9600</v>
          </cell>
          <cell r="H584">
            <v>4800</v>
          </cell>
        </row>
        <row r="585">
          <cell r="A585" t="str">
            <v>00013744</v>
          </cell>
          <cell r="B585" t="str">
            <v>Williams Brian</v>
          </cell>
          <cell r="C585" t="str">
            <v>Alinta Def. EE Share Plan</v>
          </cell>
          <cell r="D585">
            <v>-2600</v>
          </cell>
          <cell r="E585" t="str">
            <v>AUD</v>
          </cell>
          <cell r="F585">
            <v>1</v>
          </cell>
          <cell r="G585">
            <v>2600</v>
          </cell>
          <cell r="H585">
            <v>1300</v>
          </cell>
        </row>
        <row r="586">
          <cell r="A586" t="str">
            <v>00013743</v>
          </cell>
          <cell r="B586" t="str">
            <v>Kemmerer David</v>
          </cell>
          <cell r="C586" t="str">
            <v>Alinta Def. EE Share Plan</v>
          </cell>
          <cell r="D586">
            <v>-5000</v>
          </cell>
          <cell r="E586" t="str">
            <v>AUD</v>
          </cell>
          <cell r="F586">
            <v>1</v>
          </cell>
          <cell r="G586">
            <v>5000</v>
          </cell>
          <cell r="H586">
            <v>2500</v>
          </cell>
        </row>
        <row r="587">
          <cell r="A587" t="str">
            <v>00013758</v>
          </cell>
          <cell r="B587" t="str">
            <v>Philpott Craig</v>
          </cell>
          <cell r="C587" t="str">
            <v>Alinta Def. EE Share Plan</v>
          </cell>
          <cell r="D587">
            <v>-10000</v>
          </cell>
          <cell r="E587" t="str">
            <v>AUD</v>
          </cell>
          <cell r="F587">
            <v>1</v>
          </cell>
          <cell r="G587">
            <v>10000</v>
          </cell>
          <cell r="H587">
            <v>5000</v>
          </cell>
        </row>
        <row r="588">
          <cell r="A588" t="str">
            <v>00013757</v>
          </cell>
          <cell r="B588" t="str">
            <v>Dusting Kevin</v>
          </cell>
          <cell r="C588" t="str">
            <v>Alinta Def. EE Share Plan</v>
          </cell>
          <cell r="D588">
            <v>-5000</v>
          </cell>
          <cell r="E588" t="str">
            <v>AUD</v>
          </cell>
          <cell r="F588">
            <v>1</v>
          </cell>
          <cell r="G588">
            <v>5000</v>
          </cell>
          <cell r="H588">
            <v>2500</v>
          </cell>
        </row>
        <row r="589">
          <cell r="A589" t="str">
            <v>00013756</v>
          </cell>
          <cell r="B589" t="str">
            <v>Larson John</v>
          </cell>
          <cell r="C589" t="str">
            <v>Alinta Def. EE Share Plan</v>
          </cell>
          <cell r="D589">
            <v>-10000</v>
          </cell>
          <cell r="E589" t="str">
            <v>AUD</v>
          </cell>
          <cell r="F589">
            <v>1</v>
          </cell>
          <cell r="G589">
            <v>10000</v>
          </cell>
          <cell r="H589">
            <v>5000</v>
          </cell>
        </row>
        <row r="590">
          <cell r="A590" t="str">
            <v>00013755</v>
          </cell>
          <cell r="B590" t="str">
            <v>Quabba Damien</v>
          </cell>
          <cell r="C590" t="str">
            <v>Alinta Def. EE Share Plan</v>
          </cell>
          <cell r="D590">
            <v>-10000</v>
          </cell>
          <cell r="E590" t="str">
            <v>AUD</v>
          </cell>
          <cell r="F590">
            <v>1</v>
          </cell>
          <cell r="G590">
            <v>10000</v>
          </cell>
          <cell r="H590">
            <v>5000</v>
          </cell>
        </row>
        <row r="591">
          <cell r="A591" t="str">
            <v>00013754</v>
          </cell>
          <cell r="B591" t="str">
            <v>Hutchinson Paul</v>
          </cell>
          <cell r="C591" t="str">
            <v>Alinta Def. EE Share Plan</v>
          </cell>
          <cell r="D591">
            <v>-10400</v>
          </cell>
          <cell r="E591" t="str">
            <v>AUD</v>
          </cell>
          <cell r="F591">
            <v>1</v>
          </cell>
          <cell r="G591">
            <v>10400</v>
          </cell>
          <cell r="H591">
            <v>5000</v>
          </cell>
        </row>
        <row r="592">
          <cell r="A592" t="str">
            <v>00013776</v>
          </cell>
          <cell r="B592" t="str">
            <v>Price John</v>
          </cell>
          <cell r="C592" t="str">
            <v>Alinta Def. EE Share Plan</v>
          </cell>
          <cell r="D592">
            <v>-7200</v>
          </cell>
          <cell r="E592" t="str">
            <v>AUD</v>
          </cell>
          <cell r="F592">
            <v>1</v>
          </cell>
          <cell r="G592">
            <v>7200</v>
          </cell>
          <cell r="H592">
            <v>3600</v>
          </cell>
        </row>
        <row r="593">
          <cell r="A593" t="str">
            <v>00013772</v>
          </cell>
          <cell r="B593" t="str">
            <v>Swyer Ian</v>
          </cell>
          <cell r="C593" t="str">
            <v>Alinta Def. EE Share Plan</v>
          </cell>
          <cell r="D593">
            <v>-5200</v>
          </cell>
          <cell r="E593" t="str">
            <v>AUD</v>
          </cell>
          <cell r="F593">
            <v>1</v>
          </cell>
          <cell r="G593">
            <v>5200</v>
          </cell>
          <cell r="H593">
            <v>2600</v>
          </cell>
        </row>
        <row r="594">
          <cell r="A594" t="str">
            <v>00013769</v>
          </cell>
          <cell r="B594" t="str">
            <v>Hughan Brian</v>
          </cell>
          <cell r="C594" t="str">
            <v>Alinta Def. EE Share Plan</v>
          </cell>
          <cell r="D594">
            <v>-5200</v>
          </cell>
          <cell r="E594" t="str">
            <v>AUD</v>
          </cell>
          <cell r="F594">
            <v>1</v>
          </cell>
          <cell r="G594">
            <v>5200</v>
          </cell>
          <cell r="H594">
            <v>2600</v>
          </cell>
        </row>
        <row r="595">
          <cell r="A595" t="str">
            <v>00013768</v>
          </cell>
          <cell r="B595" t="str">
            <v>Dai Xuemei</v>
          </cell>
          <cell r="C595" t="str">
            <v>Alinta Def. EE Share Plan</v>
          </cell>
          <cell r="D595">
            <v>-10000</v>
          </cell>
          <cell r="E595" t="str">
            <v>AUD</v>
          </cell>
          <cell r="F595">
            <v>1</v>
          </cell>
          <cell r="G595">
            <v>10000</v>
          </cell>
          <cell r="H595">
            <v>5000</v>
          </cell>
        </row>
        <row r="596">
          <cell r="A596" t="str">
            <v>00013759</v>
          </cell>
          <cell r="B596" t="str">
            <v>Armstrong Melissa</v>
          </cell>
          <cell r="C596" t="str">
            <v>Alinta Def. EE Share Plan</v>
          </cell>
          <cell r="D596">
            <v>-2000</v>
          </cell>
          <cell r="E596" t="str">
            <v>AUD</v>
          </cell>
          <cell r="F596">
            <v>1</v>
          </cell>
          <cell r="G596">
            <v>2000</v>
          </cell>
          <cell r="H596">
            <v>1000</v>
          </cell>
        </row>
        <row r="597">
          <cell r="A597" t="str">
            <v>00013783</v>
          </cell>
          <cell r="B597" t="str">
            <v>Cooper Jason</v>
          </cell>
          <cell r="C597" t="str">
            <v>Alinta Def. EE Share Plan</v>
          </cell>
          <cell r="D597">
            <v>-2000</v>
          </cell>
          <cell r="E597" t="str">
            <v>AUD</v>
          </cell>
          <cell r="F597">
            <v>1</v>
          </cell>
          <cell r="G597">
            <v>2000</v>
          </cell>
          <cell r="H597">
            <v>1000</v>
          </cell>
        </row>
        <row r="598">
          <cell r="A598" t="str">
            <v>00013782</v>
          </cell>
          <cell r="B598" t="str">
            <v>Osredkar Frank</v>
          </cell>
          <cell r="C598" t="str">
            <v>Alinta Def. EE Share Plan</v>
          </cell>
          <cell r="D598">
            <v>-5200</v>
          </cell>
          <cell r="E598" t="str">
            <v>AUD</v>
          </cell>
          <cell r="F598">
            <v>1</v>
          </cell>
          <cell r="G598">
            <v>5200</v>
          </cell>
          <cell r="H598">
            <v>2600</v>
          </cell>
        </row>
        <row r="599">
          <cell r="A599" t="str">
            <v>00013781</v>
          </cell>
          <cell r="B599" t="str">
            <v>Clarke Royce</v>
          </cell>
          <cell r="C599" t="str">
            <v>Alinta Def. EE Share Plan</v>
          </cell>
          <cell r="D599">
            <v>-5200</v>
          </cell>
          <cell r="E599" t="str">
            <v>AUD</v>
          </cell>
          <cell r="F599">
            <v>1</v>
          </cell>
          <cell r="G599">
            <v>5200</v>
          </cell>
          <cell r="H599">
            <v>2600</v>
          </cell>
        </row>
        <row r="600">
          <cell r="A600" t="str">
            <v>00013778</v>
          </cell>
          <cell r="B600" t="str">
            <v>Walters Ian</v>
          </cell>
          <cell r="C600" t="str">
            <v>Alinta Def. EE Share Plan</v>
          </cell>
          <cell r="D600">
            <v>-3000</v>
          </cell>
          <cell r="E600" t="str">
            <v>AUD</v>
          </cell>
          <cell r="F600">
            <v>1</v>
          </cell>
          <cell r="G600">
            <v>3000</v>
          </cell>
          <cell r="H600">
            <v>1500</v>
          </cell>
        </row>
        <row r="601">
          <cell r="A601" t="str">
            <v>00013777</v>
          </cell>
          <cell r="B601" t="str">
            <v>Thompson Alan</v>
          </cell>
          <cell r="C601" t="str">
            <v>Alinta Def. EE Share Plan</v>
          </cell>
          <cell r="D601">
            <v>-5000</v>
          </cell>
          <cell r="E601" t="str">
            <v>AUD</v>
          </cell>
          <cell r="F601">
            <v>1</v>
          </cell>
          <cell r="G601">
            <v>5000</v>
          </cell>
          <cell r="H601">
            <v>2500</v>
          </cell>
        </row>
        <row r="602">
          <cell r="A602" t="str">
            <v>00013808</v>
          </cell>
          <cell r="B602" t="str">
            <v>Reardon Shaun</v>
          </cell>
          <cell r="C602" t="str">
            <v>Alinta Def. EE Share Plan</v>
          </cell>
          <cell r="D602">
            <v>-10000</v>
          </cell>
          <cell r="E602" t="str">
            <v>AUD</v>
          </cell>
          <cell r="F602">
            <v>1</v>
          </cell>
          <cell r="G602">
            <v>10000</v>
          </cell>
          <cell r="H602">
            <v>5000</v>
          </cell>
        </row>
        <row r="603">
          <cell r="A603" t="str">
            <v>00013806</v>
          </cell>
          <cell r="B603" t="str">
            <v>van Weel John</v>
          </cell>
          <cell r="C603" t="str">
            <v>Alinta Def. EE Share Plan</v>
          </cell>
          <cell r="D603">
            <v>-5000</v>
          </cell>
          <cell r="E603" t="str">
            <v>AUD</v>
          </cell>
          <cell r="F603">
            <v>1</v>
          </cell>
          <cell r="G603">
            <v>5000</v>
          </cell>
          <cell r="H603">
            <v>2500</v>
          </cell>
        </row>
        <row r="604">
          <cell r="A604" t="str">
            <v>00013788</v>
          </cell>
          <cell r="B604" t="str">
            <v>Franklin Karen</v>
          </cell>
          <cell r="C604" t="str">
            <v>Alinta Def. EE Share Plan</v>
          </cell>
          <cell r="D604">
            <v>-10000</v>
          </cell>
          <cell r="E604" t="str">
            <v>AUD</v>
          </cell>
          <cell r="F604">
            <v>1</v>
          </cell>
          <cell r="G604">
            <v>10000</v>
          </cell>
          <cell r="H604">
            <v>5000</v>
          </cell>
        </row>
        <row r="605">
          <cell r="A605" t="str">
            <v>00013787</v>
          </cell>
          <cell r="B605" t="str">
            <v>Flower Adam</v>
          </cell>
          <cell r="C605" t="str">
            <v>Alinta Def. EE Share Plan</v>
          </cell>
          <cell r="D605">
            <v>-9900</v>
          </cell>
          <cell r="E605" t="str">
            <v>AUD</v>
          </cell>
          <cell r="F605">
            <v>1</v>
          </cell>
          <cell r="G605">
            <v>9900</v>
          </cell>
          <cell r="H605">
            <v>4950</v>
          </cell>
        </row>
        <row r="606">
          <cell r="A606" t="str">
            <v>00013784</v>
          </cell>
          <cell r="B606" t="str">
            <v>Stevens Robert</v>
          </cell>
          <cell r="C606" t="str">
            <v>Alinta Def. EE Share Plan</v>
          </cell>
          <cell r="D606">
            <v>-5000</v>
          </cell>
          <cell r="E606" t="str">
            <v>AUD</v>
          </cell>
          <cell r="F606">
            <v>1</v>
          </cell>
          <cell r="G606">
            <v>5000</v>
          </cell>
          <cell r="H606">
            <v>2500</v>
          </cell>
        </row>
        <row r="607">
          <cell r="A607" t="str">
            <v>00013987</v>
          </cell>
          <cell r="B607" t="str">
            <v>Ironside Jennie</v>
          </cell>
          <cell r="C607" t="str">
            <v>Alinta Def. EE Share Plan</v>
          </cell>
          <cell r="D607">
            <v>-10000</v>
          </cell>
          <cell r="E607" t="str">
            <v>AUD</v>
          </cell>
          <cell r="F607">
            <v>1</v>
          </cell>
          <cell r="G607">
            <v>10000</v>
          </cell>
          <cell r="H607">
            <v>5000</v>
          </cell>
        </row>
        <row r="608">
          <cell r="A608" t="str">
            <v>00013968</v>
          </cell>
          <cell r="B608" t="str">
            <v>Volf David</v>
          </cell>
          <cell r="C608" t="str">
            <v>Alinta Def. EE Share Plan</v>
          </cell>
          <cell r="D608">
            <v>-4000</v>
          </cell>
          <cell r="E608" t="str">
            <v>AUD</v>
          </cell>
          <cell r="F608">
            <v>1</v>
          </cell>
          <cell r="G608">
            <v>4000</v>
          </cell>
          <cell r="H608">
            <v>2000</v>
          </cell>
        </row>
        <row r="609">
          <cell r="A609" t="str">
            <v>00013943</v>
          </cell>
          <cell r="B609" t="str">
            <v>Attewell Grant</v>
          </cell>
          <cell r="C609" t="str">
            <v>Alinta Def. EE Share Plan</v>
          </cell>
          <cell r="D609">
            <v>-5000</v>
          </cell>
          <cell r="E609" t="str">
            <v>AUD</v>
          </cell>
          <cell r="F609">
            <v>1</v>
          </cell>
          <cell r="G609">
            <v>5000</v>
          </cell>
          <cell r="H609">
            <v>2500</v>
          </cell>
        </row>
        <row r="610">
          <cell r="A610" t="str">
            <v>00013879</v>
          </cell>
          <cell r="B610" t="str">
            <v>O'Brien Richard</v>
          </cell>
          <cell r="C610" t="str">
            <v>Alinta Def. EE Share Plan</v>
          </cell>
          <cell r="D610">
            <v>-5000</v>
          </cell>
          <cell r="E610" t="str">
            <v>AUD</v>
          </cell>
          <cell r="F610">
            <v>1</v>
          </cell>
          <cell r="G610">
            <v>5000</v>
          </cell>
          <cell r="H610">
            <v>2500</v>
          </cell>
        </row>
        <row r="611">
          <cell r="A611" t="str">
            <v>00013853</v>
          </cell>
          <cell r="B611" t="str">
            <v>Gonsalvez Marlene</v>
          </cell>
          <cell r="C611" t="str">
            <v>Alinta Def. EE Share Plan</v>
          </cell>
          <cell r="D611">
            <v>-10000</v>
          </cell>
          <cell r="E611" t="str">
            <v>AUD</v>
          </cell>
          <cell r="F611">
            <v>1</v>
          </cell>
          <cell r="G611">
            <v>10000</v>
          </cell>
          <cell r="H611">
            <v>5000</v>
          </cell>
        </row>
        <row r="612">
          <cell r="A612" t="str">
            <v>00014061</v>
          </cell>
          <cell r="B612" t="str">
            <v>Fletcher William</v>
          </cell>
          <cell r="C612" t="str">
            <v>Alinta Def. EE Share Plan</v>
          </cell>
          <cell r="D612">
            <v>-10000</v>
          </cell>
          <cell r="E612" t="str">
            <v>AUD</v>
          </cell>
          <cell r="F612">
            <v>1</v>
          </cell>
          <cell r="G612">
            <v>10000</v>
          </cell>
          <cell r="H612">
            <v>5000</v>
          </cell>
        </row>
        <row r="613">
          <cell r="A613" t="str">
            <v>00014015</v>
          </cell>
          <cell r="B613" t="str">
            <v>Carver Tanya</v>
          </cell>
          <cell r="C613" t="str">
            <v>Alinta Def. EE Share Plan</v>
          </cell>
          <cell r="D613">
            <v>-1000</v>
          </cell>
          <cell r="E613" t="str">
            <v>AUD</v>
          </cell>
          <cell r="F613">
            <v>1</v>
          </cell>
          <cell r="G613">
            <v>1000</v>
          </cell>
          <cell r="H613">
            <v>500</v>
          </cell>
        </row>
        <row r="614">
          <cell r="A614" t="str">
            <v>00014002</v>
          </cell>
          <cell r="B614" t="str">
            <v>Waryszczuk Tony</v>
          </cell>
          <cell r="C614" t="str">
            <v>Alinta Def. EE Share Plan</v>
          </cell>
          <cell r="D614">
            <v>-2000</v>
          </cell>
          <cell r="E614" t="str">
            <v>AUD</v>
          </cell>
          <cell r="F614">
            <v>1</v>
          </cell>
          <cell r="G614">
            <v>2000</v>
          </cell>
          <cell r="H614">
            <v>1000</v>
          </cell>
        </row>
        <row r="615">
          <cell r="A615" t="str">
            <v>00014001</v>
          </cell>
          <cell r="B615" t="str">
            <v>Nelson Katrina</v>
          </cell>
          <cell r="C615" t="str">
            <v>Alinta Def. EE Share Plan</v>
          </cell>
          <cell r="D615">
            <v>-2000</v>
          </cell>
          <cell r="E615" t="str">
            <v>AUD</v>
          </cell>
          <cell r="F615">
            <v>1</v>
          </cell>
          <cell r="G615">
            <v>2000</v>
          </cell>
          <cell r="H615">
            <v>1000</v>
          </cell>
        </row>
        <row r="616">
          <cell r="A616" t="str">
            <v>00013998</v>
          </cell>
          <cell r="B616" t="str">
            <v>Garg Sumit</v>
          </cell>
          <cell r="C616" t="str">
            <v>Alinta Def. EE Share Plan</v>
          </cell>
          <cell r="D616">
            <v>-10000</v>
          </cell>
          <cell r="E616" t="str">
            <v>AUD</v>
          </cell>
          <cell r="F616">
            <v>1</v>
          </cell>
          <cell r="G616">
            <v>10000</v>
          </cell>
          <cell r="H616">
            <v>5000</v>
          </cell>
        </row>
        <row r="617">
          <cell r="A617" t="str">
            <v>00018202</v>
          </cell>
          <cell r="B617" t="str">
            <v>Godsall Russell</v>
          </cell>
          <cell r="C617" t="str">
            <v>Alinta Def. EE Sh Plan AW</v>
          </cell>
          <cell r="D617">
            <v>-192.31</v>
          </cell>
          <cell r="E617" t="str">
            <v>AUD</v>
          </cell>
          <cell r="F617">
            <v>1</v>
          </cell>
          <cell r="G617">
            <v>192.31</v>
          </cell>
          <cell r="H617">
            <v>96.155000000000001</v>
          </cell>
        </row>
        <row r="618">
          <cell r="A618" t="str">
            <v>00018201</v>
          </cell>
          <cell r="B618" t="str">
            <v>Thomson Bruce</v>
          </cell>
          <cell r="C618" t="str">
            <v>Alinta Def. EE Sh Plan AW</v>
          </cell>
          <cell r="D618">
            <v>-230.76</v>
          </cell>
          <cell r="E618" t="str">
            <v>AUD</v>
          </cell>
          <cell r="F618">
            <v>1</v>
          </cell>
          <cell r="G618">
            <v>230.76</v>
          </cell>
          <cell r="H618">
            <v>115.38</v>
          </cell>
        </row>
        <row r="619">
          <cell r="A619" t="str">
            <v>00018200</v>
          </cell>
          <cell r="B619" t="str">
            <v>Dong Andrew</v>
          </cell>
          <cell r="C619" t="str">
            <v>Alinta Def. EE Sh Plan AW</v>
          </cell>
          <cell r="D619">
            <v>-57.69</v>
          </cell>
          <cell r="E619" t="str">
            <v>AUD</v>
          </cell>
          <cell r="F619">
            <v>1</v>
          </cell>
          <cell r="G619">
            <v>57.69</v>
          </cell>
          <cell r="H619">
            <v>28.844999999999999</v>
          </cell>
        </row>
        <row r="620">
          <cell r="A620" t="str">
            <v>00014109</v>
          </cell>
          <cell r="B620" t="str">
            <v>Fennessy Peter</v>
          </cell>
          <cell r="C620" t="str">
            <v>Alinta Def. EE Share Plan</v>
          </cell>
          <cell r="D620">
            <v>-10000</v>
          </cell>
          <cell r="E620" t="str">
            <v>AUD</v>
          </cell>
          <cell r="F620">
            <v>1</v>
          </cell>
          <cell r="G620">
            <v>10000</v>
          </cell>
          <cell r="H620">
            <v>5000</v>
          </cell>
        </row>
        <row r="621">
          <cell r="A621" t="str">
            <v>00014108</v>
          </cell>
          <cell r="B621" t="str">
            <v>McDonald John</v>
          </cell>
          <cell r="C621" t="str">
            <v>Alinta Def. EE Share Plan</v>
          </cell>
          <cell r="D621">
            <v>-10000</v>
          </cell>
          <cell r="E621" t="str">
            <v>AUD</v>
          </cell>
          <cell r="F621">
            <v>1</v>
          </cell>
          <cell r="G621">
            <v>10000</v>
          </cell>
          <cell r="H621">
            <v>5000</v>
          </cell>
        </row>
        <row r="622">
          <cell r="A622" t="str">
            <v>00018214</v>
          </cell>
          <cell r="B622" t="str">
            <v>Higson Brian</v>
          </cell>
          <cell r="C622" t="str">
            <v>Alinta Def. EE Sh Plan AW</v>
          </cell>
          <cell r="D622">
            <v>-38.46</v>
          </cell>
          <cell r="E622" t="str">
            <v>AUD</v>
          </cell>
          <cell r="F622">
            <v>26</v>
          </cell>
          <cell r="G622">
            <v>999.96</v>
          </cell>
          <cell r="H622">
            <v>499.98</v>
          </cell>
        </row>
        <row r="623">
          <cell r="A623" t="str">
            <v>00018212</v>
          </cell>
          <cell r="B623" t="str">
            <v>Casey Stephen</v>
          </cell>
          <cell r="C623" t="str">
            <v>Alinta Def. EE Sh Plan AW</v>
          </cell>
          <cell r="D623">
            <v>-57.69</v>
          </cell>
          <cell r="E623" t="str">
            <v>AUD</v>
          </cell>
          <cell r="F623">
            <v>26</v>
          </cell>
          <cell r="G623">
            <v>1499.94</v>
          </cell>
          <cell r="H623">
            <v>749.97</v>
          </cell>
        </row>
        <row r="624">
          <cell r="A624" t="str">
            <v>00018207</v>
          </cell>
          <cell r="B624" t="str">
            <v>Marshall Matthew</v>
          </cell>
          <cell r="C624" t="str">
            <v>Alinta Def. EE Sh Plan AW</v>
          </cell>
          <cell r="D624">
            <v>-384.61</v>
          </cell>
          <cell r="E624" t="str">
            <v>AUD</v>
          </cell>
          <cell r="F624">
            <v>26</v>
          </cell>
          <cell r="G624">
            <v>9999.86</v>
          </cell>
          <cell r="H624">
            <v>4999.93</v>
          </cell>
        </row>
        <row r="625">
          <cell r="A625" t="str">
            <v>00018206</v>
          </cell>
          <cell r="B625" t="str">
            <v>Swain Kade</v>
          </cell>
          <cell r="C625" t="str">
            <v>Alinta Def. EE Sh Plan AW</v>
          </cell>
          <cell r="D625">
            <v>-76.92</v>
          </cell>
          <cell r="E625" t="str">
            <v>AUD</v>
          </cell>
          <cell r="F625">
            <v>26</v>
          </cell>
          <cell r="G625">
            <v>1999.92</v>
          </cell>
          <cell r="H625">
            <v>999.96</v>
          </cell>
        </row>
        <row r="626">
          <cell r="A626" t="str">
            <v>00018205</v>
          </cell>
          <cell r="B626" t="str">
            <v>Sanders Paul</v>
          </cell>
          <cell r="C626" t="str">
            <v>Alinta Def. EE Sh Plan AW</v>
          </cell>
          <cell r="D626">
            <v>-38.46</v>
          </cell>
          <cell r="E626" t="str">
            <v>AUD</v>
          </cell>
          <cell r="F626">
            <v>26</v>
          </cell>
          <cell r="G626">
            <v>999.96</v>
          </cell>
          <cell r="H626">
            <v>499.98</v>
          </cell>
        </row>
        <row r="627">
          <cell r="A627" t="str">
            <v>00018221</v>
          </cell>
          <cell r="B627" t="str">
            <v>Olley David</v>
          </cell>
          <cell r="C627" t="str">
            <v>Alinta Def. EE Sh Plan AW</v>
          </cell>
          <cell r="D627">
            <v>-96.15</v>
          </cell>
          <cell r="E627" t="str">
            <v>AUD</v>
          </cell>
          <cell r="F627">
            <v>26</v>
          </cell>
          <cell r="G627">
            <v>2499.9</v>
          </cell>
          <cell r="H627">
            <v>1249.95</v>
          </cell>
        </row>
        <row r="628">
          <cell r="A628" t="str">
            <v>00018220</v>
          </cell>
          <cell r="B628" t="str">
            <v>Davies Gordon</v>
          </cell>
          <cell r="C628" t="str">
            <v>Alinta Def. EE Sh Plan AW</v>
          </cell>
          <cell r="D628">
            <v>-307.69</v>
          </cell>
          <cell r="E628" t="str">
            <v>AUD</v>
          </cell>
          <cell r="F628">
            <v>26</v>
          </cell>
          <cell r="G628">
            <v>7999.94</v>
          </cell>
          <cell r="H628">
            <v>3999.97</v>
          </cell>
        </row>
        <row r="629">
          <cell r="A629" t="str">
            <v>00018219</v>
          </cell>
          <cell r="B629" t="str">
            <v>Straight Geoffrey</v>
          </cell>
          <cell r="C629" t="str">
            <v>Alinta Def. EE Sh Plan AW</v>
          </cell>
          <cell r="D629">
            <v>-192.3</v>
          </cell>
          <cell r="E629" t="str">
            <v>AUD</v>
          </cell>
          <cell r="F629">
            <v>26</v>
          </cell>
          <cell r="G629">
            <v>4999.8</v>
          </cell>
          <cell r="H629">
            <v>2499.9</v>
          </cell>
        </row>
        <row r="630">
          <cell r="A630" t="str">
            <v>00018216</v>
          </cell>
          <cell r="B630" t="str">
            <v>Gilligan Christine</v>
          </cell>
          <cell r="C630" t="str">
            <v>Alinta Def. EE Sh Plan AW</v>
          </cell>
          <cell r="D630">
            <v>-100</v>
          </cell>
          <cell r="E630" t="str">
            <v>AUD</v>
          </cell>
          <cell r="F630">
            <v>26</v>
          </cell>
          <cell r="G630">
            <v>2600</v>
          </cell>
          <cell r="H630">
            <v>1300</v>
          </cell>
        </row>
        <row r="631">
          <cell r="A631" t="str">
            <v>00018215</v>
          </cell>
          <cell r="B631" t="str">
            <v>Pache Nicole</v>
          </cell>
          <cell r="C631" t="str">
            <v>Alinta Def. EE Sh Plan AW</v>
          </cell>
          <cell r="D631">
            <v>-96.15</v>
          </cell>
          <cell r="E631" t="str">
            <v>AUD</v>
          </cell>
          <cell r="F631">
            <v>26</v>
          </cell>
          <cell r="G631">
            <v>2499.9</v>
          </cell>
          <cell r="H631">
            <v>1249.95</v>
          </cell>
        </row>
        <row r="632">
          <cell r="A632" t="str">
            <v>00018237</v>
          </cell>
          <cell r="B632" t="str">
            <v>Shaw Ian</v>
          </cell>
          <cell r="C632" t="str">
            <v>Alinta Def. EE Sh Plan AW</v>
          </cell>
          <cell r="D632">
            <v>-192.3</v>
          </cell>
          <cell r="E632" t="str">
            <v>AUD</v>
          </cell>
          <cell r="F632">
            <v>26</v>
          </cell>
          <cell r="G632">
            <v>4999.8</v>
          </cell>
          <cell r="H632">
            <v>2499.9</v>
          </cell>
        </row>
        <row r="633">
          <cell r="A633" t="str">
            <v>00018236</v>
          </cell>
          <cell r="B633" t="str">
            <v>Powell Darryl</v>
          </cell>
          <cell r="C633" t="str">
            <v>Alinta Def. EE Sh Plan AW</v>
          </cell>
          <cell r="D633">
            <v>-115.38</v>
          </cell>
          <cell r="E633" t="str">
            <v>AUD</v>
          </cell>
          <cell r="F633">
            <v>26</v>
          </cell>
          <cell r="G633">
            <v>2999.88</v>
          </cell>
          <cell r="H633">
            <v>1499.94</v>
          </cell>
        </row>
        <row r="634">
          <cell r="A634" t="str">
            <v>00018233</v>
          </cell>
          <cell r="B634" t="str">
            <v>Lane John</v>
          </cell>
          <cell r="C634" t="str">
            <v>Alinta Def. EE Sh Plan AW</v>
          </cell>
          <cell r="D634">
            <v>-38.46</v>
          </cell>
          <cell r="E634" t="str">
            <v>AUD</v>
          </cell>
          <cell r="F634">
            <v>26</v>
          </cell>
          <cell r="G634">
            <v>999.96</v>
          </cell>
          <cell r="H634">
            <v>499.98</v>
          </cell>
        </row>
        <row r="635">
          <cell r="A635" t="str">
            <v>00018227</v>
          </cell>
          <cell r="B635" t="str">
            <v>Di Marco Domenic</v>
          </cell>
          <cell r="C635" t="str">
            <v>Alinta Def. EE Sh Plan AW</v>
          </cell>
          <cell r="D635">
            <v>-150</v>
          </cell>
          <cell r="E635" t="str">
            <v>AUD</v>
          </cell>
          <cell r="F635">
            <v>26</v>
          </cell>
          <cell r="G635">
            <v>3900</v>
          </cell>
          <cell r="H635">
            <v>1950</v>
          </cell>
        </row>
        <row r="636">
          <cell r="A636" t="str">
            <v>00018223</v>
          </cell>
          <cell r="B636" t="str">
            <v>Nordmann Jonathan</v>
          </cell>
          <cell r="C636" t="str">
            <v>Alinta Def. EE Sh Plan AW</v>
          </cell>
          <cell r="D636">
            <v>-384.61</v>
          </cell>
          <cell r="E636" t="str">
            <v>AUD</v>
          </cell>
          <cell r="F636">
            <v>26</v>
          </cell>
          <cell r="G636">
            <v>9999.86</v>
          </cell>
          <cell r="H636">
            <v>4999.93</v>
          </cell>
        </row>
        <row r="637">
          <cell r="A637" t="str">
            <v>00018244</v>
          </cell>
          <cell r="B637" t="str">
            <v>Horwood Graham</v>
          </cell>
          <cell r="C637" t="str">
            <v>Alinta Def. EE Sh Plan AW</v>
          </cell>
          <cell r="D637">
            <v>-46.15</v>
          </cell>
          <cell r="E637" t="str">
            <v>AUD</v>
          </cell>
          <cell r="F637">
            <v>26</v>
          </cell>
          <cell r="G637">
            <v>1199.8999999999999</v>
          </cell>
          <cell r="H637">
            <v>599.94999999999993</v>
          </cell>
        </row>
        <row r="638">
          <cell r="A638" t="str">
            <v>00018243</v>
          </cell>
          <cell r="B638" t="str">
            <v>Law Geoffrey</v>
          </cell>
          <cell r="C638" t="str">
            <v>Alinta Def. EE Sh Plan AW</v>
          </cell>
          <cell r="D638">
            <v>-192.3</v>
          </cell>
          <cell r="E638" t="str">
            <v>AUD</v>
          </cell>
          <cell r="F638">
            <v>26</v>
          </cell>
          <cell r="G638">
            <v>4999.8</v>
          </cell>
          <cell r="H638">
            <v>2499.9</v>
          </cell>
        </row>
        <row r="639">
          <cell r="A639" t="str">
            <v>00018241</v>
          </cell>
          <cell r="B639" t="str">
            <v>Webb Richard</v>
          </cell>
          <cell r="C639" t="str">
            <v>Alinta Def. EE Sh Plan AW</v>
          </cell>
          <cell r="D639">
            <v>-192.31</v>
          </cell>
          <cell r="E639" t="str">
            <v>AUD</v>
          </cell>
          <cell r="F639">
            <v>26</v>
          </cell>
          <cell r="G639">
            <v>5000.0600000000004</v>
          </cell>
          <cell r="H639">
            <v>2500.0300000000002</v>
          </cell>
        </row>
        <row r="640">
          <cell r="A640" t="str">
            <v>00018240</v>
          </cell>
          <cell r="B640" t="str">
            <v>Karlovsky Gregory</v>
          </cell>
          <cell r="C640" t="str">
            <v>Alinta Def. EE Sh Plan AW</v>
          </cell>
          <cell r="D640">
            <v>-384.62</v>
          </cell>
          <cell r="E640" t="str">
            <v>AUD</v>
          </cell>
          <cell r="F640">
            <v>26</v>
          </cell>
          <cell r="G640">
            <v>10000.120000000001</v>
          </cell>
          <cell r="H640">
            <v>5000</v>
          </cell>
        </row>
        <row r="641">
          <cell r="A641" t="str">
            <v>00018238</v>
          </cell>
          <cell r="B641" t="str">
            <v>McCarthy Michael</v>
          </cell>
          <cell r="C641" t="str">
            <v>Alinta Def. EE Sh Plan AW</v>
          </cell>
          <cell r="D641">
            <v>-384.61</v>
          </cell>
          <cell r="E641" t="str">
            <v>AUD</v>
          </cell>
          <cell r="F641">
            <v>26</v>
          </cell>
          <cell r="G641">
            <v>9999.86</v>
          </cell>
          <cell r="H641">
            <v>4999.93</v>
          </cell>
        </row>
        <row r="642">
          <cell r="A642" t="str">
            <v>00018263</v>
          </cell>
          <cell r="B642" t="str">
            <v>Sharpe Bernard</v>
          </cell>
          <cell r="C642" t="str">
            <v>Alinta Def. EE Sh Plan AW</v>
          </cell>
          <cell r="D642">
            <v>-96.15</v>
          </cell>
          <cell r="E642" t="str">
            <v>AUD</v>
          </cell>
          <cell r="F642">
            <v>26</v>
          </cell>
          <cell r="G642">
            <v>2499.9</v>
          </cell>
          <cell r="H642">
            <v>1249.95</v>
          </cell>
        </row>
        <row r="643">
          <cell r="A643" t="str">
            <v>00018258</v>
          </cell>
          <cell r="B643" t="str">
            <v>Zaekis Vasilios</v>
          </cell>
          <cell r="C643" t="str">
            <v>Alinta Def. EE Sh Plan AW</v>
          </cell>
          <cell r="D643">
            <v>-115.38</v>
          </cell>
          <cell r="E643" t="str">
            <v>AUD</v>
          </cell>
          <cell r="F643">
            <v>26</v>
          </cell>
          <cell r="G643">
            <v>2999.88</v>
          </cell>
          <cell r="H643">
            <v>1499.94</v>
          </cell>
        </row>
        <row r="644">
          <cell r="A644" t="str">
            <v>00018257</v>
          </cell>
          <cell r="B644" t="str">
            <v>Dugmore Graeme</v>
          </cell>
          <cell r="C644" t="str">
            <v>Alinta Def. EE Sh Plan AW</v>
          </cell>
          <cell r="D644">
            <v>-200</v>
          </cell>
          <cell r="E644" t="str">
            <v>AUD</v>
          </cell>
          <cell r="F644">
            <v>26</v>
          </cell>
          <cell r="G644">
            <v>5200</v>
          </cell>
          <cell r="H644">
            <v>2600</v>
          </cell>
        </row>
        <row r="645">
          <cell r="A645" t="str">
            <v>00018254</v>
          </cell>
          <cell r="B645" t="str">
            <v>Sardelic Zelimar</v>
          </cell>
          <cell r="C645" t="str">
            <v>Alinta Def. EE Sh Plan AW</v>
          </cell>
          <cell r="D645">
            <v>-38.46</v>
          </cell>
          <cell r="E645" t="str">
            <v>AUD</v>
          </cell>
          <cell r="F645">
            <v>26</v>
          </cell>
          <cell r="G645">
            <v>999.96</v>
          </cell>
          <cell r="H645">
            <v>499.98</v>
          </cell>
        </row>
        <row r="646">
          <cell r="A646" t="str">
            <v>00018250</v>
          </cell>
          <cell r="B646" t="str">
            <v>Slade Keith</v>
          </cell>
          <cell r="C646" t="str">
            <v>Alinta Def. EE Sh Plan AW</v>
          </cell>
          <cell r="D646">
            <v>-38.46</v>
          </cell>
          <cell r="E646" t="str">
            <v>AUD</v>
          </cell>
          <cell r="F646">
            <v>26</v>
          </cell>
          <cell r="G646">
            <v>999.96</v>
          </cell>
          <cell r="H646">
            <v>499.98</v>
          </cell>
        </row>
        <row r="647">
          <cell r="A647" t="str">
            <v>00018271</v>
          </cell>
          <cell r="B647" t="str">
            <v>Summers Ian</v>
          </cell>
          <cell r="C647" t="str">
            <v>Alinta Def. EE Sh Plan AW</v>
          </cell>
          <cell r="D647">
            <v>-153.85</v>
          </cell>
          <cell r="E647" t="str">
            <v>AUD</v>
          </cell>
          <cell r="F647">
            <v>26</v>
          </cell>
          <cell r="G647">
            <v>4000.1</v>
          </cell>
          <cell r="H647">
            <v>2000.05</v>
          </cell>
        </row>
        <row r="648">
          <cell r="A648" t="str">
            <v>00018270</v>
          </cell>
          <cell r="B648" t="str">
            <v>Hutchins Hilton</v>
          </cell>
          <cell r="C648" t="str">
            <v>Alinta Def. EE Sh Plan AW</v>
          </cell>
          <cell r="D648">
            <v>-115.38</v>
          </cell>
          <cell r="E648" t="str">
            <v>AUD</v>
          </cell>
          <cell r="F648">
            <v>26</v>
          </cell>
          <cell r="G648">
            <v>2999.88</v>
          </cell>
          <cell r="H648">
            <v>1499.94</v>
          </cell>
        </row>
        <row r="649">
          <cell r="A649" t="str">
            <v>00018268</v>
          </cell>
          <cell r="B649" t="str">
            <v>Dawson Stafford</v>
          </cell>
          <cell r="C649" t="str">
            <v>Alinta Def. EE Sh Plan AW</v>
          </cell>
          <cell r="D649">
            <v>-50</v>
          </cell>
          <cell r="E649" t="str">
            <v>AUD</v>
          </cell>
          <cell r="F649">
            <v>26</v>
          </cell>
          <cell r="G649">
            <v>1300</v>
          </cell>
          <cell r="H649">
            <v>650</v>
          </cell>
        </row>
        <row r="650">
          <cell r="A650" t="str">
            <v>00018267</v>
          </cell>
          <cell r="B650" t="str">
            <v>Holyoak Peter</v>
          </cell>
          <cell r="C650" t="str">
            <v>Alinta Def. EE Sh Plan AW</v>
          </cell>
          <cell r="D650">
            <v>-100</v>
          </cell>
          <cell r="E650" t="str">
            <v>AUD</v>
          </cell>
          <cell r="F650">
            <v>26</v>
          </cell>
          <cell r="G650">
            <v>2600</v>
          </cell>
          <cell r="H650">
            <v>1300</v>
          </cell>
        </row>
        <row r="651">
          <cell r="A651" t="str">
            <v>00018266</v>
          </cell>
          <cell r="B651" t="str">
            <v>Gaffney Alan</v>
          </cell>
          <cell r="C651" t="str">
            <v>Alinta Def. EE Sh Plan AW</v>
          </cell>
          <cell r="D651">
            <v>-300</v>
          </cell>
          <cell r="E651" t="str">
            <v>AUD</v>
          </cell>
          <cell r="F651">
            <v>26</v>
          </cell>
          <cell r="G651">
            <v>7800</v>
          </cell>
          <cell r="H651">
            <v>3900</v>
          </cell>
        </row>
        <row r="652">
          <cell r="A652" t="str">
            <v>00018284</v>
          </cell>
          <cell r="B652" t="str">
            <v>Hands Mark</v>
          </cell>
          <cell r="C652" t="str">
            <v>Alinta Def. EE Sh Plan AW</v>
          </cell>
          <cell r="D652">
            <v>-110</v>
          </cell>
          <cell r="E652" t="str">
            <v>AUD</v>
          </cell>
          <cell r="F652">
            <v>26</v>
          </cell>
          <cell r="G652">
            <v>2860</v>
          </cell>
          <cell r="H652">
            <v>1430</v>
          </cell>
        </row>
        <row r="653">
          <cell r="A653" t="str">
            <v>00018282</v>
          </cell>
          <cell r="B653" t="str">
            <v>Ingram Natalie</v>
          </cell>
          <cell r="C653" t="str">
            <v>Alinta Def. EE Sh Plan AW</v>
          </cell>
          <cell r="D653">
            <v>-96.15</v>
          </cell>
          <cell r="E653" t="str">
            <v>AUD</v>
          </cell>
          <cell r="F653">
            <v>26</v>
          </cell>
          <cell r="G653">
            <v>2499.9</v>
          </cell>
          <cell r="H653">
            <v>1249.95</v>
          </cell>
        </row>
        <row r="654">
          <cell r="A654" t="str">
            <v>00018280</v>
          </cell>
          <cell r="B654" t="str">
            <v>Gateley David</v>
          </cell>
          <cell r="C654" t="str">
            <v>Alinta Def. EE Sh Plan AW</v>
          </cell>
          <cell r="D654">
            <v>-38.46</v>
          </cell>
          <cell r="E654" t="str">
            <v>AUD</v>
          </cell>
          <cell r="F654">
            <v>26</v>
          </cell>
          <cell r="G654">
            <v>999.96</v>
          </cell>
          <cell r="H654">
            <v>499.98</v>
          </cell>
        </row>
        <row r="655">
          <cell r="A655" t="str">
            <v>00018279</v>
          </cell>
          <cell r="B655" t="str">
            <v>Gaspar Laszlo</v>
          </cell>
          <cell r="C655" t="str">
            <v>Alinta Def. EE Sh Plan AW</v>
          </cell>
          <cell r="D655">
            <v>-192.3</v>
          </cell>
          <cell r="E655" t="str">
            <v>AUD</v>
          </cell>
          <cell r="F655">
            <v>26</v>
          </cell>
          <cell r="G655">
            <v>4999.8</v>
          </cell>
          <cell r="H655">
            <v>2499.9</v>
          </cell>
        </row>
        <row r="656">
          <cell r="A656" t="str">
            <v>00018276</v>
          </cell>
          <cell r="B656" t="str">
            <v>Harney Gerald</v>
          </cell>
          <cell r="C656" t="str">
            <v>Alinta Def. EE Sh Plan AW</v>
          </cell>
          <cell r="D656">
            <v>-711.53</v>
          </cell>
          <cell r="E656" t="str">
            <v>AUD</v>
          </cell>
          <cell r="F656">
            <v>26</v>
          </cell>
          <cell r="G656">
            <v>18499.78</v>
          </cell>
          <cell r="H656">
            <v>5000</v>
          </cell>
        </row>
        <row r="657">
          <cell r="A657" t="str">
            <v>00019505</v>
          </cell>
          <cell r="B657" t="str">
            <v>Cox John</v>
          </cell>
          <cell r="C657" t="str">
            <v>Alinta Def. EE Share Plan</v>
          </cell>
          <cell r="D657">
            <v>-3500</v>
          </cell>
          <cell r="E657" t="str">
            <v>AUD</v>
          </cell>
          <cell r="F657">
            <v>1</v>
          </cell>
          <cell r="G657">
            <v>3500</v>
          </cell>
          <cell r="H657">
            <v>1750</v>
          </cell>
        </row>
        <row r="658">
          <cell r="A658" t="str">
            <v>00018301</v>
          </cell>
          <cell r="B658" t="str">
            <v>Lukis Sandra</v>
          </cell>
          <cell r="C658" t="str">
            <v>Alinta Def. EE Sh Plan AW</v>
          </cell>
          <cell r="D658">
            <v>-100</v>
          </cell>
          <cell r="E658" t="str">
            <v>AUD</v>
          </cell>
          <cell r="F658">
            <v>26</v>
          </cell>
          <cell r="G658">
            <v>2600</v>
          </cell>
          <cell r="H658">
            <v>1300</v>
          </cell>
        </row>
        <row r="659">
          <cell r="A659" t="str">
            <v>00018300</v>
          </cell>
          <cell r="B659" t="str">
            <v>Wu Ivan</v>
          </cell>
          <cell r="C659" t="str">
            <v>Alinta Def. EE Share Plan</v>
          </cell>
          <cell r="D659">
            <v>-5200</v>
          </cell>
          <cell r="E659" t="str">
            <v>AUD</v>
          </cell>
          <cell r="F659">
            <v>1</v>
          </cell>
          <cell r="G659">
            <v>5200</v>
          </cell>
          <cell r="H659">
            <v>2600</v>
          </cell>
        </row>
        <row r="660">
          <cell r="A660" t="str">
            <v>00018298</v>
          </cell>
          <cell r="B660" t="str">
            <v>Donovan Patrick</v>
          </cell>
          <cell r="C660" t="str">
            <v>Alinta Def. EE Sh Plan AW</v>
          </cell>
          <cell r="D660">
            <v>-384.62</v>
          </cell>
          <cell r="E660" t="str">
            <v>AUD</v>
          </cell>
          <cell r="F660">
            <v>26</v>
          </cell>
          <cell r="G660">
            <v>10000.120000000001</v>
          </cell>
          <cell r="H660">
            <v>5000</v>
          </cell>
        </row>
        <row r="661">
          <cell r="A661" t="str">
            <v>00018290</v>
          </cell>
          <cell r="B661" t="str">
            <v>Hatcher Kim</v>
          </cell>
          <cell r="C661" t="str">
            <v>Alinta Def. EE Sh Plan AW</v>
          </cell>
          <cell r="D661">
            <v>-38.46</v>
          </cell>
          <cell r="E661" t="str">
            <v>AUD</v>
          </cell>
          <cell r="F661">
            <v>26</v>
          </cell>
          <cell r="G661">
            <v>999.96</v>
          </cell>
          <cell r="H661">
            <v>499.98</v>
          </cell>
        </row>
        <row r="662">
          <cell r="A662" t="str">
            <v>00094276</v>
          </cell>
          <cell r="B662" t="str">
            <v>Whitwell Ronald</v>
          </cell>
          <cell r="C662" t="str">
            <v>Alinta Def. EE Share Plan</v>
          </cell>
          <cell r="D662">
            <v>-2000</v>
          </cell>
          <cell r="E662" t="str">
            <v>AUD</v>
          </cell>
          <cell r="F662">
            <v>1</v>
          </cell>
          <cell r="G662">
            <v>2000</v>
          </cell>
          <cell r="H662">
            <v>1000</v>
          </cell>
        </row>
        <row r="663">
          <cell r="A663" t="str">
            <v>00076166</v>
          </cell>
          <cell r="B663" t="str">
            <v>Russom Ian</v>
          </cell>
          <cell r="C663" t="str">
            <v>Alinta Def. EE Share Plan</v>
          </cell>
          <cell r="D663">
            <v>-2000</v>
          </cell>
          <cell r="E663" t="str">
            <v>AUD</v>
          </cell>
          <cell r="F663">
            <v>1</v>
          </cell>
          <cell r="G663">
            <v>2000</v>
          </cell>
          <cell r="H663">
            <v>1000</v>
          </cell>
        </row>
        <row r="664">
          <cell r="A664" t="str">
            <v>00056432</v>
          </cell>
          <cell r="B664" t="str">
            <v>McEwan John</v>
          </cell>
          <cell r="C664" t="str">
            <v>Alinta Def. EE Share Plan</v>
          </cell>
          <cell r="D664">
            <v>-10000</v>
          </cell>
          <cell r="E664" t="str">
            <v>AUD</v>
          </cell>
          <cell r="F664">
            <v>1</v>
          </cell>
          <cell r="G664">
            <v>10000</v>
          </cell>
          <cell r="H664">
            <v>5000</v>
          </cell>
        </row>
        <row r="665">
          <cell r="A665" t="str">
            <v>00049718</v>
          </cell>
          <cell r="B665" t="str">
            <v>Lau Jasmine</v>
          </cell>
          <cell r="C665" t="str">
            <v>Alinta Def. EE Share Plan</v>
          </cell>
          <cell r="D665">
            <v>-3600</v>
          </cell>
          <cell r="E665" t="str">
            <v>AUD</v>
          </cell>
          <cell r="F665">
            <v>1</v>
          </cell>
          <cell r="G665">
            <v>3600</v>
          </cell>
          <cell r="H665">
            <v>1800</v>
          </cell>
        </row>
        <row r="666">
          <cell r="A666" t="str">
            <v>00033373</v>
          </cell>
          <cell r="B666" t="str">
            <v>Georgiadis Peter</v>
          </cell>
          <cell r="C666" t="str">
            <v>Alinta Def. EE Share Plan</v>
          </cell>
          <cell r="D666">
            <v>-5000</v>
          </cell>
          <cell r="E666" t="str">
            <v>AUD</v>
          </cell>
          <cell r="F666">
            <v>1</v>
          </cell>
          <cell r="G666">
            <v>5000</v>
          </cell>
          <cell r="H666">
            <v>2500</v>
          </cell>
        </row>
      </sheetData>
      <sheetData sheetId="6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"/>
      <sheetName val="Sales Register Montrose 1"/>
    </sheetNames>
    <sheetDataSet>
      <sheetData sheetId="0" refreshError="1"/>
      <sheetData sheetId="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Outcomes"/>
      <sheetName val="MAAR"/>
      <sheetName val="Price Limits"/>
      <sheetName val="Trans"/>
      <sheetName val="DUOS (t)"/>
      <sheetName val="TUOS (t)"/>
      <sheetName val="CPT (t)"/>
      <sheetName val="MSR (t)"/>
      <sheetName val="NUOS (t)"/>
      <sheetName val="DUOS (t-1)"/>
      <sheetName val="Q (ct-1) act"/>
      <sheetName val="RE (ct)"/>
      <sheetName val="RE (ct-1)"/>
      <sheetName val="Q (ct-1) adj (ct)"/>
      <sheetName val="Q (ct-1) adj (ct-1)"/>
      <sheetName val="ACS (t)"/>
    </sheetNames>
    <sheetDataSet>
      <sheetData sheetId="0"/>
      <sheetData sheetId="1">
        <row r="2">
          <cell r="B2" t="str">
            <v>ActewAGL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Change log"/>
      <sheetName val="Intro"/>
      <sheetName val="Log"/>
      <sheetName val="Summary of inputs"/>
      <sheetName val="DMS input"/>
      <sheetName val="Workings"/>
      <sheetName val="PTRM input"/>
      <sheetName val="WACC"/>
      <sheetName val="Assets"/>
      <sheetName val="Analysis"/>
      <sheetName val="Forecast revenues"/>
      <sheetName val="X factors"/>
      <sheetName val="DEMAND FORECASTS"/>
      <sheetName val="REFERENCE TARIFFS REVENUE"/>
      <sheetName val="REFERENCE TARIFFS"/>
      <sheetName val="Revenue summary"/>
      <sheetName val="Equity raising costs"/>
      <sheetName val="Chart 1-Revenue"/>
      <sheetName val="Chart 2-Price path"/>
      <sheetName val="Chart 3-Building blocks"/>
      <sheetName val="$ comparison"/>
      <sheetName val="Revenue Graph $2019"/>
      <sheetName val="BB Comparison"/>
      <sheetName val="DValue Tax"/>
      <sheetName val="AER ECM (AGN)"/>
      <sheetName val="Historical Demand Data"/>
      <sheetName val="Summary"/>
      <sheetName val="Block 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nload Sheet"/>
      <sheetName val="Sheet1"/>
      <sheetName val="Subscription Assumptions"/>
      <sheetName val="JUNE97080"/>
      <sheetName val="ChSheet"/>
      <sheetName val="DESP"/>
      <sheetName val="pay"/>
      <sheetName val="t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ALCULATIONS"/>
      <sheetName val="INTEREST RATE DATA"/>
      <sheetName val="FX DATA"/>
      <sheetName val="INTEREST RATE DATA (2004)"/>
      <sheetName val="FX DATA (2004)"/>
      <sheetName val="Download Sheet"/>
    </sheetNames>
    <sheetDataSet>
      <sheetData sheetId="0" refreshError="1"/>
      <sheetData sheetId="1">
        <row r="3">
          <cell r="E3">
            <v>37803</v>
          </cell>
        </row>
        <row r="4">
          <cell r="E4">
            <v>39629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umptions"/>
      <sheetName val="MM info"/>
      <sheetName val="Timetable"/>
      <sheetName val="CASH"/>
      <sheetName val="FX"/>
      <sheetName val="Tax Calculation"/>
      <sheetName val="Inv - IPO"/>
      <sheetName val="Inv - Existing"/>
      <sheetName val="Contact List"/>
      <sheetName val="Sheet2"/>
      <sheetName val="TO DO"/>
      <sheetName val="Download Sheet"/>
      <sheetName val="CALCULATIONS"/>
      <sheetName val="塅䕃⹌塅Ect List"/>
      <sheetName val="Ass-Fin"/>
      <sheetName val="Assumptions"/>
      <sheetName val="Brussels"/>
      <sheetName val="Off Bidco A"/>
      <sheetName val="Com A"/>
      <sheetName val="#REF"/>
    </sheetNames>
    <sheetDataSet>
      <sheetData sheetId="0"/>
      <sheetData sheetId="1"/>
      <sheetData sheetId="2" refreshError="1">
        <row r="4">
          <cell r="B4">
            <v>0.58260000000000001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Exchange Rates"/>
      <sheetName val="Prices"/>
      <sheetName val="FirstAsset"/>
      <sheetName val="Ekati"/>
      <sheetName val="Second_Last_Asset"/>
      <sheetName val="LastAsset"/>
      <sheetName val="Consolidated"/>
      <sheetName val="LinkTemplate"/>
      <sheetName val="PasswordDlg"/>
      <sheetName val="InputTemplate"/>
      <sheetName val="Divider"/>
      <sheetName val="DropDownData"/>
      <sheetName val="dlgSheetToLink"/>
      <sheetName val="dlgNoAddins"/>
      <sheetName val="dlgAddinsHelp"/>
      <sheetName val="Print_Master"/>
      <sheetName val="DialogDeleteAsset"/>
      <sheetName val="DialogSupport"/>
      <sheetName val="DialogAbout"/>
      <sheetName val="dlgAddinsNotes"/>
      <sheetName val="DialogFileType"/>
      <sheetName val="DialogAreYouSure"/>
      <sheetName val="DialogAssetName"/>
      <sheetName val="Timetable"/>
      <sheetName val="Index"/>
    </sheetNames>
    <sheetDataSet>
      <sheetData sheetId="0" refreshError="1">
        <row r="1">
          <cell r="D1" t="str">
            <v>BHP Billiton</v>
          </cell>
          <cell r="G1" t="str">
            <v>SAM Version 5</v>
          </cell>
          <cell r="K1" t="str">
            <v xml:space="preserve"> </v>
          </cell>
        </row>
        <row r="2">
          <cell r="D2" t="str">
            <v>Business Unit :</v>
          </cell>
          <cell r="E2" t="str">
            <v>Enter Business Unit</v>
          </cell>
          <cell r="M2" t="str">
            <v xml:space="preserve"> </v>
          </cell>
        </row>
        <row r="4">
          <cell r="C4" t="str">
            <v>Scenario Description :</v>
          </cell>
          <cell r="F4" t="str">
            <v>2004 Budget</v>
          </cell>
        </row>
        <row r="7">
          <cell r="C7" t="str">
            <v>Assumptions</v>
          </cell>
          <cell r="G7" t="str">
            <v>Assets</v>
          </cell>
          <cell r="L7" t="str">
            <v>First Forecast Year</v>
          </cell>
        </row>
        <row r="9">
          <cell r="M9">
            <v>2004</v>
          </cell>
        </row>
        <row r="12">
          <cell r="I12">
            <v>1</v>
          </cell>
        </row>
        <row r="14">
          <cell r="C14" t="str">
            <v>Customer Sector Group</v>
          </cell>
        </row>
        <row r="15">
          <cell r="D15">
            <v>1</v>
          </cell>
          <cell r="L15" t="str">
            <v>Current Quarter Selection</v>
          </cell>
        </row>
        <row r="16">
          <cell r="M16">
            <v>1</v>
          </cell>
        </row>
        <row r="17">
          <cell r="M17">
            <v>1</v>
          </cell>
        </row>
        <row r="18">
          <cell r="C18" t="str">
            <v>Other Information</v>
          </cell>
          <cell r="G18" t="str">
            <v>Model Maintenance</v>
          </cell>
        </row>
        <row r="19">
          <cell r="L19" t="str">
            <v>Quarter 1:</v>
          </cell>
          <cell r="M19" t="str">
            <v>Actuals</v>
          </cell>
        </row>
        <row r="20">
          <cell r="L20" t="str">
            <v>Quarter 2:</v>
          </cell>
          <cell r="M20" t="str">
            <v>Forecast</v>
          </cell>
        </row>
        <row r="21">
          <cell r="L21" t="str">
            <v>Quarter 3:</v>
          </cell>
          <cell r="M21" t="str">
            <v>Forecast</v>
          </cell>
        </row>
        <row r="22">
          <cell r="L22" t="str">
            <v>Quarter 4:</v>
          </cell>
          <cell r="M22" t="str">
            <v>Forecast</v>
          </cell>
        </row>
        <row r="26">
          <cell r="C26" t="str">
            <v>Version :</v>
          </cell>
          <cell r="D26">
            <v>5</v>
          </cell>
          <cell r="N26" t="str">
            <v>BHP Billiton Management Reporting &amp; Forecasting</v>
          </cell>
        </row>
        <row r="27">
          <cell r="C27" t="str">
            <v>Batch Total</v>
          </cell>
          <cell r="D27" t="e">
            <v>#DIV/0!</v>
          </cell>
        </row>
      </sheetData>
      <sheetData sheetId="1" refreshError="1">
        <row r="3">
          <cell r="C3">
            <v>1</v>
          </cell>
        </row>
        <row r="9">
          <cell r="H9" t="str">
            <v>Actual Period End Rate</v>
          </cell>
          <cell r="I9" t="str">
            <v>Avg Forecast Rate</v>
          </cell>
          <cell r="J9" t="str">
            <v>Avg Forecast Rate</v>
          </cell>
          <cell r="K9" t="str">
            <v>Avg Forecast Rate</v>
          </cell>
          <cell r="V9" t="str">
            <v>For Petroleum Use Only</v>
          </cell>
        </row>
        <row r="11"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</row>
        <row r="12">
          <cell r="H12">
            <v>1</v>
          </cell>
          <cell r="I12">
            <v>1.5162923326383937</v>
          </cell>
          <cell r="J12">
            <v>1.5162923326383937</v>
          </cell>
          <cell r="K12">
            <v>1.5162923326383937</v>
          </cell>
          <cell r="L12">
            <v>1.5162923326383937</v>
          </cell>
          <cell r="M12">
            <v>1.57343475693776</v>
          </cell>
          <cell r="N12">
            <v>1.57343475693776</v>
          </cell>
          <cell r="O12">
            <v>1.57343475693776</v>
          </cell>
          <cell r="P12">
            <v>1.57343475693776</v>
          </cell>
          <cell r="Q12">
            <v>1.57343475693776</v>
          </cell>
          <cell r="R12">
            <v>1.6497197600422095</v>
          </cell>
          <cell r="S12">
            <v>1.7337213598225001</v>
          </cell>
          <cell r="T12">
            <v>1.7449976733364354</v>
          </cell>
          <cell r="U12">
            <v>1.7442874585731731</v>
          </cell>
          <cell r="V12">
            <v>1.7442874585731731</v>
          </cell>
          <cell r="W12">
            <v>1.744287458573168</v>
          </cell>
          <cell r="X12">
            <v>1.744287458573168</v>
          </cell>
        </row>
        <row r="13">
          <cell r="H13">
            <v>1</v>
          </cell>
          <cell r="I13">
            <v>118.19212817816877</v>
          </cell>
          <cell r="J13">
            <v>118.19212817816877</v>
          </cell>
          <cell r="K13">
            <v>118.19212817816877</v>
          </cell>
          <cell r="L13">
            <v>118.19212817816877</v>
          </cell>
          <cell r="M13">
            <v>116.79852311139059</v>
          </cell>
          <cell r="N13">
            <v>116.79852311139059</v>
          </cell>
          <cell r="O13">
            <v>116.79852311139059</v>
          </cell>
          <cell r="P13">
            <v>116.79852311139059</v>
          </cell>
          <cell r="Q13">
            <v>116.79852311139059</v>
          </cell>
          <cell r="R13">
            <v>114.98582313894383</v>
          </cell>
          <cell r="S13">
            <v>112.97058163120272</v>
          </cell>
          <cell r="T13">
            <v>111.56207364512372</v>
          </cell>
          <cell r="U13">
            <v>110.44645290867247</v>
          </cell>
          <cell r="V13">
            <v>109.61810451185742</v>
          </cell>
          <cell r="W13">
            <v>108.79596872801848</v>
          </cell>
          <cell r="X13">
            <v>107.97999896255837</v>
          </cell>
        </row>
        <row r="14">
          <cell r="H14">
            <v>1</v>
          </cell>
          <cell r="I14">
            <v>1.3953199999999999</v>
          </cell>
          <cell r="J14">
            <v>1.3953199999999999</v>
          </cell>
          <cell r="K14">
            <v>1.3953199999999999</v>
          </cell>
          <cell r="L14">
            <v>1.3953199999999999</v>
          </cell>
          <cell r="M14">
            <v>1.3925000000000001</v>
          </cell>
          <cell r="N14">
            <v>1.3925000000000001</v>
          </cell>
          <cell r="O14">
            <v>1.3925000000000001</v>
          </cell>
          <cell r="P14">
            <v>1.3925000000000001</v>
          </cell>
          <cell r="Q14">
            <v>1.3925000000000001</v>
          </cell>
          <cell r="R14">
            <v>1.3924723062557602</v>
          </cell>
          <cell r="S14">
            <v>1.3854737407907667</v>
          </cell>
          <cell r="T14">
            <v>1.3785908203906949</v>
          </cell>
          <cell r="U14">
            <v>1.3716978662887414</v>
          </cell>
          <cell r="V14">
            <v>1.3648393769572977</v>
          </cell>
          <cell r="W14">
            <v>1.3580151800725111</v>
          </cell>
          <cell r="X14">
            <v>1.351225104172149</v>
          </cell>
        </row>
        <row r="15">
          <cell r="H15">
            <v>1</v>
          </cell>
          <cell r="I15">
            <v>24123.434549837304</v>
          </cell>
          <cell r="J15">
            <v>24123.434549837304</v>
          </cell>
          <cell r="K15">
            <v>24123.434549837304</v>
          </cell>
          <cell r="L15">
            <v>24123.434549837304</v>
          </cell>
          <cell r="M15">
            <v>27848.736219193266</v>
          </cell>
          <cell r="N15">
            <v>27848.736219193266</v>
          </cell>
          <cell r="O15">
            <v>27848.736219193266</v>
          </cell>
          <cell r="P15">
            <v>27848.736219193266</v>
          </cell>
          <cell r="Q15">
            <v>27848.736219193266</v>
          </cell>
          <cell r="R15">
            <v>32851.400070741191</v>
          </cell>
          <cell r="S15">
            <v>37666.055576505554</v>
          </cell>
          <cell r="T15">
            <v>38309.919774394541</v>
          </cell>
          <cell r="U15">
            <v>38870.547140373033</v>
          </cell>
          <cell r="V15">
            <v>39249.76819827452</v>
          </cell>
          <cell r="W15">
            <v>39441.228567545702</v>
          </cell>
          <cell r="X15">
            <v>39633.622880498187</v>
          </cell>
        </row>
        <row r="16">
          <cell r="H16">
            <v>1</v>
          </cell>
          <cell r="I16">
            <v>2516.1124228800004</v>
          </cell>
          <cell r="J16">
            <v>2516.1124228800004</v>
          </cell>
          <cell r="K16">
            <v>2516.1124228800004</v>
          </cell>
          <cell r="L16">
            <v>2516.1124228800004</v>
          </cell>
          <cell r="M16">
            <v>2841.9143962935209</v>
          </cell>
          <cell r="N16">
            <v>2841.9143962935209</v>
          </cell>
          <cell r="O16">
            <v>2841.9143962935209</v>
          </cell>
          <cell r="P16">
            <v>2841.9143962935209</v>
          </cell>
          <cell r="Q16">
            <v>2841.9143962935209</v>
          </cell>
          <cell r="R16">
            <v>3175.7828184681043</v>
          </cell>
          <cell r="S16">
            <v>3510.7453362528895</v>
          </cell>
          <cell r="T16">
            <v>3856.6663824282191</v>
          </cell>
          <cell r="U16">
            <v>4184.4830249346178</v>
          </cell>
          <cell r="V16">
            <v>4540.1640820540615</v>
          </cell>
          <cell r="W16">
            <v>4867.055895961953</v>
          </cell>
          <cell r="X16">
            <v>5217.4839204712152</v>
          </cell>
        </row>
        <row r="17">
          <cell r="H17">
            <v>1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H19">
            <v>1</v>
          </cell>
          <cell r="I19">
            <v>0.62091866666666695</v>
          </cell>
          <cell r="J19">
            <v>0.62091866666666695</v>
          </cell>
          <cell r="K19">
            <v>0.62091866666666695</v>
          </cell>
          <cell r="L19">
            <v>0.62091866666666695</v>
          </cell>
          <cell r="M19">
            <v>0.61575000000000091</v>
          </cell>
          <cell r="N19">
            <v>0.61575000000000091</v>
          </cell>
          <cell r="O19">
            <v>0.61575000000000091</v>
          </cell>
          <cell r="P19">
            <v>0.61575000000000091</v>
          </cell>
          <cell r="Q19">
            <v>0.61575000000000091</v>
          </cell>
          <cell r="R19">
            <v>0.61727712909478305</v>
          </cell>
          <cell r="S19">
            <v>0.61571788722017984</v>
          </cell>
          <cell r="T19">
            <v>0.612659051038833</v>
          </cell>
          <cell r="U19">
            <v>0.61112740341123561</v>
          </cell>
          <cell r="V19">
            <v>0.6095995849027076</v>
          </cell>
          <cell r="W19">
            <v>0.60807558594045064</v>
          </cell>
          <cell r="X19">
            <v>0.6065553969755999</v>
          </cell>
        </row>
        <row r="20">
          <cell r="H20">
            <v>1</v>
          </cell>
          <cell r="I20">
            <v>0.89524250000000016</v>
          </cell>
          <cell r="J20">
            <v>0.89524250000000016</v>
          </cell>
          <cell r="K20">
            <v>0.89524250000000016</v>
          </cell>
          <cell r="L20">
            <v>0.89524250000000016</v>
          </cell>
          <cell r="M20">
            <v>0.86416000000000004</v>
          </cell>
          <cell r="N20">
            <v>0.86416000000000004</v>
          </cell>
          <cell r="O20">
            <v>0.86416000000000004</v>
          </cell>
          <cell r="P20">
            <v>0.86416000000000004</v>
          </cell>
          <cell r="Q20">
            <v>0.86416000000000004</v>
          </cell>
          <cell r="R20">
            <v>0.84016000000000002</v>
          </cell>
          <cell r="S20">
            <v>0.83488715604891139</v>
          </cell>
          <cell r="T20">
            <v>0.82917409142080511</v>
          </cell>
          <cell r="U20">
            <v>0.8255464547708391</v>
          </cell>
          <cell r="V20">
            <v>0.82193468903121647</v>
          </cell>
          <cell r="W20">
            <v>0.81833872476670466</v>
          </cell>
          <cell r="X20">
            <v>0.81475849284585045</v>
          </cell>
        </row>
        <row r="21"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H22">
            <v>1</v>
          </cell>
          <cell r="I22">
            <v>3.0468891565013592</v>
          </cell>
          <cell r="J22">
            <v>3.0468891565013592</v>
          </cell>
          <cell r="K22">
            <v>3.0468891565013592</v>
          </cell>
          <cell r="L22">
            <v>3.0468891565013592</v>
          </cell>
          <cell r="M22">
            <v>3.2942131746781667</v>
          </cell>
          <cell r="N22">
            <v>3.2942131746781667</v>
          </cell>
          <cell r="O22">
            <v>3.2942131746781667</v>
          </cell>
          <cell r="P22">
            <v>3.2942131746781667</v>
          </cell>
          <cell r="Q22">
            <v>3.2942131746781667</v>
          </cell>
          <cell r="R22">
            <v>3.4512095882432634</v>
          </cell>
          <cell r="S22">
            <v>3.5787720733876096</v>
          </cell>
          <cell r="T22">
            <v>3.7094092580042157</v>
          </cell>
          <cell r="U22">
            <v>3.8521444894543206</v>
          </cell>
          <cell r="V22">
            <v>3.9984481016906792</v>
          </cell>
          <cell r="W22">
            <v>4.123409304232946</v>
          </cell>
          <cell r="X22">
            <v>4.2514945368387718</v>
          </cell>
        </row>
        <row r="23"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H24">
            <v>1</v>
          </cell>
          <cell r="I24">
            <v>1.3891558809030788</v>
          </cell>
          <cell r="J24">
            <v>1.3891558809030788</v>
          </cell>
          <cell r="K24">
            <v>1.3891558809030788</v>
          </cell>
          <cell r="L24">
            <v>1.3891558809030788</v>
          </cell>
          <cell r="M24">
            <v>1.3245243865071303</v>
          </cell>
          <cell r="N24">
            <v>1.3245243865071303</v>
          </cell>
          <cell r="O24">
            <v>1.3245243865071303</v>
          </cell>
          <cell r="P24">
            <v>1.3245243865071303</v>
          </cell>
          <cell r="Q24">
            <v>1.3245243865071303</v>
          </cell>
          <cell r="R24">
            <v>1.3132395873621434</v>
          </cell>
          <cell r="S24">
            <v>1.2967899486173913</v>
          </cell>
          <cell r="T24">
            <v>1.2806216774398791</v>
          </cell>
          <cell r="U24">
            <v>1.2678154606654801</v>
          </cell>
          <cell r="V24">
            <v>1.2551373060588253</v>
          </cell>
          <cell r="W24">
            <v>1.2425859329982369</v>
          </cell>
          <cell r="X24">
            <v>1.230160073668255</v>
          </cell>
        </row>
        <row r="25">
          <cell r="H25">
            <v>1</v>
          </cell>
          <cell r="I25">
            <v>711.4395833333333</v>
          </cell>
          <cell r="J25">
            <v>711.4395833333333</v>
          </cell>
          <cell r="K25">
            <v>711.4395833333333</v>
          </cell>
          <cell r="L25">
            <v>711.4395833333333</v>
          </cell>
          <cell r="M25">
            <v>718.55397916666686</v>
          </cell>
          <cell r="N25">
            <v>718.55397916666686</v>
          </cell>
          <cell r="O25">
            <v>718.55397916666686</v>
          </cell>
          <cell r="P25">
            <v>718.55397916666686</v>
          </cell>
          <cell r="Q25">
            <v>718.55397916666686</v>
          </cell>
          <cell r="R25">
            <v>723.92884356149648</v>
          </cell>
          <cell r="S25">
            <v>725.71984370047755</v>
          </cell>
          <cell r="T25">
            <v>727.55742561035743</v>
          </cell>
          <cell r="U25">
            <v>731.19521273840917</v>
          </cell>
          <cell r="V25">
            <v>734.85118880210132</v>
          </cell>
          <cell r="W25">
            <v>738.5254447461117</v>
          </cell>
          <cell r="X25">
            <v>742.21807196984253</v>
          </cell>
        </row>
        <row r="26">
          <cell r="H26">
            <v>1</v>
          </cell>
          <cell r="I26">
            <v>8.2799999999999994</v>
          </cell>
          <cell r="J26">
            <v>8.2799999999999994</v>
          </cell>
          <cell r="K26">
            <v>8.2799999999999994</v>
          </cell>
          <cell r="L26">
            <v>8.2799999999999994</v>
          </cell>
          <cell r="M26">
            <v>8.2799999999999994</v>
          </cell>
          <cell r="N26">
            <v>8.2799999999999994</v>
          </cell>
          <cell r="O26">
            <v>8.2799999999999994</v>
          </cell>
          <cell r="P26">
            <v>8.2799999999999994</v>
          </cell>
          <cell r="Q26">
            <v>8.2799999999999994</v>
          </cell>
          <cell r="R26">
            <v>8.2799999999999994</v>
          </cell>
          <cell r="S26">
            <v>8.2799999999999994</v>
          </cell>
          <cell r="T26">
            <v>8.2799999999999994</v>
          </cell>
          <cell r="U26">
            <v>8.2799999999999994</v>
          </cell>
          <cell r="V26">
            <v>8.2799999999999994</v>
          </cell>
          <cell r="W26">
            <v>8.2799999999999994</v>
          </cell>
          <cell r="X26">
            <v>8.2799999999999994</v>
          </cell>
        </row>
        <row r="27">
          <cell r="H27">
            <v>1</v>
          </cell>
          <cell r="I27">
            <v>2933.8626076261608</v>
          </cell>
          <cell r="J27">
            <v>2933.8626076261608</v>
          </cell>
          <cell r="K27">
            <v>2933.8626076261608</v>
          </cell>
          <cell r="L27">
            <v>2933.8626076261608</v>
          </cell>
          <cell r="M27">
            <v>3113.9779822170694</v>
          </cell>
          <cell r="N27">
            <v>3113.9779822170694</v>
          </cell>
          <cell r="O27">
            <v>3113.9779822170694</v>
          </cell>
          <cell r="P27">
            <v>3113.9779822170694</v>
          </cell>
          <cell r="Q27">
            <v>3113.9779822170694</v>
          </cell>
          <cell r="R27">
            <v>3230.6902264174928</v>
          </cell>
          <cell r="S27">
            <v>3319.4502105014203</v>
          </cell>
          <cell r="T27">
            <v>3394.2443337260552</v>
          </cell>
          <cell r="U27">
            <v>3462.1292204005754</v>
          </cell>
          <cell r="V27">
            <v>3514.0611587065846</v>
          </cell>
          <cell r="W27">
            <v>3566.772076087183</v>
          </cell>
          <cell r="X27">
            <v>3620.2736572284921</v>
          </cell>
        </row>
        <row r="28">
          <cell r="H28">
            <v>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H29">
            <v>1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H30">
            <v>1</v>
          </cell>
          <cell r="I30">
            <v>8411.1910396308249</v>
          </cell>
          <cell r="J30">
            <v>8411.1910396308249</v>
          </cell>
          <cell r="K30">
            <v>8411.1910396308249</v>
          </cell>
          <cell r="L30">
            <v>8411.1910396308249</v>
          </cell>
          <cell r="M30">
            <v>8359.5917438600645</v>
          </cell>
          <cell r="N30">
            <v>8359.5917438600645</v>
          </cell>
          <cell r="O30">
            <v>8359.5917438600645</v>
          </cell>
          <cell r="P30">
            <v>8359.5917438600645</v>
          </cell>
          <cell r="Q30">
            <v>8359.5917438600645</v>
          </cell>
          <cell r="R30">
            <v>8714.7594857867425</v>
          </cell>
          <cell r="S30">
            <v>8796.4170266445726</v>
          </cell>
          <cell r="T30">
            <v>8845.839696255598</v>
          </cell>
          <cell r="U30">
            <v>8895.6684918626252</v>
          </cell>
          <cell r="V30">
            <v>8951.2664199367646</v>
          </cell>
          <cell r="W30">
            <v>9007.2118350613709</v>
          </cell>
          <cell r="X30">
            <v>9063.5069090305042</v>
          </cell>
        </row>
        <row r="31">
          <cell r="H31">
            <v>1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H32">
            <v>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H33">
            <v>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H35">
            <v>1</v>
          </cell>
          <cell r="I35">
            <v>3.5199159638649622</v>
          </cell>
          <cell r="J35">
            <v>3.5199159638649622</v>
          </cell>
          <cell r="K35">
            <v>3.5199159638649622</v>
          </cell>
          <cell r="L35">
            <v>3.5199159638649622</v>
          </cell>
          <cell r="M35">
            <v>3.6270626154563406</v>
          </cell>
          <cell r="N35">
            <v>3.6270626154563406</v>
          </cell>
          <cell r="O35">
            <v>3.6270626154563406</v>
          </cell>
          <cell r="P35">
            <v>3.6270626154563406</v>
          </cell>
          <cell r="Q35">
            <v>3.6270626154563406</v>
          </cell>
          <cell r="R35">
            <v>3.6360581377440551</v>
          </cell>
          <cell r="S35">
            <v>3.6268734557922446</v>
          </cell>
          <cell r="T35">
            <v>3.6360569955695281</v>
          </cell>
          <cell r="U35">
            <v>3.6542372805473753</v>
          </cell>
          <cell r="V35">
            <v>3.6725084669501125</v>
          </cell>
          <cell r="W35">
            <v>3.6908710092848627</v>
          </cell>
          <cell r="X35">
            <v>3.709325364331288</v>
          </cell>
        </row>
        <row r="36">
          <cell r="H36">
            <v>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H37">
            <v>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H38">
            <v>1</v>
          </cell>
          <cell r="I38">
            <v>1.7387508333333337</v>
          </cell>
          <cell r="J38">
            <v>1.7387508333333337</v>
          </cell>
          <cell r="K38">
            <v>1.7387508333333337</v>
          </cell>
          <cell r="L38">
            <v>1.7387508333333337</v>
          </cell>
          <cell r="M38">
            <v>1.7118900000000004</v>
          </cell>
          <cell r="N38">
            <v>1.7118900000000004</v>
          </cell>
          <cell r="O38">
            <v>1.7118900000000004</v>
          </cell>
          <cell r="P38">
            <v>1.7118900000000004</v>
          </cell>
          <cell r="Q38">
            <v>1.7118900000000004</v>
          </cell>
          <cell r="R38">
            <v>1.7075762292952774</v>
          </cell>
          <cell r="S38">
            <v>1.6947250110182019</v>
          </cell>
          <cell r="T38">
            <v>1.6820689430349802</v>
          </cell>
          <cell r="U38">
            <v>1.6736585983198051</v>
          </cell>
          <cell r="V38">
            <v>1.6652903053282062</v>
          </cell>
          <cell r="W38">
            <v>1.656963853801565</v>
          </cell>
          <cell r="X38">
            <v>1.6486790345325577</v>
          </cell>
        </row>
        <row r="39">
          <cell r="H39">
            <v>1</v>
          </cell>
          <cell r="I39">
            <v>7.4933300000000003</v>
          </cell>
          <cell r="J39">
            <v>7.4933300000000003</v>
          </cell>
          <cell r="K39">
            <v>7.4933300000000003</v>
          </cell>
          <cell r="L39">
            <v>7.4933300000000003</v>
          </cell>
          <cell r="M39">
            <v>8.6504999999999956</v>
          </cell>
          <cell r="N39">
            <v>8.6504999999999956</v>
          </cell>
          <cell r="O39">
            <v>8.6504999999999956</v>
          </cell>
          <cell r="P39">
            <v>8.6504999999999956</v>
          </cell>
          <cell r="Q39">
            <v>8.6504999999999956</v>
          </cell>
          <cell r="R39">
            <v>10.204449999999994</v>
          </cell>
          <cell r="S39">
            <v>11.7</v>
          </cell>
          <cell r="T39">
            <v>11.9</v>
          </cell>
          <cell r="U39">
            <v>12.0741446</v>
          </cell>
          <cell r="V39">
            <v>12.191939954717602</v>
          </cell>
          <cell r="W39">
            <v>12.251412237816714</v>
          </cell>
          <cell r="X39">
            <v>12.311174626712782</v>
          </cell>
        </row>
        <row r="40">
          <cell r="H40">
            <v>1</v>
          </cell>
          <cell r="I40">
            <v>1190.5467942042308</v>
          </cell>
          <cell r="J40">
            <v>1190.5467942042308</v>
          </cell>
          <cell r="K40">
            <v>1190.5467942042308</v>
          </cell>
          <cell r="L40">
            <v>1190.5467942042308</v>
          </cell>
          <cell r="M40">
            <v>1213.5107792110409</v>
          </cell>
          <cell r="N40">
            <v>1213.5107792110409</v>
          </cell>
          <cell r="O40">
            <v>1213.5107792110409</v>
          </cell>
          <cell r="P40">
            <v>1213.5107792110409</v>
          </cell>
          <cell r="Q40">
            <v>1213.5107792110409</v>
          </cell>
          <cell r="R40">
            <v>1228.6555299065456</v>
          </cell>
          <cell r="S40">
            <v>1237.8385016425807</v>
          </cell>
          <cell r="T40">
            <v>1247.1620023245548</v>
          </cell>
          <cell r="U40">
            <v>1255.8921363408265</v>
          </cell>
          <cell r="V40">
            <v>1264.6833812952125</v>
          </cell>
          <cell r="W40">
            <v>1273.5361649642789</v>
          </cell>
          <cell r="X40">
            <v>1282.4509181190292</v>
          </cell>
        </row>
        <row r="41">
          <cell r="H41">
            <v>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H42">
            <v>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H43">
            <v>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7">
          <cell r="A47" t="str">
            <v>Upper and Lower AUD Exchange Rates</v>
          </cell>
        </row>
        <row r="51">
          <cell r="A51" t="str">
            <v>User Defined Exchange Rates</v>
          </cell>
        </row>
        <row r="98">
          <cell r="A98" t="str">
            <v>SELECTED EXCHANGE RATE SET</v>
          </cell>
        </row>
        <row r="136">
          <cell r="A136" t="str">
            <v>IMPLIED CROSS RATES</v>
          </cell>
        </row>
      </sheetData>
      <sheetData sheetId="2" refreshError="1">
        <row r="3">
          <cell r="B3">
            <v>1</v>
          </cell>
        </row>
        <row r="10">
          <cell r="A10" t="str">
            <v>Most Likely Prices</v>
          </cell>
          <cell r="C10" t="str">
            <v>Currency</v>
          </cell>
          <cell r="E10" t="str">
            <v>Unit</v>
          </cell>
        </row>
        <row r="12">
          <cell r="B12" t="str">
            <v>Enter 1st Product Grouping</v>
          </cell>
        </row>
        <row r="13">
          <cell r="B13" t="str">
            <v>Product 1</v>
          </cell>
          <cell r="C13" t="str">
            <v>USD</v>
          </cell>
        </row>
        <row r="14">
          <cell r="B14" t="str">
            <v>Product 2</v>
          </cell>
          <cell r="C14" t="str">
            <v>USD</v>
          </cell>
        </row>
        <row r="15">
          <cell r="B15" t="str">
            <v>Product 3</v>
          </cell>
          <cell r="C15" t="str">
            <v>USD</v>
          </cell>
        </row>
        <row r="16">
          <cell r="B16" t="str">
            <v>Product 4</v>
          </cell>
          <cell r="C16" t="str">
            <v>USD</v>
          </cell>
        </row>
        <row r="17">
          <cell r="B17" t="str">
            <v>Product 5</v>
          </cell>
          <cell r="C17" t="str">
            <v>USD</v>
          </cell>
        </row>
        <row r="18">
          <cell r="B18" t="str">
            <v>Product 6</v>
          </cell>
          <cell r="C18" t="str">
            <v>USD</v>
          </cell>
        </row>
        <row r="19">
          <cell r="B19" t="str">
            <v>Product 7</v>
          </cell>
          <cell r="C19" t="str">
            <v>USD</v>
          </cell>
        </row>
        <row r="20">
          <cell r="B20" t="str">
            <v>Product 8</v>
          </cell>
          <cell r="C20" t="str">
            <v>USD</v>
          </cell>
        </row>
        <row r="21">
          <cell r="B21" t="str">
            <v>Product 9</v>
          </cell>
          <cell r="C21" t="str">
            <v>USD</v>
          </cell>
        </row>
        <row r="22">
          <cell r="B22" t="str">
            <v>Product 10</v>
          </cell>
          <cell r="C22" t="str">
            <v>USD</v>
          </cell>
        </row>
        <row r="23">
          <cell r="B23" t="str">
            <v>Product 11</v>
          </cell>
        </row>
        <row r="24">
          <cell r="B24" t="str">
            <v>Product 12</v>
          </cell>
        </row>
        <row r="25">
          <cell r="B25" t="str">
            <v>Product 13</v>
          </cell>
        </row>
        <row r="26">
          <cell r="B26" t="str">
            <v>Product 14</v>
          </cell>
        </row>
        <row r="27">
          <cell r="B27" t="str">
            <v>Product 15</v>
          </cell>
        </row>
        <row r="28">
          <cell r="B28" t="str">
            <v>Product 16</v>
          </cell>
        </row>
        <row r="29">
          <cell r="B29" t="str">
            <v>Product 17</v>
          </cell>
        </row>
        <row r="30">
          <cell r="B30" t="str">
            <v>Product 18</v>
          </cell>
        </row>
        <row r="31">
          <cell r="B31" t="str">
            <v>Product 19</v>
          </cell>
        </row>
        <row r="32">
          <cell r="B32" t="str">
            <v>Product 20</v>
          </cell>
        </row>
        <row r="34">
          <cell r="B34" t="str">
            <v>Enter 2nd Product Grouping</v>
          </cell>
        </row>
        <row r="35">
          <cell r="B35" t="str">
            <v>Product 11</v>
          </cell>
          <cell r="C35" t="str">
            <v>USD</v>
          </cell>
        </row>
        <row r="36">
          <cell r="B36" t="str">
            <v>Product 12</v>
          </cell>
          <cell r="C36" t="str">
            <v>USD</v>
          </cell>
        </row>
        <row r="37">
          <cell r="B37" t="str">
            <v>Product 13</v>
          </cell>
          <cell r="C37" t="str">
            <v>USD</v>
          </cell>
        </row>
        <row r="38">
          <cell r="B38" t="str">
            <v>Product 14</v>
          </cell>
          <cell r="C38" t="str">
            <v>USD</v>
          </cell>
        </row>
        <row r="39">
          <cell r="B39" t="str">
            <v>Product 15</v>
          </cell>
          <cell r="C39" t="str">
            <v>USD</v>
          </cell>
        </row>
        <row r="40">
          <cell r="B40" t="str">
            <v>Product 16</v>
          </cell>
          <cell r="C40" t="str">
            <v>USD</v>
          </cell>
        </row>
        <row r="41">
          <cell r="B41" t="str">
            <v>Product 17</v>
          </cell>
          <cell r="C41" t="str">
            <v>USD</v>
          </cell>
        </row>
        <row r="42">
          <cell r="B42" t="str">
            <v>Product 18</v>
          </cell>
          <cell r="C42" t="str">
            <v>USD</v>
          </cell>
        </row>
        <row r="43">
          <cell r="B43" t="str">
            <v>Product 19</v>
          </cell>
          <cell r="C43" t="str">
            <v>USD</v>
          </cell>
        </row>
        <row r="44">
          <cell r="B44" t="str">
            <v>Product 20</v>
          </cell>
          <cell r="C44" t="str">
            <v>USD</v>
          </cell>
        </row>
        <row r="56">
          <cell r="A56" t="str">
            <v>Likely Upper Prices</v>
          </cell>
        </row>
        <row r="102">
          <cell r="A102" t="str">
            <v>Likely Lower Prices</v>
          </cell>
        </row>
        <row r="148">
          <cell r="A148" t="str">
            <v>User Defined Prices</v>
          </cell>
        </row>
        <row r="194">
          <cell r="A194" t="str">
            <v>Selling Prices in View Currency</v>
          </cell>
        </row>
        <row r="240">
          <cell r="A240" t="str">
            <v>Selling Price Upper and Lower Input Validation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E3">
            <v>1</v>
          </cell>
          <cell r="H3">
            <v>1</v>
          </cell>
        </row>
        <row r="402">
          <cell r="A402" t="str">
            <v>INTERCOMPANY ELIMINATIONS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Exchange Rates"/>
      <sheetName val="Prices"/>
      <sheetName val="FirstAsset"/>
      <sheetName val="Ekati"/>
      <sheetName val="Second_Last_Asset"/>
      <sheetName val="EFA_Adjustment"/>
      <sheetName val="LastAsset"/>
      <sheetName val="Consolidated"/>
      <sheetName val="LinkTemplate"/>
      <sheetName val="PasswordDlg"/>
      <sheetName val="EFATemplate"/>
      <sheetName val="InputTemplate"/>
      <sheetName val="Divider"/>
      <sheetName val="DropDownData"/>
      <sheetName val="dlgSheetToLink"/>
      <sheetName val="dlgNoAddins"/>
      <sheetName val="dlgAddinsHelp"/>
      <sheetName val="Print_Master"/>
      <sheetName val="DialogDeleteAsset"/>
      <sheetName val="DialogSupport"/>
      <sheetName val="DialogAbout"/>
      <sheetName val="dlgAddinsNotes"/>
      <sheetName val="DialogFileType"/>
      <sheetName val="DialogAreYouSure"/>
      <sheetName val="DialogAssetName"/>
    </sheetNames>
    <sheetDataSet>
      <sheetData sheetId="0" refreshError="1">
        <row r="3">
          <cell r="E3">
            <v>1</v>
          </cell>
        </row>
        <row r="9">
          <cell r="M9">
            <v>2003</v>
          </cell>
        </row>
        <row r="15">
          <cell r="D15">
            <v>8</v>
          </cell>
        </row>
        <row r="17">
          <cell r="M17">
            <v>1</v>
          </cell>
        </row>
        <row r="26">
          <cell r="D26">
            <v>4.0309999999999997</v>
          </cell>
        </row>
      </sheetData>
      <sheetData sheetId="1" refreshError="1">
        <row r="3">
          <cell r="E3">
            <v>1</v>
          </cell>
          <cell r="F3" t="str">
            <v>USD</v>
          </cell>
          <cell r="G3">
            <v>1</v>
          </cell>
        </row>
        <row r="11">
          <cell r="D11" t="str">
            <v>USD</v>
          </cell>
        </row>
        <row r="12">
          <cell r="D12" t="str">
            <v>AUD</v>
          </cell>
        </row>
        <row r="13">
          <cell r="D13" t="str">
            <v>JPY</v>
          </cell>
        </row>
        <row r="14">
          <cell r="D14" t="str">
            <v>CAD</v>
          </cell>
        </row>
        <row r="15">
          <cell r="D15" t="str">
            <v>MOZ</v>
          </cell>
        </row>
        <row r="16">
          <cell r="D16" t="str">
            <v>SUR</v>
          </cell>
        </row>
        <row r="17">
          <cell r="D17" t="str">
            <v>NZD</v>
          </cell>
        </row>
        <row r="18">
          <cell r="D18" t="str">
            <v>NOK</v>
          </cell>
        </row>
        <row r="19">
          <cell r="D19" t="str">
            <v>GBP</v>
          </cell>
        </row>
        <row r="20">
          <cell r="D20" t="str">
            <v>EMU</v>
          </cell>
        </row>
        <row r="21">
          <cell r="D21" t="str">
            <v>ARP</v>
          </cell>
        </row>
        <row r="22">
          <cell r="D22" t="str">
            <v>BRR</v>
          </cell>
        </row>
        <row r="23">
          <cell r="D23" t="str">
            <v>BRD</v>
          </cell>
        </row>
        <row r="24">
          <cell r="D24" t="str">
            <v>CFA</v>
          </cell>
        </row>
        <row r="25">
          <cell r="D25" t="str">
            <v>CHP</v>
          </cell>
        </row>
        <row r="26">
          <cell r="D26" t="str">
            <v>RMB</v>
          </cell>
        </row>
        <row r="27">
          <cell r="D27" t="str">
            <v>COP</v>
          </cell>
        </row>
        <row r="28">
          <cell r="D28" t="str">
            <v>HKD</v>
          </cell>
        </row>
        <row r="29">
          <cell r="D29" t="str">
            <v>RUP</v>
          </cell>
        </row>
        <row r="30">
          <cell r="D30" t="str">
            <v>INR</v>
          </cell>
        </row>
        <row r="31">
          <cell r="D31" t="str">
            <v>MYR</v>
          </cell>
        </row>
        <row r="32">
          <cell r="D32" t="str">
            <v>MXP</v>
          </cell>
        </row>
        <row r="33">
          <cell r="D33" t="str">
            <v>CPF</v>
          </cell>
        </row>
        <row r="34">
          <cell r="D34" t="str">
            <v>PNK</v>
          </cell>
        </row>
        <row r="35">
          <cell r="D35" t="str">
            <v>PNS</v>
          </cell>
        </row>
        <row r="36">
          <cell r="D36" t="str">
            <v>PHP</v>
          </cell>
        </row>
        <row r="37">
          <cell r="D37" t="str">
            <v>SAR</v>
          </cell>
        </row>
        <row r="38">
          <cell r="D38" t="str">
            <v>SGD</v>
          </cell>
        </row>
        <row r="39">
          <cell r="D39" t="str">
            <v>SFR</v>
          </cell>
        </row>
        <row r="40">
          <cell r="D40" t="str">
            <v>SKW</v>
          </cell>
        </row>
        <row r="41">
          <cell r="D41" t="str">
            <v>TND</v>
          </cell>
        </row>
        <row r="42">
          <cell r="D42" t="str">
            <v>THB</v>
          </cell>
        </row>
        <row r="43">
          <cell r="D43" t="str">
            <v>VZB</v>
          </cell>
        </row>
      </sheetData>
      <sheetData sheetId="2" refreshError="1">
        <row r="3">
          <cell r="E3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nthend Variances"/>
      <sheetName val="Flash"/>
      <sheetName val="Sales"/>
      <sheetName val="WD10"/>
      <sheetName val="Weekly Variances"/>
      <sheetName val="Flash Forecast"/>
      <sheetName val="Validation"/>
      <sheetName val="SAPBEXqueries"/>
      <sheetName val="SAPBEXfilters"/>
      <sheetName val="EBIT"/>
      <sheetName val="Mining"/>
      <sheetName val="Summ Nmins"/>
      <sheetName val="Plant 2"/>
      <sheetName val="SR"/>
      <sheetName val="Plant 1"/>
      <sheetName val="Controls"/>
      <sheetName val="SR-Prodtrak"/>
      <sheetName val="Narngulu"/>
      <sheetName val="P1 &amp; P2 Costs"/>
      <sheetName val="Eneabba"/>
      <sheetName val="MW Mining"/>
      <sheetName val="Gingin"/>
      <sheetName val="Minerals"/>
      <sheetName val="Exchange Rates"/>
      <sheetName val="Start"/>
      <sheetName val="Prices"/>
    </sheetNames>
    <sheetDataSet>
      <sheetData sheetId="0" refreshError="1"/>
      <sheetData sheetId="1" refreshError="1">
        <row r="1">
          <cell r="A1" t="str">
            <v>HAMERSLEY IRON VARIANCE ANALYSIS</v>
          </cell>
          <cell r="AA1" t="str">
            <v>HAMERSLEY IRON VARIANCE ANALYSIS</v>
          </cell>
        </row>
        <row r="2">
          <cell r="A2" t="str">
            <v>Australian Dollars</v>
          </cell>
          <cell r="AA2" t="str">
            <v>US Dollars</v>
          </cell>
        </row>
        <row r="3">
          <cell r="A3">
            <v>36892</v>
          </cell>
          <cell r="AA3">
            <v>36892</v>
          </cell>
        </row>
        <row r="4">
          <cell r="C4" t="str">
            <v>Month AUD $m</v>
          </cell>
          <cell r="G4" t="str">
            <v>YTD AUD $m</v>
          </cell>
          <cell r="K4" t="str">
            <v>YTD AUD $m</v>
          </cell>
          <cell r="O4" t="str">
            <v>Full Year AUD $m</v>
          </cell>
          <cell r="S4" t="str">
            <v>Full Year AUD $m</v>
          </cell>
          <cell r="W4" t="str">
            <v>Full Year AUD $m</v>
          </cell>
          <cell r="AC4" t="str">
            <v>Month USD $m</v>
          </cell>
        </row>
        <row r="5">
          <cell r="C5" t="str">
            <v>Actual</v>
          </cell>
          <cell r="D5" t="str">
            <v>Plan</v>
          </cell>
          <cell r="E5" t="str">
            <v>Var</v>
          </cell>
          <cell r="G5" t="str">
            <v>Actual</v>
          </cell>
          <cell r="H5" t="str">
            <v>Plan</v>
          </cell>
          <cell r="I5" t="str">
            <v>Var</v>
          </cell>
          <cell r="K5" t="str">
            <v>Actual</v>
          </cell>
          <cell r="L5" t="str">
            <v>2000</v>
          </cell>
          <cell r="M5" t="str">
            <v>Var</v>
          </cell>
          <cell r="O5" t="str">
            <v>Actual</v>
          </cell>
          <cell r="P5" t="str">
            <v>Plan</v>
          </cell>
          <cell r="Q5" t="str">
            <v>Var</v>
          </cell>
          <cell r="S5" t="str">
            <v>Actual</v>
          </cell>
          <cell r="T5" t="str">
            <v>2000</v>
          </cell>
          <cell r="U5" t="str">
            <v>Var</v>
          </cell>
          <cell r="W5" t="str">
            <v>Actual H2</v>
          </cell>
          <cell r="X5" t="str">
            <v>Actual H1</v>
          </cell>
          <cell r="Y5" t="str">
            <v>Var</v>
          </cell>
          <cell r="AC5" t="str">
            <v>Actual</v>
          </cell>
        </row>
        <row r="8">
          <cell r="B8" t="str">
            <v>DSO Lump revenue</v>
          </cell>
          <cell r="C8">
            <v>52.520550799999995</v>
          </cell>
          <cell r="D8">
            <v>62.609324424771337</v>
          </cell>
          <cell r="E8">
            <v>-10.088773624771342</v>
          </cell>
          <cell r="G8">
            <v>52.520550799999995</v>
          </cell>
          <cell r="H8">
            <v>62.609324424771337</v>
          </cell>
          <cell r="I8">
            <v>-10.088773624771342</v>
          </cell>
          <cell r="K8">
            <v>52.520550799999995</v>
          </cell>
          <cell r="L8">
            <v>55.054419000000003</v>
          </cell>
          <cell r="M8">
            <v>-2.5338682000000077</v>
          </cell>
          <cell r="O8">
            <v>817.38228962257881</v>
          </cell>
          <cell r="P8">
            <v>817.38228962257881</v>
          </cell>
          <cell r="Q8">
            <v>0</v>
          </cell>
          <cell r="S8">
            <v>817.38228962257881</v>
          </cell>
          <cell r="T8">
            <v>931.27479879999999</v>
          </cell>
          <cell r="U8">
            <v>-113.89250917742118</v>
          </cell>
          <cell r="W8">
            <v>426.69067108283599</v>
          </cell>
          <cell r="X8">
            <v>400.9624290925554</v>
          </cell>
          <cell r="Y8">
            <v>25.728241990280594</v>
          </cell>
          <cell r="Z8">
            <v>-10.270810552812577</v>
          </cell>
          <cell r="AB8" t="str">
            <v>DSO Lump revenue</v>
          </cell>
          <cell r="AC8">
            <v>29.411508447999999</v>
          </cell>
        </row>
        <row r="9">
          <cell r="B9" t="str">
            <v>DSO Fines revenue</v>
          </cell>
          <cell r="C9">
            <v>52.528032599999996</v>
          </cell>
          <cell r="D9">
            <v>51.00796293717935</v>
          </cell>
          <cell r="E9">
            <v>1.5200696628206458</v>
          </cell>
          <cell r="G9">
            <v>52.528032599999996</v>
          </cell>
          <cell r="H9">
            <v>51.00796293717935</v>
          </cell>
          <cell r="I9">
            <v>1.5200696628206458</v>
          </cell>
          <cell r="K9">
            <v>52.528032599999996</v>
          </cell>
          <cell r="L9">
            <v>46.569201999999997</v>
          </cell>
          <cell r="M9">
            <v>5.9588305999999989</v>
          </cell>
          <cell r="O9">
            <v>678.3076292133502</v>
          </cell>
          <cell r="P9">
            <v>678.3076292133502</v>
          </cell>
          <cell r="Q9">
            <v>0</v>
          </cell>
          <cell r="S9">
            <v>678.3076292133502</v>
          </cell>
          <cell r="T9">
            <v>735.61350679999998</v>
          </cell>
          <cell r="U9">
            <v>-57.305877586649785</v>
          </cell>
          <cell r="W9">
            <v>340.17688903431042</v>
          </cell>
          <cell r="X9">
            <v>346.83434565325888</v>
          </cell>
          <cell r="Y9">
            <v>-6.6574566189484585</v>
          </cell>
          <cell r="Z9">
            <v>-8.7036054742191027</v>
          </cell>
          <cell r="AB9" t="str">
            <v>DSO Fines revenue</v>
          </cell>
          <cell r="AC9">
            <v>29.415698256000002</v>
          </cell>
        </row>
        <row r="10">
          <cell r="B10" t="str">
            <v>Yandi revenue</v>
          </cell>
          <cell r="C10">
            <v>26.705745999999998</v>
          </cell>
          <cell r="D10">
            <v>29.972584093335119</v>
          </cell>
          <cell r="E10">
            <v>-3.2668380933351209</v>
          </cell>
          <cell r="G10">
            <v>26.705745999999998</v>
          </cell>
          <cell r="H10">
            <v>29.972584093335119</v>
          </cell>
          <cell r="I10">
            <v>-3.2668380933351209</v>
          </cell>
          <cell r="K10">
            <v>26.705745999999998</v>
          </cell>
          <cell r="L10">
            <v>18.565779000000003</v>
          </cell>
          <cell r="M10">
            <v>8.1399669999999951</v>
          </cell>
          <cell r="O10">
            <v>366.55504129088183</v>
          </cell>
          <cell r="P10">
            <v>366.55504129088183</v>
          </cell>
          <cell r="Q10">
            <v>0</v>
          </cell>
          <cell r="S10">
            <v>366.55504129088183</v>
          </cell>
          <cell r="T10">
            <v>339.58275900000001</v>
          </cell>
          <cell r="U10">
            <v>26.972282290881822</v>
          </cell>
          <cell r="W10">
            <v>190.60320547161132</v>
          </cell>
          <cell r="X10">
            <v>180.45803625789182</v>
          </cell>
          <cell r="Y10">
            <v>10.145169213719498</v>
          </cell>
          <cell r="Z10">
            <v>-4.5062004386213061</v>
          </cell>
          <cell r="AB10" t="str">
            <v>Yandi revenue</v>
          </cell>
          <cell r="AC10">
            <v>14.955217760000002</v>
          </cell>
        </row>
        <row r="11">
          <cell r="B11" t="str">
            <v>MM Lump revenue</v>
          </cell>
          <cell r="C11">
            <v>0</v>
          </cell>
          <cell r="D11">
            <v>0</v>
          </cell>
          <cell r="E11">
            <v>0</v>
          </cell>
          <cell r="G11">
            <v>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B11" t="str">
            <v>MM Lump revenue</v>
          </cell>
          <cell r="AC11">
            <v>0</v>
          </cell>
        </row>
        <row r="12">
          <cell r="B12" t="str">
            <v>MM Fines revenue</v>
          </cell>
          <cell r="C12">
            <v>0</v>
          </cell>
          <cell r="D12">
            <v>0.7822767333679681</v>
          </cell>
          <cell r="E12">
            <v>-0.7822767333679681</v>
          </cell>
          <cell r="G12">
            <v>0</v>
          </cell>
          <cell r="H12">
            <v>0.7822767333679681</v>
          </cell>
          <cell r="I12">
            <v>-0.7822767333679681</v>
          </cell>
          <cell r="K12">
            <v>0</v>
          </cell>
          <cell r="L12">
            <v>0</v>
          </cell>
          <cell r="M12">
            <v>0</v>
          </cell>
          <cell r="O12">
            <v>9.6477905404722168</v>
          </cell>
          <cell r="P12">
            <v>9.6477905404722168</v>
          </cell>
          <cell r="Q12">
            <v>0</v>
          </cell>
          <cell r="S12">
            <v>9.6477905404722168</v>
          </cell>
          <cell r="T12">
            <v>0</v>
          </cell>
          <cell r="U12">
            <v>9.6477905404722168</v>
          </cell>
          <cell r="W12">
            <v>6.4318603603148112</v>
          </cell>
          <cell r="X12">
            <v>3.2159301801574061</v>
          </cell>
          <cell r="Y12">
            <v>3.2159301801574052</v>
          </cell>
          <cell r="Z12">
            <v>0</v>
          </cell>
          <cell r="AB12" t="str">
            <v>MM Fines revenue</v>
          </cell>
          <cell r="AC12">
            <v>0</v>
          </cell>
        </row>
        <row r="13">
          <cell r="B13" t="str">
            <v>HPB Lump revenue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 t="str">
            <v>HPB Lump revenue</v>
          </cell>
          <cell r="AC13">
            <v>0</v>
          </cell>
        </row>
        <row r="14">
          <cell r="B14" t="str">
            <v>HPB Fines revenue</v>
          </cell>
          <cell r="C14">
            <v>0</v>
          </cell>
          <cell r="D14">
            <v>1.6799409765473772</v>
          </cell>
          <cell r="E14">
            <v>-1.6799409765473772</v>
          </cell>
          <cell r="G14">
            <v>0</v>
          </cell>
          <cell r="H14">
            <v>1.6799409765473772</v>
          </cell>
          <cell r="I14">
            <v>-1.6799409765473772</v>
          </cell>
          <cell r="K14">
            <v>0</v>
          </cell>
          <cell r="L14">
            <v>0</v>
          </cell>
          <cell r="M14">
            <v>0</v>
          </cell>
          <cell r="O14">
            <v>18.128859459144358</v>
          </cell>
          <cell r="P14">
            <v>18.128859459144358</v>
          </cell>
          <cell r="Q14">
            <v>0</v>
          </cell>
          <cell r="S14">
            <v>18.128859459144358</v>
          </cell>
          <cell r="T14">
            <v>0</v>
          </cell>
          <cell r="U14">
            <v>18.128859459144358</v>
          </cell>
          <cell r="W14">
            <v>12.085906306096238</v>
          </cell>
          <cell r="X14">
            <v>6.042953153048118</v>
          </cell>
          <cell r="Y14">
            <v>6.0429531530481198</v>
          </cell>
          <cell r="Z14">
            <v>0</v>
          </cell>
          <cell r="AB14" t="str">
            <v>HPB Fines revenue</v>
          </cell>
          <cell r="AC14">
            <v>0</v>
          </cell>
        </row>
        <row r="15">
          <cell r="B15" t="str">
            <v>Other1 revenue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B15" t="str">
            <v>Other1 revenue</v>
          </cell>
          <cell r="AC15">
            <v>0</v>
          </cell>
        </row>
        <row r="16">
          <cell r="B16" t="str">
            <v>Channar recoveries</v>
          </cell>
          <cell r="C16">
            <v>13.656263000000001</v>
          </cell>
          <cell r="D16">
            <v>7.1633333333333331</v>
          </cell>
          <cell r="E16">
            <v>6.4929296666666678</v>
          </cell>
          <cell r="G16">
            <v>13.656263000000001</v>
          </cell>
          <cell r="H16">
            <v>7.1633333333333331</v>
          </cell>
          <cell r="I16">
            <v>6.4929296666666678</v>
          </cell>
          <cell r="K16">
            <v>13.656263000000001</v>
          </cell>
          <cell r="L16">
            <v>5.8618269999999999</v>
          </cell>
          <cell r="M16">
            <v>7.794436000000001</v>
          </cell>
          <cell r="O16">
            <v>85.96</v>
          </cell>
          <cell r="P16">
            <v>85.96</v>
          </cell>
          <cell r="Q16">
            <v>0</v>
          </cell>
          <cell r="S16">
            <v>85.96</v>
          </cell>
          <cell r="T16">
            <v>80.406671520000003</v>
          </cell>
          <cell r="U16">
            <v>5.5533284799999905</v>
          </cell>
          <cell r="W16">
            <v>42.98</v>
          </cell>
          <cell r="X16">
            <v>49.472929666666673</v>
          </cell>
          <cell r="Y16">
            <v>-6.4929296666666758</v>
          </cell>
          <cell r="Z16">
            <v>-6.4929296666666758</v>
          </cell>
          <cell r="AB16" t="str">
            <v>Channar recoveries</v>
          </cell>
          <cell r="AC16">
            <v>7.647507280000001</v>
          </cell>
        </row>
        <row r="17">
          <cell r="A17" t="str">
            <v>Gross Revenue</v>
          </cell>
          <cell r="C17">
            <v>145.41059239999998</v>
          </cell>
          <cell r="D17">
            <v>153.21542249853451</v>
          </cell>
          <cell r="E17">
            <v>-7.8048300985345236</v>
          </cell>
          <cell r="G17">
            <v>145.41059239999998</v>
          </cell>
          <cell r="H17">
            <v>153.21542249853451</v>
          </cell>
          <cell r="I17">
            <v>-7.8048300985345236</v>
          </cell>
          <cell r="K17">
            <v>145.41059239999998</v>
          </cell>
          <cell r="L17">
            <v>126.05122700000001</v>
          </cell>
          <cell r="M17">
            <v>19.359365399999973</v>
          </cell>
          <cell r="O17">
            <v>1975.9816101264275</v>
          </cell>
          <cell r="P17">
            <v>1975.9816101264275</v>
          </cell>
          <cell r="Q17">
            <v>0</v>
          </cell>
          <cell r="S17">
            <v>1975.9816101264275</v>
          </cell>
          <cell r="T17">
            <v>2086.87773612</v>
          </cell>
          <cell r="U17">
            <v>-110.89612599357247</v>
          </cell>
          <cell r="W17">
            <v>1018.9685322551688</v>
          </cell>
          <cell r="X17">
            <v>986.98662400357819</v>
          </cell>
          <cell r="Y17">
            <v>31.981908251590653</v>
          </cell>
          <cell r="Z17">
            <v>-29.973546132319484</v>
          </cell>
          <cell r="AA17" t="str">
            <v>Gross Revenue</v>
          </cell>
          <cell r="AC17">
            <v>81.429931744000001</v>
          </cell>
        </row>
        <row r="18">
          <cell r="Z18">
            <v>0</v>
          </cell>
        </row>
        <row r="19">
          <cell r="B19" t="str">
            <v>Royalties and selling costs</v>
          </cell>
          <cell r="C19">
            <v>17.145462999999999</v>
          </cell>
          <cell r="D19">
            <v>27.660755357363279</v>
          </cell>
          <cell r="E19">
            <v>10.515292357363279</v>
          </cell>
          <cell r="G19">
            <v>17.145462999999999</v>
          </cell>
          <cell r="H19">
            <v>27.660755357363279</v>
          </cell>
          <cell r="I19">
            <v>10.515292357363279</v>
          </cell>
          <cell r="K19">
            <v>17.145462999999999</v>
          </cell>
          <cell r="L19">
            <v>21.074200999999999</v>
          </cell>
          <cell r="M19">
            <v>3.9287379999999992</v>
          </cell>
          <cell r="O19">
            <v>363.08459756475293</v>
          </cell>
          <cell r="P19">
            <v>363.08459756475293</v>
          </cell>
          <cell r="Q19">
            <v>0</v>
          </cell>
          <cell r="S19">
            <v>363.08459756475293</v>
          </cell>
          <cell r="T19">
            <v>406.78828883</v>
          </cell>
          <cell r="U19">
            <v>43.703691265247073</v>
          </cell>
          <cell r="W19">
            <v>196.44410249855073</v>
          </cell>
          <cell r="X19">
            <v>165.79886108224071</v>
          </cell>
          <cell r="Y19">
            <v>-30.645241416310029</v>
          </cell>
          <cell r="Z19">
            <v>0.84163398396148636</v>
          </cell>
          <cell r="AB19" t="str">
            <v>Royalties and selling costs</v>
          </cell>
          <cell r="AC19">
            <v>9.6014592800000003</v>
          </cell>
        </row>
        <row r="20">
          <cell r="A20" t="str">
            <v>Net Sales Revenue</v>
          </cell>
          <cell r="C20">
            <v>128.26512939999998</v>
          </cell>
          <cell r="D20">
            <v>125.55466714117122</v>
          </cell>
          <cell r="E20">
            <v>2.7104622588287555</v>
          </cell>
          <cell r="G20">
            <v>128.26512939999998</v>
          </cell>
          <cell r="H20">
            <v>125.55466714117122</v>
          </cell>
          <cell r="I20">
            <v>2.7104622588287555</v>
          </cell>
          <cell r="K20">
            <v>128.26512939999998</v>
          </cell>
          <cell r="L20">
            <v>104.97702600000001</v>
          </cell>
          <cell r="M20">
            <v>23.288103399999972</v>
          </cell>
          <cell r="O20">
            <v>1612.8970125616747</v>
          </cell>
          <cell r="P20">
            <v>1612.8970125616747</v>
          </cell>
          <cell r="Q20">
            <v>0</v>
          </cell>
          <cell r="S20">
            <v>1612.8970125616747</v>
          </cell>
          <cell r="T20">
            <v>1680.08944729</v>
          </cell>
          <cell r="U20">
            <v>-67.192434728325395</v>
          </cell>
          <cell r="W20">
            <v>822.52442975661813</v>
          </cell>
          <cell r="X20">
            <v>821.18776292133748</v>
          </cell>
          <cell r="Y20">
            <v>1.3366668352806244</v>
          </cell>
          <cell r="Z20">
            <v>-30.815180116280885</v>
          </cell>
          <cell r="AA20" t="str">
            <v>Net Sales Revenue</v>
          </cell>
          <cell r="AC20">
            <v>71.828472464000001</v>
          </cell>
        </row>
        <row r="21">
          <cell r="Z21">
            <v>0</v>
          </cell>
        </row>
        <row r="22">
          <cell r="B22" t="str">
            <v xml:space="preserve">   Other Revenue</v>
          </cell>
          <cell r="C22">
            <v>2.0816309999999998</v>
          </cell>
          <cell r="D22">
            <v>3.5</v>
          </cell>
          <cell r="E22">
            <v>-1.4183690000000002</v>
          </cell>
          <cell r="G22">
            <v>2.0816309999999998</v>
          </cell>
          <cell r="H22">
            <v>3.5</v>
          </cell>
          <cell r="I22">
            <v>-1.4183690000000002</v>
          </cell>
          <cell r="K22">
            <v>2.0816309999999998</v>
          </cell>
          <cell r="L22">
            <v>2.7523230000000001</v>
          </cell>
          <cell r="M22">
            <v>-0.67069200000000029</v>
          </cell>
          <cell r="O22">
            <v>42</v>
          </cell>
          <cell r="P22">
            <v>42</v>
          </cell>
          <cell r="Q22">
            <v>0</v>
          </cell>
          <cell r="S22">
            <v>42</v>
          </cell>
          <cell r="T22">
            <v>42.282094000000001</v>
          </cell>
          <cell r="U22">
            <v>-0.28209400000000073</v>
          </cell>
          <cell r="W22">
            <v>21</v>
          </cell>
          <cell r="X22">
            <v>19.581631000000002</v>
          </cell>
          <cell r="Y22">
            <v>1.4183689999999984</v>
          </cell>
          <cell r="Z22">
            <v>1.4183689999999984</v>
          </cell>
          <cell r="AB22" t="str">
            <v xml:space="preserve">   Other Revenue</v>
          </cell>
          <cell r="AC22">
            <v>1.16571336</v>
          </cell>
        </row>
        <row r="23">
          <cell r="B23" t="str">
            <v xml:space="preserve">   Sea Freight and Selling Costs</v>
          </cell>
          <cell r="C23">
            <v>7.2576049999999999</v>
          </cell>
          <cell r="D23">
            <v>15.630106496174861</v>
          </cell>
          <cell r="E23">
            <v>8.3725014961748609</v>
          </cell>
          <cell r="G23">
            <v>7.2576049999999999</v>
          </cell>
          <cell r="H23">
            <v>15.630106496174861</v>
          </cell>
          <cell r="I23">
            <v>8.3725014961748609</v>
          </cell>
          <cell r="K23">
            <v>7.2576049999999999</v>
          </cell>
          <cell r="L23">
            <v>11.33019</v>
          </cell>
          <cell r="M23">
            <v>4.0725850000000001</v>
          </cell>
          <cell r="O23">
            <v>204.63717377049178</v>
          </cell>
          <cell r="P23">
            <v>204.63717377049178</v>
          </cell>
          <cell r="Q23">
            <v>0</v>
          </cell>
          <cell r="S23">
            <v>204.63717377049178</v>
          </cell>
          <cell r="T23">
            <v>232.83563863000001</v>
          </cell>
          <cell r="U23">
            <v>28.198464859508221</v>
          </cell>
          <cell r="W23">
            <v>115.34051697071038</v>
          </cell>
          <cell r="X23">
            <v>87.839449287462912</v>
          </cell>
          <cell r="Y23">
            <v>-27.50106768324747</v>
          </cell>
          <cell r="Z23">
            <v>1.4572075123184902</v>
          </cell>
          <cell r="AB23" t="str">
            <v xml:space="preserve">   Sea Freight and Selling Costs</v>
          </cell>
          <cell r="AC23">
            <v>4.0642588000000002</v>
          </cell>
        </row>
        <row r="24">
          <cell r="B24" t="str">
            <v xml:space="preserve">   Statutory Revenue</v>
          </cell>
          <cell r="C24">
            <v>140.23461839999996</v>
          </cell>
          <cell r="D24">
            <v>141.08531600235966</v>
          </cell>
          <cell r="E24">
            <v>-0.85069760235970193</v>
          </cell>
          <cell r="G24">
            <v>140.23461839999996</v>
          </cell>
          <cell r="H24">
            <v>141.08531600235966</v>
          </cell>
          <cell r="I24">
            <v>-0.85069760235970193</v>
          </cell>
          <cell r="K24">
            <v>140.23461839999996</v>
          </cell>
          <cell r="L24">
            <v>117.47336</v>
          </cell>
          <cell r="M24">
            <v>22.76125839999996</v>
          </cell>
          <cell r="O24">
            <v>1813.3444363559358</v>
          </cell>
          <cell r="P24">
            <v>1813.3444363559358</v>
          </cell>
          <cell r="Q24">
            <v>0</v>
          </cell>
          <cell r="S24">
            <v>1813.3444363559358</v>
          </cell>
          <cell r="T24">
            <v>1896.3241914900002</v>
          </cell>
          <cell r="U24">
            <v>-82.979755134064362</v>
          </cell>
          <cell r="W24">
            <v>924.62801528445846</v>
          </cell>
          <cell r="X24">
            <v>918.72880571611529</v>
          </cell>
          <cell r="Y24">
            <v>5.8992095683431671</v>
          </cell>
          <cell r="Z24">
            <v>-30.012384644637905</v>
          </cell>
          <cell r="AB24" t="str">
            <v xml:space="preserve">   Statutory Revenue</v>
          </cell>
          <cell r="AC24">
            <v>78.531386303999994</v>
          </cell>
        </row>
        <row r="25">
          <cell r="Z25">
            <v>0</v>
          </cell>
        </row>
        <row r="26">
          <cell r="B26" t="str">
            <v xml:space="preserve">MD OPERATIONS  </v>
          </cell>
          <cell r="C26">
            <v>2.5989749999999998</v>
          </cell>
          <cell r="D26">
            <v>1.0591660000000001</v>
          </cell>
          <cell r="E26">
            <v>-1.5398089999999998</v>
          </cell>
          <cell r="G26">
            <v>2.5989749999999998</v>
          </cell>
          <cell r="H26">
            <v>1.0591660000000001</v>
          </cell>
          <cell r="I26">
            <v>-1.5398089999999998</v>
          </cell>
          <cell r="K26">
            <v>2.5989749999999998</v>
          </cell>
          <cell r="L26">
            <v>38.361824999999996</v>
          </cell>
          <cell r="M26">
            <v>35.762849999999993</v>
          </cell>
          <cell r="O26">
            <v>12.796944</v>
          </cell>
          <cell r="P26">
            <v>12.796944</v>
          </cell>
          <cell r="Q26">
            <v>0</v>
          </cell>
          <cell r="S26">
            <v>12.796944</v>
          </cell>
          <cell r="T26">
            <v>541.81895499999996</v>
          </cell>
          <cell r="U26">
            <v>529.02201099999991</v>
          </cell>
          <cell r="W26">
            <v>251.29373799999999</v>
          </cell>
          <cell r="X26">
            <v>273.78855399999998</v>
          </cell>
          <cell r="Y26">
            <v>22.494815999999986</v>
          </cell>
          <cell r="Z26">
            <v>-512.285348</v>
          </cell>
          <cell r="AB26" t="str">
            <v xml:space="preserve">MD OPERATIONS  </v>
          </cell>
          <cell r="AC26">
            <v>1.4554260000000001</v>
          </cell>
        </row>
        <row r="27">
          <cell r="B27" t="str">
            <v>MINE OPERATIONS</v>
          </cell>
          <cell r="C27">
            <v>27.926324999999999</v>
          </cell>
          <cell r="D27">
            <v>27.094659</v>
          </cell>
          <cell r="E27">
            <v>-0.83166599999999846</v>
          </cell>
          <cell r="G27">
            <v>27.926324999999999</v>
          </cell>
          <cell r="H27">
            <v>27.094659</v>
          </cell>
          <cell r="I27">
            <v>-0.83166599999999846</v>
          </cell>
          <cell r="K27">
            <v>27.926324999999999</v>
          </cell>
          <cell r="M27">
            <v>-27.926324999999999</v>
          </cell>
          <cell r="O27">
            <v>291.325425</v>
          </cell>
          <cell r="P27">
            <v>291.325425</v>
          </cell>
          <cell r="Q27">
            <v>0</v>
          </cell>
          <cell r="S27">
            <v>291.325425</v>
          </cell>
          <cell r="U27">
            <v>-291.325425</v>
          </cell>
          <cell r="Y27">
            <v>0</v>
          </cell>
          <cell r="Z27">
            <v>291.325425</v>
          </cell>
          <cell r="AB27" t="str">
            <v>MINE OPERATIONS</v>
          </cell>
          <cell r="AC27">
            <v>15.638742000000001</v>
          </cell>
        </row>
        <row r="28">
          <cell r="B28" t="str">
            <v>RAIL &amp; PORT</v>
          </cell>
          <cell r="C28">
            <v>7.2996930000000004</v>
          </cell>
          <cell r="D28">
            <v>8.6218780000000006</v>
          </cell>
          <cell r="E28">
            <v>1.3221850000000002</v>
          </cell>
          <cell r="G28">
            <v>7.2996930000000004</v>
          </cell>
          <cell r="H28">
            <v>8.6218780000000006</v>
          </cell>
          <cell r="I28">
            <v>1.3221850000000002</v>
          </cell>
          <cell r="K28">
            <v>7.2996930000000004</v>
          </cell>
          <cell r="M28">
            <v>-7.2996930000000004</v>
          </cell>
          <cell r="O28">
            <v>107.63378899999999</v>
          </cell>
          <cell r="P28">
            <v>107.63378899999999</v>
          </cell>
          <cell r="Q28">
            <v>0</v>
          </cell>
          <cell r="S28">
            <v>107.63378899999999</v>
          </cell>
          <cell r="U28">
            <v>-107.63378899999999</v>
          </cell>
          <cell r="Y28">
            <v>0</v>
          </cell>
          <cell r="Z28">
            <v>107.63378899999999</v>
          </cell>
          <cell r="AB28" t="str">
            <v>RAIL &amp; PORT</v>
          </cell>
          <cell r="AC28">
            <v>4.0878280800000004</v>
          </cell>
        </row>
        <row r="29">
          <cell r="B29" t="str">
            <v xml:space="preserve">ENGINEERING    </v>
          </cell>
          <cell r="C29">
            <v>1.1883030000000001</v>
          </cell>
          <cell r="D29">
            <v>1.6719729999999999</v>
          </cell>
          <cell r="E29">
            <v>0.48366999999999982</v>
          </cell>
          <cell r="G29">
            <v>1.1883030000000001</v>
          </cell>
          <cell r="H29">
            <v>1.6719729999999999</v>
          </cell>
          <cell r="I29">
            <v>0.48366999999999982</v>
          </cell>
          <cell r="K29">
            <v>1.1883030000000001</v>
          </cell>
          <cell r="M29">
            <v>-1.1883030000000001</v>
          </cell>
          <cell r="O29">
            <v>20.858529000000001</v>
          </cell>
          <cell r="P29">
            <v>20.858529000000001</v>
          </cell>
          <cell r="Q29">
            <v>0</v>
          </cell>
          <cell r="S29">
            <v>20.858529000000001</v>
          </cell>
          <cell r="U29">
            <v>-20.858529000000001</v>
          </cell>
          <cell r="Y29">
            <v>0</v>
          </cell>
          <cell r="Z29">
            <v>20.858529000000001</v>
          </cell>
          <cell r="AB29" t="str">
            <v xml:space="preserve">ENGINEERING    </v>
          </cell>
          <cell r="AC29">
            <v>0.66544968000000015</v>
          </cell>
        </row>
        <row r="30">
          <cell r="B30" t="str">
            <v>SERVICES</v>
          </cell>
          <cell r="C30">
            <v>2.1506999999999998E-2</v>
          </cell>
          <cell r="D30">
            <v>-0.32639600000000002</v>
          </cell>
          <cell r="E30">
            <v>-0.34790300000000002</v>
          </cell>
          <cell r="G30">
            <v>2.1506999999999998E-2</v>
          </cell>
          <cell r="H30">
            <v>-0.32639600000000002</v>
          </cell>
          <cell r="I30">
            <v>-0.34790300000000002</v>
          </cell>
          <cell r="K30">
            <v>2.1506999999999998E-2</v>
          </cell>
          <cell r="M30">
            <v>-2.1506999999999998E-2</v>
          </cell>
          <cell r="O30">
            <v>-1.353391</v>
          </cell>
          <cell r="P30">
            <v>-1.353391</v>
          </cell>
          <cell r="Q30">
            <v>0</v>
          </cell>
          <cell r="S30">
            <v>-1.353391</v>
          </cell>
          <cell r="U30">
            <v>1.353391</v>
          </cell>
          <cell r="Y30">
            <v>0</v>
          </cell>
          <cell r="Z30">
            <v>-1.353391</v>
          </cell>
          <cell r="AB30" t="str">
            <v>SERVICES</v>
          </cell>
          <cell r="AC30">
            <v>1.204392E-2</v>
          </cell>
        </row>
        <row r="31">
          <cell r="B31" t="str">
            <v>OPS PLANNING</v>
          </cell>
          <cell r="C31">
            <v>1.5894539999999999</v>
          </cell>
          <cell r="D31">
            <v>1.8750530000000001</v>
          </cell>
          <cell r="E31">
            <v>0.28559900000000016</v>
          </cell>
          <cell r="G31">
            <v>1.5894539999999999</v>
          </cell>
          <cell r="H31">
            <v>1.8750530000000001</v>
          </cell>
          <cell r="I31">
            <v>0.28559900000000016</v>
          </cell>
          <cell r="K31">
            <v>1.5894539999999999</v>
          </cell>
          <cell r="M31">
            <v>-1.5894539999999999</v>
          </cell>
          <cell r="O31">
            <v>24.131608</v>
          </cell>
          <cell r="P31">
            <v>24.131608</v>
          </cell>
          <cell r="Q31">
            <v>0</v>
          </cell>
          <cell r="S31">
            <v>24.131608</v>
          </cell>
          <cell r="U31">
            <v>-24.131608</v>
          </cell>
          <cell r="Y31">
            <v>0</v>
          </cell>
          <cell r="Z31">
            <v>24.131608</v>
          </cell>
          <cell r="AB31" t="str">
            <v>OPS PLANNING</v>
          </cell>
          <cell r="AC31">
            <v>0.89009424000000004</v>
          </cell>
        </row>
        <row r="32">
          <cell r="B32" t="str">
            <v>COMMERCIAL</v>
          </cell>
          <cell r="C32">
            <v>2.4843799999999998</v>
          </cell>
          <cell r="D32">
            <v>2.8024429999999998</v>
          </cell>
          <cell r="E32">
            <v>0.31806299999999998</v>
          </cell>
          <cell r="G32">
            <v>2.4843799999999998</v>
          </cell>
          <cell r="H32">
            <v>2.8024429999999998</v>
          </cell>
          <cell r="I32">
            <v>0.31806299999999998</v>
          </cell>
          <cell r="K32">
            <v>2.4843799999999998</v>
          </cell>
          <cell r="M32">
            <v>-2.4843799999999998</v>
          </cell>
          <cell r="O32">
            <v>27.498332000000001</v>
          </cell>
          <cell r="P32">
            <v>27.498332000000001</v>
          </cell>
          <cell r="Q32">
            <v>0</v>
          </cell>
          <cell r="S32">
            <v>27.498332000000001</v>
          </cell>
          <cell r="U32">
            <v>-27.498332000000001</v>
          </cell>
          <cell r="Y32">
            <v>0</v>
          </cell>
          <cell r="Z32">
            <v>27.498332000000001</v>
          </cell>
          <cell r="AB32" t="str">
            <v>COMMERCIAL</v>
          </cell>
          <cell r="AC32">
            <v>1.3912528</v>
          </cell>
        </row>
        <row r="33">
          <cell r="B33" t="str">
            <v>HUMAN RESOURCES</v>
          </cell>
          <cell r="C33">
            <v>3.1963050000000002</v>
          </cell>
          <cell r="D33">
            <v>3.0927069999999999</v>
          </cell>
          <cell r="E33">
            <v>-0.1035980000000003</v>
          </cell>
          <cell r="G33">
            <v>3.1963050000000002</v>
          </cell>
          <cell r="H33">
            <v>3.0927069999999999</v>
          </cell>
          <cell r="I33">
            <v>-0.1035980000000003</v>
          </cell>
          <cell r="K33">
            <v>3.1963050000000002</v>
          </cell>
          <cell r="M33">
            <v>-3.1963050000000002</v>
          </cell>
          <cell r="O33">
            <v>38.733001000000002</v>
          </cell>
          <cell r="P33">
            <v>38.733001000000002</v>
          </cell>
          <cell r="Q33">
            <v>0</v>
          </cell>
          <cell r="S33">
            <v>38.733001000000002</v>
          </cell>
          <cell r="U33">
            <v>-38.733001000000002</v>
          </cell>
          <cell r="Y33">
            <v>0</v>
          </cell>
          <cell r="Z33">
            <v>38.733001000000002</v>
          </cell>
          <cell r="AB33" t="str">
            <v>HUMAN RESOURCES</v>
          </cell>
          <cell r="AC33">
            <v>1.7899308000000003</v>
          </cell>
        </row>
        <row r="34">
          <cell r="B34" t="str">
            <v>EXTERNAL AFFAIRS</v>
          </cell>
          <cell r="C34">
            <v>6.4698000000000006E-2</v>
          </cell>
          <cell r="D34">
            <v>0.11247600000000001</v>
          </cell>
          <cell r="E34">
            <v>4.7778000000000001E-2</v>
          </cell>
          <cell r="G34">
            <v>6.4698000000000006E-2</v>
          </cell>
          <cell r="H34">
            <v>0.11247600000000001</v>
          </cell>
          <cell r="I34">
            <v>4.7778000000000001E-2</v>
          </cell>
          <cell r="K34">
            <v>6.4698000000000006E-2</v>
          </cell>
          <cell r="M34">
            <v>-6.4698000000000006E-2</v>
          </cell>
          <cell r="O34">
            <v>1.360206</v>
          </cell>
          <cell r="P34">
            <v>1.360206</v>
          </cell>
          <cell r="Q34">
            <v>0</v>
          </cell>
          <cell r="S34">
            <v>1.360206</v>
          </cell>
          <cell r="U34">
            <v>-1.360206</v>
          </cell>
          <cell r="Y34">
            <v>0</v>
          </cell>
          <cell r="Z34">
            <v>1.360206</v>
          </cell>
          <cell r="AB34" t="str">
            <v>EXTERNAL AFFAIRS</v>
          </cell>
          <cell r="AC34">
            <v>3.6230880000000007E-2</v>
          </cell>
        </row>
        <row r="35">
          <cell r="B35" t="str">
            <v>SPEC. PROJECTS</v>
          </cell>
          <cell r="C35">
            <v>6.3852000000000006E-2</v>
          </cell>
          <cell r="D35">
            <v>0.15365699999999999</v>
          </cell>
          <cell r="E35">
            <v>8.9804999999999982E-2</v>
          </cell>
          <cell r="G35">
            <v>6.3852000000000006E-2</v>
          </cell>
          <cell r="H35">
            <v>0.15365699999999999</v>
          </cell>
          <cell r="I35">
            <v>8.9804999999999982E-2</v>
          </cell>
          <cell r="K35">
            <v>6.3852000000000006E-2</v>
          </cell>
          <cell r="M35">
            <v>-6.3852000000000006E-2</v>
          </cell>
          <cell r="O35">
            <v>1.848975</v>
          </cell>
          <cell r="P35">
            <v>1.848975</v>
          </cell>
          <cell r="Q35">
            <v>0</v>
          </cell>
          <cell r="S35">
            <v>1.848975</v>
          </cell>
          <cell r="U35">
            <v>-1.848975</v>
          </cell>
          <cell r="Y35">
            <v>0</v>
          </cell>
          <cell r="Z35">
            <v>1.848975</v>
          </cell>
          <cell r="AB35" t="str">
            <v>SPEC. PROJECTS</v>
          </cell>
          <cell r="AC35">
            <v>3.5757120000000003E-2</v>
          </cell>
        </row>
        <row r="36">
          <cell r="C36">
            <v>0</v>
          </cell>
          <cell r="D36">
            <v>0</v>
          </cell>
          <cell r="E36">
            <v>0</v>
          </cell>
          <cell r="G36">
            <v>0</v>
          </cell>
          <cell r="H36">
            <v>0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U36">
            <v>0</v>
          </cell>
          <cell r="Y36">
            <v>0</v>
          </cell>
          <cell r="Z36">
            <v>0</v>
          </cell>
          <cell r="AC36">
            <v>0</v>
          </cell>
        </row>
        <row r="37">
          <cell r="Z37">
            <v>0</v>
          </cell>
        </row>
        <row r="38">
          <cell r="B38" t="str">
            <v>Operating costs</v>
          </cell>
          <cell r="C38">
            <v>46.433492000000001</v>
          </cell>
          <cell r="D38">
            <v>46.157615999999997</v>
          </cell>
          <cell r="E38">
            <v>-0.27587600000000378</v>
          </cell>
          <cell r="G38">
            <v>46.433492000000001</v>
          </cell>
          <cell r="H38">
            <v>46.157615999999997</v>
          </cell>
          <cell r="I38">
            <v>-0.27587600000000378</v>
          </cell>
          <cell r="K38">
            <v>46.433492000000001</v>
          </cell>
          <cell r="L38">
            <v>38.361824999999996</v>
          </cell>
          <cell r="M38">
            <v>-8.071667000000005</v>
          </cell>
          <cell r="O38">
            <v>524.83341799999994</v>
          </cell>
          <cell r="P38">
            <v>524.83341799999994</v>
          </cell>
          <cell r="Q38">
            <v>0</v>
          </cell>
          <cell r="S38">
            <v>524.83341799999994</v>
          </cell>
          <cell r="T38">
            <v>541.81895499999996</v>
          </cell>
          <cell r="U38">
            <v>16.985537000000022</v>
          </cell>
          <cell r="W38">
            <v>251.29373799999999</v>
          </cell>
          <cell r="X38">
            <v>273.78855399999998</v>
          </cell>
          <cell r="Y38">
            <v>22.494815999999986</v>
          </cell>
          <cell r="Z38">
            <v>-0.24887400000000071</v>
          </cell>
          <cell r="AB38" t="str">
            <v>Operating costs</v>
          </cell>
          <cell r="AC38">
            <v>26.002755520000004</v>
          </cell>
        </row>
        <row r="39">
          <cell r="Z39">
            <v>0</v>
          </cell>
        </row>
        <row r="40">
          <cell r="B40" t="str">
            <v>New Business &amp; Strategy costs</v>
          </cell>
          <cell r="C40">
            <v>1.7107000000000001E-2</v>
          </cell>
          <cell r="D40">
            <v>0</v>
          </cell>
          <cell r="E40">
            <v>-1.7107000000000001E-2</v>
          </cell>
          <cell r="G40">
            <v>1.7107000000000001E-2</v>
          </cell>
          <cell r="H40">
            <v>0</v>
          </cell>
          <cell r="I40">
            <v>-1.7107000000000001E-2</v>
          </cell>
          <cell r="K40">
            <v>1.7107000000000001E-2</v>
          </cell>
          <cell r="L40">
            <v>0.145788</v>
          </cell>
          <cell r="M40">
            <v>0.12868099999999999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1.9022210000000002</v>
          </cell>
          <cell r="U40">
            <v>1.9022210000000002</v>
          </cell>
          <cell r="W40">
            <v>0</v>
          </cell>
          <cell r="X40">
            <v>1.7107000000000001E-2</v>
          </cell>
          <cell r="Y40">
            <v>1.7107000000000001E-2</v>
          </cell>
          <cell r="Z40">
            <v>-1.7107000000000001E-2</v>
          </cell>
          <cell r="AB40" t="str">
            <v>New Business &amp; Strategy costs</v>
          </cell>
          <cell r="AC40">
            <v>9.5799200000000004E-3</v>
          </cell>
        </row>
        <row r="41">
          <cell r="Z41">
            <v>0</v>
          </cell>
        </row>
        <row r="42">
          <cell r="B42" t="str">
            <v>Other costs</v>
          </cell>
          <cell r="C42">
            <v>-1.3929409999999998</v>
          </cell>
          <cell r="D42">
            <v>0</v>
          </cell>
          <cell r="E42">
            <v>1.3929409999999998</v>
          </cell>
          <cell r="G42">
            <v>-1.3929409999999998</v>
          </cell>
          <cell r="H42">
            <v>0</v>
          </cell>
          <cell r="I42">
            <v>1.3929409999999998</v>
          </cell>
          <cell r="K42">
            <v>-1.3929409999999998</v>
          </cell>
          <cell r="L42">
            <v>0.42738400000001098</v>
          </cell>
          <cell r="M42">
            <v>1.8203250000000106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20.348568900000021</v>
          </cell>
          <cell r="U42">
            <v>20.348568900000021</v>
          </cell>
          <cell r="W42">
            <v>0</v>
          </cell>
          <cell r="X42">
            <v>-1.3929409999999998</v>
          </cell>
          <cell r="Y42">
            <v>-1.3929409999999998</v>
          </cell>
          <cell r="Z42">
            <v>1.3929409999999998</v>
          </cell>
          <cell r="AB42" t="str">
            <v>Other costs</v>
          </cell>
          <cell r="AC42">
            <v>-0.78004695999999996</v>
          </cell>
        </row>
        <row r="43">
          <cell r="Z43">
            <v>0</v>
          </cell>
        </row>
        <row r="44">
          <cell r="A44" t="str">
            <v>Cash production costs</v>
          </cell>
          <cell r="C44">
            <v>45.057658000000004</v>
          </cell>
          <cell r="D44">
            <v>46.157615999999997</v>
          </cell>
          <cell r="E44">
            <v>1.0999579999999938</v>
          </cell>
          <cell r="G44">
            <v>45.057658000000004</v>
          </cell>
          <cell r="H44">
            <v>46.157615999999997</v>
          </cell>
          <cell r="I44">
            <v>1.0999579999999938</v>
          </cell>
          <cell r="K44">
            <v>45.057658000000004</v>
          </cell>
          <cell r="L44">
            <v>38.93499700000001</v>
          </cell>
          <cell r="M44">
            <v>-6.1226609999999937</v>
          </cell>
          <cell r="O44">
            <v>524.83341799999994</v>
          </cell>
          <cell r="P44">
            <v>524.83341799999994</v>
          </cell>
          <cell r="Q44">
            <v>0</v>
          </cell>
          <cell r="S44">
            <v>524.83341799999994</v>
          </cell>
          <cell r="T44">
            <v>564.06974490000005</v>
          </cell>
          <cell r="U44">
            <v>39.236326900000108</v>
          </cell>
          <cell r="W44">
            <v>251.29373799999999</v>
          </cell>
          <cell r="X44">
            <v>272.41271999999998</v>
          </cell>
          <cell r="Y44">
            <v>21.118981999999988</v>
          </cell>
          <cell r="Z44">
            <v>1.1269599999999969</v>
          </cell>
          <cell r="AA44" t="str">
            <v>Cash production costs</v>
          </cell>
          <cell r="AC44">
            <v>25.232288480000005</v>
          </cell>
        </row>
        <row r="45">
          <cell r="Z45">
            <v>0</v>
          </cell>
        </row>
        <row r="46">
          <cell r="B46" t="str">
            <v xml:space="preserve"> Depreciation &amp; Amortisation</v>
          </cell>
          <cell r="C46">
            <v>17.334996999999998</v>
          </cell>
          <cell r="D46">
            <v>16.525202</v>
          </cell>
          <cell r="E46">
            <v>-0.8097949999999976</v>
          </cell>
          <cell r="G46">
            <v>17.334996999999998</v>
          </cell>
          <cell r="H46">
            <v>16.525202</v>
          </cell>
          <cell r="I46">
            <v>-0.8097949999999976</v>
          </cell>
          <cell r="K46">
            <v>17.334996999999998</v>
          </cell>
          <cell r="L46">
            <v>13.164971</v>
          </cell>
          <cell r="M46">
            <v>-4.1700259999999982</v>
          </cell>
          <cell r="O46">
            <v>156.899304</v>
          </cell>
          <cell r="P46">
            <v>156.899304</v>
          </cell>
          <cell r="Q46">
            <v>0</v>
          </cell>
          <cell r="S46">
            <v>156.899304</v>
          </cell>
          <cell r="T46">
            <v>178.04709699999998</v>
          </cell>
          <cell r="U46">
            <v>21.147792999999979</v>
          </cell>
          <cell r="W46">
            <v>76.394659999999988</v>
          </cell>
          <cell r="X46">
            <v>81.314438999999993</v>
          </cell>
          <cell r="Y46">
            <v>4.9197790000000055</v>
          </cell>
          <cell r="Z46">
            <v>-0.80979499999997984</v>
          </cell>
          <cell r="AB46" t="str">
            <v xml:space="preserve"> Depreciation &amp; Amortisation</v>
          </cell>
          <cell r="AC46">
            <v>9.7075983199999989</v>
          </cell>
        </row>
        <row r="47">
          <cell r="E47">
            <v>0</v>
          </cell>
          <cell r="I47">
            <v>0</v>
          </cell>
          <cell r="M47">
            <v>0</v>
          </cell>
          <cell r="Q47">
            <v>0</v>
          </cell>
          <cell r="U47">
            <v>0</v>
          </cell>
          <cell r="Y47">
            <v>0</v>
          </cell>
          <cell r="Z47">
            <v>0</v>
          </cell>
        </row>
        <row r="48">
          <cell r="A48" t="str">
            <v>Non cash production costs</v>
          </cell>
          <cell r="C48">
            <v>17.334996999999998</v>
          </cell>
          <cell r="D48">
            <v>16.525202</v>
          </cell>
          <cell r="E48">
            <v>-0.8097949999999976</v>
          </cell>
          <cell r="G48">
            <v>17.334996999999998</v>
          </cell>
          <cell r="H48">
            <v>16.525202</v>
          </cell>
          <cell r="I48">
            <v>-0.8097949999999976</v>
          </cell>
          <cell r="K48">
            <v>17.334996999999998</v>
          </cell>
          <cell r="L48">
            <v>13.164971</v>
          </cell>
          <cell r="M48">
            <v>-4.1700259999999982</v>
          </cell>
          <cell r="O48">
            <v>156.899304</v>
          </cell>
          <cell r="P48">
            <v>156.899304</v>
          </cell>
          <cell r="Q48">
            <v>0</v>
          </cell>
          <cell r="S48">
            <v>156.899304</v>
          </cell>
          <cell r="T48">
            <v>178.04709699999998</v>
          </cell>
          <cell r="U48">
            <v>21.147792999999979</v>
          </cell>
          <cell r="W48">
            <v>76.394659999999988</v>
          </cell>
          <cell r="X48">
            <v>81.314438999999993</v>
          </cell>
          <cell r="Y48">
            <v>4.9197790000000055</v>
          </cell>
          <cell r="Z48">
            <v>-0.80979499999997984</v>
          </cell>
          <cell r="AA48" t="str">
            <v>Non cash production costs</v>
          </cell>
          <cell r="AC48">
            <v>9.7075983199999989</v>
          </cell>
        </row>
        <row r="49">
          <cell r="Z49">
            <v>0</v>
          </cell>
        </row>
        <row r="50">
          <cell r="A50" t="str">
            <v>Total production costs</v>
          </cell>
          <cell r="C50">
            <v>62.392655000000005</v>
          </cell>
          <cell r="D50">
            <v>62.682817999999997</v>
          </cell>
          <cell r="E50">
            <v>0.29016299999999617</v>
          </cell>
          <cell r="G50">
            <v>62.392655000000005</v>
          </cell>
          <cell r="H50">
            <v>62.682817999999997</v>
          </cell>
          <cell r="I50">
            <v>0.29016299999999617</v>
          </cell>
          <cell r="K50">
            <v>62.392655000000005</v>
          </cell>
          <cell r="L50">
            <v>52.099968000000011</v>
          </cell>
          <cell r="M50">
            <v>-10.292686999999992</v>
          </cell>
          <cell r="O50">
            <v>681.73272199999997</v>
          </cell>
          <cell r="P50">
            <v>681.73272199999997</v>
          </cell>
          <cell r="Q50">
            <v>0</v>
          </cell>
          <cell r="S50">
            <v>681.73272199999997</v>
          </cell>
          <cell r="T50">
            <v>742.11684190000005</v>
          </cell>
          <cell r="U50">
            <v>60.384119900000087</v>
          </cell>
          <cell r="W50">
            <v>327.68839800000001</v>
          </cell>
          <cell r="X50">
            <v>353.72715899999997</v>
          </cell>
          <cell r="Y50">
            <v>26.038760999999994</v>
          </cell>
          <cell r="Z50">
            <v>0.31716499999998859</v>
          </cell>
          <cell r="AA50" t="str">
            <v>Total production costs</v>
          </cell>
          <cell r="AC50">
            <v>34.939886800000004</v>
          </cell>
        </row>
        <row r="51">
          <cell r="Z51">
            <v>0</v>
          </cell>
        </row>
        <row r="52">
          <cell r="B52" t="str">
            <v>Inventory movement</v>
          </cell>
          <cell r="C52">
            <v>-10.624196</v>
          </cell>
          <cell r="D52">
            <v>-4.9915012302004964</v>
          </cell>
          <cell r="E52">
            <v>5.6326947697995031</v>
          </cell>
          <cell r="G52">
            <v>-10.624196</v>
          </cell>
          <cell r="H52">
            <v>-4.9915012302004964</v>
          </cell>
          <cell r="I52">
            <v>5.6326947697995031</v>
          </cell>
          <cell r="K52">
            <v>-10.624196</v>
          </cell>
          <cell r="L52">
            <v>-7.0890559999999994</v>
          </cell>
          <cell r="M52">
            <v>3.5351400000000002</v>
          </cell>
          <cell r="O52">
            <v>-15.380263906015056</v>
          </cell>
          <cell r="P52">
            <v>-15.380263906015056</v>
          </cell>
          <cell r="Q52">
            <v>0</v>
          </cell>
          <cell r="S52">
            <v>-15.380263906015056</v>
          </cell>
          <cell r="T52">
            <v>43.351424000000002</v>
          </cell>
          <cell r="U52">
            <v>58.731687906015054</v>
          </cell>
          <cell r="W52">
            <v>-5.0827133271178075</v>
          </cell>
          <cell r="X52">
            <v>-8.767350694761916</v>
          </cell>
          <cell r="Y52">
            <v>-3.6846373676441084</v>
          </cell>
          <cell r="Z52">
            <v>-1.5301998841353317</v>
          </cell>
          <cell r="AB52" t="str">
            <v>Inventory movement</v>
          </cell>
          <cell r="AC52">
            <v>-5.94954976</v>
          </cell>
        </row>
        <row r="53">
          <cell r="Z53">
            <v>0</v>
          </cell>
        </row>
        <row r="54">
          <cell r="A54" t="str">
            <v>Cost of sales</v>
          </cell>
          <cell r="C54">
            <v>51.768459000000007</v>
          </cell>
          <cell r="D54">
            <v>57.691316769799499</v>
          </cell>
          <cell r="E54">
            <v>5.9228577697994993</v>
          </cell>
          <cell r="G54">
            <v>51.768459000000007</v>
          </cell>
          <cell r="H54">
            <v>57.691316769799499</v>
          </cell>
          <cell r="I54">
            <v>5.9228577697994993</v>
          </cell>
          <cell r="K54">
            <v>51.768459000000007</v>
          </cell>
          <cell r="L54">
            <v>45.010912000000012</v>
          </cell>
          <cell r="M54">
            <v>-6.7575469999999918</v>
          </cell>
          <cell r="O54">
            <v>666.35245809398486</v>
          </cell>
          <cell r="P54">
            <v>666.35245809398486</v>
          </cell>
          <cell r="Q54">
            <v>0</v>
          </cell>
          <cell r="S54">
            <v>666.35245809398486</v>
          </cell>
          <cell r="T54">
            <v>785.46826590000001</v>
          </cell>
          <cell r="U54">
            <v>119.11580780601514</v>
          </cell>
          <cell r="W54">
            <v>322.60568467288221</v>
          </cell>
          <cell r="X54">
            <v>344.95980830523808</v>
          </cell>
          <cell r="Y54">
            <v>22.354123632355886</v>
          </cell>
          <cell r="Z54">
            <v>-1.2130348841354248</v>
          </cell>
          <cell r="AA54" t="str">
            <v>Cost of sales</v>
          </cell>
          <cell r="AC54">
            <v>28.990337040000004</v>
          </cell>
        </row>
        <row r="55">
          <cell r="Z55">
            <v>0</v>
          </cell>
        </row>
        <row r="56">
          <cell r="B56" t="str">
            <v>Year 2000</v>
          </cell>
          <cell r="C56">
            <v>0</v>
          </cell>
          <cell r="D56">
            <v>0</v>
          </cell>
          <cell r="E56">
            <v>0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0.48044700000000001</v>
          </cell>
          <cell r="M56">
            <v>0.48044700000000001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1.0707095000000002</v>
          </cell>
          <cell r="U56">
            <v>1.0707095000000002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 t="str">
            <v>Year 2000</v>
          </cell>
          <cell r="AC56">
            <v>0</v>
          </cell>
        </row>
        <row r="57">
          <cell r="B57" t="str">
            <v>Gumala Land Use Agreement</v>
          </cell>
          <cell r="C57">
            <v>0</v>
          </cell>
          <cell r="D57">
            <v>0</v>
          </cell>
          <cell r="E57">
            <v>0</v>
          </cell>
          <cell r="G57">
            <v>0</v>
          </cell>
          <cell r="H57">
            <v>0</v>
          </cell>
          <cell r="I57">
            <v>0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B57" t="str">
            <v>Gumala Land Use Agreement</v>
          </cell>
          <cell r="AC57">
            <v>0</v>
          </cell>
        </row>
        <row r="58">
          <cell r="B58" t="str">
            <v>Group Executive</v>
          </cell>
          <cell r="C58">
            <v>0.30415499999999995</v>
          </cell>
          <cell r="D58">
            <v>0.43108200000000002</v>
          </cell>
          <cell r="E58">
            <v>0.12692700000000007</v>
          </cell>
          <cell r="G58">
            <v>0.30415499999999995</v>
          </cell>
          <cell r="H58">
            <v>0.43108200000000002</v>
          </cell>
          <cell r="I58">
            <v>0.12692700000000007</v>
          </cell>
          <cell r="K58">
            <v>0.30415499999999995</v>
          </cell>
          <cell r="L58">
            <v>7.287600000000001E-2</v>
          </cell>
          <cell r="M58">
            <v>-0.23127899999999996</v>
          </cell>
          <cell r="O58">
            <v>5.2240589999999996</v>
          </cell>
          <cell r="P58">
            <v>5.2240589999999996</v>
          </cell>
          <cell r="Q58">
            <v>0</v>
          </cell>
          <cell r="S58">
            <v>5.2240589999999996</v>
          </cell>
          <cell r="T58">
            <v>2.4761513999999996</v>
          </cell>
          <cell r="U58">
            <v>-2.7479076</v>
          </cell>
          <cell r="W58">
            <v>2.6205419999999999</v>
          </cell>
          <cell r="X58">
            <v>2.4765900000000003</v>
          </cell>
          <cell r="Y58">
            <v>-0.14395199999999964</v>
          </cell>
          <cell r="Z58">
            <v>0.12692699999999935</v>
          </cell>
          <cell r="AB58" t="str">
            <v>Group Executive</v>
          </cell>
          <cell r="AC58">
            <v>0.1703268</v>
          </cell>
        </row>
        <row r="59">
          <cell r="B59" t="str">
            <v>R&amp;D</v>
          </cell>
          <cell r="C59">
            <v>0</v>
          </cell>
          <cell r="D59">
            <v>0</v>
          </cell>
          <cell r="E59">
            <v>0</v>
          </cell>
          <cell r="G59">
            <v>0</v>
          </cell>
          <cell r="H59">
            <v>0</v>
          </cell>
          <cell r="I59">
            <v>0</v>
          </cell>
          <cell r="K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B59" t="str">
            <v>R&amp;D</v>
          </cell>
          <cell r="AC59">
            <v>0</v>
          </cell>
        </row>
        <row r="60">
          <cell r="B60" t="str">
            <v>Columbus</v>
          </cell>
          <cell r="C60">
            <v>0.314191</v>
          </cell>
          <cell r="D60">
            <v>0.10969499999999999</v>
          </cell>
          <cell r="E60">
            <v>-0.20449600000000001</v>
          </cell>
          <cell r="G60">
            <v>0.314191</v>
          </cell>
          <cell r="H60">
            <v>0.10969499999999999</v>
          </cell>
          <cell r="I60">
            <v>-0.20449600000000001</v>
          </cell>
          <cell r="K60">
            <v>0.314191</v>
          </cell>
          <cell r="L60">
            <v>0.144321</v>
          </cell>
          <cell r="M60">
            <v>-0.16986999999999999</v>
          </cell>
          <cell r="O60">
            <v>1.3470749999999998</v>
          </cell>
          <cell r="P60">
            <v>1.3470749999999998</v>
          </cell>
          <cell r="Q60">
            <v>0</v>
          </cell>
          <cell r="S60">
            <v>1.3470749999999998</v>
          </cell>
          <cell r="T60">
            <v>12.927220999999999</v>
          </cell>
          <cell r="U60">
            <v>11.580145999999999</v>
          </cell>
          <cell r="W60">
            <v>0.67865999999999993</v>
          </cell>
          <cell r="X60">
            <v>0.87291099999999999</v>
          </cell>
          <cell r="Y60">
            <v>0.19425100000000006</v>
          </cell>
          <cell r="Z60">
            <v>-0.20449600000000012</v>
          </cell>
          <cell r="AB60" t="str">
            <v>Columbus</v>
          </cell>
          <cell r="AC60">
            <v>0.17594696000000001</v>
          </cell>
        </row>
        <row r="61">
          <cell r="B61" t="str">
            <v>Exchange Loss / (Gain)</v>
          </cell>
          <cell r="C61">
            <v>-1.4190750000000001</v>
          </cell>
          <cell r="D61">
            <v>0</v>
          </cell>
          <cell r="E61">
            <v>1.4190750000000001</v>
          </cell>
          <cell r="G61">
            <v>-1.4190750000000001</v>
          </cell>
          <cell r="H61">
            <v>0</v>
          </cell>
          <cell r="I61">
            <v>1.4190750000000001</v>
          </cell>
          <cell r="K61">
            <v>-1.4190750000000001</v>
          </cell>
          <cell r="L61">
            <v>-2.7258420000000001</v>
          </cell>
          <cell r="M61">
            <v>-1.306767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-27.490043999999997</v>
          </cell>
          <cell r="U61">
            <v>-27.490043999999997</v>
          </cell>
          <cell r="W61">
            <v>0</v>
          </cell>
          <cell r="X61">
            <v>-1.4190750000000001</v>
          </cell>
          <cell r="Y61">
            <v>-1.4190750000000001</v>
          </cell>
          <cell r="Z61">
            <v>1.4190750000000001</v>
          </cell>
          <cell r="AB61" t="str">
            <v>Exchange Loss / (Gain)</v>
          </cell>
          <cell r="AC61">
            <v>-0.79468200000000011</v>
          </cell>
        </row>
        <row r="62">
          <cell r="A62" t="str">
            <v>Other costs</v>
          </cell>
          <cell r="C62">
            <v>-0.80072900000000014</v>
          </cell>
          <cell r="D62">
            <v>0.54077700000000006</v>
          </cell>
          <cell r="E62">
            <v>1.3415060000000003</v>
          </cell>
          <cell r="G62">
            <v>-0.80072900000000014</v>
          </cell>
          <cell r="H62">
            <v>0.54077700000000006</v>
          </cell>
          <cell r="I62">
            <v>1.3415060000000003</v>
          </cell>
          <cell r="K62">
            <v>-0.80072900000000014</v>
          </cell>
          <cell r="L62">
            <v>-2.0281980000000002</v>
          </cell>
          <cell r="M62">
            <v>-1.2274690000000001</v>
          </cell>
          <cell r="O62">
            <v>6.5711339999999989</v>
          </cell>
          <cell r="P62">
            <v>6.5711339999999989</v>
          </cell>
          <cell r="Q62">
            <v>0</v>
          </cell>
          <cell r="S62">
            <v>6.5711339999999989</v>
          </cell>
          <cell r="T62">
            <v>-11.015962099999999</v>
          </cell>
          <cell r="U62">
            <v>-17.587096099999997</v>
          </cell>
          <cell r="W62">
            <v>3.2992019999999997</v>
          </cell>
          <cell r="X62">
            <v>1.930426</v>
          </cell>
          <cell r="Y62">
            <v>-1.3687759999999998</v>
          </cell>
          <cell r="Z62">
            <v>1.3415059999999992</v>
          </cell>
          <cell r="AA62" t="str">
            <v>Other costs</v>
          </cell>
          <cell r="AC62">
            <v>-0.44840824000000012</v>
          </cell>
        </row>
        <row r="63">
          <cell r="Z63">
            <v>0</v>
          </cell>
        </row>
        <row r="64">
          <cell r="A64" t="str">
            <v>Profit before tax</v>
          </cell>
          <cell r="C64">
            <v>77.297399399999975</v>
          </cell>
          <cell r="D64">
            <v>67.322573371371718</v>
          </cell>
          <cell r="E64">
            <v>9.9748260286282573</v>
          </cell>
          <cell r="G64">
            <v>77.297399399999975</v>
          </cell>
          <cell r="H64">
            <v>67.322573371371718</v>
          </cell>
          <cell r="I64">
            <v>9.9748260286282573</v>
          </cell>
          <cell r="K64">
            <v>77.297399399999975</v>
          </cell>
          <cell r="L64">
            <v>61.994312000000001</v>
          </cell>
          <cell r="M64">
            <v>15.303087399999974</v>
          </cell>
          <cell r="O64">
            <v>939.97342046768983</v>
          </cell>
          <cell r="P64">
            <v>939.97342046768983</v>
          </cell>
          <cell r="Q64">
            <v>0</v>
          </cell>
          <cell r="S64">
            <v>939.97342046768983</v>
          </cell>
          <cell r="T64">
            <v>905.63714348999997</v>
          </cell>
          <cell r="U64">
            <v>34.336276977689863</v>
          </cell>
          <cell r="W64">
            <v>496.61954308373595</v>
          </cell>
          <cell r="X64">
            <v>474.29752861609938</v>
          </cell>
          <cell r="Y64">
            <v>22.322014467636563</v>
          </cell>
          <cell r="Z64">
            <v>-30.943651232145498</v>
          </cell>
          <cell r="AA64" t="str">
            <v>Profit before tax</v>
          </cell>
          <cell r="AC64">
            <v>43.286543664</v>
          </cell>
        </row>
        <row r="65">
          <cell r="Z65">
            <v>0</v>
          </cell>
        </row>
        <row r="66">
          <cell r="B66" t="str">
            <v>Taxation</v>
          </cell>
          <cell r="C66">
            <v>24.18627</v>
          </cell>
          <cell r="D66">
            <v>20.432704811411501</v>
          </cell>
          <cell r="E66">
            <v>-3.7535651885884995</v>
          </cell>
          <cell r="G66">
            <v>24.18627</v>
          </cell>
          <cell r="H66">
            <v>20.432704811411501</v>
          </cell>
          <cell r="I66">
            <v>-3.7535651885884995</v>
          </cell>
          <cell r="K66">
            <v>24.18627</v>
          </cell>
          <cell r="L66">
            <v>21.080595000000002</v>
          </cell>
          <cell r="M66">
            <v>-3.105674999999998</v>
          </cell>
          <cell r="O66">
            <v>284.82321704030687</v>
          </cell>
          <cell r="P66">
            <v>284.82321704030687</v>
          </cell>
          <cell r="Q66">
            <v>0</v>
          </cell>
          <cell r="S66">
            <v>284.82321704030687</v>
          </cell>
          <cell r="T66">
            <v>300.97140400000001</v>
          </cell>
          <cell r="U66">
            <v>16.148186959693135</v>
          </cell>
          <cell r="W66">
            <v>150.40145792512087</v>
          </cell>
          <cell r="X66">
            <v>144.45787126482989</v>
          </cell>
          <cell r="Y66">
            <v>-5.9435866602909755</v>
          </cell>
          <cell r="Z66">
            <v>-10.036112149643884</v>
          </cell>
          <cell r="AB66" t="str">
            <v>Taxation</v>
          </cell>
          <cell r="AC66">
            <v>13.544311200000001</v>
          </cell>
        </row>
        <row r="67">
          <cell r="Z67">
            <v>0</v>
          </cell>
        </row>
        <row r="68">
          <cell r="A68" t="str">
            <v>Profit after tax</v>
          </cell>
          <cell r="C68">
            <v>53.111129399999975</v>
          </cell>
          <cell r="D68">
            <v>46.88986855996022</v>
          </cell>
          <cell r="E68">
            <v>6.2212608400397542</v>
          </cell>
          <cell r="G68">
            <v>53.111129399999975</v>
          </cell>
          <cell r="H68">
            <v>46.88986855996022</v>
          </cell>
          <cell r="I68">
            <v>6.2212608400397542</v>
          </cell>
          <cell r="K68">
            <v>53.111129399999975</v>
          </cell>
          <cell r="L68">
            <v>40.913716999999998</v>
          </cell>
          <cell r="M68">
            <v>12.197412399999976</v>
          </cell>
          <cell r="O68">
            <v>655.15020342738296</v>
          </cell>
          <cell r="P68">
            <v>655.15020342738296</v>
          </cell>
          <cell r="Q68">
            <v>0</v>
          </cell>
          <cell r="S68">
            <v>655.15020342738296</v>
          </cell>
          <cell r="T68">
            <v>604.66573948999996</v>
          </cell>
          <cell r="U68">
            <v>50.484463937382998</v>
          </cell>
          <cell r="W68">
            <v>346.21808515861505</v>
          </cell>
          <cell r="X68">
            <v>329.83965735126947</v>
          </cell>
          <cell r="Y68">
            <v>16.378427807345588</v>
          </cell>
          <cell r="Z68">
            <v>-20.907539082501557</v>
          </cell>
          <cell r="AA68" t="str">
            <v>Profit after tax</v>
          </cell>
          <cell r="AC68">
            <v>29.742232463999997</v>
          </cell>
        </row>
        <row r="69">
          <cell r="B69" t="str">
            <v>check</v>
          </cell>
          <cell r="C69">
            <v>2.7000000000029445E-2</v>
          </cell>
          <cell r="D69">
            <v>9.9999995484267856E-7</v>
          </cell>
          <cell r="G69">
            <v>2.7000000000029445E-2</v>
          </cell>
          <cell r="H69">
            <v>9.9999995484267856E-7</v>
          </cell>
          <cell r="K69">
            <v>2.7000000000029445E-2</v>
          </cell>
          <cell r="L69">
            <v>0</v>
          </cell>
          <cell r="O69">
            <v>20.907539082502126</v>
          </cell>
          <cell r="P69">
            <v>2.999999651365215E-6</v>
          </cell>
          <cell r="S69">
            <v>20.907539082502126</v>
          </cell>
          <cell r="T69">
            <v>0</v>
          </cell>
          <cell r="W69">
            <v>0</v>
          </cell>
          <cell r="X69">
            <v>0</v>
          </cell>
        </row>
        <row r="70">
          <cell r="B70" t="str">
            <v>Tax Rate</v>
          </cell>
          <cell r="C70">
            <v>0.31289888389181703</v>
          </cell>
          <cell r="D70">
            <v>0.30350451250130484</v>
          </cell>
          <cell r="G70">
            <v>0.31289888389181703</v>
          </cell>
          <cell r="H70">
            <v>0.30350451250130484</v>
          </cell>
          <cell r="K70">
            <v>0.31289888389181703</v>
          </cell>
          <cell r="L70">
            <v>0.3400407927746662</v>
          </cell>
          <cell r="O70">
            <v>0.30301199038010163</v>
          </cell>
          <cell r="P70">
            <v>0.30301199038010163</v>
          </cell>
          <cell r="S70">
            <v>0.30301199038010163</v>
          </cell>
          <cell r="T70">
            <v>0.33233111756013495</v>
          </cell>
          <cell r="W70">
            <v>0.30285046172611335</v>
          </cell>
          <cell r="X70">
            <v>0.30457226223869988</v>
          </cell>
          <cell r="AB70" t="str">
            <v>Tax Rate</v>
          </cell>
          <cell r="AC70">
            <v>0.31289888389181697</v>
          </cell>
        </row>
        <row r="72">
          <cell r="B72" t="str">
            <v>Exchange rate</v>
          </cell>
          <cell r="C72">
            <v>0.56000000000000005</v>
          </cell>
          <cell r="D72">
            <v>0.61</v>
          </cell>
          <cell r="G72">
            <v>0.56000000000000005</v>
          </cell>
          <cell r="H72">
            <v>0.61</v>
          </cell>
          <cell r="K72">
            <v>0.56000000000000005</v>
          </cell>
          <cell r="L72">
            <v>0.66</v>
          </cell>
          <cell r="O72">
            <v>0.61</v>
          </cell>
          <cell r="P72">
            <v>0.6100000000000001</v>
          </cell>
          <cell r="S72">
            <v>0.61</v>
          </cell>
          <cell r="T72">
            <v>0.57899999999999996</v>
          </cell>
          <cell r="W72">
            <v>0.61</v>
          </cell>
          <cell r="X72">
            <v>0.59333333333333327</v>
          </cell>
          <cell r="AB72" t="str">
            <v>Exchange rate</v>
          </cell>
          <cell r="AC72">
            <v>0.56000000000000005</v>
          </cell>
        </row>
        <row r="74">
          <cell r="B74" t="str">
            <v>US Profit after tax</v>
          </cell>
          <cell r="C74">
            <v>29.74223246399999</v>
          </cell>
          <cell r="D74">
            <v>28.602819821575732</v>
          </cell>
          <cell r="E74">
            <v>1.1394126424242579</v>
          </cell>
          <cell r="G74">
            <v>29.74223246399999</v>
          </cell>
          <cell r="H74">
            <v>28.602819821575732</v>
          </cell>
          <cell r="I74">
            <v>1.1394126424242579</v>
          </cell>
          <cell r="K74">
            <v>29.74223246399999</v>
          </cell>
          <cell r="L74">
            <v>27.003053220000002</v>
          </cell>
          <cell r="M74">
            <v>2.7391792439999882</v>
          </cell>
          <cell r="O74">
            <v>399.6416240907036</v>
          </cell>
          <cell r="P74">
            <v>399.64162409070366</v>
          </cell>
          <cell r="Q74">
            <v>0</v>
          </cell>
          <cell r="S74">
            <v>399.6416240907036</v>
          </cell>
          <cell r="T74">
            <v>350.10146316470997</v>
          </cell>
          <cell r="U74">
            <v>49.540160925993632</v>
          </cell>
          <cell r="W74">
            <v>211.19303194675518</v>
          </cell>
          <cell r="X74">
            <v>195.70486336175318</v>
          </cell>
          <cell r="Y74">
            <v>15.488168585002001</v>
          </cell>
          <cell r="AB74" t="str">
            <v>US Profit after tax</v>
          </cell>
          <cell r="AC74">
            <v>29.742232463999997</v>
          </cell>
        </row>
        <row r="75">
          <cell r="B75" t="str">
            <v>check</v>
          </cell>
          <cell r="C75">
            <v>0</v>
          </cell>
          <cell r="D75">
            <v>0</v>
          </cell>
          <cell r="G75">
            <v>0</v>
          </cell>
          <cell r="H75">
            <v>0</v>
          </cell>
          <cell r="K75">
            <v>0</v>
          </cell>
          <cell r="L75">
            <v>0</v>
          </cell>
          <cell r="O75">
            <v>0</v>
          </cell>
          <cell r="P75">
            <v>0</v>
          </cell>
          <cell r="S75">
            <v>0</v>
          </cell>
          <cell r="T75">
            <v>0</v>
          </cell>
          <cell r="W75">
            <v>0</v>
          </cell>
          <cell r="X75">
            <v>0</v>
          </cell>
          <cell r="AB75" t="str">
            <v>check</v>
          </cell>
          <cell r="AC75">
            <v>0</v>
          </cell>
        </row>
        <row r="76">
          <cell r="B76" t="str">
            <v>Production (mt)</v>
          </cell>
          <cell r="AB76" t="str">
            <v>Production (mt)</v>
          </cell>
        </row>
        <row r="77">
          <cell r="B77" t="str">
            <v>DSO Lump</v>
          </cell>
          <cell r="C77">
            <v>2.2682600000000002</v>
          </cell>
          <cell r="D77">
            <v>2.169</v>
          </cell>
          <cell r="E77">
            <v>9.9260000000000126E-2</v>
          </cell>
          <cell r="G77">
            <v>2.2682600000000002</v>
          </cell>
          <cell r="H77">
            <v>2.169</v>
          </cell>
          <cell r="I77">
            <v>9.9260000000000126E-2</v>
          </cell>
          <cell r="K77">
            <v>2.2682600000000002</v>
          </cell>
          <cell r="L77">
            <v>5.2919999999999998</v>
          </cell>
          <cell r="M77">
            <v>-3.0237399999999997</v>
          </cell>
          <cell r="O77">
            <v>25.995999999999999</v>
          </cell>
          <cell r="P77">
            <v>25.995999999999999</v>
          </cell>
          <cell r="Q77">
            <v>0</v>
          </cell>
          <cell r="S77">
            <v>25.995999999999999</v>
          </cell>
          <cell r="T77">
            <v>65.024291000000005</v>
          </cell>
          <cell r="U77">
            <v>-39.02829100000001</v>
          </cell>
          <cell r="W77">
            <v>33.699760999999995</v>
          </cell>
          <cell r="X77">
            <v>34.549999999999997</v>
          </cell>
          <cell r="Y77">
            <v>-0.85023900000000197</v>
          </cell>
          <cell r="AB77" t="str">
            <v>DSO Lump</v>
          </cell>
          <cell r="AC77">
            <v>2.2682600000000002</v>
          </cell>
        </row>
        <row r="78">
          <cell r="B78" t="str">
            <v>DSO Fines</v>
          </cell>
          <cell r="C78">
            <v>2.197066</v>
          </cell>
          <cell r="D78">
            <v>2.1059999999999999</v>
          </cell>
          <cell r="E78">
            <v>9.1066000000000091E-2</v>
          </cell>
          <cell r="G78">
            <v>2.197066</v>
          </cell>
          <cell r="H78">
            <v>2.1059999999999999</v>
          </cell>
          <cell r="I78">
            <v>9.1066000000000091E-2</v>
          </cell>
          <cell r="K78">
            <v>2.197066</v>
          </cell>
          <cell r="L78">
            <v>0</v>
          </cell>
          <cell r="M78">
            <v>2.197066</v>
          </cell>
          <cell r="O78">
            <v>24.23</v>
          </cell>
          <cell r="P78">
            <v>24.23</v>
          </cell>
          <cell r="Q78">
            <v>0</v>
          </cell>
          <cell r="S78">
            <v>24.23</v>
          </cell>
          <cell r="T78">
            <v>0</v>
          </cell>
          <cell r="U78">
            <v>24.23</v>
          </cell>
          <cell r="Y78">
            <v>0</v>
          </cell>
          <cell r="AB78" t="str">
            <v>DSO Fines</v>
          </cell>
          <cell r="AC78">
            <v>2.197066</v>
          </cell>
        </row>
        <row r="79">
          <cell r="B79" t="str">
            <v>Yandi</v>
          </cell>
          <cell r="C79">
            <v>1.409435</v>
          </cell>
          <cell r="D79">
            <v>1.31</v>
          </cell>
          <cell r="E79">
            <v>9.943499999999994E-2</v>
          </cell>
          <cell r="G79">
            <v>1.409435</v>
          </cell>
          <cell r="H79">
            <v>1.31</v>
          </cell>
          <cell r="I79">
            <v>9.943499999999994E-2</v>
          </cell>
          <cell r="K79">
            <v>1.409435</v>
          </cell>
          <cell r="L79">
            <v>0</v>
          </cell>
          <cell r="M79">
            <v>1.409435</v>
          </cell>
          <cell r="O79">
            <v>15.744</v>
          </cell>
          <cell r="P79">
            <v>15.744</v>
          </cell>
          <cell r="Q79">
            <v>0</v>
          </cell>
          <cell r="S79">
            <v>15.744</v>
          </cell>
          <cell r="T79">
            <v>0</v>
          </cell>
          <cell r="U79">
            <v>15.744</v>
          </cell>
          <cell r="Y79">
            <v>0</v>
          </cell>
          <cell r="AB79" t="str">
            <v>Yandi</v>
          </cell>
          <cell r="AC79">
            <v>1.409435</v>
          </cell>
        </row>
        <row r="80">
          <cell r="B80" t="str">
            <v>MM Lump</v>
          </cell>
          <cell r="C80">
            <v>0</v>
          </cell>
          <cell r="D80">
            <v>0</v>
          </cell>
          <cell r="E80">
            <v>0</v>
          </cell>
          <cell r="G80">
            <v>0</v>
          </cell>
          <cell r="H80">
            <v>0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U80">
            <v>0</v>
          </cell>
          <cell r="Y80">
            <v>0</v>
          </cell>
          <cell r="AB80" t="str">
            <v>MM Lump</v>
          </cell>
          <cell r="AC80">
            <v>0</v>
          </cell>
        </row>
        <row r="81">
          <cell r="B81" t="str">
            <v>MM Fines</v>
          </cell>
          <cell r="C81">
            <v>0</v>
          </cell>
          <cell r="D81">
            <v>0</v>
          </cell>
          <cell r="E81">
            <v>0</v>
          </cell>
          <cell r="G81">
            <v>0</v>
          </cell>
          <cell r="H81">
            <v>0</v>
          </cell>
          <cell r="I81">
            <v>0</v>
          </cell>
          <cell r="K81">
            <v>0</v>
          </cell>
          <cell r="M81">
            <v>0</v>
          </cell>
          <cell r="O81">
            <v>1</v>
          </cell>
          <cell r="P81">
            <v>1</v>
          </cell>
          <cell r="Q81">
            <v>0</v>
          </cell>
          <cell r="S81">
            <v>1</v>
          </cell>
          <cell r="U81">
            <v>1</v>
          </cell>
          <cell r="Y81">
            <v>0</v>
          </cell>
          <cell r="AB81" t="str">
            <v>MM Fines</v>
          </cell>
          <cell r="AC81">
            <v>0</v>
          </cell>
        </row>
        <row r="82">
          <cell r="B82" t="str">
            <v>HPB Lump</v>
          </cell>
          <cell r="C82">
            <v>0</v>
          </cell>
          <cell r="D82">
            <v>0</v>
          </cell>
          <cell r="E82">
            <v>0</v>
          </cell>
          <cell r="G82">
            <v>0</v>
          </cell>
          <cell r="H82">
            <v>0</v>
          </cell>
          <cell r="I82">
            <v>0</v>
          </cell>
          <cell r="K82">
            <v>0</v>
          </cell>
          <cell r="M82">
            <v>0</v>
          </cell>
        </row>
        <row r="83">
          <cell r="B83" t="str">
            <v>HPB Fines</v>
          </cell>
          <cell r="C83">
            <v>0</v>
          </cell>
          <cell r="D83">
            <v>0.09</v>
          </cell>
          <cell r="E83">
            <v>-0.09</v>
          </cell>
          <cell r="G83">
            <v>0</v>
          </cell>
          <cell r="H83">
            <v>0.09</v>
          </cell>
          <cell r="I83">
            <v>-0.09</v>
          </cell>
          <cell r="K83">
            <v>0</v>
          </cell>
          <cell r="M83">
            <v>0</v>
          </cell>
        </row>
        <row r="84">
          <cell r="B84" t="str">
            <v>Other1</v>
          </cell>
          <cell r="C84">
            <v>0</v>
          </cell>
          <cell r="D84">
            <v>0</v>
          </cell>
          <cell r="E84">
            <v>0</v>
          </cell>
          <cell r="G84">
            <v>0</v>
          </cell>
          <cell r="H84">
            <v>0</v>
          </cell>
          <cell r="I84">
            <v>0</v>
          </cell>
          <cell r="K84">
            <v>0</v>
          </cell>
          <cell r="M84">
            <v>0</v>
          </cell>
        </row>
        <row r="85">
          <cell r="B85" t="str">
            <v>Total</v>
          </cell>
          <cell r="C85">
            <v>5.8747610000000003</v>
          </cell>
          <cell r="D85">
            <v>5.6750000000000007</v>
          </cell>
          <cell r="E85">
            <v>0.19976099999999963</v>
          </cell>
          <cell r="G85">
            <v>5.8747610000000003</v>
          </cell>
          <cell r="H85">
            <v>5.6750000000000007</v>
          </cell>
          <cell r="I85">
            <v>0.19976099999999963</v>
          </cell>
          <cell r="K85">
            <v>5.8747610000000003</v>
          </cell>
          <cell r="L85">
            <v>5.2919999999999998</v>
          </cell>
          <cell r="M85">
            <v>0.58276100000000053</v>
          </cell>
        </row>
        <row r="86">
          <cell r="C86">
            <v>4.4653260000000001</v>
          </cell>
          <cell r="G86">
            <v>4.4653260000000001</v>
          </cell>
          <cell r="K86">
            <v>4.4653260000000001</v>
          </cell>
        </row>
        <row r="87">
          <cell r="B87" t="str">
            <v>Unit Cost (A$/t)</v>
          </cell>
        </row>
        <row r="88">
          <cell r="B88" t="str">
            <v>Cash production</v>
          </cell>
          <cell r="C88">
            <v>7.9038946435437962</v>
          </cell>
          <cell r="D88">
            <v>8.1335006167400863</v>
          </cell>
          <cell r="E88">
            <v>0.22960597319629006</v>
          </cell>
          <cell r="G88">
            <v>7.9038946435437962</v>
          </cell>
          <cell r="H88">
            <v>8.1335006167400863</v>
          </cell>
          <cell r="I88">
            <v>0.22960597319629006</v>
          </cell>
          <cell r="K88">
            <v>7.9038946435437962</v>
          </cell>
          <cell r="L88">
            <v>7.2490221088435369</v>
          </cell>
          <cell r="M88">
            <v>-0.6548725347002593</v>
          </cell>
        </row>
        <row r="89">
          <cell r="B89" t="str">
            <v>Non cash production</v>
          </cell>
          <cell r="C89">
            <v>2.9507578265737102</v>
          </cell>
          <cell r="D89">
            <v>2.9119298678414092</v>
          </cell>
          <cell r="E89">
            <v>-3.8827958732301049E-2</v>
          </cell>
          <cell r="G89">
            <v>2.9507578265737102</v>
          </cell>
          <cell r="H89">
            <v>2.9119298678414092</v>
          </cell>
          <cell r="I89">
            <v>-3.8827958732301049E-2</v>
          </cell>
          <cell r="K89">
            <v>2.9507578265737102</v>
          </cell>
          <cell r="L89">
            <v>2.4877118291761149</v>
          </cell>
          <cell r="M89">
            <v>-0.46304599739759533</v>
          </cell>
        </row>
        <row r="90">
          <cell r="B90" t="str">
            <v>Unit cost of production</v>
          </cell>
          <cell r="C90">
            <v>10.854652470117507</v>
          </cell>
          <cell r="D90">
            <v>11.045430484581495</v>
          </cell>
          <cell r="E90">
            <v>0.19077801446398723</v>
          </cell>
          <cell r="G90">
            <v>10.854652470117507</v>
          </cell>
          <cell r="H90">
            <v>11.045430484581495</v>
          </cell>
          <cell r="I90">
            <v>0.19077801446398723</v>
          </cell>
          <cell r="K90">
            <v>10.854652470117507</v>
          </cell>
          <cell r="L90">
            <v>9.7367339380196523</v>
          </cell>
          <cell r="M90">
            <v>-1.1179185320978551</v>
          </cell>
        </row>
        <row r="91">
          <cell r="B91" t="str">
            <v>Inventory movement</v>
          </cell>
          <cell r="C91">
            <v>0.65279947700487995</v>
          </cell>
          <cell r="D91">
            <v>0.2702903594458661</v>
          </cell>
          <cell r="E91">
            <v>-0.38250911755901384</v>
          </cell>
          <cell r="G91">
            <v>0.65279947700487995</v>
          </cell>
          <cell r="H91">
            <v>0.2702903594458661</v>
          </cell>
          <cell r="I91">
            <v>-0.38250911755901384</v>
          </cell>
          <cell r="K91">
            <v>0.65279947700487995</v>
          </cell>
          <cell r="L91">
            <v>-0.31628354036372563</v>
          </cell>
          <cell r="M91">
            <v>-0.96908301736860558</v>
          </cell>
        </row>
        <row r="92">
          <cell r="B92" t="str">
            <v>Cost of sales</v>
          </cell>
          <cell r="C92">
            <v>11.507451947122387</v>
          </cell>
          <cell r="D92">
            <v>11.315720844027361</v>
          </cell>
          <cell r="E92">
            <v>-0.19173110309502661</v>
          </cell>
          <cell r="G92">
            <v>11.507451947122387</v>
          </cell>
          <cell r="H92">
            <v>11.315720844027361</v>
          </cell>
          <cell r="I92">
            <v>-0.19173110309502661</v>
          </cell>
          <cell r="K92">
            <v>11.507451947122387</v>
          </cell>
          <cell r="L92">
            <v>9.4204503976559266</v>
          </cell>
          <cell r="M92">
            <v>-2.0870015494664607</v>
          </cell>
        </row>
        <row r="94">
          <cell r="B94" t="str">
            <v>Estimated variabme cost %</v>
          </cell>
          <cell r="C94">
            <v>0.3</v>
          </cell>
          <cell r="G94">
            <v>0.3</v>
          </cell>
          <cell r="K94">
            <v>0.3</v>
          </cell>
        </row>
        <row r="95">
          <cell r="B95" t="str">
            <v>Estimated inflation rate</v>
          </cell>
          <cell r="C95">
            <v>0</v>
          </cell>
          <cell r="G95">
            <v>0</v>
          </cell>
          <cell r="K95">
            <v>2.3E-2</v>
          </cell>
        </row>
        <row r="96">
          <cell r="B96" t="str">
            <v>Average FOB Sales Price (US$)</v>
          </cell>
          <cell r="C96">
            <v>17.654371095802606</v>
          </cell>
          <cell r="D96">
            <v>17.138514155357768</v>
          </cell>
          <cell r="G96">
            <v>17.654371095802606</v>
          </cell>
          <cell r="H96">
            <v>17.138514155357768</v>
          </cell>
          <cell r="K96">
            <v>17.654371095802606</v>
          </cell>
          <cell r="L96">
            <v>17.042638300190681</v>
          </cell>
        </row>
        <row r="98">
          <cell r="B98" t="str">
            <v>Variances:</v>
          </cell>
          <cell r="C98" t="str">
            <v>A$</v>
          </cell>
          <cell r="G98" t="str">
            <v>A$</v>
          </cell>
          <cell r="K98" t="str">
            <v>A$</v>
          </cell>
        </row>
        <row r="100">
          <cell r="B100" t="str">
            <v>Price - DSO Lump</v>
          </cell>
          <cell r="C100">
            <v>-5.132348484061703E-2</v>
          </cell>
          <cell r="G100">
            <v>-5.132348484061703E-2</v>
          </cell>
          <cell r="K100">
            <v>3.036336584031702</v>
          </cell>
        </row>
        <row r="101">
          <cell r="B101" t="str">
            <v>Price - DSO Fines</v>
          </cell>
          <cell r="C101">
            <v>-0.45326692763363446</v>
          </cell>
          <cell r="G101">
            <v>-0.45326692763363446</v>
          </cell>
          <cell r="K101">
            <v>2.4453529742098525</v>
          </cell>
        </row>
        <row r="102">
          <cell r="B102" t="str">
            <v>Price- Yandi</v>
          </cell>
          <cell r="C102">
            <v>0.42036830228310629</v>
          </cell>
          <cell r="G102">
            <v>0.42036830228310629</v>
          </cell>
          <cell r="K102">
            <v>1.0832487817496748</v>
          </cell>
        </row>
        <row r="103">
          <cell r="B103" t="str">
            <v>Price - MM Lump</v>
          </cell>
          <cell r="C103">
            <v>0</v>
          </cell>
          <cell r="G103">
            <v>0</v>
          </cell>
          <cell r="K103">
            <v>0</v>
          </cell>
        </row>
        <row r="104">
          <cell r="B104" t="str">
            <v>Price - MM Fines</v>
          </cell>
          <cell r="C104">
            <v>0</v>
          </cell>
          <cell r="G104">
            <v>0</v>
          </cell>
          <cell r="K104">
            <v>0</v>
          </cell>
        </row>
        <row r="105">
          <cell r="B105" t="str">
            <v>Price - HPB Lump</v>
          </cell>
          <cell r="C105">
            <v>0</v>
          </cell>
          <cell r="G105">
            <v>0</v>
          </cell>
          <cell r="K105">
            <v>0</v>
          </cell>
        </row>
        <row r="106">
          <cell r="B106" t="str">
            <v>Price - HPB Fines</v>
          </cell>
          <cell r="C106">
            <v>0</v>
          </cell>
          <cell r="G106">
            <v>0</v>
          </cell>
          <cell r="K106">
            <v>0</v>
          </cell>
        </row>
        <row r="107">
          <cell r="B107" t="str">
            <v>Price - Other1</v>
          </cell>
          <cell r="C107">
            <v>0</v>
          </cell>
          <cell r="G107">
            <v>0</v>
          </cell>
          <cell r="K107">
            <v>0</v>
          </cell>
        </row>
        <row r="109">
          <cell r="B109" t="str">
            <v>Volume - DSO Lump</v>
          </cell>
          <cell r="C109">
            <v>-15.627568392142432</v>
          </cell>
          <cell r="G109">
            <v>-15.627568392142432</v>
          </cell>
          <cell r="K109">
            <v>-15.401351034031695</v>
          </cell>
        </row>
        <row r="110">
          <cell r="B110" t="str">
            <v>Volume - DSO Fines</v>
          </cell>
          <cell r="C110">
            <v>-2.5809458146510038</v>
          </cell>
          <cell r="G110">
            <v>-2.5809458146510038</v>
          </cell>
          <cell r="K110">
            <v>-4.802451302781277</v>
          </cell>
        </row>
        <row r="111">
          <cell r="B111" t="str">
            <v>Volume- Yandi</v>
          </cell>
          <cell r="C111">
            <v>-6.3633299753802852</v>
          </cell>
          <cell r="G111">
            <v>-6.3633299753802852</v>
          </cell>
          <cell r="K111">
            <v>3.7414005396788967</v>
          </cell>
        </row>
        <row r="112">
          <cell r="B112" t="str">
            <v>Volume - MM Lump</v>
          </cell>
          <cell r="C112">
            <v>0</v>
          </cell>
          <cell r="G112">
            <v>0</v>
          </cell>
          <cell r="K112">
            <v>0</v>
          </cell>
        </row>
        <row r="113">
          <cell r="B113" t="str">
            <v>Volume - MM Fines</v>
          </cell>
          <cell r="C113">
            <v>-0.85212287027582223</v>
          </cell>
          <cell r="G113">
            <v>-0.85212287027582223</v>
          </cell>
          <cell r="K113">
            <v>0</v>
          </cell>
        </row>
        <row r="114">
          <cell r="B114" t="str">
            <v>Volume - HPB Lump</v>
          </cell>
          <cell r="C114">
            <v>0</v>
          </cell>
          <cell r="G114">
            <v>0</v>
          </cell>
          <cell r="K114">
            <v>0</v>
          </cell>
        </row>
        <row r="115">
          <cell r="B115" t="str">
            <v>Volume - HPB Fines</v>
          </cell>
          <cell r="C115">
            <v>-1.8299357065962503</v>
          </cell>
          <cell r="G115">
            <v>-1.8299357065962503</v>
          </cell>
          <cell r="K115">
            <v>0</v>
          </cell>
        </row>
        <row r="116">
          <cell r="B116" t="str">
            <v>Volume - Other1</v>
          </cell>
          <cell r="C116">
            <v>0</v>
          </cell>
          <cell r="G116">
            <v>0</v>
          </cell>
          <cell r="K116">
            <v>0</v>
          </cell>
        </row>
        <row r="117">
          <cell r="B117" t="str">
            <v>Channar recoveries</v>
          </cell>
          <cell r="C117">
            <v>6.4929296666666678</v>
          </cell>
          <cell r="G117">
            <v>6.4929296666666678</v>
          </cell>
          <cell r="K117">
            <v>7.794436000000001</v>
          </cell>
        </row>
        <row r="119">
          <cell r="B119" t="str">
            <v>Selling Costs - Volume</v>
          </cell>
          <cell r="C119">
            <v>11.059347264833303</v>
          </cell>
          <cell r="G119">
            <v>11.059347264833303</v>
          </cell>
          <cell r="K119">
            <v>5.6458870595033961</v>
          </cell>
        </row>
        <row r="120">
          <cell r="B120" t="str">
            <v>Selling Costs - Price</v>
          </cell>
          <cell r="C120">
            <v>0.4630674261729823</v>
          </cell>
          <cell r="G120">
            <v>0.4630674261729823</v>
          </cell>
          <cell r="K120">
            <v>-1.9164948171433787</v>
          </cell>
        </row>
        <row r="121">
          <cell r="B121" t="str">
            <v>Selling Costs - Cash</v>
          </cell>
          <cell r="C121">
            <v>1.432561626835859</v>
          </cell>
          <cell r="G121">
            <v>1.432561626835859</v>
          </cell>
          <cell r="K121">
            <v>3.9106564719256998</v>
          </cell>
        </row>
        <row r="123">
          <cell r="B123" t="str">
            <v>Exchange rate - sales</v>
          </cell>
          <cell r="C123">
            <v>13.040365104035795</v>
          </cell>
          <cell r="G123">
            <v>13.040365104035795</v>
          </cell>
          <cell r="K123">
            <v>21.462392857142849</v>
          </cell>
        </row>
        <row r="124">
          <cell r="B124" t="str">
            <v>Exchange rate - selling costs</v>
          </cell>
          <cell r="C124">
            <v>-2.4396839604788596</v>
          </cell>
          <cell r="G124">
            <v>-2.4396839604788596</v>
          </cell>
          <cell r="K124">
            <v>-3.7113107142857134</v>
          </cell>
        </row>
        <row r="125">
          <cell r="B125" t="str">
            <v>Exchange Loss / (Gain)</v>
          </cell>
          <cell r="C125">
            <v>1.4190750000000001</v>
          </cell>
          <cell r="G125">
            <v>1.4190750000000001</v>
          </cell>
          <cell r="K125">
            <v>-1.306767</v>
          </cell>
        </row>
        <row r="126">
          <cell r="B126" t="str">
            <v>Revenue rounding</v>
          </cell>
          <cell r="C126">
            <v>-5.6843418860808015E-14</v>
          </cell>
          <cell r="G126">
            <v>-5.6843418860808015E-14</v>
          </cell>
          <cell r="K126">
            <v>-3.5527136788005009E-14</v>
          </cell>
        </row>
        <row r="128">
          <cell r="B128" t="str">
            <v>Production volume</v>
          </cell>
          <cell r="C128">
            <v>-0.48742686501018401</v>
          </cell>
          <cell r="G128">
            <v>-0.48742686501018401</v>
          </cell>
          <cell r="K128">
            <v>-1.2673342119515316</v>
          </cell>
        </row>
        <row r="129">
          <cell r="B129" t="str">
            <v>Inventory movement</v>
          </cell>
          <cell r="C129">
            <v>5.6326947697995031</v>
          </cell>
          <cell r="G129">
            <v>5.6326947697995031</v>
          </cell>
          <cell r="K129">
            <v>3.5351400000000002</v>
          </cell>
        </row>
        <row r="130">
          <cell r="B130" t="str">
            <v>Cash Cost</v>
          </cell>
          <cell r="C130">
            <v>0.21155086501018022</v>
          </cell>
          <cell r="G130">
            <v>0.21155086501018022</v>
          </cell>
          <cell r="K130">
            <v>-6.1083951724484731</v>
          </cell>
        </row>
        <row r="131">
          <cell r="B131" t="str">
            <v>Inflation</v>
          </cell>
          <cell r="C131">
            <v>0</v>
          </cell>
          <cell r="G131">
            <v>0</v>
          </cell>
          <cell r="K131">
            <v>-0.69593761560000034</v>
          </cell>
        </row>
        <row r="133">
          <cell r="B133" t="str">
            <v>Non cash cost</v>
          </cell>
          <cell r="C133">
            <v>-0.8097949999999976</v>
          </cell>
          <cell r="G133">
            <v>-0.8097949999999976</v>
          </cell>
          <cell r="K133">
            <v>-4.1700259999999982</v>
          </cell>
        </row>
        <row r="134">
          <cell r="B134" t="str">
            <v>Other</v>
          </cell>
          <cell r="C134">
            <v>1.3758339999999998</v>
          </cell>
          <cell r="G134">
            <v>1.3758339999999998</v>
          </cell>
          <cell r="K134">
            <v>2.4294530000000107</v>
          </cell>
        </row>
        <row r="136">
          <cell r="B136" t="str">
            <v>Group Executive</v>
          </cell>
          <cell r="C136">
            <v>0.12692700000000007</v>
          </cell>
          <cell r="G136">
            <v>0.12692700000000007</v>
          </cell>
          <cell r="K136">
            <v>-0.23127899999999996</v>
          </cell>
        </row>
        <row r="139">
          <cell r="B139" t="str">
            <v>Columbus project costs</v>
          </cell>
          <cell r="C139">
            <v>-0.20449600000000001</v>
          </cell>
          <cell r="G139">
            <v>-0.20449600000000001</v>
          </cell>
          <cell r="K139">
            <v>-0.16986999999999999</v>
          </cell>
        </row>
        <row r="141">
          <cell r="B141" t="str">
            <v>Taxation</v>
          </cell>
          <cell r="C141">
            <v>-3.7535651885884995</v>
          </cell>
          <cell r="G141">
            <v>-3.7535651885884995</v>
          </cell>
          <cell r="K141">
            <v>-3.105674999999998</v>
          </cell>
        </row>
        <row r="142">
          <cell r="C142">
            <v>6.221260840039756</v>
          </cell>
          <cell r="G142">
            <v>6.221260840039756</v>
          </cell>
          <cell r="K142">
            <v>12.197412399999976</v>
          </cell>
        </row>
        <row r="143">
          <cell r="B143" t="str">
            <v>Difference</v>
          </cell>
          <cell r="C143">
            <v>0</v>
          </cell>
          <cell r="G143">
            <v>0</v>
          </cell>
          <cell r="K143">
            <v>0</v>
          </cell>
        </row>
        <row r="145">
          <cell r="B145" t="str">
            <v>Marginal Tax Rate</v>
          </cell>
          <cell r="C145">
            <v>0.3</v>
          </cell>
          <cell r="G145">
            <v>0.3</v>
          </cell>
          <cell r="K145">
            <v>0.3</v>
          </cell>
        </row>
        <row r="147">
          <cell r="B147" t="str">
            <v>Variances:</v>
          </cell>
          <cell r="C147" t="str">
            <v>A$</v>
          </cell>
          <cell r="G147" t="str">
            <v>A$</v>
          </cell>
          <cell r="K147" t="str">
            <v>A$</v>
          </cell>
        </row>
        <row r="149">
          <cell r="B149" t="str">
            <v>Price variance</v>
          </cell>
          <cell r="C149">
            <v>0.3</v>
          </cell>
          <cell r="G149">
            <v>0.3</v>
          </cell>
          <cell r="K149">
            <v>3.3</v>
          </cell>
        </row>
        <row r="150">
          <cell r="D150">
            <v>-14.5</v>
          </cell>
          <cell r="E150" t="str">
            <v>Sales Vol</v>
          </cell>
          <cell r="H150">
            <v>-14.5</v>
          </cell>
          <cell r="I150" t="str">
            <v>Sales Vol</v>
          </cell>
          <cell r="L150">
            <v>-6.1</v>
          </cell>
          <cell r="M150" t="str">
            <v>Sales Vol</v>
          </cell>
        </row>
        <row r="151">
          <cell r="D151">
            <v>-0.3</v>
          </cell>
          <cell r="E151" t="str">
            <v>Prod'n Vol</v>
          </cell>
          <cell r="H151">
            <v>-0.3</v>
          </cell>
          <cell r="I151" t="str">
            <v>Prod'n Vol</v>
          </cell>
          <cell r="L151">
            <v>-0.9</v>
          </cell>
          <cell r="M151" t="str">
            <v>Prod'n Vol</v>
          </cell>
        </row>
        <row r="152">
          <cell r="D152">
            <v>3.9</v>
          </cell>
          <cell r="E152" t="str">
            <v>Inv Movmt</v>
          </cell>
          <cell r="H152">
            <v>3.9</v>
          </cell>
          <cell r="I152" t="str">
            <v>Inv Movmt</v>
          </cell>
          <cell r="L152">
            <v>2.5</v>
          </cell>
          <cell r="M152" t="str">
            <v>Inv Movmt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TOTALS"/>
      <sheetName val="Exchange Rates"/>
      <sheetName val="INFO"/>
      <sheetName val="DON BACON"/>
      <sheetName val="JOHN BOGATZ"/>
      <sheetName val="MATT GIESECKE"/>
      <sheetName val="RONALD HINSLEY"/>
      <sheetName val="MIKE JONAGAN"/>
      <sheetName val="DOUGLAS LINK"/>
      <sheetName val="RANDAL MILLER"/>
      <sheetName val="BEN SMITH"/>
      <sheetName val="SPARE"/>
      <sheetName val="Resident TR's"/>
      <sheetName val="NR TR"/>
      <sheetName val="ROBERT BROWNING"/>
      <sheetName val="Update"/>
      <sheetName val="P&amp;L"/>
      <sheetName val="MONTHLY_TOTALS"/>
      <sheetName val="Exchange_Rates"/>
      <sheetName val="DON_BACON"/>
      <sheetName val="JOHN_BOGATZ"/>
      <sheetName val="MATT_GIESECKE"/>
      <sheetName val="RONALD_HINSLEY"/>
      <sheetName val="MIKE_JONAGAN"/>
      <sheetName val="DOUGLAS_LINK"/>
      <sheetName val="RANDAL_MILLER"/>
      <sheetName val="BEN_SMITH"/>
      <sheetName val="Resident_TR's"/>
      <sheetName val="NR_TR"/>
      <sheetName val="ROBERT_BROWNING"/>
      <sheetName val="GS"/>
      <sheetName val="MBR"/>
      <sheetName val="Index"/>
      <sheetName val="Drivers"/>
      <sheetName val="Headcount"/>
      <sheetName val="Payroll 1st Jul 2000 to 30th Ju"/>
      <sheetName val="H_C Graphs"/>
      <sheetName val="Monthend Varian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Cover"/>
      <sheetName val="EBITDA"/>
      <sheetName val="Constraints"/>
      <sheetName val="DataQuality"/>
      <sheetName val="AP Comments"/>
      <sheetName val="Mine"/>
      <sheetName val=" Su HMC"/>
      <sheetName val=" SR HMC"/>
      <sheetName val="NCSM"/>
      <sheetName val="CSM"/>
      <sheetName val="SR"/>
      <sheetName val="Sales - Product Stocks"/>
      <sheetName val="2003 - Production Graphs"/>
      <sheetName val="Quality Graphs"/>
      <sheetName val="Quality Data"/>
      <sheetName val="2004 AP v FC Variance"/>
      <sheetName val="2004 - SW Mgt Summary"/>
      <sheetName val="2004 - Production Graphs"/>
      <sheetName val="2005 - SW Mgt Summary"/>
      <sheetName val="2005 - Production Graphs"/>
      <sheetName val="2006 - SW Mgt Summary"/>
      <sheetName val="2006 - Production Graphs "/>
      <sheetName val="2003 - SW Mgt Summary"/>
      <sheetName val="SW Mining AP"/>
      <sheetName val="Accounting Summary"/>
      <sheetName val="Final Product Quality Summary"/>
      <sheetName val="Utilisation"/>
      <sheetName val="Recoveries "/>
      <sheetName val="2003 AP Forecast Data"/>
      <sheetName val="2003 AP Mgt Summary"/>
      <sheetName val="M-Ratios"/>
      <sheetName val="Forecast Summary"/>
      <sheetName val="Mining Summary"/>
      <sheetName val="Approvals - Ext"/>
      <sheetName val="Approvals - SW"/>
      <sheetName val="Stockpile Data Entry"/>
      <sheetName val="Th Corrections"/>
      <sheetName val="Exchange Rates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B1">
            <v>38200</v>
          </cell>
          <cell r="C1">
            <v>38260</v>
          </cell>
          <cell r="D1">
            <v>38291</v>
          </cell>
          <cell r="E1">
            <v>38321</v>
          </cell>
          <cell r="F1">
            <v>38352</v>
          </cell>
          <cell r="G1">
            <v>38383</v>
          </cell>
          <cell r="H1">
            <v>38411</v>
          </cell>
          <cell r="I1">
            <v>38442</v>
          </cell>
          <cell r="J1">
            <v>38472</v>
          </cell>
          <cell r="K1">
            <v>38503</v>
          </cell>
          <cell r="L1">
            <v>38533</v>
          </cell>
          <cell r="M1">
            <v>38564</v>
          </cell>
          <cell r="N1">
            <v>38595</v>
          </cell>
          <cell r="O1">
            <v>38625</v>
          </cell>
          <cell r="P1">
            <v>38656</v>
          </cell>
          <cell r="Q1">
            <v>38686</v>
          </cell>
          <cell r="R1">
            <v>38717</v>
          </cell>
          <cell r="S1">
            <v>38748</v>
          </cell>
          <cell r="T1">
            <v>38776</v>
          </cell>
          <cell r="U1">
            <v>38807</v>
          </cell>
          <cell r="V1">
            <v>38837</v>
          </cell>
          <cell r="W1">
            <v>38868</v>
          </cell>
          <cell r="X1">
            <v>38898</v>
          </cell>
          <cell r="Y1">
            <v>38929</v>
          </cell>
          <cell r="Z1">
            <v>38960</v>
          </cell>
          <cell r="AA1">
            <v>38990</v>
          </cell>
          <cell r="AB1">
            <v>39021</v>
          </cell>
          <cell r="AC1">
            <v>39051</v>
          </cell>
          <cell r="AD1">
            <v>39082</v>
          </cell>
          <cell r="AE1">
            <v>39113</v>
          </cell>
          <cell r="AF1">
            <v>39141</v>
          </cell>
          <cell r="AG1">
            <v>39172</v>
          </cell>
          <cell r="AH1">
            <v>39202</v>
          </cell>
        </row>
        <row r="3">
          <cell r="B3">
            <v>744</v>
          </cell>
          <cell r="C3">
            <v>720</v>
          </cell>
          <cell r="D3">
            <v>744</v>
          </cell>
          <cell r="E3">
            <v>720</v>
          </cell>
          <cell r="F3">
            <v>744</v>
          </cell>
          <cell r="G3">
            <v>744</v>
          </cell>
          <cell r="H3">
            <v>672</v>
          </cell>
          <cell r="I3">
            <v>744</v>
          </cell>
          <cell r="J3">
            <v>720</v>
          </cell>
          <cell r="K3">
            <v>744</v>
          </cell>
          <cell r="L3">
            <v>720</v>
          </cell>
          <cell r="M3">
            <v>744</v>
          </cell>
          <cell r="N3">
            <v>744</v>
          </cell>
          <cell r="O3">
            <v>720</v>
          </cell>
          <cell r="P3">
            <v>744</v>
          </cell>
          <cell r="Q3">
            <v>720</v>
          </cell>
          <cell r="R3">
            <v>744</v>
          </cell>
          <cell r="S3">
            <v>744</v>
          </cell>
          <cell r="T3">
            <v>672</v>
          </cell>
          <cell r="U3">
            <v>744</v>
          </cell>
          <cell r="V3">
            <v>720</v>
          </cell>
          <cell r="W3">
            <v>744</v>
          </cell>
          <cell r="X3">
            <v>720</v>
          </cell>
          <cell r="Y3">
            <v>744</v>
          </cell>
          <cell r="Z3">
            <v>744</v>
          </cell>
          <cell r="AA3">
            <v>720</v>
          </cell>
          <cell r="AB3">
            <v>744</v>
          </cell>
          <cell r="AC3">
            <v>720</v>
          </cell>
          <cell r="AD3">
            <v>744</v>
          </cell>
          <cell r="AE3">
            <v>744</v>
          </cell>
          <cell r="AF3">
            <v>672</v>
          </cell>
          <cell r="AG3">
            <v>744</v>
          </cell>
          <cell r="AH3">
            <v>720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9">
          <cell r="B9">
            <v>51245</v>
          </cell>
          <cell r="C9">
            <v>65928</v>
          </cell>
          <cell r="D9">
            <v>70446</v>
          </cell>
          <cell r="E9">
            <v>74000</v>
          </cell>
          <cell r="F9">
            <v>79000</v>
          </cell>
          <cell r="G9">
            <v>78500</v>
          </cell>
          <cell r="H9">
            <v>68500</v>
          </cell>
          <cell r="I9">
            <v>77500</v>
          </cell>
          <cell r="J9">
            <v>73000</v>
          </cell>
          <cell r="K9">
            <v>66000</v>
          </cell>
          <cell r="L9">
            <v>62000</v>
          </cell>
          <cell r="M9">
            <v>77756.5</v>
          </cell>
          <cell r="N9">
            <v>69000</v>
          </cell>
          <cell r="O9">
            <v>73000</v>
          </cell>
          <cell r="P9">
            <v>75086</v>
          </cell>
          <cell r="Q9">
            <v>69804</v>
          </cell>
          <cell r="R9">
            <v>68000</v>
          </cell>
          <cell r="S9">
            <v>66500</v>
          </cell>
          <cell r="T9">
            <v>71000</v>
          </cell>
          <cell r="U9">
            <v>76708.5</v>
          </cell>
          <cell r="V9">
            <v>68000</v>
          </cell>
          <cell r="W9">
            <v>75000</v>
          </cell>
          <cell r="X9">
            <v>68000</v>
          </cell>
          <cell r="Y9">
            <v>79000</v>
          </cell>
          <cell r="Z9">
            <v>79000</v>
          </cell>
          <cell r="AA9">
            <v>76000</v>
          </cell>
          <cell r="AB9">
            <v>78405</v>
          </cell>
          <cell r="AC9">
            <v>68000</v>
          </cell>
          <cell r="AD9">
            <v>72683</v>
          </cell>
          <cell r="AE9">
            <v>65000</v>
          </cell>
          <cell r="AF9">
            <v>62000</v>
          </cell>
          <cell r="AG9">
            <v>65000</v>
          </cell>
          <cell r="AH9">
            <v>53000</v>
          </cell>
        </row>
        <row r="11">
          <cell r="B11">
            <v>51245</v>
          </cell>
          <cell r="C11">
            <v>65928</v>
          </cell>
          <cell r="D11">
            <v>70446</v>
          </cell>
          <cell r="E11">
            <v>74000</v>
          </cell>
          <cell r="F11">
            <v>79000</v>
          </cell>
          <cell r="G11">
            <v>78500</v>
          </cell>
          <cell r="H11">
            <v>68500</v>
          </cell>
          <cell r="I11">
            <v>77500</v>
          </cell>
          <cell r="J11">
            <v>73000</v>
          </cell>
          <cell r="K11">
            <v>66000</v>
          </cell>
          <cell r="L11">
            <v>62000</v>
          </cell>
          <cell r="M11">
            <v>77756.5</v>
          </cell>
          <cell r="N11">
            <v>69000</v>
          </cell>
          <cell r="O11">
            <v>73000</v>
          </cell>
          <cell r="P11">
            <v>75086</v>
          </cell>
          <cell r="Q11">
            <v>69804</v>
          </cell>
          <cell r="R11">
            <v>68000</v>
          </cell>
          <cell r="S11">
            <v>66500</v>
          </cell>
          <cell r="T11">
            <v>71000</v>
          </cell>
          <cell r="U11">
            <v>76708.5</v>
          </cell>
          <cell r="V11">
            <v>68000</v>
          </cell>
          <cell r="W11">
            <v>75000</v>
          </cell>
          <cell r="X11">
            <v>68000</v>
          </cell>
          <cell r="Y11">
            <v>79000</v>
          </cell>
          <cell r="Z11">
            <v>79000</v>
          </cell>
          <cell r="AA11">
            <v>76000</v>
          </cell>
          <cell r="AB11">
            <v>78405</v>
          </cell>
          <cell r="AC11">
            <v>68000</v>
          </cell>
          <cell r="AD11">
            <v>72683</v>
          </cell>
          <cell r="AE11">
            <v>65000</v>
          </cell>
          <cell r="AF11">
            <v>62000</v>
          </cell>
          <cell r="AG11">
            <v>65000</v>
          </cell>
          <cell r="AH11">
            <v>53000</v>
          </cell>
        </row>
        <row r="12">
          <cell r="B12">
            <v>81.063721686435343</v>
          </cell>
          <cell r="C12">
            <v>94.398625429553263</v>
          </cell>
          <cell r="D12">
            <v>97.613900897904898</v>
          </cell>
          <cell r="E12">
            <v>105.95647193585339</v>
          </cell>
          <cell r="F12">
            <v>109.46679968961314</v>
          </cell>
          <cell r="G12">
            <v>108.77397184347635</v>
          </cell>
          <cell r="H12">
            <v>105.08713794796267</v>
          </cell>
          <cell r="I12">
            <v>107.38831615120276</v>
          </cell>
          <cell r="J12">
            <v>104.52462772050401</v>
          </cell>
          <cell r="K12">
            <v>91.453275690056529</v>
          </cell>
          <cell r="L12">
            <v>103.7848415425735</v>
          </cell>
          <cell r="M12">
            <v>107.74373683627093</v>
          </cell>
          <cell r="N12">
            <v>95.610242766877292</v>
          </cell>
          <cell r="O12">
            <v>104.52462772050401</v>
          </cell>
          <cell r="P12">
            <v>109.5375822427408</v>
          </cell>
          <cell r="Q12">
            <v>110.36632302405499</v>
          </cell>
          <cell r="R12">
            <v>108.55013515472444</v>
          </cell>
          <cell r="S12">
            <v>109.2358570742342</v>
          </cell>
          <cell r="T12">
            <v>108.92243495336277</v>
          </cell>
          <cell r="U12">
            <v>106.29156967076821</v>
          </cell>
          <cell r="V12">
            <v>107.02558228331425</v>
          </cell>
          <cell r="W12">
            <v>109.40159236291791</v>
          </cell>
          <cell r="X12">
            <v>107.02558228331425</v>
          </cell>
          <cell r="Y12">
            <v>109.46679968961314</v>
          </cell>
          <cell r="Z12">
            <v>109.46679968961314</v>
          </cell>
          <cell r="AA12">
            <v>108.82016036655213</v>
          </cell>
          <cell r="AB12">
            <v>108.64233455271034</v>
          </cell>
          <cell r="AC12">
            <v>97.365406643757154</v>
          </cell>
          <cell r="AD12">
            <v>100.7136126815209</v>
          </cell>
          <cell r="AE12">
            <v>90.067619997782955</v>
          </cell>
          <cell r="AF12">
            <v>95.115365733922431</v>
          </cell>
          <cell r="AG12">
            <v>90.067619997782955</v>
          </cell>
          <cell r="AH12">
            <v>75.887743413516603</v>
          </cell>
        </row>
        <row r="13">
          <cell r="B13">
            <v>0.97</v>
          </cell>
          <cell r="C13">
            <v>0.97</v>
          </cell>
          <cell r="D13">
            <v>0.97</v>
          </cell>
          <cell r="E13">
            <v>0.97</v>
          </cell>
          <cell r="F13">
            <v>0.97</v>
          </cell>
          <cell r="G13">
            <v>0.97</v>
          </cell>
          <cell r="H13">
            <v>0.97000000000000008</v>
          </cell>
          <cell r="I13">
            <v>0.97</v>
          </cell>
          <cell r="J13">
            <v>0.97</v>
          </cell>
          <cell r="K13">
            <v>0.97</v>
          </cell>
          <cell r="L13">
            <v>0.97</v>
          </cell>
          <cell r="M13">
            <v>0.97</v>
          </cell>
          <cell r="N13">
            <v>0.97</v>
          </cell>
          <cell r="O13">
            <v>0.97</v>
          </cell>
          <cell r="P13">
            <v>0.97</v>
          </cell>
          <cell r="Q13">
            <v>0.97</v>
          </cell>
          <cell r="R13">
            <v>0.97</v>
          </cell>
          <cell r="S13">
            <v>0.97</v>
          </cell>
          <cell r="T13">
            <v>0.97000000000000008</v>
          </cell>
          <cell r="U13">
            <v>0.97</v>
          </cell>
          <cell r="V13">
            <v>0.97</v>
          </cell>
          <cell r="W13">
            <v>0.97</v>
          </cell>
          <cell r="X13">
            <v>0.97</v>
          </cell>
          <cell r="Y13">
            <v>0.97</v>
          </cell>
          <cell r="Z13">
            <v>0.97</v>
          </cell>
          <cell r="AA13">
            <v>0.97</v>
          </cell>
          <cell r="AB13">
            <v>0.97</v>
          </cell>
          <cell r="AC13">
            <v>0.97</v>
          </cell>
          <cell r="AD13">
            <v>0.97</v>
          </cell>
          <cell r="AE13">
            <v>0.97</v>
          </cell>
          <cell r="AF13">
            <v>0.97000000000000008</v>
          </cell>
          <cell r="AG13">
            <v>0.97</v>
          </cell>
          <cell r="AH13">
            <v>0.97</v>
          </cell>
        </row>
        <row r="14">
          <cell r="B14">
            <v>0.75</v>
          </cell>
          <cell r="C14">
            <v>0.97</v>
          </cell>
          <cell r="D14">
            <v>0.97</v>
          </cell>
          <cell r="E14">
            <v>0.97</v>
          </cell>
          <cell r="F14">
            <v>0.97</v>
          </cell>
          <cell r="G14">
            <v>0.97</v>
          </cell>
          <cell r="H14">
            <v>0.97000000000000008</v>
          </cell>
          <cell r="I14">
            <v>0.97</v>
          </cell>
          <cell r="J14">
            <v>0.97</v>
          </cell>
          <cell r="K14">
            <v>0.97</v>
          </cell>
          <cell r="L14">
            <v>0.6</v>
          </cell>
          <cell r="M14">
            <v>0.97</v>
          </cell>
          <cell r="N14">
            <v>0.97</v>
          </cell>
          <cell r="O14">
            <v>0.97</v>
          </cell>
          <cell r="P14">
            <v>0.85</v>
          </cell>
          <cell r="Q14">
            <v>0.75</v>
          </cell>
          <cell r="R14">
            <v>0.65</v>
          </cell>
          <cell r="S14">
            <v>0.6</v>
          </cell>
          <cell r="T14">
            <v>0.97000000000000008</v>
          </cell>
          <cell r="U14">
            <v>0.97</v>
          </cell>
          <cell r="V14">
            <v>0.75</v>
          </cell>
          <cell r="W14">
            <v>0.85</v>
          </cell>
          <cell r="X14">
            <v>0.75</v>
          </cell>
          <cell r="Y14">
            <v>0.97</v>
          </cell>
          <cell r="Z14">
            <v>0.97</v>
          </cell>
          <cell r="AA14">
            <v>0.97</v>
          </cell>
          <cell r="AB14">
            <v>0.97</v>
          </cell>
          <cell r="AC14">
            <v>0.97</v>
          </cell>
          <cell r="AD14">
            <v>0.97</v>
          </cell>
          <cell r="AE14">
            <v>0.97</v>
          </cell>
          <cell r="AF14">
            <v>0.97000000000000008</v>
          </cell>
          <cell r="AG14">
            <v>0.97</v>
          </cell>
          <cell r="AH14">
            <v>0.97</v>
          </cell>
        </row>
        <row r="15">
          <cell r="B15">
            <v>721.68</v>
          </cell>
          <cell r="C15">
            <v>698.4</v>
          </cell>
          <cell r="D15">
            <v>721.68</v>
          </cell>
          <cell r="E15">
            <v>698.4</v>
          </cell>
          <cell r="F15">
            <v>721.68</v>
          </cell>
          <cell r="G15">
            <v>721.68</v>
          </cell>
          <cell r="H15">
            <v>651.84</v>
          </cell>
          <cell r="I15">
            <v>721.68</v>
          </cell>
          <cell r="J15">
            <v>698.4</v>
          </cell>
          <cell r="K15">
            <v>721.68</v>
          </cell>
          <cell r="L15">
            <v>698.4</v>
          </cell>
          <cell r="M15">
            <v>721.68</v>
          </cell>
          <cell r="N15">
            <v>721.68</v>
          </cell>
          <cell r="O15">
            <v>698.4</v>
          </cell>
          <cell r="P15">
            <v>721.68</v>
          </cell>
          <cell r="Q15">
            <v>698.4</v>
          </cell>
          <cell r="R15">
            <v>721.68</v>
          </cell>
          <cell r="S15">
            <v>721.68</v>
          </cell>
          <cell r="T15">
            <v>651.84</v>
          </cell>
          <cell r="U15">
            <v>721.68</v>
          </cell>
          <cell r="V15">
            <v>698.4</v>
          </cell>
          <cell r="W15">
            <v>721.68</v>
          </cell>
          <cell r="X15">
            <v>698.4</v>
          </cell>
          <cell r="Y15">
            <v>721.68</v>
          </cell>
          <cell r="Z15">
            <v>721.68</v>
          </cell>
          <cell r="AA15">
            <v>698.4</v>
          </cell>
          <cell r="AB15">
            <v>721.68</v>
          </cell>
          <cell r="AC15">
            <v>698.4</v>
          </cell>
          <cell r="AD15">
            <v>721.68</v>
          </cell>
          <cell r="AE15">
            <v>721.68</v>
          </cell>
          <cell r="AF15">
            <v>651.84</v>
          </cell>
          <cell r="AG15">
            <v>721.68</v>
          </cell>
          <cell r="AH15">
            <v>698.4</v>
          </cell>
        </row>
        <row r="16">
          <cell r="B16">
            <v>558</v>
          </cell>
          <cell r="C16">
            <v>698.4</v>
          </cell>
          <cell r="D16">
            <v>721.68</v>
          </cell>
          <cell r="E16">
            <v>698.4</v>
          </cell>
          <cell r="F16">
            <v>721.68</v>
          </cell>
          <cell r="G16">
            <v>721.68</v>
          </cell>
          <cell r="H16">
            <v>651.84</v>
          </cell>
          <cell r="I16">
            <v>721.68</v>
          </cell>
          <cell r="J16">
            <v>698.4</v>
          </cell>
          <cell r="K16">
            <v>721.68</v>
          </cell>
          <cell r="L16">
            <v>432</v>
          </cell>
          <cell r="M16">
            <v>721.68</v>
          </cell>
          <cell r="N16">
            <v>721.68</v>
          </cell>
          <cell r="O16">
            <v>698.4</v>
          </cell>
          <cell r="P16">
            <v>632.4</v>
          </cell>
          <cell r="Q16">
            <v>540</v>
          </cell>
          <cell r="R16">
            <v>483.6</v>
          </cell>
          <cell r="S16">
            <v>446.4</v>
          </cell>
          <cell r="T16">
            <v>651.84</v>
          </cell>
          <cell r="U16">
            <v>721.68</v>
          </cell>
          <cell r="V16">
            <v>540</v>
          </cell>
          <cell r="W16">
            <v>632.4</v>
          </cell>
          <cell r="X16">
            <v>540</v>
          </cell>
          <cell r="Y16">
            <v>721.68</v>
          </cell>
          <cell r="Z16">
            <v>721.68</v>
          </cell>
          <cell r="AA16">
            <v>698.4</v>
          </cell>
          <cell r="AB16">
            <v>721.68</v>
          </cell>
          <cell r="AC16">
            <v>698.4</v>
          </cell>
          <cell r="AD16">
            <v>721.68</v>
          </cell>
          <cell r="AE16">
            <v>721.68</v>
          </cell>
          <cell r="AF16">
            <v>651.84</v>
          </cell>
          <cell r="AG16">
            <v>721.68</v>
          </cell>
          <cell r="AH16">
            <v>698.4</v>
          </cell>
        </row>
        <row r="18">
          <cell r="B18">
            <v>20178.362728433825</v>
          </cell>
          <cell r="C18">
            <v>24147.689866158147</v>
          </cell>
          <cell r="D18">
            <v>27244.110050551106</v>
          </cell>
          <cell r="E18">
            <v>28762.469756516199</v>
          </cell>
          <cell r="F18">
            <v>33522.755794128039</v>
          </cell>
          <cell r="G18">
            <v>31957.334360658322</v>
          </cell>
          <cell r="H18">
            <v>30803.289233447267</v>
          </cell>
          <cell r="I18">
            <v>33775.700340042124</v>
          </cell>
          <cell r="J18">
            <v>48372.523563430543</v>
          </cell>
          <cell r="K18">
            <v>27608.573008718904</v>
          </cell>
          <cell r="L18">
            <v>32260.254733061385</v>
          </cell>
          <cell r="M18">
            <v>32779.756647024231</v>
          </cell>
          <cell r="N18">
            <v>27328.090007244176</v>
          </cell>
          <cell r="O18">
            <v>32813.820467961828</v>
          </cell>
          <cell r="P18">
            <v>34067.736769495808</v>
          </cell>
          <cell r="Q18">
            <v>32292.348008242294</v>
          </cell>
          <cell r="R18">
            <v>33518.520722010813</v>
          </cell>
          <cell r="S18">
            <v>33138.32559889392</v>
          </cell>
          <cell r="T18">
            <v>30704.150520419982</v>
          </cell>
          <cell r="U18">
            <v>33444.007564548425</v>
          </cell>
          <cell r="V18">
            <v>32220.957828633716</v>
          </cell>
          <cell r="W18">
            <v>33824.474409681039</v>
          </cell>
          <cell r="X18">
            <v>32266.353001156771</v>
          </cell>
          <cell r="Y18">
            <v>54631.790703840481</v>
          </cell>
          <cell r="Z18">
            <v>33785.13211491947</v>
          </cell>
          <cell r="AA18">
            <v>32649.20264397539</v>
          </cell>
          <cell r="AB18">
            <v>33954.058138327149</v>
          </cell>
          <cell r="AC18">
            <v>27082.199163348112</v>
          </cell>
          <cell r="AD18">
            <v>29872.724388933806</v>
          </cell>
          <cell r="AE18">
            <v>24208.457537496677</v>
          </cell>
          <cell r="AF18">
            <v>24072.819506665204</v>
          </cell>
          <cell r="AG18">
            <v>24859.773658930302</v>
          </cell>
          <cell r="AH18">
            <v>16531.701034653703</v>
          </cell>
        </row>
        <row r="19">
          <cell r="B19">
            <v>635.70890590709371</v>
          </cell>
          <cell r="C19">
            <v>472.90745626534624</v>
          </cell>
          <cell r="D19">
            <v>758.28599828862366</v>
          </cell>
          <cell r="E19">
            <v>753.45149703460538</v>
          </cell>
          <cell r="F19">
            <v>751.79892422873797</v>
          </cell>
          <cell r="G19">
            <v>4170.2687999999998</v>
          </cell>
          <cell r="H19">
            <v>3767.9040000000005</v>
          </cell>
          <cell r="I19">
            <v>4170.2687999999998</v>
          </cell>
          <cell r="J19">
            <v>4037.9040000000005</v>
          </cell>
          <cell r="K19">
            <v>4170.2687999999998</v>
          </cell>
          <cell r="L19">
            <v>4037.9040000000005</v>
          </cell>
          <cell r="M19">
            <v>4170.2687999999998</v>
          </cell>
          <cell r="N19">
            <v>4170.2687999999998</v>
          </cell>
          <cell r="O19">
            <v>4037.9040000000005</v>
          </cell>
          <cell r="P19">
            <v>4170.2687999999998</v>
          </cell>
          <cell r="Q19">
            <v>4037.9040000000005</v>
          </cell>
          <cell r="R19">
            <v>917.90158205755176</v>
          </cell>
          <cell r="S19">
            <v>904.76393479819444</v>
          </cell>
          <cell r="T19">
            <v>949.30511898586974</v>
          </cell>
          <cell r="U19">
            <v>1038.7282065737572</v>
          </cell>
          <cell r="V19">
            <v>924.10662382993223</v>
          </cell>
          <cell r="W19">
            <v>1009.6143094178115</v>
          </cell>
          <cell r="X19">
            <v>923.24797993958896</v>
          </cell>
          <cell r="Y19">
            <v>1009.6540365062103</v>
          </cell>
          <cell r="Z19">
            <v>1051.6225637000873</v>
          </cell>
          <cell r="AA19">
            <v>1009.4387901936516</v>
          </cell>
          <cell r="AB19">
            <v>1059.2937309788304</v>
          </cell>
          <cell r="AC19">
            <v>923.73722852611684</v>
          </cell>
          <cell r="AD19">
            <v>982.96865748647372</v>
          </cell>
          <cell r="AE19">
            <v>883.95079192264541</v>
          </cell>
          <cell r="AF19">
            <v>812.83603643290598</v>
          </cell>
          <cell r="AG19">
            <v>895.52016156702598</v>
          </cell>
          <cell r="AH19">
            <v>782.83539436279511</v>
          </cell>
        </row>
        <row r="20">
          <cell r="B20">
            <v>17507.18725851534</v>
          </cell>
          <cell r="C20">
            <v>21662.740614205166</v>
          </cell>
          <cell r="D20">
            <v>22398.580073133515</v>
          </cell>
          <cell r="E20">
            <v>21490.872344760621</v>
          </cell>
          <cell r="F20">
            <v>22319.034196205183</v>
          </cell>
          <cell r="G20">
            <v>22378.410337227033</v>
          </cell>
          <cell r="H20">
            <v>18152.697228296536</v>
          </cell>
          <cell r="I20">
            <v>21501.660805969022</v>
          </cell>
          <cell r="J20">
            <v>440.35199662637825</v>
          </cell>
          <cell r="K20">
            <v>19273.983748335937</v>
          </cell>
          <cell r="L20">
            <v>12471.775252125215</v>
          </cell>
          <cell r="M20">
            <v>22502.560427604207</v>
          </cell>
          <cell r="N20">
            <v>22618.458469958205</v>
          </cell>
          <cell r="O20">
            <v>20619.342321574539</v>
          </cell>
          <cell r="P20">
            <v>20245.700017291554</v>
          </cell>
          <cell r="Q20">
            <v>18125.10490689928</v>
          </cell>
          <cell r="R20">
            <v>15557.836911688133</v>
          </cell>
          <cell r="S20">
            <v>14830.501917994417</v>
          </cell>
          <cell r="T20">
            <v>21313.958102856017</v>
          </cell>
          <cell r="U20">
            <v>22543.552585116722</v>
          </cell>
          <cell r="V20">
            <v>17069.790296000243</v>
          </cell>
          <cell r="W20">
            <v>20736.529768628094</v>
          </cell>
          <cell r="X20">
            <v>17058.088724661164</v>
          </cell>
          <cell r="Y20">
            <v>443.77311496908851</v>
          </cell>
          <cell r="Z20">
            <v>23687.832686009766</v>
          </cell>
          <cell r="AA20">
            <v>22944.000858044124</v>
          </cell>
          <cell r="AB20">
            <v>23682.460478280653</v>
          </cell>
          <cell r="AC20">
            <v>22681.899231216732</v>
          </cell>
          <cell r="AD20">
            <v>23317.111000203175</v>
          </cell>
          <cell r="AE20">
            <v>22971.528486655759</v>
          </cell>
          <cell r="AF20">
            <v>19911.346741432571</v>
          </cell>
          <cell r="AG20">
            <v>22441.093347298796</v>
          </cell>
          <cell r="AH20">
            <v>22894.752314620793</v>
          </cell>
        </row>
        <row r="21">
          <cell r="B21">
            <v>12840.757643764555</v>
          </cell>
          <cell r="C21">
            <v>14700.220620559401</v>
          </cell>
          <cell r="D21">
            <v>15698.225810534914</v>
          </cell>
          <cell r="E21">
            <v>17814.297241490887</v>
          </cell>
          <cell r="F21">
            <v>16838.726052367536</v>
          </cell>
          <cell r="G21">
            <v>17897.016995207036</v>
          </cell>
          <cell r="H21">
            <v>14101.89484555024</v>
          </cell>
          <cell r="I21">
            <v>16087.01020514564</v>
          </cell>
          <cell r="J21">
            <v>18409.114147709915</v>
          </cell>
          <cell r="K21">
            <v>13905.832043503113</v>
          </cell>
          <cell r="L21">
            <v>12467.406648651111</v>
          </cell>
          <cell r="M21">
            <v>16471.266280280768</v>
          </cell>
          <cell r="N21">
            <v>13751.048497486243</v>
          </cell>
          <cell r="O21">
            <v>14002.817762467492</v>
          </cell>
          <cell r="P21">
            <v>15032.304386678958</v>
          </cell>
          <cell r="Q21">
            <v>14036.424365082354</v>
          </cell>
          <cell r="R21">
            <v>13724.882963888456</v>
          </cell>
          <cell r="S21">
            <v>13439.065590245966</v>
          </cell>
          <cell r="T21">
            <v>13631.512104947918</v>
          </cell>
          <cell r="U21">
            <v>14888.476867314012</v>
          </cell>
          <cell r="V21">
            <v>13506.774191526501</v>
          </cell>
          <cell r="W21">
            <v>14730.887376548006</v>
          </cell>
          <cell r="X21">
            <v>13505.56827452387</v>
          </cell>
          <cell r="Y21">
            <v>17714.115847832407</v>
          </cell>
          <cell r="Z21">
            <v>15534.598163537565</v>
          </cell>
          <cell r="AA21">
            <v>14684.95918234276</v>
          </cell>
          <cell r="AB21">
            <v>14871.670756505668</v>
          </cell>
          <cell r="AC21">
            <v>13134.839610730054</v>
          </cell>
          <cell r="AD21">
            <v>14046.627983212118</v>
          </cell>
          <cell r="AE21">
            <v>12948.572858973443</v>
          </cell>
          <cell r="AF21">
            <v>13314.041945180819</v>
          </cell>
          <cell r="AG21">
            <v>12844.626584512416</v>
          </cell>
          <cell r="AH21">
            <v>9654.5145737965504</v>
          </cell>
        </row>
        <row r="22">
          <cell r="B22">
            <v>4178.1013368165186</v>
          </cell>
          <cell r="C22">
            <v>4938.1211644856248</v>
          </cell>
          <cell r="D22">
            <v>5401.0256055307354</v>
          </cell>
          <cell r="E22">
            <v>5532.2545165500778</v>
          </cell>
          <cell r="F22">
            <v>5897.546690389152</v>
          </cell>
          <cell r="G22">
            <v>5845.2421327786878</v>
          </cell>
          <cell r="H22">
            <v>5078.1462109142994</v>
          </cell>
          <cell r="I22">
            <v>5723.2203499797888</v>
          </cell>
          <cell r="J22">
            <v>5380.8004014382805</v>
          </cell>
          <cell r="K22">
            <v>4860.278536899852</v>
          </cell>
          <cell r="L22">
            <v>4471.9146397706445</v>
          </cell>
          <cell r="M22">
            <v>5588.2048725952191</v>
          </cell>
          <cell r="N22">
            <v>4936.697951222839</v>
          </cell>
          <cell r="O22">
            <v>5177.7862238742055</v>
          </cell>
          <cell r="P22">
            <v>5342.1384788598752</v>
          </cell>
          <cell r="Q22">
            <v>4979.7214241704987</v>
          </cell>
          <cell r="R22">
            <v>4838.0948108255989</v>
          </cell>
          <cell r="S22">
            <v>4739.4807135388965</v>
          </cell>
          <cell r="T22">
            <v>4975.459528710433</v>
          </cell>
          <cell r="U22">
            <v>5426.8801498605117</v>
          </cell>
          <cell r="V22">
            <v>4842.4217999270604</v>
          </cell>
          <cell r="W22">
            <v>5311.2934820457258</v>
          </cell>
          <cell r="X22">
            <v>4810.2200289723987</v>
          </cell>
          <cell r="Y22">
            <v>5787.9249290999378</v>
          </cell>
          <cell r="Z22">
            <v>5574.4048482830594</v>
          </cell>
          <cell r="AA22">
            <v>5320.4280744582147</v>
          </cell>
          <cell r="AB22">
            <v>5483.3826128988421</v>
          </cell>
          <cell r="AC22">
            <v>4741.7666855278312</v>
          </cell>
          <cell r="AD22">
            <v>5062.3656229881026</v>
          </cell>
          <cell r="AE22">
            <v>4527.9471477738107</v>
          </cell>
          <cell r="AF22">
            <v>4372.7032248117848</v>
          </cell>
          <cell r="AG22">
            <v>4511.1864420012989</v>
          </cell>
          <cell r="AH22">
            <v>3640.1346081231941</v>
          </cell>
        </row>
        <row r="24">
          <cell r="B24">
            <v>20338.91890972223</v>
          </cell>
          <cell r="C24">
            <v>24147.813198924738</v>
          </cell>
          <cell r="D24">
            <v>26975.618041666676</v>
          </cell>
          <cell r="E24">
            <v>28867.236041666674</v>
          </cell>
          <cell r="F24">
            <v>28626.868041666672</v>
          </cell>
          <cell r="G24">
            <v>24025.076800000003</v>
          </cell>
          <cell r="H24">
            <v>18659.917625806454</v>
          </cell>
          <cell r="I24">
            <v>20152.908800000005</v>
          </cell>
          <cell r="J24">
            <v>33574.923010752696</v>
          </cell>
          <cell r="K24">
            <v>25264.227200000005</v>
          </cell>
          <cell r="L24">
            <v>25016.189677419359</v>
          </cell>
          <cell r="M24">
            <v>26834.496000000006</v>
          </cell>
          <cell r="N24">
            <v>26254.496000000003</v>
          </cell>
          <cell r="O24">
            <v>29016.189677419356</v>
          </cell>
          <cell r="P24">
            <v>33728.922666666665</v>
          </cell>
          <cell r="Q24">
            <v>36874.923010752689</v>
          </cell>
          <cell r="R24">
            <v>38281.709333333332</v>
          </cell>
          <cell r="S24">
            <v>34298.202666666664</v>
          </cell>
          <cell r="T24">
            <v>33633.350365591396</v>
          </cell>
          <cell r="U24">
            <v>31581.709333333336</v>
          </cell>
          <cell r="V24">
            <v>32657.456344086022</v>
          </cell>
          <cell r="W24">
            <v>37787.282666666666</v>
          </cell>
          <cell r="X24">
            <v>35016.189677419359</v>
          </cell>
          <cell r="Y24">
            <v>42687.282666666666</v>
          </cell>
          <cell r="Z24">
            <v>16586.546666666669</v>
          </cell>
          <cell r="AA24">
            <v>30908.133333333331</v>
          </cell>
          <cell r="AB24">
            <v>24447.949333333334</v>
          </cell>
          <cell r="AC24">
            <v>32929.78967741935</v>
          </cell>
          <cell r="AD24">
            <v>42376.135999999999</v>
          </cell>
          <cell r="AE24">
            <v>42728.922666666665</v>
          </cell>
          <cell r="AF24">
            <v>37936.134155555555</v>
          </cell>
          <cell r="AG24">
            <v>42458.932338888895</v>
          </cell>
          <cell r="AH24">
            <v>40072.515166666664</v>
          </cell>
        </row>
        <row r="25">
          <cell r="B25">
            <v>47713</v>
          </cell>
          <cell r="C25">
            <v>0</v>
          </cell>
          <cell r="D25">
            <v>26000</v>
          </cell>
          <cell r="E25">
            <v>16560</v>
          </cell>
          <cell r="F25">
            <v>40000</v>
          </cell>
          <cell r="G25">
            <v>183.333</v>
          </cell>
          <cell r="H25">
            <v>27183.332999999999</v>
          </cell>
          <cell r="I25">
            <v>25183.332999999999</v>
          </cell>
          <cell r="J25">
            <v>183.333</v>
          </cell>
          <cell r="K25">
            <v>27183.332999999999</v>
          </cell>
          <cell r="L25">
            <v>13183.333000000001</v>
          </cell>
          <cell r="M25">
            <v>27183.332999999999</v>
          </cell>
          <cell r="N25">
            <v>25183.332999999999</v>
          </cell>
          <cell r="O25">
            <v>183.333</v>
          </cell>
          <cell r="P25">
            <v>27183.332999999999</v>
          </cell>
          <cell r="Q25">
            <v>13183.333000000001</v>
          </cell>
          <cell r="R25">
            <v>183.333</v>
          </cell>
          <cell r="S25">
            <v>83.332999999999998</v>
          </cell>
          <cell r="T25">
            <v>27083.332999999999</v>
          </cell>
          <cell r="U25">
            <v>25083.332999999999</v>
          </cell>
          <cell r="V25">
            <v>27083.332999999999</v>
          </cell>
          <cell r="W25">
            <v>13083.333000000001</v>
          </cell>
          <cell r="X25">
            <v>83.332999999999998</v>
          </cell>
          <cell r="Y25">
            <v>27083.332999999999</v>
          </cell>
          <cell r="Z25">
            <v>25083.332999999999</v>
          </cell>
          <cell r="AA25">
            <v>27083.332999999999</v>
          </cell>
          <cell r="AB25">
            <v>83.332999999999998</v>
          </cell>
          <cell r="AC25">
            <v>13083.333000000001</v>
          </cell>
          <cell r="AD25">
            <v>83.332999999999998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B26">
            <v>6000</v>
          </cell>
          <cell r="C26">
            <v>6000</v>
          </cell>
          <cell r="D26">
            <v>6000</v>
          </cell>
          <cell r="E26">
            <v>6000</v>
          </cell>
          <cell r="F26">
            <v>6000</v>
          </cell>
          <cell r="G26">
            <v>15600</v>
          </cell>
          <cell r="H26">
            <v>14000</v>
          </cell>
          <cell r="I26">
            <v>15500</v>
          </cell>
          <cell r="J26">
            <v>14500</v>
          </cell>
          <cell r="K26">
            <v>15300</v>
          </cell>
          <cell r="L26">
            <v>14700</v>
          </cell>
          <cell r="M26">
            <v>15145.51495829578</v>
          </cell>
          <cell r="N26">
            <v>14900</v>
          </cell>
          <cell r="O26">
            <v>14763.109739338524</v>
          </cell>
          <cell r="P26">
            <v>14758.050175129516</v>
          </cell>
          <cell r="Q26">
            <v>14254.264653377555</v>
          </cell>
          <cell r="R26">
            <v>14482.338395113075</v>
          </cell>
          <cell r="S26">
            <v>14400</v>
          </cell>
          <cell r="T26">
            <v>13030.823242720508</v>
          </cell>
          <cell r="U26">
            <v>14961.523925220536</v>
          </cell>
          <cell r="V26">
            <v>13887.858254053044</v>
          </cell>
          <cell r="W26">
            <v>14400</v>
          </cell>
          <cell r="X26">
            <v>14000</v>
          </cell>
          <cell r="Y26">
            <v>14000</v>
          </cell>
          <cell r="Z26">
            <v>14356.168816019454</v>
          </cell>
          <cell r="AA26">
            <v>13500</v>
          </cell>
          <cell r="AB26">
            <v>14800</v>
          </cell>
          <cell r="AC26">
            <v>13905.245364309252</v>
          </cell>
          <cell r="AD26">
            <v>14511.783374835497</v>
          </cell>
          <cell r="AE26">
            <v>14200</v>
          </cell>
          <cell r="AF26">
            <v>12900</v>
          </cell>
          <cell r="AG26">
            <v>15116.139798243703</v>
          </cell>
          <cell r="AH26">
            <v>15058.623604600314</v>
          </cell>
        </row>
        <row r="27">
          <cell r="B27">
            <v>4000</v>
          </cell>
          <cell r="C27">
            <v>2784.5103067735049</v>
          </cell>
          <cell r="D27">
            <v>4790</v>
          </cell>
          <cell r="E27">
            <v>5650.88372822155</v>
          </cell>
          <cell r="F27">
            <v>5240.6391244355509</v>
          </cell>
          <cell r="G27">
            <v>13900.896000000001</v>
          </cell>
          <cell r="H27">
            <v>12559.68</v>
          </cell>
          <cell r="I27">
            <v>13900.896000000001</v>
          </cell>
          <cell r="J27">
            <v>13459.68</v>
          </cell>
          <cell r="K27">
            <v>13900.896000000001</v>
          </cell>
          <cell r="L27">
            <v>13459.68</v>
          </cell>
          <cell r="M27">
            <v>13900.896000000001</v>
          </cell>
          <cell r="N27">
            <v>13900.896000000001</v>
          </cell>
          <cell r="O27">
            <v>13459.68</v>
          </cell>
          <cell r="P27">
            <v>13900.896000000001</v>
          </cell>
          <cell r="Q27">
            <v>13459.68</v>
          </cell>
          <cell r="R27">
            <v>4838.0948108255989</v>
          </cell>
          <cell r="S27">
            <v>4739.4807135388965</v>
          </cell>
          <cell r="T27">
            <v>4975.459528710433</v>
          </cell>
          <cell r="U27">
            <v>5426.8801498605117</v>
          </cell>
          <cell r="V27">
            <v>4842.4217999270604</v>
          </cell>
          <cell r="W27">
            <v>5311.2934820457258</v>
          </cell>
          <cell r="X27">
            <v>4810.2200289723987</v>
          </cell>
          <cell r="Y27">
            <v>5787.9249290999378</v>
          </cell>
          <cell r="Z27">
            <v>5574.4048482830594</v>
          </cell>
          <cell r="AA27">
            <v>5320.4280744582147</v>
          </cell>
          <cell r="AB27">
            <v>5483.3826128988421</v>
          </cell>
          <cell r="AC27">
            <v>4741.7666855278312</v>
          </cell>
          <cell r="AD27">
            <v>5062.3656229881026</v>
          </cell>
          <cell r="AE27">
            <v>4527.9471477738107</v>
          </cell>
          <cell r="AF27">
            <v>4372.7032248117848</v>
          </cell>
          <cell r="AG27">
            <v>4511.1864420012989</v>
          </cell>
          <cell r="AH27">
            <v>3640.1346081231941</v>
          </cell>
        </row>
        <row r="29">
          <cell r="B29">
            <v>775.44381871159567</v>
          </cell>
          <cell r="C29">
            <v>775.3204859450052</v>
          </cell>
          <cell r="D29">
            <v>1043.8124948294353</v>
          </cell>
          <cell r="E29">
            <v>939.04620967895971</v>
          </cell>
          <cell r="F29">
            <v>5834.9339621403269</v>
          </cell>
          <cell r="G29">
            <v>7375.7246506669835</v>
          </cell>
          <cell r="H29">
            <v>13358.438411618343</v>
          </cell>
          <cell r="I29">
            <v>20226.089883652039</v>
          </cell>
          <cell r="J29">
            <v>35023.690436329889</v>
          </cell>
          <cell r="K29">
            <v>37368.036245048781</v>
          </cell>
          <cell r="L29">
            <v>44612.101300690811</v>
          </cell>
          <cell r="M29">
            <v>50557.361947715035</v>
          </cell>
          <cell r="N29">
            <v>51630.955954959216</v>
          </cell>
          <cell r="O29">
            <v>55428.586745501692</v>
          </cell>
          <cell r="P29">
            <v>55767.400848330835</v>
          </cell>
          <cell r="Q29">
            <v>51184.825845820436</v>
          </cell>
          <cell r="R29">
            <v>46421.63723449791</v>
          </cell>
          <cell r="S29">
            <v>45261.760166725166</v>
          </cell>
          <cell r="T29">
            <v>42332.560321553749</v>
          </cell>
          <cell r="U29">
            <v>44194.858552768834</v>
          </cell>
          <cell r="V29">
            <v>43758.360037316532</v>
          </cell>
          <cell r="W29">
            <v>39795.551780330898</v>
          </cell>
          <cell r="X29">
            <v>37045.715104068302</v>
          </cell>
          <cell r="Y29">
            <v>48990.223141242117</v>
          </cell>
          <cell r="Z29">
            <v>66188.808589494904</v>
          </cell>
          <cell r="AA29">
            <v>67929.877900136955</v>
          </cell>
          <cell r="AB29">
            <v>77435.986705130766</v>
          </cell>
          <cell r="AC29">
            <v>71588.396191059524</v>
          </cell>
          <cell r="AD29">
            <v>59084.984579993332</v>
          </cell>
          <cell r="AE29">
            <v>40564.519450823347</v>
          </cell>
          <cell r="AF29">
            <v>26701.204801932992</v>
          </cell>
          <cell r="AG29">
            <v>9102.0461219743993</v>
          </cell>
          <cell r="AH29">
            <v>-14438.768010038562</v>
          </cell>
        </row>
        <row r="30">
          <cell r="B30">
            <v>3030.1872585153396</v>
          </cell>
          <cell r="C30">
            <v>24692.927872720506</v>
          </cell>
          <cell r="D30">
            <v>21091.50794585402</v>
          </cell>
          <cell r="E30">
            <v>26022.380290614645</v>
          </cell>
          <cell r="F30">
            <v>8341.4144868198273</v>
          </cell>
          <cell r="G30">
            <v>30536.491824046861</v>
          </cell>
          <cell r="H30">
            <v>21505.856052343399</v>
          </cell>
          <cell r="I30">
            <v>17824.183858312419</v>
          </cell>
          <cell r="J30">
            <v>18081.202854938798</v>
          </cell>
          <cell r="K30">
            <v>10171.853603274736</v>
          </cell>
          <cell r="L30">
            <v>9460.2958553999506</v>
          </cell>
          <cell r="M30">
            <v>4779.5232830041568</v>
          </cell>
          <cell r="N30">
            <v>2214.6487529623628</v>
          </cell>
          <cell r="O30">
            <v>22650.658074536903</v>
          </cell>
          <cell r="P30">
            <v>15713.025091828458</v>
          </cell>
          <cell r="Q30">
            <v>20654.796998727739</v>
          </cell>
          <cell r="R30">
            <v>36029.30091041587</v>
          </cell>
          <cell r="S30">
            <v>50776.469828410292</v>
          </cell>
          <cell r="T30">
            <v>45007.094931266314</v>
          </cell>
          <cell r="U30">
            <v>42467.314516383034</v>
          </cell>
          <cell r="V30">
            <v>32453.771812383275</v>
          </cell>
          <cell r="W30">
            <v>40106.968581011373</v>
          </cell>
          <cell r="X30">
            <v>57081.724305672542</v>
          </cell>
          <cell r="Y30">
            <v>30442.164420641631</v>
          </cell>
          <cell r="Z30">
            <v>29046.664106651398</v>
          </cell>
          <cell r="AA30">
            <v>24907.331964695521</v>
          </cell>
          <cell r="AB30">
            <v>48506.459442976178</v>
          </cell>
          <cell r="AC30">
            <v>58105.025674192919</v>
          </cell>
          <cell r="AD30">
            <v>81338.803674396098</v>
          </cell>
          <cell r="AE30">
            <v>104310.33216105186</v>
          </cell>
          <cell r="AF30">
            <v>124221.67890248443</v>
          </cell>
          <cell r="AG30">
            <v>146662.77224978321</v>
          </cell>
          <cell r="AH30">
            <v>169557.52456440401</v>
          </cell>
        </row>
        <row r="31">
          <cell r="B31">
            <v>21877.757643764555</v>
          </cell>
          <cell r="C31">
            <v>30577.978264323956</v>
          </cell>
          <cell r="D31">
            <v>40276.20407485887</v>
          </cell>
          <cell r="E31">
            <v>52090.501316349757</v>
          </cell>
          <cell r="F31">
            <v>62929.227368717293</v>
          </cell>
          <cell r="G31">
            <v>65226.244363924328</v>
          </cell>
          <cell r="H31">
            <v>65328.139209474568</v>
          </cell>
          <cell r="I31">
            <v>60200.863700334485</v>
          </cell>
          <cell r="J31">
            <v>64109.9778480444</v>
          </cell>
          <cell r="K31">
            <v>62715.809891547513</v>
          </cell>
          <cell r="L31">
            <v>60483.216540198628</v>
          </cell>
          <cell r="M31">
            <v>56094.682147897904</v>
          </cell>
          <cell r="N31">
            <v>54945.730645384145</v>
          </cell>
          <cell r="O31">
            <v>54185.438668513118</v>
          </cell>
          <cell r="P31">
            <v>48745.407165776844</v>
          </cell>
          <cell r="Q31">
            <v>48527.566877481644</v>
          </cell>
          <cell r="R31">
            <v>47770.111446257026</v>
          </cell>
          <cell r="S31">
            <v>46809.177036502995</v>
          </cell>
          <cell r="T31">
            <v>47409.865898730408</v>
          </cell>
          <cell r="U31">
            <v>47334.818840823886</v>
          </cell>
          <cell r="V31">
            <v>46950.734778297345</v>
          </cell>
          <cell r="W31">
            <v>47277.622154845347</v>
          </cell>
          <cell r="X31">
            <v>46783.190429369221</v>
          </cell>
          <cell r="Y31">
            <v>50497.306277201627</v>
          </cell>
          <cell r="Z31">
            <v>51675.735624719739</v>
          </cell>
          <cell r="AA31">
            <v>52860.6948070625</v>
          </cell>
          <cell r="AB31">
            <v>52932.365563568164</v>
          </cell>
          <cell r="AC31">
            <v>52161.95980998897</v>
          </cell>
          <cell r="AD31">
            <v>51696.804418365587</v>
          </cell>
          <cell r="AE31">
            <v>50445.37727733903</v>
          </cell>
          <cell r="AF31">
            <v>50859.419222519849</v>
          </cell>
          <cell r="AG31">
            <v>48587.906008788559</v>
          </cell>
          <cell r="AH31">
            <v>43183.796977984792</v>
          </cell>
        </row>
        <row r="32">
          <cell r="B32">
            <v>115143.10133681651</v>
          </cell>
          <cell r="C32">
            <v>117296.71219452863</v>
          </cell>
          <cell r="D32">
            <v>117907.73780005937</v>
          </cell>
          <cell r="E32">
            <v>117789.1085883879</v>
          </cell>
          <cell r="F32">
            <v>118446.0161543415</v>
          </cell>
          <cell r="G32">
            <v>91390.362287120195</v>
          </cell>
          <cell r="H32">
            <v>83908.828498034505</v>
          </cell>
          <cell r="I32">
            <v>75731.152848014288</v>
          </cell>
          <cell r="J32">
            <v>67652.273249452555</v>
          </cell>
          <cell r="K32">
            <v>58611.655786352414</v>
          </cell>
          <cell r="L32">
            <v>49623.890426123056</v>
          </cell>
          <cell r="M32">
            <v>41311.199298718275</v>
          </cell>
          <cell r="N32">
            <v>32347.001249941117</v>
          </cell>
          <cell r="O32">
            <v>24065.107473815318</v>
          </cell>
          <cell r="P32">
            <v>15506.349952675191</v>
          </cell>
          <cell r="Q32">
            <v>7026.3913768456914</v>
          </cell>
          <cell r="R32">
            <v>7026.3913768456905</v>
          </cell>
          <cell r="S32">
            <v>7026.3913768456896</v>
          </cell>
          <cell r="T32">
            <v>7026.3913768456896</v>
          </cell>
          <cell r="U32">
            <v>7026.3913768456896</v>
          </cell>
          <cell r="V32">
            <v>7026.3913768456896</v>
          </cell>
          <cell r="W32">
            <v>7026.3913768456887</v>
          </cell>
          <cell r="X32">
            <v>7026.3913768456878</v>
          </cell>
          <cell r="Y32">
            <v>7026.3913768456878</v>
          </cell>
          <cell r="Z32">
            <v>7026.3913768456869</v>
          </cell>
          <cell r="AA32">
            <v>7026.3913768456869</v>
          </cell>
          <cell r="AB32">
            <v>7026.391376845686</v>
          </cell>
          <cell r="AC32">
            <v>7026.391376845686</v>
          </cell>
          <cell r="AD32">
            <v>7026.3913768456869</v>
          </cell>
          <cell r="AE32">
            <v>7026.3913768456869</v>
          </cell>
          <cell r="AF32">
            <v>7026.391376845686</v>
          </cell>
          <cell r="AG32">
            <v>7026.391376845686</v>
          </cell>
          <cell r="AH32">
            <v>7026.3913768456869</v>
          </cell>
        </row>
        <row r="34">
          <cell r="B34">
            <v>18166</v>
          </cell>
          <cell r="C34">
            <v>16000</v>
          </cell>
          <cell r="D34">
            <v>17500</v>
          </cell>
          <cell r="E34">
            <v>11000</v>
          </cell>
          <cell r="F34">
            <v>14000</v>
          </cell>
          <cell r="G34">
            <v>15633</v>
          </cell>
          <cell r="H34">
            <v>10633</v>
          </cell>
          <cell r="I34">
            <v>17633</v>
          </cell>
          <cell r="J34">
            <v>10633</v>
          </cell>
          <cell r="K34">
            <v>10633</v>
          </cell>
          <cell r="L34">
            <v>10633</v>
          </cell>
          <cell r="M34">
            <v>15633</v>
          </cell>
          <cell r="N34">
            <v>14133</v>
          </cell>
          <cell r="O34">
            <v>10633</v>
          </cell>
          <cell r="P34">
            <v>10633</v>
          </cell>
          <cell r="Q34">
            <v>10633</v>
          </cell>
          <cell r="R34">
            <v>10637</v>
          </cell>
          <cell r="S34">
            <v>5000</v>
          </cell>
          <cell r="T34">
            <v>5000</v>
          </cell>
          <cell r="U34">
            <v>5000</v>
          </cell>
          <cell r="V34">
            <v>5000</v>
          </cell>
          <cell r="W34">
            <v>5000</v>
          </cell>
          <cell r="X34">
            <v>5000</v>
          </cell>
          <cell r="Y34">
            <v>5000</v>
          </cell>
          <cell r="Z34">
            <v>5000</v>
          </cell>
          <cell r="AA34">
            <v>5000</v>
          </cell>
          <cell r="AB34">
            <v>5000</v>
          </cell>
          <cell r="AC34">
            <v>5000</v>
          </cell>
          <cell r="AD34">
            <v>5000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B35">
            <v>22039</v>
          </cell>
          <cell r="C35">
            <v>17849</v>
          </cell>
          <cell r="D35">
            <v>16000</v>
          </cell>
          <cell r="E35">
            <v>12500</v>
          </cell>
          <cell r="F35">
            <v>14111</v>
          </cell>
          <cell r="G35">
            <v>9680</v>
          </cell>
          <cell r="H35">
            <v>12400</v>
          </cell>
          <cell r="I35">
            <v>15685</v>
          </cell>
          <cell r="J35">
            <v>6500</v>
          </cell>
          <cell r="K35">
            <v>14000</v>
          </cell>
          <cell r="L35">
            <v>14500</v>
          </cell>
          <cell r="M35">
            <v>13800</v>
          </cell>
          <cell r="N35">
            <v>13100</v>
          </cell>
          <cell r="O35">
            <v>10000</v>
          </cell>
          <cell r="P35">
            <v>6000</v>
          </cell>
          <cell r="Q35">
            <v>4000</v>
          </cell>
          <cell r="R35">
            <v>4000</v>
          </cell>
          <cell r="S35">
            <v>4000</v>
          </cell>
          <cell r="T35">
            <v>4000</v>
          </cell>
          <cell r="U35">
            <v>8000</v>
          </cell>
          <cell r="V35">
            <v>5000</v>
          </cell>
          <cell r="W35">
            <v>5000</v>
          </cell>
          <cell r="X35">
            <v>6000</v>
          </cell>
          <cell r="Y35">
            <v>0</v>
          </cell>
          <cell r="Z35">
            <v>0</v>
          </cell>
          <cell r="AA35">
            <v>2000</v>
          </cell>
          <cell r="AB35">
            <v>0</v>
          </cell>
          <cell r="AC35">
            <v>2000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1000</v>
          </cell>
        </row>
        <row r="37">
          <cell r="B37">
            <v>2135.59228515625</v>
          </cell>
          <cell r="C37">
            <v>286.59228515625</v>
          </cell>
          <cell r="D37">
            <v>1786.59228515625</v>
          </cell>
          <cell r="E37">
            <v>286.59228515625</v>
          </cell>
          <cell r="F37">
            <v>175.59228515625</v>
          </cell>
          <cell r="G37">
            <v>6128.59228515625</v>
          </cell>
          <cell r="H37">
            <v>4361.59228515625</v>
          </cell>
          <cell r="I37">
            <v>6309.59228515625</v>
          </cell>
          <cell r="J37">
            <v>10442.59228515625</v>
          </cell>
          <cell r="K37">
            <v>7075.59228515625</v>
          </cell>
          <cell r="L37">
            <v>3208.59228515625</v>
          </cell>
          <cell r="M37">
            <v>5041.59228515625</v>
          </cell>
          <cell r="N37">
            <v>6074.59228515625</v>
          </cell>
          <cell r="O37">
            <v>6707.59228515625</v>
          </cell>
          <cell r="P37">
            <v>11340.59228515625</v>
          </cell>
          <cell r="Q37">
            <v>17973.59228515625</v>
          </cell>
          <cell r="R37">
            <v>24610.59228515625</v>
          </cell>
          <cell r="S37">
            <v>25610.59228515625</v>
          </cell>
          <cell r="T37">
            <v>26610.59228515625</v>
          </cell>
          <cell r="U37">
            <v>23610.59228515625</v>
          </cell>
          <cell r="V37">
            <v>23610.59228515625</v>
          </cell>
          <cell r="W37">
            <v>23610.59228515625</v>
          </cell>
          <cell r="X37">
            <v>22610.59228515625</v>
          </cell>
          <cell r="Y37">
            <v>27610.59228515625</v>
          </cell>
          <cell r="Z37">
            <v>32610.59228515625</v>
          </cell>
          <cell r="AA37">
            <v>35610.59228515625</v>
          </cell>
          <cell r="AB37">
            <v>40610.59228515625</v>
          </cell>
          <cell r="AC37">
            <v>43610.59228515625</v>
          </cell>
          <cell r="AD37">
            <v>48610.59228515625</v>
          </cell>
          <cell r="AE37">
            <v>48610.59228515625</v>
          </cell>
          <cell r="AF37">
            <v>48610.59228515625</v>
          </cell>
          <cell r="AG37">
            <v>48610.59228515625</v>
          </cell>
          <cell r="AH37">
            <v>47610.59228515625</v>
          </cell>
        </row>
        <row r="39">
          <cell r="B39">
            <v>10000</v>
          </cell>
          <cell r="C39">
            <v>8784.5103067735054</v>
          </cell>
          <cell r="D39">
            <v>10790</v>
          </cell>
          <cell r="E39">
            <v>11650.88372822155</v>
          </cell>
          <cell r="F39">
            <v>11240.639124435551</v>
          </cell>
          <cell r="G39">
            <v>29500.896000000001</v>
          </cell>
          <cell r="H39">
            <v>26559.68</v>
          </cell>
          <cell r="I39">
            <v>29400.896000000001</v>
          </cell>
          <cell r="J39">
            <v>27959.68</v>
          </cell>
          <cell r="K39">
            <v>29200.896000000001</v>
          </cell>
          <cell r="L39">
            <v>28159.68</v>
          </cell>
          <cell r="M39">
            <v>29046.410958295783</v>
          </cell>
          <cell r="N39">
            <v>28800.896000000001</v>
          </cell>
          <cell r="O39">
            <v>28222.789739338525</v>
          </cell>
          <cell r="P39">
            <v>28658.946175129517</v>
          </cell>
          <cell r="Q39">
            <v>27713.944653377555</v>
          </cell>
          <cell r="R39">
            <v>19320.433205938672</v>
          </cell>
          <cell r="S39">
            <v>19139.480713538898</v>
          </cell>
          <cell r="T39">
            <v>18006.282771430939</v>
          </cell>
          <cell r="U39">
            <v>20388.404075081045</v>
          </cell>
          <cell r="V39">
            <v>18730.280053980103</v>
          </cell>
          <cell r="W39">
            <v>19711.293482045727</v>
          </cell>
          <cell r="X39">
            <v>18810.220028972399</v>
          </cell>
          <cell r="Y39">
            <v>19787.924929099936</v>
          </cell>
          <cell r="Z39">
            <v>19930.573664302512</v>
          </cell>
          <cell r="AA39">
            <v>18820.428074458214</v>
          </cell>
          <cell r="AB39">
            <v>20283.382612898844</v>
          </cell>
          <cell r="AC39">
            <v>18647.012049837082</v>
          </cell>
          <cell r="AD39">
            <v>19574.148997823599</v>
          </cell>
          <cell r="AE39">
            <v>18727.947147773812</v>
          </cell>
          <cell r="AF39">
            <v>17272.703224811783</v>
          </cell>
          <cell r="AG39">
            <v>19627.326240245002</v>
          </cell>
          <cell r="AH39">
            <v>18698.758212723507</v>
          </cell>
        </row>
        <row r="40">
          <cell r="B40">
            <v>30</v>
          </cell>
          <cell r="C40">
            <v>30</v>
          </cell>
          <cell r="D40">
            <v>30</v>
          </cell>
          <cell r="E40">
            <v>30</v>
          </cell>
          <cell r="F40">
            <v>30</v>
          </cell>
          <cell r="G40">
            <v>30</v>
          </cell>
          <cell r="H40">
            <v>30</v>
          </cell>
          <cell r="I40">
            <v>30</v>
          </cell>
          <cell r="J40">
            <v>30</v>
          </cell>
          <cell r="K40">
            <v>30</v>
          </cell>
          <cell r="L40">
            <v>30</v>
          </cell>
          <cell r="M40">
            <v>30</v>
          </cell>
          <cell r="N40">
            <v>30</v>
          </cell>
          <cell r="O40">
            <v>30</v>
          </cell>
          <cell r="P40">
            <v>30</v>
          </cell>
          <cell r="Q40">
            <v>30</v>
          </cell>
          <cell r="R40">
            <v>30</v>
          </cell>
          <cell r="S40">
            <v>30</v>
          </cell>
          <cell r="T40">
            <v>30</v>
          </cell>
          <cell r="U40">
            <v>30</v>
          </cell>
          <cell r="V40">
            <v>30</v>
          </cell>
          <cell r="W40">
            <v>30</v>
          </cell>
          <cell r="X40">
            <v>30</v>
          </cell>
          <cell r="Y40">
            <v>30</v>
          </cell>
          <cell r="Z40">
            <v>30</v>
          </cell>
          <cell r="AA40">
            <v>30</v>
          </cell>
          <cell r="AB40">
            <v>30</v>
          </cell>
          <cell r="AC40">
            <v>30</v>
          </cell>
          <cell r="AD40">
            <v>30</v>
          </cell>
          <cell r="AE40">
            <v>30</v>
          </cell>
          <cell r="AF40">
            <v>30</v>
          </cell>
          <cell r="AG40">
            <v>30</v>
          </cell>
          <cell r="AH40">
            <v>30</v>
          </cell>
        </row>
        <row r="41">
          <cell r="B41">
            <v>0.937962962962963</v>
          </cell>
          <cell r="C41">
            <v>0.93835125448028678</v>
          </cell>
          <cell r="D41">
            <v>0.937962962962963</v>
          </cell>
          <cell r="E41">
            <v>0.93835125448028678</v>
          </cell>
          <cell r="F41">
            <v>0.93835125448028678</v>
          </cell>
          <cell r="G41">
            <v>0.93420000000000003</v>
          </cell>
          <cell r="H41">
            <v>0.9345</v>
          </cell>
          <cell r="I41">
            <v>0.93420000000000003</v>
          </cell>
          <cell r="J41">
            <v>0.93469999999999998</v>
          </cell>
          <cell r="K41">
            <v>0.93420000000000003</v>
          </cell>
          <cell r="L41">
            <v>0.93469999999999998</v>
          </cell>
          <cell r="M41">
            <v>0.93420000000000003</v>
          </cell>
          <cell r="N41">
            <v>0.93420000000000003</v>
          </cell>
          <cell r="O41">
            <v>0.93469999999999998</v>
          </cell>
          <cell r="P41">
            <v>0.93420000000000003</v>
          </cell>
          <cell r="Q41">
            <v>0.93469999999999998</v>
          </cell>
          <cell r="R41">
            <v>0.93420000000000003</v>
          </cell>
          <cell r="S41">
            <v>0.93420000000000003</v>
          </cell>
          <cell r="T41">
            <v>0.9345</v>
          </cell>
          <cell r="U41">
            <v>0.93420000000000003</v>
          </cell>
          <cell r="V41">
            <v>0.93469999999999998</v>
          </cell>
          <cell r="W41">
            <v>0.93420000000000003</v>
          </cell>
          <cell r="X41">
            <v>0.93469999999999998</v>
          </cell>
          <cell r="Y41">
            <v>0.93420000000000003</v>
          </cell>
          <cell r="Z41">
            <v>0.93420000000000003</v>
          </cell>
          <cell r="AA41">
            <v>0.93469999999999998</v>
          </cell>
          <cell r="AB41">
            <v>0.93420000000000003</v>
          </cell>
          <cell r="AC41">
            <v>0.93469999999999998</v>
          </cell>
          <cell r="AD41">
            <v>0.93420000000000003</v>
          </cell>
          <cell r="AE41">
            <v>0.93420000000000003</v>
          </cell>
          <cell r="AF41">
            <v>0.9345</v>
          </cell>
          <cell r="AG41">
            <v>0.93420000000000003</v>
          </cell>
          <cell r="AH41">
            <v>0.93469999999999998</v>
          </cell>
        </row>
        <row r="42">
          <cell r="B42">
            <v>697.84444444444443</v>
          </cell>
          <cell r="C42">
            <v>675.61290322580646</v>
          </cell>
          <cell r="D42">
            <v>697.84444444444443</v>
          </cell>
          <cell r="E42">
            <v>675.61290322580646</v>
          </cell>
          <cell r="F42">
            <v>698.13333333333333</v>
          </cell>
          <cell r="G42">
            <v>695.04480000000001</v>
          </cell>
          <cell r="H42">
            <v>627.98400000000004</v>
          </cell>
          <cell r="I42">
            <v>695.04480000000001</v>
          </cell>
          <cell r="J42">
            <v>672.98400000000004</v>
          </cell>
          <cell r="K42">
            <v>695.04480000000001</v>
          </cell>
          <cell r="L42">
            <v>672.98400000000004</v>
          </cell>
          <cell r="M42">
            <v>695.04480000000001</v>
          </cell>
          <cell r="N42">
            <v>695.04480000000001</v>
          </cell>
          <cell r="O42">
            <v>672.98400000000004</v>
          </cell>
          <cell r="P42">
            <v>695.04480000000001</v>
          </cell>
          <cell r="Q42">
            <v>672.98400000000004</v>
          </cell>
          <cell r="R42">
            <v>695.04480000000001</v>
          </cell>
          <cell r="S42">
            <v>695.04480000000001</v>
          </cell>
          <cell r="T42">
            <v>627.98400000000004</v>
          </cell>
          <cell r="U42">
            <v>695.04480000000001</v>
          </cell>
          <cell r="V42">
            <v>672.98400000000004</v>
          </cell>
          <cell r="W42">
            <v>695.04480000000001</v>
          </cell>
          <cell r="X42">
            <v>672.98400000000004</v>
          </cell>
          <cell r="Y42">
            <v>695.04480000000001</v>
          </cell>
          <cell r="Z42">
            <v>695.04480000000001</v>
          </cell>
          <cell r="AA42">
            <v>672.98400000000004</v>
          </cell>
          <cell r="AB42">
            <v>695.04480000000001</v>
          </cell>
          <cell r="AC42">
            <v>672.98400000000004</v>
          </cell>
          <cell r="AD42">
            <v>695.04480000000001</v>
          </cell>
          <cell r="AE42">
            <v>695.04480000000001</v>
          </cell>
          <cell r="AF42">
            <v>627.98400000000004</v>
          </cell>
          <cell r="AG42">
            <v>695.04480000000001</v>
          </cell>
          <cell r="AH42">
            <v>672.98400000000004</v>
          </cell>
        </row>
        <row r="44">
          <cell r="B44">
            <v>1660.26</v>
          </cell>
          <cell r="C44">
            <v>1612.26</v>
          </cell>
          <cell r="D44">
            <v>1488</v>
          </cell>
          <cell r="E44">
            <v>1440</v>
          </cell>
          <cell r="F44">
            <v>1488</v>
          </cell>
          <cell r="G44">
            <v>3587.0975251811874</v>
          </cell>
          <cell r="H44">
            <v>3612.9211215824416</v>
          </cell>
          <cell r="I44">
            <v>3562.5717053867038</v>
          </cell>
          <cell r="J44">
            <v>3411.3916867499638</v>
          </cell>
          <cell r="K44">
            <v>3348.7124774126905</v>
          </cell>
          <cell r="L44">
            <v>3146.397794699581</v>
          </cell>
          <cell r="M44">
            <v>3970.49672781139</v>
          </cell>
          <cell r="N44">
            <v>3452.2797420900056</v>
          </cell>
          <cell r="O44">
            <v>3775.1078551646051</v>
          </cell>
          <cell r="P44">
            <v>3782.0413827616057</v>
          </cell>
          <cell r="Q44">
            <v>3687.8978050452861</v>
          </cell>
          <cell r="R44">
            <v>3205.0592518914955</v>
          </cell>
          <cell r="S44">
            <v>1509.1682297941541</v>
          </cell>
          <cell r="T44">
            <v>1491.9400826815536</v>
          </cell>
          <cell r="U44">
            <v>1672.1184777372082</v>
          </cell>
          <cell r="V44">
            <v>1511.7677673408241</v>
          </cell>
          <cell r="W44">
            <v>1620.9408560054176</v>
          </cell>
          <cell r="X44">
            <v>1490.361755651825</v>
          </cell>
          <cell r="Y44">
            <v>1769.6292840869069</v>
          </cell>
          <cell r="Z44">
            <v>1667.8528091525252</v>
          </cell>
          <cell r="AA44">
            <v>1562.5138882787701</v>
          </cell>
          <cell r="AB44">
            <v>1627.9133253077309</v>
          </cell>
          <cell r="AC44">
            <v>1458.6757331100234</v>
          </cell>
          <cell r="AD44">
            <v>1557.1797250996967</v>
          </cell>
          <cell r="AE44">
            <v>1416.4354106779742</v>
          </cell>
          <cell r="AF44">
            <v>1339.620156673373</v>
          </cell>
          <cell r="AG44">
            <v>1431.9403539309401</v>
          </cell>
          <cell r="AH44">
            <v>1258.7332948651183</v>
          </cell>
        </row>
        <row r="45">
          <cell r="B45">
            <v>1226.74</v>
          </cell>
          <cell r="C45">
            <v>1194.74</v>
          </cell>
          <cell r="D45">
            <v>992</v>
          </cell>
          <cell r="E45">
            <v>960</v>
          </cell>
          <cell r="F45">
            <v>992</v>
          </cell>
          <cell r="G45">
            <v>824.85990544067215</v>
          </cell>
          <cell r="H45">
            <v>621.63669007432884</v>
          </cell>
          <cell r="I45">
            <v>651.4788559030161</v>
          </cell>
          <cell r="J45">
            <v>873.39531044852913</v>
          </cell>
          <cell r="K45">
            <v>637.34795070316159</v>
          </cell>
          <cell r="L45">
            <v>587.65698599420887</v>
          </cell>
          <cell r="M45">
            <v>757.9103159778939</v>
          </cell>
          <cell r="N45">
            <v>587.21686836167476</v>
          </cell>
          <cell r="O45">
            <v>623.6706348763413</v>
          </cell>
          <cell r="P45">
            <v>630.66244385534958</v>
          </cell>
          <cell r="Q45">
            <v>609.51115909981525</v>
          </cell>
          <cell r="R45">
            <v>561.4680384007595</v>
          </cell>
          <cell r="S45">
            <v>531.14210645511014</v>
          </cell>
          <cell r="T45">
            <v>455.08542021366515</v>
          </cell>
          <cell r="U45">
            <v>521.95076722071258</v>
          </cell>
          <cell r="V45">
            <v>481.61496278080597</v>
          </cell>
          <cell r="W45">
            <v>489.83657252486603</v>
          </cell>
          <cell r="X45">
            <v>467.40524188967606</v>
          </cell>
          <cell r="Y45">
            <v>581.25496957105986</v>
          </cell>
          <cell r="Z45">
            <v>466.58722196395212</v>
          </cell>
          <cell r="AA45">
            <v>423.90328991231718</v>
          </cell>
          <cell r="AB45">
            <v>516.8176937419471</v>
          </cell>
          <cell r="AC45">
            <v>497.08692161057894</v>
          </cell>
          <cell r="AD45">
            <v>537.84702093081376</v>
          </cell>
          <cell r="AE45">
            <v>527.58492992229776</v>
          </cell>
          <cell r="AF45">
            <v>545.61745979740272</v>
          </cell>
          <cell r="AG45">
            <v>520.66078513594289</v>
          </cell>
          <cell r="AH45">
            <v>488.90031227571421</v>
          </cell>
        </row>
        <row r="46">
          <cell r="B46">
            <v>3492.1400000000003</v>
          </cell>
          <cell r="C46">
            <v>3492.1400000000003</v>
          </cell>
          <cell r="D46">
            <v>2300</v>
          </cell>
          <cell r="E46">
            <v>2300</v>
          </cell>
          <cell r="F46">
            <v>2300</v>
          </cell>
          <cell r="G46">
            <v>4425.2758390925392</v>
          </cell>
          <cell r="H46">
            <v>3977.5337706689452</v>
          </cell>
          <cell r="I46">
            <v>4439.9105854326854</v>
          </cell>
          <cell r="J46">
            <v>4266.4281551459071</v>
          </cell>
          <cell r="K46">
            <v>4427.0146362360738</v>
          </cell>
          <cell r="L46">
            <v>4210.1004493616265</v>
          </cell>
          <cell r="M46">
            <v>4447.3394731844764</v>
          </cell>
          <cell r="N46">
            <v>4346.6947543686283</v>
          </cell>
          <cell r="O46">
            <v>4248.1009060506367</v>
          </cell>
          <cell r="P46">
            <v>4411.5216857674604</v>
          </cell>
          <cell r="Q46">
            <v>4248.2915513965609</v>
          </cell>
          <cell r="R46">
            <v>4313.5236055778651</v>
          </cell>
          <cell r="S46">
            <v>4359.0390534456919</v>
          </cell>
          <cell r="T46">
            <v>3927.0993327513906</v>
          </cell>
          <cell r="U46">
            <v>4513.3982293363515</v>
          </cell>
          <cell r="V46">
            <v>4249.2971354272559</v>
          </cell>
          <cell r="W46">
            <v>4415.644722600503</v>
          </cell>
          <cell r="X46">
            <v>4371.2971530406894</v>
          </cell>
          <cell r="Y46">
            <v>4511.9012229154996</v>
          </cell>
          <cell r="Z46">
            <v>4500.5606853668714</v>
          </cell>
          <cell r="AA46">
            <v>4218.734518962814</v>
          </cell>
          <cell r="AB46">
            <v>4381.8654641042567</v>
          </cell>
          <cell r="AC46">
            <v>4195.1763202585562</v>
          </cell>
          <cell r="AD46">
            <v>4362.493506782751</v>
          </cell>
          <cell r="AE46">
            <v>4396.8478024349042</v>
          </cell>
          <cell r="AF46">
            <v>4059.6773026469905</v>
          </cell>
          <cell r="AG46">
            <v>4732.8867818837807</v>
          </cell>
          <cell r="AH46">
            <v>4541.7984225483242</v>
          </cell>
        </row>
        <row r="47">
          <cell r="B47">
            <v>635.70890590709371</v>
          </cell>
          <cell r="C47">
            <v>472.90745626534624</v>
          </cell>
          <cell r="D47">
            <v>758.28599828862366</v>
          </cell>
          <cell r="E47">
            <v>753.45149703460538</v>
          </cell>
          <cell r="F47">
            <v>751.79892422873797</v>
          </cell>
          <cell r="G47">
            <v>4170.2687999999998</v>
          </cell>
          <cell r="H47">
            <v>3767.9040000000005</v>
          </cell>
          <cell r="I47">
            <v>4170.2687999999998</v>
          </cell>
          <cell r="J47">
            <v>4037.9040000000005</v>
          </cell>
          <cell r="K47">
            <v>4170.2687999999998</v>
          </cell>
          <cell r="L47">
            <v>4037.9040000000005</v>
          </cell>
          <cell r="M47">
            <v>4170.2687999999998</v>
          </cell>
          <cell r="N47">
            <v>4170.2687999999998</v>
          </cell>
          <cell r="O47">
            <v>4037.9040000000005</v>
          </cell>
          <cell r="P47">
            <v>4170.2687999999998</v>
          </cell>
          <cell r="Q47">
            <v>4037.9040000000005</v>
          </cell>
          <cell r="R47">
            <v>917.90158205755176</v>
          </cell>
          <cell r="S47">
            <v>904.76393479819444</v>
          </cell>
          <cell r="T47">
            <v>949.30511898586974</v>
          </cell>
          <cell r="U47">
            <v>1038.7282065737572</v>
          </cell>
          <cell r="V47">
            <v>924.10662382993223</v>
          </cell>
          <cell r="W47">
            <v>1009.6143094178115</v>
          </cell>
          <cell r="X47">
            <v>923.24797993958896</v>
          </cell>
          <cell r="Y47">
            <v>1009.6540365062103</v>
          </cell>
          <cell r="Z47">
            <v>1051.6225637000873</v>
          </cell>
          <cell r="AA47">
            <v>1009.4387901936516</v>
          </cell>
          <cell r="AB47">
            <v>1059.2937309788304</v>
          </cell>
          <cell r="AC47">
            <v>923.73722852611684</v>
          </cell>
          <cell r="AD47">
            <v>982.96865748647372</v>
          </cell>
          <cell r="AE47">
            <v>883.95079192264541</v>
          </cell>
          <cell r="AF47">
            <v>812.83603643290598</v>
          </cell>
          <cell r="AG47">
            <v>895.52016156702598</v>
          </cell>
          <cell r="AH47">
            <v>782.83539436279511</v>
          </cell>
        </row>
        <row r="48">
          <cell r="B48">
            <v>200</v>
          </cell>
          <cell r="C48">
            <v>200</v>
          </cell>
          <cell r="D48">
            <v>200</v>
          </cell>
          <cell r="E48">
            <v>200</v>
          </cell>
          <cell r="F48">
            <v>200</v>
          </cell>
          <cell r="G48">
            <v>200</v>
          </cell>
          <cell r="H48">
            <v>200</v>
          </cell>
          <cell r="I48">
            <v>200</v>
          </cell>
          <cell r="J48">
            <v>200</v>
          </cell>
          <cell r="K48">
            <v>200</v>
          </cell>
          <cell r="L48">
            <v>200</v>
          </cell>
          <cell r="M48">
            <v>200</v>
          </cell>
          <cell r="N48">
            <v>200</v>
          </cell>
          <cell r="O48">
            <v>200</v>
          </cell>
          <cell r="P48">
            <v>200</v>
          </cell>
          <cell r="Q48">
            <v>200</v>
          </cell>
          <cell r="R48">
            <v>200</v>
          </cell>
          <cell r="S48">
            <v>200</v>
          </cell>
          <cell r="T48">
            <v>200</v>
          </cell>
          <cell r="U48">
            <v>200</v>
          </cell>
          <cell r="V48">
            <v>200</v>
          </cell>
          <cell r="W48">
            <v>200</v>
          </cell>
          <cell r="X48">
            <v>200</v>
          </cell>
          <cell r="Y48">
            <v>200</v>
          </cell>
          <cell r="Z48">
            <v>200</v>
          </cell>
          <cell r="AA48">
            <v>200</v>
          </cell>
          <cell r="AB48">
            <v>200</v>
          </cell>
          <cell r="AC48">
            <v>200</v>
          </cell>
          <cell r="AD48">
            <v>200</v>
          </cell>
          <cell r="AE48">
            <v>201</v>
          </cell>
          <cell r="AF48">
            <v>202</v>
          </cell>
          <cell r="AG48">
            <v>0</v>
          </cell>
          <cell r="AH48">
            <v>0</v>
          </cell>
        </row>
        <row r="50">
          <cell r="B50">
            <v>0</v>
          </cell>
          <cell r="C50">
            <v>20</v>
          </cell>
          <cell r="D50">
            <v>2500</v>
          </cell>
          <cell r="E50">
            <v>7000</v>
          </cell>
          <cell r="F50">
            <v>20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10000</v>
          </cell>
          <cell r="M50">
            <v>0</v>
          </cell>
          <cell r="N50">
            <v>0</v>
          </cell>
          <cell r="O50">
            <v>10000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10000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15000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B51">
            <v>2300</v>
          </cell>
          <cell r="C51">
            <v>2840</v>
          </cell>
          <cell r="D51">
            <v>1000</v>
          </cell>
          <cell r="E51">
            <v>620</v>
          </cell>
          <cell r="F51">
            <v>580</v>
          </cell>
          <cell r="G51">
            <v>520</v>
          </cell>
          <cell r="H51">
            <v>900</v>
          </cell>
          <cell r="I51">
            <v>540</v>
          </cell>
          <cell r="J51">
            <v>580</v>
          </cell>
          <cell r="K51">
            <v>640</v>
          </cell>
          <cell r="L51">
            <v>480</v>
          </cell>
          <cell r="M51">
            <v>880</v>
          </cell>
          <cell r="N51">
            <v>4540</v>
          </cell>
          <cell r="O51">
            <v>560</v>
          </cell>
          <cell r="P51">
            <v>500</v>
          </cell>
          <cell r="Q51">
            <v>920</v>
          </cell>
          <cell r="R51">
            <v>600</v>
          </cell>
          <cell r="S51">
            <v>620</v>
          </cell>
          <cell r="T51">
            <v>900</v>
          </cell>
          <cell r="U51">
            <v>640</v>
          </cell>
          <cell r="V51">
            <v>580</v>
          </cell>
          <cell r="W51">
            <v>640</v>
          </cell>
          <cell r="X51">
            <v>880</v>
          </cell>
          <cell r="Y51">
            <v>580</v>
          </cell>
          <cell r="Z51">
            <v>640</v>
          </cell>
          <cell r="AA51">
            <v>560</v>
          </cell>
          <cell r="AB51">
            <v>600</v>
          </cell>
          <cell r="AC51">
            <v>920</v>
          </cell>
          <cell r="AD51">
            <v>600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B52">
            <v>7995</v>
          </cell>
          <cell r="C52">
            <v>2542</v>
          </cell>
          <cell r="D52">
            <v>4342</v>
          </cell>
          <cell r="E52">
            <v>42</v>
          </cell>
          <cell r="F52">
            <v>3042</v>
          </cell>
          <cell r="G52">
            <v>4500</v>
          </cell>
          <cell r="H52">
            <v>4000</v>
          </cell>
          <cell r="I52">
            <v>0</v>
          </cell>
          <cell r="J52">
            <v>6000</v>
          </cell>
          <cell r="K52">
            <v>3000</v>
          </cell>
          <cell r="L52">
            <v>4000</v>
          </cell>
          <cell r="M52">
            <v>0</v>
          </cell>
          <cell r="N52">
            <v>11000</v>
          </cell>
          <cell r="O52">
            <v>4000</v>
          </cell>
          <cell r="P52">
            <v>0</v>
          </cell>
          <cell r="Q52">
            <v>3000</v>
          </cell>
          <cell r="R52">
            <v>4000</v>
          </cell>
          <cell r="S52">
            <v>4500</v>
          </cell>
          <cell r="T52">
            <v>2000</v>
          </cell>
          <cell r="U52">
            <v>0</v>
          </cell>
          <cell r="V52">
            <v>9000</v>
          </cell>
          <cell r="W52">
            <v>0</v>
          </cell>
          <cell r="X52">
            <v>4000</v>
          </cell>
          <cell r="Y52">
            <v>0</v>
          </cell>
          <cell r="Z52">
            <v>8000</v>
          </cell>
          <cell r="AA52">
            <v>0</v>
          </cell>
          <cell r="AB52">
            <v>8000</v>
          </cell>
          <cell r="AC52">
            <v>0</v>
          </cell>
          <cell r="AD52">
            <v>4000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B54">
            <v>160</v>
          </cell>
          <cell r="C54">
            <v>0</v>
          </cell>
          <cell r="D54">
            <v>0</v>
          </cell>
          <cell r="E54">
            <v>0</v>
          </cell>
          <cell r="F54">
            <v>600</v>
          </cell>
          <cell r="G54">
            <v>0</v>
          </cell>
          <cell r="H54">
            <v>0</v>
          </cell>
          <cell r="I54">
            <v>500</v>
          </cell>
          <cell r="J54">
            <v>500</v>
          </cell>
          <cell r="K54">
            <v>0</v>
          </cell>
          <cell r="L54">
            <v>0</v>
          </cell>
          <cell r="M54">
            <v>200</v>
          </cell>
          <cell r="N54">
            <v>200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500</v>
          </cell>
          <cell r="U54">
            <v>0</v>
          </cell>
          <cell r="V54">
            <v>200</v>
          </cell>
          <cell r="W54">
            <v>0</v>
          </cell>
          <cell r="X54">
            <v>0</v>
          </cell>
          <cell r="Y54">
            <v>0</v>
          </cell>
          <cell r="Z54">
            <v>500</v>
          </cell>
          <cell r="AA54">
            <v>0</v>
          </cell>
          <cell r="AB54">
            <v>200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6">
          <cell r="B56">
            <v>8805.26</v>
          </cell>
          <cell r="C56">
            <v>10397.52</v>
          </cell>
          <cell r="D56">
            <v>9385.52</v>
          </cell>
          <cell r="E56">
            <v>3825.5200000000004</v>
          </cell>
          <cell r="F56">
            <v>5293.52</v>
          </cell>
          <cell r="G56">
            <v>8880.6175251811874</v>
          </cell>
          <cell r="H56">
            <v>12493.538646763629</v>
          </cell>
          <cell r="I56">
            <v>16056.110352150332</v>
          </cell>
          <cell r="J56">
            <v>19467.502038900297</v>
          </cell>
          <cell r="K56">
            <v>22816.214516312986</v>
          </cell>
          <cell r="L56">
            <v>15962.612311012566</v>
          </cell>
          <cell r="M56">
            <v>19933.109038823957</v>
          </cell>
          <cell r="N56">
            <v>23385.388780913963</v>
          </cell>
          <cell r="O56">
            <v>17160.496636078569</v>
          </cell>
          <cell r="P56">
            <v>20942.538018840176</v>
          </cell>
          <cell r="Q56">
            <v>24630.435823885462</v>
          </cell>
          <cell r="R56">
            <v>27835.495075776958</v>
          </cell>
          <cell r="S56">
            <v>29344.663305571114</v>
          </cell>
          <cell r="T56">
            <v>30836.603388252668</v>
          </cell>
          <cell r="U56">
            <v>22508.721865989875</v>
          </cell>
          <cell r="V56">
            <v>24020.489633330701</v>
          </cell>
          <cell r="W56">
            <v>25641.430489336119</v>
          </cell>
          <cell r="X56">
            <v>27131.792244987944</v>
          </cell>
          <cell r="Y56">
            <v>28901.421529074851</v>
          </cell>
          <cell r="Z56">
            <v>30569.274338227377</v>
          </cell>
          <cell r="AA56">
            <v>32131.788226506145</v>
          </cell>
          <cell r="AB56">
            <v>33759.70155181388</v>
          </cell>
          <cell r="AC56">
            <v>20218.377284923903</v>
          </cell>
          <cell r="AD56">
            <v>21775.5570100236</v>
          </cell>
          <cell r="AE56">
            <v>23191.992420701576</v>
          </cell>
          <cell r="AF56">
            <v>24531.612577374948</v>
          </cell>
          <cell r="AG56">
            <v>25963.552931305887</v>
          </cell>
          <cell r="AH56">
            <v>27222.286226171003</v>
          </cell>
        </row>
        <row r="57">
          <cell r="B57">
            <v>4574.74</v>
          </cell>
          <cell r="C57">
            <v>2929.4799999999996</v>
          </cell>
          <cell r="D57">
            <v>2921.4799999999996</v>
          </cell>
          <cell r="E57">
            <v>3261.4799999999996</v>
          </cell>
          <cell r="F57">
            <v>3673.4799999999996</v>
          </cell>
          <cell r="G57">
            <v>3978.3399054406718</v>
          </cell>
          <cell r="H57">
            <v>3699.9765955150006</v>
          </cell>
          <cell r="I57">
            <v>3811.4554514180163</v>
          </cell>
          <cell r="J57">
            <v>4104.8507618665453</v>
          </cell>
          <cell r="K57">
            <v>4102.1987125697069</v>
          </cell>
          <cell r="L57">
            <v>4209.8556985639161</v>
          </cell>
          <cell r="M57">
            <v>4087.7660145418104</v>
          </cell>
          <cell r="N57">
            <v>134.98288290348501</v>
          </cell>
          <cell r="O57">
            <v>198.6535177798263</v>
          </cell>
          <cell r="P57">
            <v>329.31596163517588</v>
          </cell>
          <cell r="Q57">
            <v>18.827120734991126</v>
          </cell>
          <cell r="R57">
            <v>-19.704840864249377</v>
          </cell>
          <cell r="S57">
            <v>-108.56273440913924</v>
          </cell>
          <cell r="T57">
            <v>-553.47731419547404</v>
          </cell>
          <cell r="U57">
            <v>-671.52654697476146</v>
          </cell>
          <cell r="V57">
            <v>-769.91158419395549</v>
          </cell>
          <cell r="W57">
            <v>-920.07501166908946</v>
          </cell>
          <cell r="X57">
            <v>-1332.6697697794134</v>
          </cell>
          <cell r="Y57">
            <v>-1331.4148002083534</v>
          </cell>
          <cell r="Z57">
            <v>-1504.8275782444014</v>
          </cell>
          <cell r="AA57">
            <v>-1640.9242883320842</v>
          </cell>
          <cell r="AB57">
            <v>-1724.1065945901371</v>
          </cell>
          <cell r="AC57">
            <v>-2147.019672979558</v>
          </cell>
          <cell r="AD57">
            <v>-2209.1726520487441</v>
          </cell>
          <cell r="AE57">
            <v>-1681.5877221264464</v>
          </cell>
          <cell r="AF57">
            <v>-1135.9702623290436</v>
          </cell>
          <cell r="AG57">
            <v>-615.30947719310075</v>
          </cell>
          <cell r="AH57">
            <v>-126.40916491738653</v>
          </cell>
        </row>
        <row r="58">
          <cell r="B58">
            <v>4277.1399999999994</v>
          </cell>
          <cell r="C58">
            <v>5027.28</v>
          </cell>
          <cell r="D58">
            <v>2785.2799999999997</v>
          </cell>
          <cell r="E58">
            <v>4843.28</v>
          </cell>
          <cell r="F58">
            <v>3901.2799999999997</v>
          </cell>
          <cell r="G58">
            <v>3626.5558390925389</v>
          </cell>
          <cell r="H58">
            <v>3404.0896097614841</v>
          </cell>
          <cell r="I58">
            <v>7644.0001951941695</v>
          </cell>
          <cell r="J58">
            <v>5710.4283503400766</v>
          </cell>
          <cell r="K58">
            <v>6937.4429865761504</v>
          </cell>
          <cell r="L58">
            <v>6947.5434359377759</v>
          </cell>
          <cell r="M58">
            <v>11194.882909122252</v>
          </cell>
          <cell r="N58">
            <v>4341.5776634908798</v>
          </cell>
          <cell r="O58">
            <v>4389.6785695415165</v>
          </cell>
          <cell r="P58">
            <v>8601.2002553089769</v>
          </cell>
          <cell r="Q58">
            <v>9649.4918067055369</v>
          </cell>
          <cell r="R58">
            <v>9763.0154122834028</v>
          </cell>
          <cell r="S58">
            <v>9422.0544657290957</v>
          </cell>
          <cell r="T58">
            <v>11149.153798480485</v>
          </cell>
          <cell r="U58">
            <v>15462.552027816837</v>
          </cell>
          <cell r="V58">
            <v>10511.849163244093</v>
          </cell>
          <cell r="W58">
            <v>14727.493885844597</v>
          </cell>
          <cell r="X58">
            <v>14898.791038885287</v>
          </cell>
          <cell r="Y58">
            <v>19210.692261800788</v>
          </cell>
          <cell r="Z58">
            <v>15511.252947167661</v>
          </cell>
          <cell r="AA58">
            <v>19529.987466130475</v>
          </cell>
          <cell r="AB58">
            <v>15711.852930234731</v>
          </cell>
          <cell r="AC58">
            <v>19707.029250493288</v>
          </cell>
          <cell r="AD58">
            <v>19869.522757276038</v>
          </cell>
          <cell r="AE58">
            <v>24065.370559710944</v>
          </cell>
          <cell r="AF58">
            <v>27923.047862357933</v>
          </cell>
          <cell r="AG58">
            <v>32655.934644241715</v>
          </cell>
          <cell r="AH58">
            <v>37197.733066790039</v>
          </cell>
        </row>
        <row r="59">
          <cell r="B59">
            <v>38.708905907093595</v>
          </cell>
          <cell r="C59">
            <v>11.616362172439835</v>
          </cell>
          <cell r="D59">
            <v>169.90236046106349</v>
          </cell>
          <cell r="E59">
            <v>123.35385749566888</v>
          </cell>
          <cell r="F59">
            <v>25.15278172440685</v>
          </cell>
          <cell r="G59">
            <v>470.42158172440668</v>
          </cell>
          <cell r="H59">
            <v>1101.8722483910738</v>
          </cell>
          <cell r="I59">
            <v>3066.5677150577399</v>
          </cell>
          <cell r="J59">
            <v>5504.4717150577399</v>
          </cell>
          <cell r="K59">
            <v>5504.4717150577399</v>
          </cell>
          <cell r="L59">
            <v>7042.3757150577403</v>
          </cell>
          <cell r="M59">
            <v>8412.6445150577401</v>
          </cell>
          <cell r="N59">
            <v>8502.91331505774</v>
          </cell>
          <cell r="O59">
            <v>9540.8173150577404</v>
          </cell>
          <cell r="P59">
            <v>10005.512781724407</v>
          </cell>
          <cell r="Q59">
            <v>12560.883448391074</v>
          </cell>
          <cell r="R59">
            <v>11973.211697115292</v>
          </cell>
          <cell r="S59">
            <v>10922.402298580153</v>
          </cell>
          <cell r="T59">
            <v>10007.254084232691</v>
          </cell>
          <cell r="U59">
            <v>6840.4089574731152</v>
          </cell>
          <cell r="V59">
            <v>3064.5155813030469</v>
          </cell>
          <cell r="W59">
            <v>3074.1298907208584</v>
          </cell>
          <cell r="X59">
            <v>2997.3778706604471</v>
          </cell>
          <cell r="Y59">
            <v>2907.0319071666572</v>
          </cell>
          <cell r="Z59">
            <v>3258.6544708667443</v>
          </cell>
          <cell r="AA59">
            <v>2468.0932610603959</v>
          </cell>
          <cell r="AB59">
            <v>1827.3869920392262</v>
          </cell>
          <cell r="AC59">
            <v>251.12422056534297</v>
          </cell>
          <cell r="AD59">
            <v>528.51954471848319</v>
          </cell>
          <cell r="AE59">
            <v>706.89700330779522</v>
          </cell>
          <cell r="AF59">
            <v>519.73303974070132</v>
          </cell>
          <cell r="AG59">
            <v>709.67986797439391</v>
          </cell>
          <cell r="AH59">
            <v>809.98192900385584</v>
          </cell>
        </row>
        <row r="60">
          <cell r="B60">
            <v>228</v>
          </cell>
          <cell r="C60">
            <v>428</v>
          </cell>
          <cell r="D60">
            <v>628</v>
          </cell>
          <cell r="E60">
            <v>828</v>
          </cell>
          <cell r="F60">
            <v>428</v>
          </cell>
          <cell r="G60">
            <v>628</v>
          </cell>
          <cell r="H60">
            <v>828</v>
          </cell>
          <cell r="I60">
            <v>528</v>
          </cell>
          <cell r="J60">
            <v>228</v>
          </cell>
          <cell r="K60">
            <v>428</v>
          </cell>
          <cell r="L60">
            <v>628</v>
          </cell>
          <cell r="M60">
            <v>628</v>
          </cell>
          <cell r="N60">
            <v>628</v>
          </cell>
          <cell r="O60">
            <v>828</v>
          </cell>
          <cell r="P60">
            <v>1028</v>
          </cell>
          <cell r="Q60">
            <v>1228</v>
          </cell>
          <cell r="R60">
            <v>1428</v>
          </cell>
          <cell r="S60">
            <v>1628</v>
          </cell>
          <cell r="T60">
            <v>1328</v>
          </cell>
          <cell r="U60">
            <v>1528</v>
          </cell>
          <cell r="V60">
            <v>1528</v>
          </cell>
          <cell r="W60">
            <v>1728</v>
          </cell>
          <cell r="X60">
            <v>1928</v>
          </cell>
          <cell r="Y60">
            <v>2128</v>
          </cell>
          <cell r="Z60">
            <v>1828</v>
          </cell>
          <cell r="AA60">
            <v>2028</v>
          </cell>
          <cell r="AB60">
            <v>2028</v>
          </cell>
          <cell r="AC60">
            <v>2228</v>
          </cell>
          <cell r="AD60">
            <v>2428</v>
          </cell>
          <cell r="AE60">
            <v>2629</v>
          </cell>
          <cell r="AF60">
            <v>2831</v>
          </cell>
          <cell r="AG60">
            <v>2831</v>
          </cell>
          <cell r="AH60">
            <v>2831</v>
          </cell>
        </row>
        <row r="65">
          <cell r="B65">
            <v>9389.1195763888936</v>
          </cell>
          <cell r="C65">
            <v>6353.6901881720441</v>
          </cell>
          <cell r="D65">
            <v>7427.6687083333381</v>
          </cell>
          <cell r="E65">
            <v>8071.3227083333368</v>
          </cell>
          <cell r="F65">
            <v>8389.9187083333345</v>
          </cell>
          <cell r="G65">
            <v>7269.2373333333353</v>
          </cell>
          <cell r="H65">
            <v>6110.7413333333352</v>
          </cell>
          <cell r="I65">
            <v>6742.5493333333352</v>
          </cell>
          <cell r="J65">
            <v>9780.7999999999993</v>
          </cell>
          <cell r="K65">
            <v>7480.9733333333352</v>
          </cell>
          <cell r="L65">
            <v>7222.0666666666657</v>
          </cell>
          <cell r="M65">
            <v>7986.5466666666689</v>
          </cell>
          <cell r="N65">
            <v>7606.5466666666689</v>
          </cell>
          <cell r="O65">
            <v>8222.0666666666657</v>
          </cell>
          <cell r="P65">
            <v>10580.973333333335</v>
          </cell>
          <cell r="Q65">
            <v>12380.8</v>
          </cell>
          <cell r="R65">
            <v>12933.760000000002</v>
          </cell>
          <cell r="S65">
            <v>12933.760000000002</v>
          </cell>
          <cell r="T65">
            <v>11274.880000000001</v>
          </cell>
          <cell r="U65">
            <v>13933.760000000002</v>
          </cell>
          <cell r="V65">
            <v>16363.333333333332</v>
          </cell>
          <cell r="W65">
            <v>17639.333333333336</v>
          </cell>
          <cell r="X65">
            <v>15722.066666666666</v>
          </cell>
          <cell r="Y65">
            <v>17639.333333333336</v>
          </cell>
          <cell r="Z65">
            <v>16586.546666666669</v>
          </cell>
          <cell r="AA65">
            <v>14380.8</v>
          </cell>
          <cell r="AB65">
            <v>0</v>
          </cell>
          <cell r="AC65">
            <v>9435.6666666666642</v>
          </cell>
          <cell r="AD65">
            <v>16228.186666666668</v>
          </cell>
          <cell r="AE65">
            <v>16580.973333333335</v>
          </cell>
          <cell r="AF65">
            <v>15274.880000000001</v>
          </cell>
          <cell r="AG65">
            <v>16228.186666666668</v>
          </cell>
          <cell r="AH65">
            <v>14698.266666666666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300</v>
          </cell>
          <cell r="F66">
            <v>550</v>
          </cell>
          <cell r="G66">
            <v>200</v>
          </cell>
          <cell r="H66">
            <v>636.45333333333338</v>
          </cell>
          <cell r="I66">
            <v>705.57333333333338</v>
          </cell>
          <cell r="J66">
            <v>100</v>
          </cell>
          <cell r="K66">
            <v>705.57333333333338</v>
          </cell>
          <cell r="L66">
            <v>0</v>
          </cell>
          <cell r="M66">
            <v>0</v>
          </cell>
          <cell r="N66">
            <v>680</v>
          </cell>
          <cell r="O66">
            <v>500</v>
          </cell>
          <cell r="P66">
            <v>705.57333333333338</v>
          </cell>
          <cell r="Q66">
            <v>682.5333333333333</v>
          </cell>
          <cell r="R66">
            <v>705.57333333333338</v>
          </cell>
          <cell r="S66">
            <v>705.57333333333338</v>
          </cell>
          <cell r="T66">
            <v>636.45333333333338</v>
          </cell>
          <cell r="U66">
            <v>705.57333333333338</v>
          </cell>
          <cell r="V66">
            <v>700</v>
          </cell>
          <cell r="W66">
            <v>0</v>
          </cell>
          <cell r="X66">
            <v>0</v>
          </cell>
          <cell r="Y66">
            <v>0</v>
          </cell>
          <cell r="Z66">
            <v>700</v>
          </cell>
          <cell r="AA66">
            <v>0</v>
          </cell>
          <cell r="AB66">
            <v>0</v>
          </cell>
          <cell r="AC66">
            <v>700</v>
          </cell>
          <cell r="AD66">
            <v>705.57333333333338</v>
          </cell>
          <cell r="AE66">
            <v>705.57333333333338</v>
          </cell>
          <cell r="AF66">
            <v>0</v>
          </cell>
          <cell r="AG66">
            <v>705.57333333333338</v>
          </cell>
          <cell r="AH66">
            <v>682.5333333333333</v>
          </cell>
        </row>
        <row r="67">
          <cell r="B67">
            <v>8039</v>
          </cell>
          <cell r="C67">
            <v>10849</v>
          </cell>
          <cell r="D67">
            <v>10000</v>
          </cell>
          <cell r="E67">
            <v>8500</v>
          </cell>
          <cell r="F67">
            <v>8500</v>
          </cell>
          <cell r="G67">
            <v>8000</v>
          </cell>
          <cell r="H67">
            <v>7000</v>
          </cell>
          <cell r="I67">
            <v>7800</v>
          </cell>
          <cell r="J67">
            <v>6500</v>
          </cell>
          <cell r="K67">
            <v>9100</v>
          </cell>
          <cell r="L67">
            <v>9500</v>
          </cell>
          <cell r="M67">
            <v>9300</v>
          </cell>
          <cell r="N67">
            <v>9000</v>
          </cell>
          <cell r="O67">
            <v>8000</v>
          </cell>
          <cell r="P67">
            <v>6000</v>
          </cell>
          <cell r="Q67">
            <v>4000</v>
          </cell>
          <cell r="R67">
            <v>4000</v>
          </cell>
          <cell r="S67">
            <v>4000</v>
          </cell>
          <cell r="T67">
            <v>4000</v>
          </cell>
          <cell r="U67">
            <v>3000</v>
          </cell>
          <cell r="V67">
            <v>0</v>
          </cell>
          <cell r="W67">
            <v>0</v>
          </cell>
          <cell r="X67">
            <v>1000</v>
          </cell>
          <cell r="Y67">
            <v>0</v>
          </cell>
          <cell r="Z67">
            <v>0</v>
          </cell>
          <cell r="AA67">
            <v>2000</v>
          </cell>
          <cell r="AB67">
            <v>0</v>
          </cell>
          <cell r="AC67">
            <v>2000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1000</v>
          </cell>
        </row>
        <row r="68">
          <cell r="B68">
            <v>17428.119576388894</v>
          </cell>
          <cell r="C68">
            <v>17202.690188172044</v>
          </cell>
          <cell r="D68">
            <v>17427.668708333338</v>
          </cell>
          <cell r="E68">
            <v>16871.322708333337</v>
          </cell>
          <cell r="F68">
            <v>17439.918708333335</v>
          </cell>
          <cell r="G68">
            <v>15469.237333333334</v>
          </cell>
          <cell r="H68">
            <v>13747.194666666668</v>
          </cell>
          <cell r="I68">
            <v>15248.12266666667</v>
          </cell>
          <cell r="J68">
            <v>16380.8</v>
          </cell>
          <cell r="K68">
            <v>17286.546666666669</v>
          </cell>
          <cell r="L68">
            <v>16722.066666666666</v>
          </cell>
          <cell r="M68">
            <v>17286.546666666669</v>
          </cell>
          <cell r="N68">
            <v>17286.546666666669</v>
          </cell>
          <cell r="O68">
            <v>16722.066666666666</v>
          </cell>
          <cell r="P68">
            <v>17286.546666666669</v>
          </cell>
          <cell r="Q68">
            <v>17063.333333333332</v>
          </cell>
          <cell r="R68">
            <v>17639.333333333336</v>
          </cell>
          <cell r="S68">
            <v>17639.333333333336</v>
          </cell>
          <cell r="T68">
            <v>15911.333333333334</v>
          </cell>
          <cell r="U68">
            <v>17639.333333333336</v>
          </cell>
          <cell r="V68">
            <v>17063.333333333332</v>
          </cell>
          <cell r="W68">
            <v>17639.333333333336</v>
          </cell>
          <cell r="X68">
            <v>16722.066666666666</v>
          </cell>
          <cell r="Y68">
            <v>17639.333333333336</v>
          </cell>
          <cell r="Z68">
            <v>17286.546666666669</v>
          </cell>
          <cell r="AA68">
            <v>16380.8</v>
          </cell>
          <cell r="AB68">
            <v>0</v>
          </cell>
          <cell r="AC68">
            <v>12135.666666666664</v>
          </cell>
          <cell r="AD68">
            <v>16933.760000000002</v>
          </cell>
          <cell r="AE68">
            <v>17286.546666666669</v>
          </cell>
          <cell r="AF68">
            <v>15274.880000000001</v>
          </cell>
          <cell r="AG68">
            <v>16933.760000000002</v>
          </cell>
          <cell r="AH68">
            <v>16380.8</v>
          </cell>
        </row>
        <row r="69">
          <cell r="B69">
            <v>24.5</v>
          </cell>
          <cell r="C69">
            <v>25</v>
          </cell>
          <cell r="D69">
            <v>24.5</v>
          </cell>
          <cell r="E69">
            <v>24.5</v>
          </cell>
          <cell r="F69">
            <v>24.5</v>
          </cell>
          <cell r="G69">
            <v>24.5</v>
          </cell>
          <cell r="H69">
            <v>24</v>
          </cell>
          <cell r="I69">
            <v>24</v>
          </cell>
          <cell r="J69">
            <v>24</v>
          </cell>
          <cell r="K69">
            <v>24.5</v>
          </cell>
          <cell r="L69">
            <v>24.5</v>
          </cell>
          <cell r="M69">
            <v>24.5</v>
          </cell>
          <cell r="N69">
            <v>24.5</v>
          </cell>
          <cell r="O69">
            <v>24.5</v>
          </cell>
          <cell r="P69">
            <v>24.5</v>
          </cell>
          <cell r="Q69">
            <v>25</v>
          </cell>
          <cell r="R69">
            <v>25</v>
          </cell>
          <cell r="S69">
            <v>25</v>
          </cell>
          <cell r="T69">
            <v>25</v>
          </cell>
          <cell r="U69">
            <v>25</v>
          </cell>
          <cell r="V69">
            <v>25</v>
          </cell>
          <cell r="W69">
            <v>25</v>
          </cell>
          <cell r="X69">
            <v>24.5</v>
          </cell>
          <cell r="Y69">
            <v>25</v>
          </cell>
          <cell r="Z69">
            <v>24.5</v>
          </cell>
          <cell r="AA69">
            <v>24</v>
          </cell>
          <cell r="AB69">
            <v>24</v>
          </cell>
          <cell r="AC69">
            <v>24.5</v>
          </cell>
          <cell r="AD69">
            <v>24</v>
          </cell>
          <cell r="AE69">
            <v>24.5</v>
          </cell>
          <cell r="AF69">
            <v>24</v>
          </cell>
          <cell r="AG69">
            <v>24</v>
          </cell>
          <cell r="AH69">
            <v>24</v>
          </cell>
        </row>
        <row r="70">
          <cell r="B70">
            <v>0.95611803688769437</v>
          </cell>
          <cell r="C70">
            <v>0.95570501045400247</v>
          </cell>
          <cell r="D70">
            <v>0.95609330197132636</v>
          </cell>
          <cell r="E70">
            <v>0.95642418981481492</v>
          </cell>
          <cell r="F70">
            <v>0.95676534498207888</v>
          </cell>
          <cell r="G70">
            <v>0.94835125448028679</v>
          </cell>
          <cell r="H70">
            <v>0.94710317460317461</v>
          </cell>
          <cell r="I70">
            <v>0.94835125448028679</v>
          </cell>
          <cell r="J70">
            <v>0.9479629629629629</v>
          </cell>
          <cell r="K70">
            <v>0.94835125448028679</v>
          </cell>
          <cell r="L70">
            <v>0.9479629629629629</v>
          </cell>
          <cell r="M70">
            <v>0.94835125448028679</v>
          </cell>
          <cell r="N70">
            <v>0.94835125448028679</v>
          </cell>
          <cell r="O70">
            <v>0.9479629629629629</v>
          </cell>
          <cell r="P70">
            <v>0.94835125448028679</v>
          </cell>
          <cell r="Q70">
            <v>0.9479629629629629</v>
          </cell>
          <cell r="R70">
            <v>0.94835125448028679</v>
          </cell>
          <cell r="S70">
            <v>0.94835125448028679</v>
          </cell>
          <cell r="T70">
            <v>0.94710317460317461</v>
          </cell>
          <cell r="U70">
            <v>0.94835125448028679</v>
          </cell>
          <cell r="V70">
            <v>0.9479629629629629</v>
          </cell>
          <cell r="W70">
            <v>0.94835125448028679</v>
          </cell>
          <cell r="X70">
            <v>0.9479629629629629</v>
          </cell>
          <cell r="Y70">
            <v>0.94835125448028679</v>
          </cell>
          <cell r="Z70">
            <v>0.94835125448028679</v>
          </cell>
          <cell r="AA70">
            <v>0.9479629629629629</v>
          </cell>
          <cell r="AB70">
            <v>0</v>
          </cell>
          <cell r="AC70">
            <v>0.68796296296296289</v>
          </cell>
          <cell r="AD70">
            <v>0.94835125448028679</v>
          </cell>
          <cell r="AE70">
            <v>0.94835125448028679</v>
          </cell>
          <cell r="AF70">
            <v>0.94710317460317461</v>
          </cell>
          <cell r="AG70">
            <v>0.94835125448028679</v>
          </cell>
          <cell r="AH70">
            <v>0.9479629629629629</v>
          </cell>
        </row>
        <row r="71">
          <cell r="B71">
            <v>711.35181944444457</v>
          </cell>
          <cell r="C71">
            <v>688.10760752688179</v>
          </cell>
          <cell r="D71">
            <v>711.33341666666684</v>
          </cell>
          <cell r="E71">
            <v>688.62541666666675</v>
          </cell>
          <cell r="F71">
            <v>711.83341666666672</v>
          </cell>
          <cell r="G71">
            <v>705.57333333333338</v>
          </cell>
          <cell r="H71">
            <v>636.45333333333338</v>
          </cell>
          <cell r="I71">
            <v>705.57333333333338</v>
          </cell>
          <cell r="J71">
            <v>682.5333333333333</v>
          </cell>
          <cell r="K71">
            <v>705.57333333333338</v>
          </cell>
          <cell r="L71">
            <v>682.5333333333333</v>
          </cell>
          <cell r="M71">
            <v>705.57333333333338</v>
          </cell>
          <cell r="N71">
            <v>705.57333333333338</v>
          </cell>
          <cell r="O71">
            <v>682.5333333333333</v>
          </cell>
          <cell r="P71">
            <v>705.57333333333338</v>
          </cell>
          <cell r="Q71">
            <v>682.5333333333333</v>
          </cell>
          <cell r="R71">
            <v>705.57333333333338</v>
          </cell>
          <cell r="S71">
            <v>705.57333333333338</v>
          </cell>
          <cell r="T71">
            <v>636.45333333333338</v>
          </cell>
          <cell r="U71">
            <v>705.57333333333338</v>
          </cell>
          <cell r="V71">
            <v>682.5333333333333</v>
          </cell>
          <cell r="W71">
            <v>705.57333333333338</v>
          </cell>
          <cell r="X71">
            <v>682.5333333333333</v>
          </cell>
          <cell r="Y71">
            <v>705.57333333333338</v>
          </cell>
          <cell r="Z71">
            <v>705.57333333333338</v>
          </cell>
          <cell r="AA71">
            <v>682.5333333333333</v>
          </cell>
          <cell r="AB71">
            <v>0</v>
          </cell>
          <cell r="AC71">
            <v>495.33333333333326</v>
          </cell>
          <cell r="AD71">
            <v>705.57333333333338</v>
          </cell>
          <cell r="AE71">
            <v>705.57333333333338</v>
          </cell>
          <cell r="AF71">
            <v>636.45333333333338</v>
          </cell>
          <cell r="AG71">
            <v>705.57333333333338</v>
          </cell>
          <cell r="AH71">
            <v>682.5333333333333</v>
          </cell>
        </row>
        <row r="72">
          <cell r="B72">
            <v>0.43</v>
          </cell>
          <cell r="C72">
            <v>0.43</v>
          </cell>
          <cell r="D72">
            <v>0.43</v>
          </cell>
          <cell r="E72">
            <v>0.43</v>
          </cell>
          <cell r="F72">
            <v>0.43</v>
          </cell>
          <cell r="G72">
            <v>0.43</v>
          </cell>
          <cell r="H72">
            <v>0.43</v>
          </cell>
          <cell r="I72">
            <v>0.43</v>
          </cell>
          <cell r="J72">
            <v>0.43</v>
          </cell>
          <cell r="K72">
            <v>0.43</v>
          </cell>
          <cell r="L72">
            <v>0.43</v>
          </cell>
          <cell r="M72">
            <v>0.43</v>
          </cell>
          <cell r="N72">
            <v>0.43</v>
          </cell>
          <cell r="O72">
            <v>0.43</v>
          </cell>
          <cell r="P72">
            <v>0.43</v>
          </cell>
          <cell r="Q72">
            <v>0.43</v>
          </cell>
          <cell r="R72">
            <v>0.43</v>
          </cell>
          <cell r="S72">
            <v>0.43</v>
          </cell>
          <cell r="T72">
            <v>0.43</v>
          </cell>
          <cell r="U72">
            <v>0.43</v>
          </cell>
          <cell r="V72">
            <v>0.43</v>
          </cell>
          <cell r="W72">
            <v>0.43</v>
          </cell>
          <cell r="X72">
            <v>0.43</v>
          </cell>
          <cell r="Y72">
            <v>0.43</v>
          </cell>
          <cell r="Z72">
            <v>0.43</v>
          </cell>
          <cell r="AA72">
            <v>0.43</v>
          </cell>
          <cell r="AB72">
            <v>0.43</v>
          </cell>
          <cell r="AC72">
            <v>0.43</v>
          </cell>
          <cell r="AD72">
            <v>0.43</v>
          </cell>
          <cell r="AE72">
            <v>0.43</v>
          </cell>
          <cell r="AF72">
            <v>0.43</v>
          </cell>
          <cell r="AG72">
            <v>0.43</v>
          </cell>
          <cell r="AH72">
            <v>0.43</v>
          </cell>
        </row>
        <row r="73">
          <cell r="B73">
            <v>0.91</v>
          </cell>
          <cell r="C73">
            <v>0.91</v>
          </cell>
          <cell r="D73">
            <v>0.91</v>
          </cell>
          <cell r="E73">
            <v>0.91</v>
          </cell>
          <cell r="F73">
            <v>0.91</v>
          </cell>
          <cell r="G73">
            <v>0.78</v>
          </cell>
          <cell r="H73">
            <v>0.91</v>
          </cell>
          <cell r="I73">
            <v>0.85599999999999998</v>
          </cell>
          <cell r="J73">
            <v>0.85599999999999998</v>
          </cell>
          <cell r="K73">
            <v>0.85599999999999998</v>
          </cell>
          <cell r="L73">
            <v>0.91</v>
          </cell>
          <cell r="M73">
            <v>0.91</v>
          </cell>
          <cell r="N73">
            <v>0.91</v>
          </cell>
          <cell r="O73">
            <v>0.91</v>
          </cell>
          <cell r="P73">
            <v>0.91</v>
          </cell>
          <cell r="Q73">
            <v>0.91</v>
          </cell>
          <cell r="R73">
            <v>0.91</v>
          </cell>
          <cell r="S73">
            <v>0.91</v>
          </cell>
          <cell r="T73">
            <v>0.91</v>
          </cell>
          <cell r="U73">
            <v>0.91</v>
          </cell>
          <cell r="V73">
            <v>0.91</v>
          </cell>
          <cell r="W73">
            <v>0.91</v>
          </cell>
          <cell r="X73">
            <v>0.91</v>
          </cell>
          <cell r="Y73">
            <v>0.91</v>
          </cell>
          <cell r="Z73">
            <v>0.91</v>
          </cell>
          <cell r="AA73">
            <v>0.91</v>
          </cell>
          <cell r="AB73">
            <v>0.5</v>
          </cell>
          <cell r="AC73">
            <v>0.91</v>
          </cell>
          <cell r="AD73">
            <v>0.91</v>
          </cell>
          <cell r="AE73">
            <v>0.91</v>
          </cell>
          <cell r="AF73">
            <v>0.7</v>
          </cell>
          <cell r="AG73">
            <v>0.91</v>
          </cell>
          <cell r="AH73">
            <v>0.91</v>
          </cell>
        </row>
        <row r="74">
          <cell r="B74">
            <v>10968.048000000001</v>
          </cell>
          <cell r="C74">
            <v>10614.24</v>
          </cell>
          <cell r="D74">
            <v>10968.048000000001</v>
          </cell>
          <cell r="E74">
            <v>10614.24</v>
          </cell>
          <cell r="F74">
            <v>10968.048000000001</v>
          </cell>
          <cell r="G74">
            <v>9401.1840000000011</v>
          </cell>
          <cell r="H74">
            <v>9906.6239999999998</v>
          </cell>
          <cell r="I74">
            <v>10317.1968</v>
          </cell>
          <cell r="J74">
            <v>9984.3839999999982</v>
          </cell>
          <cell r="K74">
            <v>10317.1968</v>
          </cell>
          <cell r="L74">
            <v>10614.24</v>
          </cell>
          <cell r="M74">
            <v>11035.752000000002</v>
          </cell>
          <cell r="N74">
            <v>11035.752000000002</v>
          </cell>
          <cell r="O74">
            <v>10679.760000000002</v>
          </cell>
          <cell r="P74">
            <v>11035.752000000002</v>
          </cell>
          <cell r="Q74">
            <v>10679.760000000002</v>
          </cell>
          <cell r="R74">
            <v>11035.752000000002</v>
          </cell>
          <cell r="S74">
            <v>11035.752000000002</v>
          </cell>
          <cell r="T74">
            <v>9967.7759999999998</v>
          </cell>
          <cell r="U74">
            <v>11035.752000000002</v>
          </cell>
          <cell r="V74">
            <v>10679.760000000002</v>
          </cell>
          <cell r="W74">
            <v>11035.752000000002</v>
          </cell>
          <cell r="X74">
            <v>10679.760000000002</v>
          </cell>
          <cell r="Y74">
            <v>11035.752000000002</v>
          </cell>
          <cell r="Z74">
            <v>11035.752000000002</v>
          </cell>
          <cell r="AA74">
            <v>9668.5138885724136</v>
          </cell>
          <cell r="AB74">
            <v>0</v>
          </cell>
          <cell r="AC74">
            <v>7679.2170711921281</v>
          </cell>
          <cell r="AD74">
            <v>10571.476225592796</v>
          </cell>
          <cell r="AE74">
            <v>10912.296852322917</v>
          </cell>
          <cell r="AF74">
            <v>7667.5199999999995</v>
          </cell>
          <cell r="AG74">
            <v>11035.752000000002</v>
          </cell>
          <cell r="AH74">
            <v>10679.760000000002</v>
          </cell>
        </row>
        <row r="76">
          <cell r="B76">
            <v>10949.799333333336</v>
          </cell>
          <cell r="C76">
            <v>17794.123010752694</v>
          </cell>
          <cell r="D76">
            <v>19547.949333333338</v>
          </cell>
          <cell r="E76">
            <v>20795.913333333338</v>
          </cell>
          <cell r="F76">
            <v>20236.949333333338</v>
          </cell>
          <cell r="G76">
            <v>16755.839466666668</v>
          </cell>
          <cell r="H76">
            <v>12549.176292473119</v>
          </cell>
          <cell r="I76">
            <v>13410.35946666667</v>
          </cell>
          <cell r="J76">
            <v>23794.123010752694</v>
          </cell>
          <cell r="K76">
            <v>17783.25386666667</v>
          </cell>
          <cell r="L76">
            <v>17794.123010752694</v>
          </cell>
          <cell r="M76">
            <v>18847.949333333338</v>
          </cell>
          <cell r="N76">
            <v>18647.949333333334</v>
          </cell>
          <cell r="O76">
            <v>20794.12301075269</v>
          </cell>
          <cell r="P76">
            <v>23147.949333333334</v>
          </cell>
          <cell r="Q76">
            <v>24494.12301075269</v>
          </cell>
          <cell r="R76">
            <v>25347.949333333334</v>
          </cell>
          <cell r="S76">
            <v>21364.442666666666</v>
          </cell>
          <cell r="T76">
            <v>22358.470365591398</v>
          </cell>
          <cell r="U76">
            <v>17647.949333333334</v>
          </cell>
          <cell r="V76">
            <v>16294.12301075269</v>
          </cell>
          <cell r="W76">
            <v>20147.949333333334</v>
          </cell>
          <cell r="X76">
            <v>19294.12301075269</v>
          </cell>
          <cell r="Y76">
            <v>25047.949333333334</v>
          </cell>
          <cell r="Z76">
            <v>0</v>
          </cell>
          <cell r="AA76">
            <v>16527.333333333332</v>
          </cell>
          <cell r="AB76">
            <v>24447.949333333334</v>
          </cell>
          <cell r="AC76">
            <v>23494.12301075269</v>
          </cell>
          <cell r="AD76">
            <v>26147.949333333334</v>
          </cell>
          <cell r="AE76">
            <v>26147.949333333334</v>
          </cell>
          <cell r="AF76">
            <v>22661.254155555558</v>
          </cell>
          <cell r="AG76">
            <v>26230.745672222227</v>
          </cell>
          <cell r="AH76">
            <v>25374.248500000002</v>
          </cell>
        </row>
        <row r="77">
          <cell r="B77">
            <v>1200</v>
          </cell>
          <cell r="C77">
            <v>500</v>
          </cell>
          <cell r="D77">
            <v>600</v>
          </cell>
          <cell r="E77">
            <v>500</v>
          </cell>
          <cell r="F77">
            <v>300</v>
          </cell>
          <cell r="G77">
            <v>3525</v>
          </cell>
          <cell r="H77">
            <v>2500</v>
          </cell>
          <cell r="I77">
            <v>1500</v>
          </cell>
          <cell r="J77">
            <v>1500</v>
          </cell>
          <cell r="K77">
            <v>3464.6954666666666</v>
          </cell>
          <cell r="L77">
            <v>2500</v>
          </cell>
          <cell r="M77">
            <v>2800</v>
          </cell>
          <cell r="N77">
            <v>3400</v>
          </cell>
          <cell r="O77">
            <v>2500</v>
          </cell>
          <cell r="P77">
            <v>3000</v>
          </cell>
          <cell r="Q77">
            <v>800</v>
          </cell>
          <cell r="R77">
            <v>800</v>
          </cell>
          <cell r="S77">
            <v>1250</v>
          </cell>
          <cell r="T77">
            <v>1228</v>
          </cell>
          <cell r="U77">
            <v>3500</v>
          </cell>
          <cell r="V77">
            <v>4000</v>
          </cell>
          <cell r="W77">
            <v>1000</v>
          </cell>
          <cell r="X77">
            <v>1000</v>
          </cell>
          <cell r="Y77">
            <v>1100</v>
          </cell>
          <cell r="Z77">
            <v>0</v>
          </cell>
          <cell r="AA77">
            <v>1800</v>
          </cell>
          <cell r="AB77">
            <v>1700</v>
          </cell>
          <cell r="AC77">
            <v>1800</v>
          </cell>
          <cell r="AD77">
            <v>0</v>
          </cell>
          <cell r="AE77">
            <v>0</v>
          </cell>
          <cell r="AF77">
            <v>1000</v>
          </cell>
          <cell r="AG77">
            <v>0</v>
          </cell>
          <cell r="AH77">
            <v>0</v>
          </cell>
        </row>
        <row r="78">
          <cell r="B78">
            <v>14000</v>
          </cell>
          <cell r="C78">
            <v>7000</v>
          </cell>
          <cell r="D78">
            <v>6000</v>
          </cell>
          <cell r="E78">
            <v>4000</v>
          </cell>
          <cell r="F78">
            <v>5611</v>
          </cell>
          <cell r="G78">
            <v>1680</v>
          </cell>
          <cell r="H78">
            <v>5400</v>
          </cell>
          <cell r="I78">
            <v>7885</v>
          </cell>
          <cell r="J78">
            <v>0</v>
          </cell>
          <cell r="K78">
            <v>4900</v>
          </cell>
          <cell r="L78">
            <v>5000</v>
          </cell>
          <cell r="M78">
            <v>4500</v>
          </cell>
          <cell r="N78">
            <v>4100</v>
          </cell>
          <cell r="O78">
            <v>2000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5000</v>
          </cell>
          <cell r="V78">
            <v>5000</v>
          </cell>
          <cell r="W78">
            <v>5000</v>
          </cell>
          <cell r="X78">
            <v>5000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B79">
            <v>26149.799333333336</v>
          </cell>
          <cell r="C79">
            <v>25294.123010752694</v>
          </cell>
          <cell r="D79">
            <v>26147.949333333338</v>
          </cell>
          <cell r="E79">
            <v>25295.913333333338</v>
          </cell>
          <cell r="F79">
            <v>26147.949333333338</v>
          </cell>
          <cell r="G79">
            <v>21960.839466666668</v>
          </cell>
          <cell r="H79">
            <v>20449.176292473119</v>
          </cell>
          <cell r="I79">
            <v>22795.359466666669</v>
          </cell>
          <cell r="J79">
            <v>25294.123010752694</v>
          </cell>
          <cell r="K79">
            <v>26147.949333333338</v>
          </cell>
          <cell r="L79">
            <v>25294.123010752694</v>
          </cell>
          <cell r="M79">
            <v>26147.949333333338</v>
          </cell>
          <cell r="N79">
            <v>26147.949333333334</v>
          </cell>
          <cell r="O79">
            <v>25294.12301075269</v>
          </cell>
          <cell r="P79">
            <v>26147.949333333334</v>
          </cell>
          <cell r="Q79">
            <v>25294.12301075269</v>
          </cell>
          <cell r="R79">
            <v>26147.949333333334</v>
          </cell>
          <cell r="S79">
            <v>22614.442666666666</v>
          </cell>
          <cell r="T79">
            <v>23586.470365591398</v>
          </cell>
          <cell r="U79">
            <v>26147.949333333334</v>
          </cell>
          <cell r="V79">
            <v>25294.12301075269</v>
          </cell>
          <cell r="W79">
            <v>26147.949333333334</v>
          </cell>
          <cell r="X79">
            <v>25294.12301075269</v>
          </cell>
          <cell r="Y79">
            <v>26147.949333333334</v>
          </cell>
          <cell r="Z79">
            <v>0</v>
          </cell>
          <cell r="AA79">
            <v>18327.333333333332</v>
          </cell>
          <cell r="AB79">
            <v>26147.949333333334</v>
          </cell>
          <cell r="AC79">
            <v>25294.12301075269</v>
          </cell>
          <cell r="AD79">
            <v>26147.949333333334</v>
          </cell>
          <cell r="AE79">
            <v>26147.949333333334</v>
          </cell>
          <cell r="AF79">
            <v>23661.254155555558</v>
          </cell>
          <cell r="AG79">
            <v>26230.745672222227</v>
          </cell>
          <cell r="AH79">
            <v>25374.248500000002</v>
          </cell>
        </row>
        <row r="80">
          <cell r="B80">
            <v>37</v>
          </cell>
          <cell r="C80">
            <v>37</v>
          </cell>
          <cell r="D80">
            <v>37</v>
          </cell>
          <cell r="E80">
            <v>37</v>
          </cell>
          <cell r="F80">
            <v>37</v>
          </cell>
          <cell r="G80">
            <v>37</v>
          </cell>
          <cell r="H80">
            <v>37</v>
          </cell>
          <cell r="I80">
            <v>37</v>
          </cell>
          <cell r="J80">
            <v>37</v>
          </cell>
          <cell r="K80">
            <v>37</v>
          </cell>
          <cell r="L80">
            <v>37</v>
          </cell>
          <cell r="M80">
            <v>37</v>
          </cell>
          <cell r="N80">
            <v>37</v>
          </cell>
          <cell r="O80">
            <v>37</v>
          </cell>
          <cell r="P80">
            <v>37</v>
          </cell>
          <cell r="Q80">
            <v>37</v>
          </cell>
          <cell r="R80">
            <v>37</v>
          </cell>
          <cell r="S80">
            <v>32</v>
          </cell>
          <cell r="T80">
            <v>37</v>
          </cell>
          <cell r="U80">
            <v>37</v>
          </cell>
          <cell r="V80">
            <v>37</v>
          </cell>
          <cell r="W80">
            <v>37</v>
          </cell>
          <cell r="X80">
            <v>37</v>
          </cell>
          <cell r="Y80">
            <v>37</v>
          </cell>
          <cell r="Z80">
            <v>37</v>
          </cell>
          <cell r="AA80">
            <v>37</v>
          </cell>
          <cell r="AB80">
            <v>37</v>
          </cell>
          <cell r="AC80">
            <v>37</v>
          </cell>
          <cell r="AD80">
            <v>37</v>
          </cell>
          <cell r="AE80">
            <v>37</v>
          </cell>
          <cell r="AF80">
            <v>37</v>
          </cell>
          <cell r="AG80">
            <v>37</v>
          </cell>
          <cell r="AH80">
            <v>37</v>
          </cell>
        </row>
        <row r="81">
          <cell r="B81">
            <v>0.94993458781362017</v>
          </cell>
          <cell r="C81">
            <v>0.94947909199522118</v>
          </cell>
          <cell r="D81">
            <v>0.94986738351254496</v>
          </cell>
          <cell r="E81">
            <v>0.94954629629629639</v>
          </cell>
          <cell r="F81">
            <v>0.94986738351254496</v>
          </cell>
          <cell r="G81">
            <v>0.94993458781362017</v>
          </cell>
          <cell r="H81">
            <v>0.94861930363543279</v>
          </cell>
          <cell r="I81">
            <v>0.94986738351254496</v>
          </cell>
          <cell r="J81">
            <v>0.94947909199522118</v>
          </cell>
          <cell r="K81">
            <v>0.94986738351254496</v>
          </cell>
          <cell r="L81">
            <v>0.94947909199522118</v>
          </cell>
          <cell r="M81">
            <v>0.94986738351254496</v>
          </cell>
          <cell r="N81">
            <v>0.94986738351254474</v>
          </cell>
          <cell r="O81">
            <v>0.94947909199522107</v>
          </cell>
          <cell r="P81">
            <v>0.94986738351254474</v>
          </cell>
          <cell r="Q81">
            <v>0.94947909199522107</v>
          </cell>
          <cell r="R81">
            <v>0.94986738351254474</v>
          </cell>
          <cell r="S81">
            <v>0.94986738351254474</v>
          </cell>
          <cell r="T81">
            <v>0.94861930363543279</v>
          </cell>
          <cell r="U81">
            <v>0.94986738351254474</v>
          </cell>
          <cell r="V81">
            <v>0.94947909199522107</v>
          </cell>
          <cell r="W81">
            <v>0.94986738351254474</v>
          </cell>
          <cell r="X81">
            <v>0.94947909199522107</v>
          </cell>
          <cell r="Y81">
            <v>0.94986738351254474</v>
          </cell>
          <cell r="Z81">
            <v>0</v>
          </cell>
          <cell r="AA81">
            <v>0.68796296296296289</v>
          </cell>
          <cell r="AB81">
            <v>0.94986738351254474</v>
          </cell>
          <cell r="AC81">
            <v>0.94947909199522107</v>
          </cell>
          <cell r="AD81">
            <v>0.94986738351254474</v>
          </cell>
          <cell r="AE81">
            <v>0.94986738351254474</v>
          </cell>
          <cell r="AF81">
            <v>0.95162701719576726</v>
          </cell>
          <cell r="AG81">
            <v>0.95287509707287943</v>
          </cell>
          <cell r="AH81">
            <v>0.95248680555555565</v>
          </cell>
        </row>
        <row r="82">
          <cell r="B82">
            <v>706.75133333333338</v>
          </cell>
          <cell r="C82">
            <v>683.62494623655925</v>
          </cell>
          <cell r="D82">
            <v>706.70133333333342</v>
          </cell>
          <cell r="E82">
            <v>683.6733333333334</v>
          </cell>
          <cell r="F82">
            <v>706.70133333333342</v>
          </cell>
          <cell r="G82">
            <v>706.75133333333338</v>
          </cell>
          <cell r="H82">
            <v>637.4721720430108</v>
          </cell>
          <cell r="I82">
            <v>706.70133333333342</v>
          </cell>
          <cell r="J82">
            <v>683.62494623655925</v>
          </cell>
          <cell r="K82">
            <v>706.70133333333342</v>
          </cell>
          <cell r="L82">
            <v>683.62494623655925</v>
          </cell>
          <cell r="M82">
            <v>706.70133333333342</v>
          </cell>
          <cell r="N82">
            <v>706.70133333333331</v>
          </cell>
          <cell r="O82">
            <v>683.62494623655914</v>
          </cell>
          <cell r="P82">
            <v>706.70133333333331</v>
          </cell>
          <cell r="Q82">
            <v>683.62494623655914</v>
          </cell>
          <cell r="R82">
            <v>706.70133333333331</v>
          </cell>
          <cell r="S82">
            <v>706.70133333333331</v>
          </cell>
          <cell r="T82">
            <v>637.4721720430108</v>
          </cell>
          <cell r="U82">
            <v>706.70133333333331</v>
          </cell>
          <cell r="V82">
            <v>683.62494623655914</v>
          </cell>
          <cell r="W82">
            <v>706.70133333333331</v>
          </cell>
          <cell r="X82">
            <v>683.62494623655914</v>
          </cell>
          <cell r="Y82">
            <v>706.70133333333331</v>
          </cell>
          <cell r="Z82">
            <v>0</v>
          </cell>
          <cell r="AA82">
            <v>495.33333333333326</v>
          </cell>
          <cell r="AB82">
            <v>706.70133333333331</v>
          </cell>
          <cell r="AC82">
            <v>683.62494623655914</v>
          </cell>
          <cell r="AD82">
            <v>706.70133333333331</v>
          </cell>
          <cell r="AE82">
            <v>706.70133333333331</v>
          </cell>
          <cell r="AF82">
            <v>639.49335555555558</v>
          </cell>
          <cell r="AG82">
            <v>708.93907222222231</v>
          </cell>
          <cell r="AH82">
            <v>685.79050000000007</v>
          </cell>
        </row>
        <row r="83">
          <cell r="B83">
            <v>0.43</v>
          </cell>
          <cell r="C83">
            <v>0.43</v>
          </cell>
          <cell r="D83">
            <v>0.43</v>
          </cell>
          <cell r="E83">
            <v>0.43</v>
          </cell>
          <cell r="F83">
            <v>0.43</v>
          </cell>
          <cell r="G83">
            <v>0.43</v>
          </cell>
          <cell r="H83">
            <v>0.43</v>
          </cell>
          <cell r="I83">
            <v>0.43</v>
          </cell>
          <cell r="J83">
            <v>0.43</v>
          </cell>
          <cell r="K83">
            <v>0.43</v>
          </cell>
          <cell r="L83">
            <v>0.43</v>
          </cell>
          <cell r="M83">
            <v>0.43</v>
          </cell>
          <cell r="N83">
            <v>0.43</v>
          </cell>
          <cell r="O83">
            <v>0.43</v>
          </cell>
          <cell r="P83">
            <v>0.43</v>
          </cell>
          <cell r="Q83">
            <v>0.43</v>
          </cell>
          <cell r="R83">
            <v>0.43</v>
          </cell>
          <cell r="S83">
            <v>0.43</v>
          </cell>
          <cell r="T83">
            <v>0.43</v>
          </cell>
          <cell r="U83">
            <v>0.43</v>
          </cell>
          <cell r="V83">
            <v>0.43</v>
          </cell>
          <cell r="W83">
            <v>0.43</v>
          </cell>
          <cell r="X83">
            <v>0.43</v>
          </cell>
          <cell r="Y83">
            <v>0.43</v>
          </cell>
          <cell r="Z83">
            <v>0.43</v>
          </cell>
          <cell r="AA83">
            <v>0.43</v>
          </cell>
          <cell r="AB83">
            <v>0.43</v>
          </cell>
          <cell r="AC83">
            <v>0.43</v>
          </cell>
          <cell r="AD83">
            <v>0.43</v>
          </cell>
          <cell r="AE83">
            <v>0.43</v>
          </cell>
          <cell r="AF83">
            <v>0.43</v>
          </cell>
          <cell r="AG83">
            <v>0.43</v>
          </cell>
          <cell r="AH83">
            <v>0.43</v>
          </cell>
        </row>
        <row r="84">
          <cell r="B84">
            <v>0.91</v>
          </cell>
          <cell r="C84">
            <v>0.91</v>
          </cell>
          <cell r="D84">
            <v>0.91</v>
          </cell>
          <cell r="E84">
            <v>0.91</v>
          </cell>
          <cell r="F84">
            <v>0.91</v>
          </cell>
          <cell r="G84">
            <v>0.81399999999999995</v>
          </cell>
          <cell r="H84">
            <v>0.874</v>
          </cell>
          <cell r="I84">
            <v>0.874</v>
          </cell>
          <cell r="J84">
            <v>0.874</v>
          </cell>
          <cell r="K84">
            <v>0.874</v>
          </cell>
          <cell r="L84">
            <v>0.874</v>
          </cell>
          <cell r="M84">
            <v>0.874</v>
          </cell>
          <cell r="N84">
            <v>0.874</v>
          </cell>
          <cell r="O84">
            <v>0.91</v>
          </cell>
          <cell r="P84">
            <v>0.91</v>
          </cell>
          <cell r="Q84">
            <v>0.91</v>
          </cell>
          <cell r="R84">
            <v>0.91</v>
          </cell>
          <cell r="S84">
            <v>0.91</v>
          </cell>
          <cell r="T84">
            <v>0.88</v>
          </cell>
          <cell r="U84">
            <v>0.91</v>
          </cell>
          <cell r="V84">
            <v>0.91</v>
          </cell>
          <cell r="W84">
            <v>0.91</v>
          </cell>
          <cell r="X84">
            <v>0.91</v>
          </cell>
          <cell r="Y84">
            <v>0.91</v>
          </cell>
          <cell r="Z84">
            <v>0.35</v>
          </cell>
          <cell r="AA84">
            <v>0.7</v>
          </cell>
          <cell r="AB84">
            <v>0.91</v>
          </cell>
          <cell r="AC84">
            <v>0.91</v>
          </cell>
          <cell r="AD84">
            <v>0.91</v>
          </cell>
          <cell r="AE84">
            <v>0.91</v>
          </cell>
          <cell r="AF84">
            <v>0.91</v>
          </cell>
          <cell r="AG84">
            <v>0.91</v>
          </cell>
          <cell r="AH84">
            <v>0.91</v>
          </cell>
        </row>
        <row r="85">
          <cell r="B85">
            <v>14353.248000000001</v>
          </cell>
          <cell r="C85">
            <v>13890.24</v>
          </cell>
          <cell r="D85">
            <v>14353.248000000001</v>
          </cell>
          <cell r="E85">
            <v>13890.24</v>
          </cell>
          <cell r="F85">
            <v>14353.248000000001</v>
          </cell>
          <cell r="G85">
            <v>13020.743999999999</v>
          </cell>
          <cell r="H85">
            <v>12627.552</v>
          </cell>
          <cell r="I85">
            <v>13980.503999999999</v>
          </cell>
          <cell r="J85">
            <v>13529.519999999999</v>
          </cell>
          <cell r="K85">
            <v>13980.503999999999</v>
          </cell>
          <cell r="L85">
            <v>13592.448</v>
          </cell>
          <cell r="M85">
            <v>14045.5296</v>
          </cell>
          <cell r="N85">
            <v>14045.5296</v>
          </cell>
          <cell r="O85">
            <v>14152.320000000002</v>
          </cell>
          <cell r="P85">
            <v>14624.064000000002</v>
          </cell>
          <cell r="Q85">
            <v>14152.320000000002</v>
          </cell>
          <cell r="R85">
            <v>14624.064000000002</v>
          </cell>
          <cell r="S85">
            <v>14624.064000000002</v>
          </cell>
          <cell r="T85">
            <v>12773.376000000002</v>
          </cell>
          <cell r="U85">
            <v>14624.064000000002</v>
          </cell>
          <cell r="V85">
            <v>14152.320000000002</v>
          </cell>
          <cell r="W85">
            <v>14624.064000000002</v>
          </cell>
          <cell r="X85">
            <v>14152.320000000002</v>
          </cell>
          <cell r="Y85">
            <v>14624.064000000002</v>
          </cell>
          <cell r="Z85">
            <v>5531.7352571610318</v>
          </cell>
          <cell r="AA85">
            <v>10669.087306448497</v>
          </cell>
          <cell r="AB85">
            <v>14624.064000000002</v>
          </cell>
          <cell r="AC85">
            <v>14152.320000000002</v>
          </cell>
          <cell r="AD85">
            <v>14624.064000000002</v>
          </cell>
          <cell r="AE85">
            <v>14624.064000000002</v>
          </cell>
          <cell r="AF85">
            <v>13208.832</v>
          </cell>
          <cell r="AG85">
            <v>14624.064000000002</v>
          </cell>
          <cell r="AH85">
            <v>14152.320000000002</v>
          </cell>
        </row>
        <row r="86">
          <cell r="B86">
            <v>25321.296000000002</v>
          </cell>
          <cell r="C86">
            <v>24504.48</v>
          </cell>
          <cell r="D86">
            <v>25321.296000000002</v>
          </cell>
          <cell r="E86">
            <v>24504.48</v>
          </cell>
          <cell r="F86">
            <v>25321.296000000002</v>
          </cell>
          <cell r="G86">
            <v>22421.928</v>
          </cell>
          <cell r="H86">
            <v>22534.175999999999</v>
          </cell>
          <cell r="I86">
            <v>24297.700799999999</v>
          </cell>
          <cell r="J86">
            <v>23513.903999999995</v>
          </cell>
          <cell r="K86">
            <v>24297.700799999999</v>
          </cell>
          <cell r="L86">
            <v>24206.688000000002</v>
          </cell>
          <cell r="M86">
            <v>25081.281600000002</v>
          </cell>
          <cell r="N86">
            <v>25081.281600000002</v>
          </cell>
          <cell r="O86">
            <v>24832.080000000002</v>
          </cell>
          <cell r="P86">
            <v>25659.816000000003</v>
          </cell>
          <cell r="Q86">
            <v>24832.080000000002</v>
          </cell>
          <cell r="R86">
            <v>25659.816000000006</v>
          </cell>
          <cell r="S86">
            <v>25659.816000000006</v>
          </cell>
          <cell r="T86">
            <v>22741.152000000002</v>
          </cell>
          <cell r="U86">
            <v>25659.816000000006</v>
          </cell>
          <cell r="V86">
            <v>24832.080000000002</v>
          </cell>
          <cell r="W86">
            <v>25659.816000000006</v>
          </cell>
          <cell r="X86">
            <v>24832.080000000002</v>
          </cell>
          <cell r="Y86">
            <v>25659.816000000006</v>
          </cell>
          <cell r="Z86">
            <v>16567.487257161039</v>
          </cell>
          <cell r="AA86">
            <v>20337.60119502091</v>
          </cell>
          <cell r="AB86">
            <v>14624.064000000002</v>
          </cell>
          <cell r="AC86">
            <v>21831.537071192128</v>
          </cell>
          <cell r="AD86">
            <v>25195.540225592798</v>
          </cell>
          <cell r="AE86">
            <v>25536.36085232292</v>
          </cell>
          <cell r="AF86">
            <v>20876.351999999999</v>
          </cell>
          <cell r="AG86">
            <v>25659.816000000006</v>
          </cell>
          <cell r="AH86">
            <v>24832.080000000002</v>
          </cell>
        </row>
        <row r="87">
          <cell r="B87">
            <v>25321.296000000002</v>
          </cell>
          <cell r="C87">
            <v>24504.48</v>
          </cell>
          <cell r="D87">
            <v>25321.296000000002</v>
          </cell>
          <cell r="E87">
            <v>17362.48</v>
          </cell>
          <cell r="F87">
            <v>25321.296000000002</v>
          </cell>
          <cell r="G87">
            <v>15421.928</v>
          </cell>
          <cell r="H87">
            <v>19534.175999999999</v>
          </cell>
          <cell r="I87">
            <v>18297.700799999999</v>
          </cell>
          <cell r="J87">
            <v>23513.903999999995</v>
          </cell>
          <cell r="K87">
            <v>24297.700799999999</v>
          </cell>
          <cell r="L87">
            <v>22506.688000000002</v>
          </cell>
          <cell r="M87">
            <v>25081.281600000002</v>
          </cell>
          <cell r="N87">
            <v>25081.281600000002</v>
          </cell>
          <cell r="O87">
            <v>24832.080000000002</v>
          </cell>
          <cell r="P87">
            <v>19659.816000000003</v>
          </cell>
          <cell r="Q87">
            <v>24832.080000000002</v>
          </cell>
          <cell r="R87">
            <v>25659.816000000006</v>
          </cell>
          <cell r="S87">
            <v>19659.816000000006</v>
          </cell>
          <cell r="T87">
            <v>22741.152000000002</v>
          </cell>
          <cell r="U87">
            <v>15659.816000000004</v>
          </cell>
          <cell r="V87">
            <v>24832.080000000002</v>
          </cell>
          <cell r="W87">
            <v>23659.816000000006</v>
          </cell>
          <cell r="X87">
            <v>24832.080000000002</v>
          </cell>
          <cell r="Y87">
            <v>25659.816000000006</v>
          </cell>
          <cell r="Z87">
            <v>16567.487257161039</v>
          </cell>
          <cell r="AA87">
            <v>20337.60119502091</v>
          </cell>
          <cell r="AB87">
            <v>14624.064000000002</v>
          </cell>
          <cell r="AC87">
            <v>15831.53707119213</v>
          </cell>
          <cell r="AD87">
            <v>25195.540225592798</v>
          </cell>
          <cell r="AE87">
            <v>25536.36085232292</v>
          </cell>
          <cell r="AF87">
            <v>20876.351999999999</v>
          </cell>
          <cell r="AG87">
            <v>25659.816000000006</v>
          </cell>
          <cell r="AH87">
            <v>24832.080000000002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7142</v>
          </cell>
          <cell r="F88">
            <v>0</v>
          </cell>
          <cell r="G88">
            <v>7000</v>
          </cell>
          <cell r="H88">
            <v>3000</v>
          </cell>
          <cell r="I88">
            <v>6000</v>
          </cell>
          <cell r="J88">
            <v>0</v>
          </cell>
          <cell r="K88">
            <v>0</v>
          </cell>
          <cell r="L88">
            <v>1700</v>
          </cell>
          <cell r="M88">
            <v>0</v>
          </cell>
          <cell r="N88">
            <v>0</v>
          </cell>
          <cell r="O88">
            <v>0</v>
          </cell>
          <cell r="P88">
            <v>6000</v>
          </cell>
          <cell r="Q88">
            <v>0</v>
          </cell>
          <cell r="R88">
            <v>0</v>
          </cell>
          <cell r="S88">
            <v>6000</v>
          </cell>
          <cell r="T88">
            <v>0</v>
          </cell>
          <cell r="U88">
            <v>10000</v>
          </cell>
          <cell r="V88">
            <v>0</v>
          </cell>
          <cell r="W88">
            <v>2000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6000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</row>
        <row r="89">
          <cell r="B89">
            <v>25321.296000000002</v>
          </cell>
          <cell r="C89">
            <v>24504.48</v>
          </cell>
          <cell r="D89">
            <v>25321.296000000002</v>
          </cell>
          <cell r="E89">
            <v>24504.48</v>
          </cell>
          <cell r="F89">
            <v>25321.296000000002</v>
          </cell>
          <cell r="G89">
            <v>22421.928</v>
          </cell>
          <cell r="H89">
            <v>22534.175999999999</v>
          </cell>
          <cell r="I89">
            <v>24297.700799999999</v>
          </cell>
          <cell r="J89">
            <v>23513.903999999995</v>
          </cell>
          <cell r="K89">
            <v>24297.700799999999</v>
          </cell>
          <cell r="L89">
            <v>24206.688000000002</v>
          </cell>
          <cell r="M89">
            <v>25081.281600000002</v>
          </cell>
          <cell r="N89">
            <v>25081.281600000002</v>
          </cell>
          <cell r="O89">
            <v>24832.080000000002</v>
          </cell>
          <cell r="P89">
            <v>25659.816000000006</v>
          </cell>
          <cell r="Q89">
            <v>24832.080000000002</v>
          </cell>
          <cell r="R89">
            <v>25659.816000000006</v>
          </cell>
          <cell r="S89">
            <v>25659.816000000006</v>
          </cell>
          <cell r="T89">
            <v>22741.152000000002</v>
          </cell>
          <cell r="U89">
            <v>25659.816000000006</v>
          </cell>
          <cell r="V89">
            <v>24832.080000000002</v>
          </cell>
          <cell r="W89">
            <v>25659.816000000006</v>
          </cell>
          <cell r="X89">
            <v>24832.080000000002</v>
          </cell>
          <cell r="Y89">
            <v>25659.816000000006</v>
          </cell>
          <cell r="Z89">
            <v>16567.487257161032</v>
          </cell>
          <cell r="AA89">
            <v>20337.60119502091</v>
          </cell>
          <cell r="AB89">
            <v>14624.064000000002</v>
          </cell>
          <cell r="AC89">
            <v>21831.537071192128</v>
          </cell>
          <cell r="AD89">
            <v>25195.540225592798</v>
          </cell>
          <cell r="AE89">
            <v>25536.36085232292</v>
          </cell>
          <cell r="AF89">
            <v>20876.351999999999</v>
          </cell>
          <cell r="AG89">
            <v>25659.816000000006</v>
          </cell>
          <cell r="AH89">
            <v>24832.080000000002</v>
          </cell>
        </row>
        <row r="91">
          <cell r="B91">
            <v>29835.4</v>
          </cell>
          <cell r="C91">
            <v>21170</v>
          </cell>
          <cell r="D91">
            <v>18576</v>
          </cell>
          <cell r="E91">
            <v>27128</v>
          </cell>
          <cell r="F91">
            <v>48588</v>
          </cell>
          <cell r="G91">
            <v>8930</v>
          </cell>
          <cell r="H91">
            <v>34821</v>
          </cell>
          <cell r="I91">
            <v>21628</v>
          </cell>
          <cell r="J91">
            <v>18690</v>
          </cell>
          <cell r="K91">
            <v>24181</v>
          </cell>
          <cell r="L91">
            <v>23479</v>
          </cell>
          <cell r="M91">
            <v>21396</v>
          </cell>
          <cell r="N91">
            <v>37226</v>
          </cell>
          <cell r="O91">
            <v>9588</v>
          </cell>
          <cell r="P91">
            <v>29664</v>
          </cell>
          <cell r="Q91">
            <v>26415</v>
          </cell>
          <cell r="R91">
            <v>19943</v>
          </cell>
          <cell r="S91">
            <v>8750</v>
          </cell>
          <cell r="T91">
            <v>36750</v>
          </cell>
          <cell r="U91">
            <v>20750</v>
          </cell>
          <cell r="V91">
            <v>18750</v>
          </cell>
          <cell r="W91">
            <v>26750</v>
          </cell>
          <cell r="X91">
            <v>23750</v>
          </cell>
          <cell r="Y91">
            <v>20750</v>
          </cell>
          <cell r="Z91">
            <v>37750</v>
          </cell>
          <cell r="AA91">
            <v>8750</v>
          </cell>
          <cell r="AB91">
            <v>30750</v>
          </cell>
          <cell r="AC91">
            <v>26750</v>
          </cell>
          <cell r="AD91">
            <v>18750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3">
          <cell r="B93">
            <v>23537.896000000001</v>
          </cell>
          <cell r="C93">
            <v>26872.375999999997</v>
          </cell>
          <cell r="D93">
            <v>33617.671999999999</v>
          </cell>
          <cell r="E93">
            <v>31852.151999999995</v>
          </cell>
          <cell r="F93">
            <v>8585.4479999999985</v>
          </cell>
          <cell r="G93">
            <v>15077.375999999998</v>
          </cell>
          <cell r="H93">
            <v>5790.5519999999979</v>
          </cell>
          <cell r="I93">
            <v>2460.2527999999966</v>
          </cell>
          <cell r="J93">
            <v>7284.1567999999934</v>
          </cell>
          <cell r="K93">
            <v>13400.85759999999</v>
          </cell>
          <cell r="L93">
            <v>12428.54559999999</v>
          </cell>
          <cell r="M93">
            <v>16113.827199999992</v>
          </cell>
          <cell r="N93">
            <v>9969.1087999999963</v>
          </cell>
          <cell r="O93">
            <v>25213.188799999996</v>
          </cell>
          <cell r="P93">
            <v>15209.004800000002</v>
          </cell>
          <cell r="Q93">
            <v>19626.084800000004</v>
          </cell>
          <cell r="R93">
            <v>25342.900800000007</v>
          </cell>
          <cell r="S93">
            <v>36252.716800000009</v>
          </cell>
          <cell r="T93">
            <v>28243.868800000011</v>
          </cell>
          <cell r="U93">
            <v>23153.684800000014</v>
          </cell>
          <cell r="V93">
            <v>29235.764800000015</v>
          </cell>
          <cell r="W93">
            <v>32145.580800000018</v>
          </cell>
          <cell r="X93">
            <v>33227.66080000002</v>
          </cell>
          <cell r="Y93">
            <v>38137.476800000019</v>
          </cell>
          <cell r="Z93">
            <v>22954.964057161058</v>
          </cell>
          <cell r="AA93">
            <v>34542.565252181972</v>
          </cell>
          <cell r="AB93">
            <v>18416.629252181974</v>
          </cell>
          <cell r="AC93">
            <v>13498.166323374104</v>
          </cell>
          <cell r="AD93">
            <v>19943.706548966904</v>
          </cell>
          <cell r="AE93">
            <v>45480.067401289823</v>
          </cell>
          <cell r="AF93">
            <v>66356.419401289822</v>
          </cell>
          <cell r="AG93">
            <v>92016.235401289829</v>
          </cell>
          <cell r="AH93">
            <v>116848.31540128983</v>
          </cell>
        </row>
        <row r="94">
          <cell r="B94">
            <v>1245</v>
          </cell>
          <cell r="C94">
            <v>1245</v>
          </cell>
          <cell r="D94">
            <v>1245</v>
          </cell>
          <cell r="E94">
            <v>387</v>
          </cell>
          <cell r="F94">
            <v>387</v>
          </cell>
          <cell r="G94">
            <v>7387</v>
          </cell>
          <cell r="H94">
            <v>4387</v>
          </cell>
          <cell r="I94">
            <v>10387</v>
          </cell>
          <cell r="J94">
            <v>10387</v>
          </cell>
          <cell r="K94">
            <v>4387</v>
          </cell>
          <cell r="L94">
            <v>6087</v>
          </cell>
          <cell r="M94">
            <v>6087</v>
          </cell>
          <cell r="N94">
            <v>87</v>
          </cell>
          <cell r="O94">
            <v>87</v>
          </cell>
          <cell r="P94">
            <v>6087</v>
          </cell>
          <cell r="Q94">
            <v>87</v>
          </cell>
          <cell r="R94">
            <v>87</v>
          </cell>
          <cell r="S94">
            <v>6087</v>
          </cell>
          <cell r="T94">
            <v>87</v>
          </cell>
          <cell r="U94">
            <v>10087</v>
          </cell>
          <cell r="V94">
            <v>10087</v>
          </cell>
          <cell r="W94">
            <v>6087</v>
          </cell>
          <cell r="X94">
            <v>6087</v>
          </cell>
          <cell r="Y94">
            <v>6087</v>
          </cell>
          <cell r="Z94">
            <v>87</v>
          </cell>
          <cell r="AA94">
            <v>87</v>
          </cell>
          <cell r="AB94">
            <v>87</v>
          </cell>
          <cell r="AC94">
            <v>87</v>
          </cell>
          <cell r="AD94">
            <v>87</v>
          </cell>
          <cell r="AE94">
            <v>87</v>
          </cell>
          <cell r="AF94">
            <v>87</v>
          </cell>
          <cell r="AG94">
            <v>87</v>
          </cell>
          <cell r="AH94">
            <v>87</v>
          </cell>
        </row>
        <row r="95">
          <cell r="B95">
            <v>0.59340154046386884</v>
          </cell>
          <cell r="C95">
            <v>0.595418954531994</v>
          </cell>
          <cell r="D95">
            <v>0.59458380526637111</v>
          </cell>
          <cell r="E95">
            <v>0.59314282421537823</v>
          </cell>
          <cell r="F95">
            <v>0.59404877402066536</v>
          </cell>
          <cell r="G95">
            <v>0.59021504973642236</v>
          </cell>
          <cell r="H95">
            <v>0.5902359722238647</v>
          </cell>
          <cell r="I95">
            <v>0.59184192368406208</v>
          </cell>
          <cell r="J95">
            <v>0.58831859918271034</v>
          </cell>
          <cell r="K95">
            <v>0.59603906391404793</v>
          </cell>
          <cell r="L95">
            <v>0.59173009540599886</v>
          </cell>
          <cell r="M95">
            <v>0.59292803554073759</v>
          </cell>
          <cell r="N95">
            <v>0.59800670264530154</v>
          </cell>
          <cell r="O95">
            <v>0.59765038869539289</v>
          </cell>
          <cell r="P95">
            <v>0.59426397511988927</v>
          </cell>
          <cell r="Q95">
            <v>0.59604638955104772</v>
          </cell>
          <cell r="R95">
            <v>0.59604898448494215</v>
          </cell>
          <cell r="S95">
            <v>0.59486425982080182</v>
          </cell>
          <cell r="T95">
            <v>0.59145026435612846</v>
          </cell>
          <cell r="U95">
            <v>0.58946578711888453</v>
          </cell>
          <cell r="V95">
            <v>0.58862862485557388</v>
          </cell>
          <cell r="W95">
            <v>0.58750141064229977</v>
          </cell>
          <cell r="X95">
            <v>0.58546340344863623</v>
          </cell>
          <cell r="Y95">
            <v>0.59138791475385111</v>
          </cell>
          <cell r="Z95">
            <v>0.58679775820892954</v>
          </cell>
          <cell r="AA95">
            <v>0.58365924665227642</v>
          </cell>
          <cell r="AB95">
            <v>0</v>
          </cell>
          <cell r="AC95">
            <v>0.58756525271506466</v>
          </cell>
          <cell r="AD95">
            <v>0.58884625212247965</v>
          </cell>
          <cell r="AE95">
            <v>0.59167123240609654</v>
          </cell>
          <cell r="AF95">
            <v>0.58938132536356147</v>
          </cell>
          <cell r="AG95">
            <v>0.59176718890637381</v>
          </cell>
          <cell r="AH95">
            <v>0.5920634621644405</v>
          </cell>
        </row>
        <row r="96">
          <cell r="B96">
            <v>0.59484922575737753</v>
          </cell>
          <cell r="C96">
            <v>0.58375060278232838</v>
          </cell>
          <cell r="D96">
            <v>0.5846386422704738</v>
          </cell>
          <cell r="E96">
            <v>0.58171891091768624</v>
          </cell>
          <cell r="F96">
            <v>0.58074806828284675</v>
          </cell>
          <cell r="G96">
            <v>0.58513992295010275</v>
          </cell>
          <cell r="H96">
            <v>0.58567624878596536</v>
          </cell>
          <cell r="I96">
            <v>0.58377125730782031</v>
          </cell>
          <cell r="J96">
            <v>0.57653488120644647</v>
          </cell>
          <cell r="K96">
            <v>0.59038330925353266</v>
          </cell>
          <cell r="L96">
            <v>0.58529370649991608</v>
          </cell>
          <cell r="M96">
            <v>0.58492798137522084</v>
          </cell>
          <cell r="N96">
            <v>0.59015350230494468</v>
          </cell>
          <cell r="O96">
            <v>0.58854937843757982</v>
          </cell>
          <cell r="P96">
            <v>0.58942742658632341</v>
          </cell>
          <cell r="Q96">
            <v>0.5894524582753039</v>
          </cell>
          <cell r="R96">
            <v>0.58965814090163937</v>
          </cell>
          <cell r="S96">
            <v>0.58958387986434657</v>
          </cell>
          <cell r="T96">
            <v>0.58392140549694449</v>
          </cell>
          <cell r="U96">
            <v>0.59627859913476078</v>
          </cell>
          <cell r="V96">
            <v>0.60114791032620396</v>
          </cell>
          <cell r="W96">
            <v>0.5947559579770838</v>
          </cell>
          <cell r="X96">
            <v>0.59208115979238696</v>
          </cell>
          <cell r="Y96">
            <v>0.59371480062146298</v>
          </cell>
          <cell r="Z96">
            <v>0</v>
          </cell>
          <cell r="AA96">
            <v>0.58609570073359885</v>
          </cell>
          <cell r="AB96">
            <v>0.58027799095675414</v>
          </cell>
          <cell r="AC96">
            <v>0.5825729643505354</v>
          </cell>
          <cell r="AD96">
            <v>0.58633087177997878</v>
          </cell>
          <cell r="AE96">
            <v>0.58932958272124958</v>
          </cell>
          <cell r="AF96">
            <v>0.59180379520643678</v>
          </cell>
          <cell r="AG96">
            <v>0.58937880581534663</v>
          </cell>
          <cell r="AH96">
            <v>0.58806109933755901</v>
          </cell>
        </row>
        <row r="97">
          <cell r="B97">
            <v>0.59427025289599522</v>
          </cell>
          <cell r="C97">
            <v>0.58847394613554704</v>
          </cell>
          <cell r="D97">
            <v>0.58861611898181143</v>
          </cell>
          <cell r="E97">
            <v>0.58628967594594017</v>
          </cell>
          <cell r="F97">
            <v>0.58606980658418506</v>
          </cell>
          <cell r="G97">
            <v>0.58723738967916739</v>
          </cell>
          <cell r="H97">
            <v>0.58750929141501707</v>
          </cell>
          <cell r="I97">
            <v>0.58700604297952541</v>
          </cell>
          <cell r="J97">
            <v>0.58116660487815608</v>
          </cell>
          <cell r="K97">
            <v>0.59263424977035628</v>
          </cell>
          <cell r="L97">
            <v>0.58785533155936187</v>
          </cell>
          <cell r="M97">
            <v>0.58811193243725379</v>
          </cell>
          <cell r="N97">
            <v>0.59327900683862833</v>
          </cell>
          <cell r="O97">
            <v>0.59217149889718346</v>
          </cell>
          <cell r="P97">
            <v>0.59135233028340062</v>
          </cell>
          <cell r="Q97">
            <v>0.59210876620893216</v>
          </cell>
          <cell r="R97">
            <v>0.5922326377276983</v>
          </cell>
          <cell r="S97">
            <v>0.59189775924248411</v>
          </cell>
          <cell r="T97">
            <v>0.5869543382605289</v>
          </cell>
          <cell r="U97">
            <v>0.59353411592487071</v>
          </cell>
          <cell r="V97">
            <v>0.59610462492811034</v>
          </cell>
          <cell r="W97">
            <v>0.59183352546180668</v>
          </cell>
          <cell r="X97">
            <v>0.58944735211935484</v>
          </cell>
          <cell r="Y97">
            <v>0.59277743449715059</v>
          </cell>
          <cell r="Z97">
            <v>0.58679775820892954</v>
          </cell>
          <cell r="AA97">
            <v>0.58494579541797664</v>
          </cell>
          <cell r="AB97">
            <v>0.58027799095675414</v>
          </cell>
          <cell r="AC97">
            <v>0.58419158812635519</v>
          </cell>
          <cell r="AD97">
            <v>0.58731957087497211</v>
          </cell>
          <cell r="AE97">
            <v>0.59026153866138742</v>
          </cell>
          <cell r="AF97">
            <v>0.5908534456929051</v>
          </cell>
          <cell r="AG97">
            <v>0.59031578645306404</v>
          </cell>
          <cell r="AH97">
            <v>0.58963125450082221</v>
          </cell>
        </row>
        <row r="101">
          <cell r="B101">
            <v>0</v>
          </cell>
          <cell r="C101">
            <v>0</v>
          </cell>
          <cell r="D101">
            <v>3446</v>
          </cell>
          <cell r="E101">
            <v>0</v>
          </cell>
          <cell r="F101">
            <v>11000</v>
          </cell>
          <cell r="G101">
            <v>1000</v>
          </cell>
          <cell r="H101">
            <v>11500</v>
          </cell>
          <cell r="I101">
            <v>12500</v>
          </cell>
          <cell r="J101">
            <v>22000</v>
          </cell>
          <cell r="K101">
            <v>5000</v>
          </cell>
          <cell r="L101">
            <v>11000</v>
          </cell>
          <cell r="M101">
            <v>7500</v>
          </cell>
          <cell r="N101">
            <v>3000</v>
          </cell>
          <cell r="O101">
            <v>13000</v>
          </cell>
          <cell r="P101">
            <v>13000</v>
          </cell>
          <cell r="Q101">
            <v>13000</v>
          </cell>
          <cell r="R101">
            <v>13000</v>
          </cell>
          <cell r="S101">
            <v>13500</v>
          </cell>
          <cell r="T101">
            <v>10000</v>
          </cell>
          <cell r="U101">
            <v>14000</v>
          </cell>
          <cell r="V101">
            <v>14000</v>
          </cell>
          <cell r="W101">
            <v>14000</v>
          </cell>
          <cell r="X101">
            <v>12000</v>
          </cell>
          <cell r="Y101">
            <v>46000</v>
          </cell>
          <cell r="Z101">
            <v>14000</v>
          </cell>
          <cell r="AA101">
            <v>12000</v>
          </cell>
          <cell r="AB101">
            <v>12405</v>
          </cell>
          <cell r="AC101">
            <v>3000</v>
          </cell>
          <cell r="AD101">
            <v>6683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B102">
            <v>14505</v>
          </cell>
          <cell r="C102">
            <v>24000</v>
          </cell>
          <cell r="D102">
            <v>27000</v>
          </cell>
          <cell r="E102">
            <v>33000</v>
          </cell>
          <cell r="F102">
            <v>34000</v>
          </cell>
          <cell r="G102">
            <v>34000</v>
          </cell>
          <cell r="H102">
            <v>31000</v>
          </cell>
          <cell r="I102">
            <v>34000</v>
          </cell>
          <cell r="J102">
            <v>32000</v>
          </cell>
          <cell r="K102">
            <v>33000</v>
          </cell>
          <cell r="L102">
            <v>34000</v>
          </cell>
          <cell r="M102">
            <v>33000</v>
          </cell>
          <cell r="N102">
            <v>34000</v>
          </cell>
          <cell r="O102">
            <v>32000</v>
          </cell>
          <cell r="P102">
            <v>34000</v>
          </cell>
          <cell r="Q102">
            <v>32000</v>
          </cell>
          <cell r="R102">
            <v>34000</v>
          </cell>
          <cell r="S102">
            <v>33000</v>
          </cell>
          <cell r="T102">
            <v>32000</v>
          </cell>
          <cell r="U102">
            <v>32000</v>
          </cell>
          <cell r="V102">
            <v>31000</v>
          </cell>
          <cell r="W102">
            <v>33000</v>
          </cell>
          <cell r="X102">
            <v>33000</v>
          </cell>
          <cell r="Y102">
            <v>33000</v>
          </cell>
          <cell r="Z102">
            <v>33000</v>
          </cell>
          <cell r="AA102">
            <v>33000</v>
          </cell>
          <cell r="AB102">
            <v>34000</v>
          </cell>
          <cell r="AC102">
            <v>34000</v>
          </cell>
          <cell r="AD102">
            <v>34000</v>
          </cell>
          <cell r="AE102">
            <v>33000</v>
          </cell>
          <cell r="AF102">
            <v>33000</v>
          </cell>
          <cell r="AG102">
            <v>34000</v>
          </cell>
          <cell r="AH102">
            <v>22000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B104">
            <v>12000</v>
          </cell>
          <cell r="C104">
            <v>10500</v>
          </cell>
          <cell r="D104">
            <v>8000</v>
          </cell>
          <cell r="E104">
            <v>10000</v>
          </cell>
          <cell r="F104">
            <v>2000</v>
          </cell>
          <cell r="G104">
            <v>11000</v>
          </cell>
          <cell r="H104">
            <v>0</v>
          </cell>
          <cell r="I104">
            <v>0</v>
          </cell>
          <cell r="J104">
            <v>19000</v>
          </cell>
          <cell r="K104">
            <v>0</v>
          </cell>
          <cell r="L104">
            <v>0</v>
          </cell>
          <cell r="M104">
            <v>5256.5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B106">
            <v>740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14000</v>
          </cell>
          <cell r="M106">
            <v>12000</v>
          </cell>
          <cell r="N106">
            <v>15000</v>
          </cell>
          <cell r="O106">
            <v>28000</v>
          </cell>
          <cell r="P106">
            <v>18000</v>
          </cell>
          <cell r="Q106">
            <v>20000</v>
          </cell>
          <cell r="R106">
            <v>21000</v>
          </cell>
          <cell r="S106">
            <v>20000</v>
          </cell>
          <cell r="T106">
            <v>27000</v>
          </cell>
          <cell r="U106">
            <v>28000</v>
          </cell>
          <cell r="V106">
            <v>23000</v>
          </cell>
          <cell r="W106">
            <v>28000</v>
          </cell>
          <cell r="X106">
            <v>23000</v>
          </cell>
          <cell r="Y106">
            <v>0</v>
          </cell>
          <cell r="Z106">
            <v>32000</v>
          </cell>
          <cell r="AA106">
            <v>31000</v>
          </cell>
          <cell r="AB106">
            <v>32000</v>
          </cell>
          <cell r="AC106">
            <v>21000</v>
          </cell>
          <cell r="AD106">
            <v>16000</v>
          </cell>
          <cell r="AE106">
            <v>15000</v>
          </cell>
          <cell r="AF106">
            <v>12000</v>
          </cell>
          <cell r="AG106">
            <v>24000</v>
          </cell>
          <cell r="AH106">
            <v>31000</v>
          </cell>
        </row>
        <row r="107">
          <cell r="B107">
            <v>10000</v>
          </cell>
          <cell r="C107">
            <v>18000</v>
          </cell>
          <cell r="D107">
            <v>14000</v>
          </cell>
          <cell r="E107">
            <v>18000</v>
          </cell>
          <cell r="F107">
            <v>14000</v>
          </cell>
          <cell r="G107">
            <v>22000</v>
          </cell>
          <cell r="H107">
            <v>12000</v>
          </cell>
          <cell r="I107">
            <v>22000</v>
          </cell>
          <cell r="J107">
            <v>0</v>
          </cell>
          <cell r="K107">
            <v>23000</v>
          </cell>
          <cell r="L107">
            <v>3000</v>
          </cell>
          <cell r="M107">
            <v>19000</v>
          </cell>
          <cell r="N107">
            <v>17000</v>
          </cell>
          <cell r="O107">
            <v>0</v>
          </cell>
          <cell r="P107">
            <v>8000</v>
          </cell>
          <cell r="Q107">
            <v>2804</v>
          </cell>
          <cell r="R107">
            <v>0</v>
          </cell>
          <cell r="S107">
            <v>0</v>
          </cell>
          <cell r="T107">
            <v>0</v>
          </cell>
          <cell r="U107">
            <v>2708.5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10000</v>
          </cell>
          <cell r="AD107">
            <v>16000</v>
          </cell>
          <cell r="AE107">
            <v>17000</v>
          </cell>
          <cell r="AF107">
            <v>17000</v>
          </cell>
          <cell r="AG107">
            <v>7000</v>
          </cell>
          <cell r="AH107">
            <v>0</v>
          </cell>
        </row>
        <row r="108">
          <cell r="B108">
            <v>14000</v>
          </cell>
          <cell r="C108">
            <v>13428</v>
          </cell>
          <cell r="D108">
            <v>18000</v>
          </cell>
          <cell r="E108">
            <v>13000</v>
          </cell>
          <cell r="F108">
            <v>18000</v>
          </cell>
          <cell r="G108">
            <v>10500</v>
          </cell>
          <cell r="H108">
            <v>14000</v>
          </cell>
          <cell r="I108">
            <v>9000</v>
          </cell>
          <cell r="J108">
            <v>0</v>
          </cell>
          <cell r="K108">
            <v>5000</v>
          </cell>
          <cell r="L108">
            <v>0</v>
          </cell>
          <cell r="M108">
            <v>1000</v>
          </cell>
          <cell r="N108">
            <v>0</v>
          </cell>
          <cell r="O108">
            <v>0</v>
          </cell>
          <cell r="P108">
            <v>2086</v>
          </cell>
          <cell r="Q108">
            <v>2000</v>
          </cell>
          <cell r="R108">
            <v>0</v>
          </cell>
          <cell r="S108">
            <v>0</v>
          </cell>
          <cell r="T108">
            <v>2000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B110">
            <v>3446</v>
          </cell>
          <cell r="C110">
            <v>3446</v>
          </cell>
          <cell r="D110">
            <v>0</v>
          </cell>
          <cell r="E110">
            <v>0</v>
          </cell>
          <cell r="F110">
            <v>7623.4759601619407</v>
          </cell>
          <cell r="G110">
            <v>6623.4759601619407</v>
          </cell>
          <cell r="H110">
            <v>20471.43398653232</v>
          </cell>
          <cell r="I110">
            <v>7971.43398653232</v>
          </cell>
          <cell r="J110">
            <v>11650.659711148372</v>
          </cell>
          <cell r="K110">
            <v>6650.6597111483716</v>
          </cell>
          <cell r="L110">
            <v>16842.511367406772</v>
          </cell>
          <cell r="M110">
            <v>9342.5113674067725</v>
          </cell>
          <cell r="N110">
            <v>6342.5113674067725</v>
          </cell>
          <cell r="O110">
            <v>8764.6885573462278</v>
          </cell>
          <cell r="P110">
            <v>5609.5073401860682</v>
          </cell>
          <cell r="Q110">
            <v>11551.638940573743</v>
          </cell>
          <cell r="R110">
            <v>19208.789747013514</v>
          </cell>
          <cell r="S110">
            <v>31783.446873399414</v>
          </cell>
          <cell r="T110">
            <v>37714.706208793774</v>
          </cell>
          <cell r="U110">
            <v>43978.847131221482</v>
          </cell>
          <cell r="V110">
            <v>49918.794415165627</v>
          </cell>
          <cell r="W110">
            <v>57195.858125325612</v>
          </cell>
          <cell r="X110">
            <v>63756.831475679137</v>
          </cell>
          <cell r="Y110">
            <v>22750.088355657805</v>
          </cell>
          <cell r="Z110">
            <v>15249.772330504282</v>
          </cell>
          <cell r="AA110">
            <v>11803.165746843268</v>
          </cell>
          <cell r="AB110">
            <v>9683.1595993039155</v>
          </cell>
          <cell r="AC110">
            <v>6683.1595993039155</v>
          </cell>
          <cell r="AD110">
            <v>0.1595993039154564</v>
          </cell>
          <cell r="AE110">
            <v>0.1595993039154564</v>
          </cell>
          <cell r="AF110">
            <v>0.1595993039154564</v>
          </cell>
          <cell r="AG110">
            <v>0.1595993039154564</v>
          </cell>
          <cell r="AH110">
            <v>0.1595993039154564</v>
          </cell>
        </row>
        <row r="111">
          <cell r="B111">
            <v>5542.7616108854199</v>
          </cell>
          <cell r="C111">
            <v>6237.1108913427925</v>
          </cell>
          <cell r="D111">
            <v>6781.0547467267315</v>
          </cell>
          <cell r="E111">
            <v>8199.8086630681428</v>
          </cell>
          <cell r="F111">
            <v>13211.697211217404</v>
          </cell>
          <cell r="G111">
            <v>23339.67458591707</v>
          </cell>
          <cell r="H111">
            <v>32437.572478025701</v>
          </cell>
          <cell r="I111">
            <v>35877.333909036592</v>
          </cell>
          <cell r="J111">
            <v>39827.166255057615</v>
          </cell>
          <cell r="K111">
            <v>51635.858686335734</v>
          </cell>
          <cell r="L111">
            <v>54672.667206585931</v>
          </cell>
          <cell r="M111">
            <v>60972.934154357237</v>
          </cell>
          <cell r="N111">
            <v>66841.468089914299</v>
          </cell>
          <cell r="O111">
            <v>72989.536710027838</v>
          </cell>
          <cell r="P111">
            <v>78508.193940133468</v>
          </cell>
          <cell r="Q111">
            <v>81111.515318223857</v>
          </cell>
          <cell r="R111">
            <v>84578.756656590442</v>
          </cell>
          <cell r="S111">
            <v>94974.817496440053</v>
          </cell>
          <cell r="T111">
            <v>106683.4983271228</v>
          </cell>
          <cell r="U111">
            <v>121138.27954727359</v>
          </cell>
          <cell r="V111">
            <v>125735.66370700192</v>
          </cell>
          <cell r="W111">
            <v>130837.88516846317</v>
          </cell>
          <cell r="X111">
            <v>132751.42133291994</v>
          </cell>
          <cell r="Y111">
            <v>138748.62799030315</v>
          </cell>
          <cell r="Z111">
            <v>144403.29029730833</v>
          </cell>
          <cell r="AA111">
            <v>153792.45550025968</v>
          </cell>
          <cell r="AB111">
            <v>163260.8686783259</v>
          </cell>
          <cell r="AC111">
            <v>168899.59824397892</v>
          </cell>
          <cell r="AD111">
            <v>136365.95887720364</v>
          </cell>
          <cell r="AE111">
            <v>103365.95887720364</v>
          </cell>
          <cell r="AF111">
            <v>70365.958877203637</v>
          </cell>
          <cell r="AG111">
            <v>36365.958877203637</v>
          </cell>
          <cell r="AH111">
            <v>14365.958877203637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B113">
            <v>6003.3968472882407</v>
          </cell>
          <cell r="C113">
            <v>6522.8071717909916</v>
          </cell>
          <cell r="D113">
            <v>8410.5199412757356</v>
          </cell>
          <cell r="E113">
            <v>6129.0774887139232</v>
          </cell>
          <cell r="F113">
            <v>13696.538888004521</v>
          </cell>
          <cell r="G113">
            <v>11591.67699194482</v>
          </cell>
          <cell r="H113">
            <v>19861.168234846577</v>
          </cell>
          <cell r="I113">
            <v>24256.866576852139</v>
          </cell>
          <cell r="J113">
            <v>5256.8665768521387</v>
          </cell>
          <cell r="K113">
            <v>5256.8665768521387</v>
          </cell>
          <cell r="L113">
            <v>5256.8665768521387</v>
          </cell>
          <cell r="M113">
            <v>0.36657685213867808</v>
          </cell>
          <cell r="N113">
            <v>0.36657685213867808</v>
          </cell>
          <cell r="O113">
            <v>0.36657685213867808</v>
          </cell>
          <cell r="P113">
            <v>0.36657685213867808</v>
          </cell>
          <cell r="Q113">
            <v>0.36657685213867808</v>
          </cell>
          <cell r="R113">
            <v>0.36657685213867808</v>
          </cell>
          <cell r="S113">
            <v>0.36657685213867808</v>
          </cell>
          <cell r="T113">
            <v>0.36657685213867808</v>
          </cell>
          <cell r="U113">
            <v>0.36657685213867808</v>
          </cell>
          <cell r="V113">
            <v>0.36657685213867808</v>
          </cell>
          <cell r="W113">
            <v>0.36657685213867808</v>
          </cell>
          <cell r="X113">
            <v>0.36657685213867808</v>
          </cell>
          <cell r="Y113">
            <v>0.36657685213867808</v>
          </cell>
          <cell r="Z113">
            <v>0.36657685213867808</v>
          </cell>
          <cell r="AA113">
            <v>0.36657685213867808</v>
          </cell>
          <cell r="AB113">
            <v>0.36657685213867808</v>
          </cell>
          <cell r="AC113">
            <v>0.36657685213867808</v>
          </cell>
          <cell r="AD113">
            <v>0.36657685213867808</v>
          </cell>
          <cell r="AE113">
            <v>0.36657685213867808</v>
          </cell>
          <cell r="AF113">
            <v>0.36657685213867808</v>
          </cell>
          <cell r="AG113">
            <v>0.36657685213867808</v>
          </cell>
          <cell r="AH113">
            <v>0.36657685213867808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7459.0500267434008</v>
          </cell>
          <cell r="L115">
            <v>7054.015334984284</v>
          </cell>
          <cell r="M115">
            <v>11599.292718505854</v>
          </cell>
          <cell r="N115">
            <v>15291.514517252541</v>
          </cell>
          <cell r="O115">
            <v>6333.4017865247733</v>
          </cell>
          <cell r="P115">
            <v>8491.9622417571445</v>
          </cell>
          <cell r="Q115">
            <v>7985.487902167326</v>
          </cell>
          <cell r="R115">
            <v>6707.565715311961</v>
          </cell>
          <cell r="S115">
            <v>9473.4670257918842</v>
          </cell>
          <cell r="T115">
            <v>6717.5222821832431</v>
          </cell>
          <cell r="U115">
            <v>6466.6322078782541</v>
          </cell>
          <cell r="V115">
            <v>10019.820703256424</v>
          </cell>
          <cell r="W115">
            <v>8391.4443517961336</v>
          </cell>
          <cell r="X115">
            <v>9679.0051353471936</v>
          </cell>
          <cell r="Y115">
            <v>36581.428760151575</v>
          </cell>
          <cell r="Z115">
            <v>33213.659405035374</v>
          </cell>
          <cell r="AA115">
            <v>31270.817482870232</v>
          </cell>
          <cell r="AB115">
            <v>36037.947542815469</v>
          </cell>
          <cell r="AC115">
            <v>55615.392437814706</v>
          </cell>
          <cell r="AD115">
            <v>90314.960480777183</v>
          </cell>
          <cell r="AE115">
            <v>123122.95478933014</v>
          </cell>
          <cell r="AF115">
            <v>151836.54283468638</v>
          </cell>
          <cell r="AG115">
            <v>127836.54283468638</v>
          </cell>
          <cell r="AH115">
            <v>96836.542834686377</v>
          </cell>
        </row>
        <row r="116">
          <cell r="B116">
            <v>8871.2923936540028</v>
          </cell>
          <cell r="C116">
            <v>13074.762829188552</v>
          </cell>
          <cell r="D116">
            <v>26492.997237098331</v>
          </cell>
          <cell r="E116">
            <v>34307.442623290248</v>
          </cell>
          <cell r="F116">
            <v>20307.442623290248</v>
          </cell>
          <cell r="G116">
            <v>19376.850783359812</v>
          </cell>
          <cell r="H116">
            <v>7376.8507833598123</v>
          </cell>
          <cell r="I116">
            <v>12065.518718825326</v>
          </cell>
          <cell r="J116">
            <v>12065.518718825326</v>
          </cell>
          <cell r="K116">
            <v>8273.6631140059108</v>
          </cell>
          <cell r="L116">
            <v>5273.6631140059108</v>
          </cell>
          <cell r="M116">
            <v>3787.3007835436983</v>
          </cell>
          <cell r="N116">
            <v>5293.4395345972589</v>
          </cell>
          <cell r="O116">
            <v>5293.4395345972589</v>
          </cell>
          <cell r="P116">
            <v>5512.5450983204391</v>
          </cell>
          <cell r="Q116">
            <v>2708.5450983204391</v>
          </cell>
          <cell r="R116">
            <v>2708.5450983204391</v>
          </cell>
          <cell r="S116">
            <v>2708.5450983204391</v>
          </cell>
          <cell r="T116">
            <v>2708.5450983204391</v>
          </cell>
          <cell r="U116">
            <v>4.5098320439137751E-2</v>
          </cell>
          <cell r="V116">
            <v>4.5098320439137751E-2</v>
          </cell>
          <cell r="W116">
            <v>4.5098320439137751E-2</v>
          </cell>
          <cell r="X116">
            <v>4.5098320439137751E-2</v>
          </cell>
          <cell r="Y116">
            <v>4.5098320439137751E-2</v>
          </cell>
          <cell r="Z116">
            <v>4.5098320439137751E-2</v>
          </cell>
          <cell r="AA116">
            <v>4.5098320439137751E-2</v>
          </cell>
          <cell r="AB116">
            <v>4.5098320439137751E-2</v>
          </cell>
          <cell r="AC116">
            <v>5079.3487425684107</v>
          </cell>
          <cell r="AD116">
            <v>12443.495999377908</v>
          </cell>
          <cell r="AE116">
            <v>24836.27674662866</v>
          </cell>
          <cell r="AF116">
            <v>23054.774991255465</v>
          </cell>
          <cell r="AG116">
            <v>16054.774991255465</v>
          </cell>
          <cell r="AH116">
            <v>16054.774991255465</v>
          </cell>
        </row>
        <row r="117">
          <cell r="B117">
            <v>6532.3149798707091</v>
          </cell>
          <cell r="C117">
            <v>10109.659900984472</v>
          </cell>
          <cell r="D117">
            <v>10180.213937952813</v>
          </cell>
          <cell r="E117">
            <v>12887.646776221496</v>
          </cell>
          <cell r="F117">
            <v>9194.9666345869227</v>
          </cell>
          <cell r="G117">
            <v>9967.5203987519963</v>
          </cell>
          <cell r="H117">
            <v>6381.8597372780423</v>
          </cell>
          <cell r="I117">
            <v>6318.5387976169004</v>
          </cell>
          <cell r="J117">
            <v>12086.43543105479</v>
          </cell>
          <cell r="K117">
            <v>7086.4354310547897</v>
          </cell>
          <cell r="L117">
            <v>7086.4354310547897</v>
          </cell>
          <cell r="M117">
            <v>6086.4354310547897</v>
          </cell>
          <cell r="N117">
            <v>6086.4354310547897</v>
          </cell>
          <cell r="O117">
            <v>6086.4354310547897</v>
          </cell>
          <cell r="P117">
            <v>4000.4354310547897</v>
          </cell>
          <cell r="Q117">
            <v>2000.4354310547897</v>
          </cell>
          <cell r="R117">
            <v>2000.4354310547897</v>
          </cell>
          <cell r="S117">
            <v>2000.4354310547897</v>
          </cell>
          <cell r="T117">
            <v>0.43543105478966027</v>
          </cell>
          <cell r="U117">
            <v>0.43543105478966027</v>
          </cell>
          <cell r="V117">
            <v>0.43543105478966027</v>
          </cell>
          <cell r="W117">
            <v>0.43543105478966027</v>
          </cell>
          <cell r="X117">
            <v>0.43543105478966027</v>
          </cell>
          <cell r="Y117">
            <v>0.43543105478966027</v>
          </cell>
          <cell r="Z117">
            <v>0.43543105478966027</v>
          </cell>
          <cell r="AA117">
            <v>0.43543105478966027</v>
          </cell>
          <cell r="AB117">
            <v>0.43543105478966027</v>
          </cell>
          <cell r="AC117">
            <v>0.43543105478966027</v>
          </cell>
          <cell r="AD117">
            <v>0.43543105478966027</v>
          </cell>
          <cell r="AE117">
            <v>0.43543105478966027</v>
          </cell>
          <cell r="AF117">
            <v>0.43543105478966027</v>
          </cell>
          <cell r="AG117">
            <v>0.43543105478966027</v>
          </cell>
          <cell r="AH117">
            <v>0.43543105478966027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</row>
        <row r="123">
          <cell r="B123">
            <v>27172.158458173661</v>
          </cell>
          <cell r="C123">
            <v>35713.75960496012</v>
          </cell>
          <cell r="D123">
            <v>37431.656624868687</v>
          </cell>
          <cell r="E123">
            <v>42137.311463779602</v>
          </cell>
          <cell r="F123">
            <v>67202.8259076018</v>
          </cell>
          <cell r="G123">
            <v>53023.115478639964</v>
          </cell>
          <cell r="H123">
            <v>73715.347161380763</v>
          </cell>
          <cell r="I123">
            <v>41835.459773016453</v>
          </cell>
          <cell r="J123">
            <v>61629.058070637067</v>
          </cell>
          <cell r="K123">
            <v>44808.692431278112</v>
          </cell>
          <cell r="L123">
            <v>58228.660176508609</v>
          </cell>
          <cell r="M123">
            <v>39300.266947771306</v>
          </cell>
          <cell r="N123">
            <v>39868.533935557054</v>
          </cell>
          <cell r="O123">
            <v>53570.245810052998</v>
          </cell>
          <cell r="P123">
            <v>49363.476012945481</v>
          </cell>
          <cell r="Q123">
            <v>53545.452978478075</v>
          </cell>
          <cell r="R123">
            <v>58124.392144806363</v>
          </cell>
          <cell r="S123">
            <v>69470.717966235519</v>
          </cell>
          <cell r="T123">
            <v>59639.940166077104</v>
          </cell>
          <cell r="U123">
            <v>66718.922142578493</v>
          </cell>
          <cell r="V123">
            <v>55537.331443672476</v>
          </cell>
          <cell r="W123">
            <v>59379.285171621232</v>
          </cell>
          <cell r="X123">
            <v>53474.509514810299</v>
          </cell>
          <cell r="Y123">
            <v>43990.463537361873</v>
          </cell>
          <cell r="Z123">
            <v>45154.346281851649</v>
          </cell>
          <cell r="AA123">
            <v>50942.558619290343</v>
          </cell>
          <cell r="AB123">
            <v>53753.407030526891</v>
          </cell>
          <cell r="AC123">
            <v>39638.729565653011</v>
          </cell>
          <cell r="AD123">
            <v>1466.3606332247009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4">
          <cell r="B124">
            <v>32573.607373524712</v>
          </cell>
          <cell r="C124">
            <v>39208.815356648309</v>
          </cell>
          <cell r="D124">
            <v>45488.788444878119</v>
          </cell>
          <cell r="E124">
            <v>41521.878224460605</v>
          </cell>
          <cell r="F124">
            <v>14307.319858365427</v>
          </cell>
          <cell r="G124">
            <v>32341.961924234642</v>
          </cell>
          <cell r="H124">
            <v>10414.339338526046</v>
          </cell>
          <cell r="I124">
            <v>35625.346995804372</v>
          </cell>
          <cell r="J124">
            <v>5767.8966334378892</v>
          </cell>
          <cell r="K124">
            <v>26667.194421923985</v>
          </cell>
          <cell r="L124">
            <v>13594.965308240884</v>
          </cell>
          <cell r="M124">
            <v>34058.915053059362</v>
          </cell>
          <cell r="N124">
            <v>37198.360549800243</v>
          </cell>
          <cell r="O124">
            <v>19041.887269272233</v>
          </cell>
          <cell r="P124">
            <v>28377.666018955551</v>
          </cell>
          <cell r="Q124">
            <v>19493.525660410181</v>
          </cell>
          <cell r="R124">
            <v>19722.077813144635</v>
          </cell>
          <cell r="S124">
            <v>22765.901310479923</v>
          </cell>
          <cell r="T124">
            <v>24244.055256391359</v>
          </cell>
          <cell r="U124">
            <v>27749.109925695015</v>
          </cell>
          <cell r="V124">
            <v>26553.18849537817</v>
          </cell>
          <cell r="W124">
            <v>26371.623648539706</v>
          </cell>
          <cell r="X124">
            <v>24287.56078355106</v>
          </cell>
          <cell r="Y124">
            <v>26902.423624804382</v>
          </cell>
          <cell r="Z124">
            <v>28632.230644883795</v>
          </cell>
          <cell r="AA124">
            <v>29057.158077834862</v>
          </cell>
          <cell r="AB124">
            <v>36767.13005994523</v>
          </cell>
          <cell r="AC124">
            <v>55656.748539247201</v>
          </cell>
          <cell r="AD124">
            <v>74063.715299771982</v>
          </cell>
          <cell r="AE124">
            <v>77200.775055803708</v>
          </cell>
          <cell r="AF124">
            <v>55932.086289983046</v>
          </cell>
          <cell r="AG124">
            <v>0</v>
          </cell>
          <cell r="AH124">
            <v>0</v>
          </cell>
        </row>
        <row r="125">
          <cell r="B125">
            <v>14992.158458173661</v>
          </cell>
          <cell r="C125">
            <v>16205.918063133784</v>
          </cell>
          <cell r="D125">
            <v>15191.574688002467</v>
          </cell>
          <cell r="E125">
            <v>14328.886151782066</v>
          </cell>
          <cell r="F125">
            <v>34531.712059383863</v>
          </cell>
          <cell r="G125">
            <v>41554.827538023834</v>
          </cell>
          <cell r="H125">
            <v>72770.174699404597</v>
          </cell>
          <cell r="I125">
            <v>68105.63447242105</v>
          </cell>
          <cell r="J125">
            <v>56734.692543058125</v>
          </cell>
          <cell r="K125">
            <v>63543.384974336244</v>
          </cell>
          <cell r="L125">
            <v>76772.045150844846</v>
          </cell>
          <cell r="M125">
            <v>70315.812098616152</v>
          </cell>
          <cell r="N125">
            <v>73184.346034173213</v>
          </cell>
          <cell r="O125">
            <v>81754.591844226205</v>
          </cell>
          <cell r="P125">
            <v>84118.067857171671</v>
          </cell>
          <cell r="Q125">
            <v>92663.520835649746</v>
          </cell>
          <cell r="R125">
            <v>103787.91298045608</v>
          </cell>
          <cell r="S125">
            <v>126758.63094669161</v>
          </cell>
          <cell r="T125">
            <v>144398.5711127687</v>
          </cell>
          <cell r="U125">
            <v>165117.49325534722</v>
          </cell>
          <cell r="V125">
            <v>175654.82469901969</v>
          </cell>
          <cell r="W125">
            <v>188034.10987064091</v>
          </cell>
          <cell r="X125">
            <v>196508.61938545122</v>
          </cell>
          <cell r="Y125">
            <v>161499.0829228131</v>
          </cell>
          <cell r="Z125">
            <v>159653.42920466475</v>
          </cell>
          <cell r="AA125">
            <v>165595.98782395507</v>
          </cell>
          <cell r="AB125">
            <v>172944.39485448194</v>
          </cell>
          <cell r="AC125">
            <v>175583.12442013496</v>
          </cell>
          <cell r="AD125">
            <v>136366.48505335968</v>
          </cell>
          <cell r="AE125">
            <v>103366.48505335968</v>
          </cell>
          <cell r="AF125">
            <v>70366.485053359676</v>
          </cell>
          <cell r="AG125">
            <v>36366.485053359691</v>
          </cell>
          <cell r="AH125">
            <v>14366.485053359691</v>
          </cell>
        </row>
        <row r="126">
          <cell r="B126">
            <v>15403.607373524712</v>
          </cell>
          <cell r="C126">
            <v>23184.422730173024</v>
          </cell>
          <cell r="D126">
            <v>36673.211175051139</v>
          </cell>
          <cell r="E126">
            <v>47195.089399511744</v>
          </cell>
          <cell r="F126">
            <v>29502.409257877171</v>
          </cell>
          <cell r="G126">
            <v>29344.371182111809</v>
          </cell>
          <cell r="H126">
            <v>13758.710520637855</v>
          </cell>
          <cell r="I126">
            <v>18384.057516442226</v>
          </cell>
          <cell r="J126">
            <v>24151.954149880115</v>
          </cell>
          <cell r="K126">
            <v>22819.1485718041</v>
          </cell>
          <cell r="L126">
            <v>19414.113880044984</v>
          </cell>
          <cell r="M126">
            <v>21473.028933104342</v>
          </cell>
          <cell r="N126">
            <v>26671.389482904589</v>
          </cell>
          <cell r="O126">
            <v>17713.276752176822</v>
          </cell>
          <cell r="P126">
            <v>18004.942771132373</v>
          </cell>
          <cell r="Q126">
            <v>12694.468431542555</v>
          </cell>
          <cell r="R126">
            <v>11416.54624468719</v>
          </cell>
          <cell r="S126">
            <v>14182.447555167113</v>
          </cell>
          <cell r="T126">
            <v>9426.5028115584719</v>
          </cell>
          <cell r="U126">
            <v>6467.1127372534829</v>
          </cell>
          <cell r="V126">
            <v>10020.301232631653</v>
          </cell>
          <cell r="W126">
            <v>8391.9248811713624</v>
          </cell>
          <cell r="X126">
            <v>9679.4856647224224</v>
          </cell>
          <cell r="Y126">
            <v>36581.909289526804</v>
          </cell>
          <cell r="Z126">
            <v>33214.139934410603</v>
          </cell>
          <cell r="AA126">
            <v>31271.298012245461</v>
          </cell>
          <cell r="AB126">
            <v>36038.428072190698</v>
          </cell>
          <cell r="AC126">
            <v>60695.176611437906</v>
          </cell>
          <cell r="AD126">
            <v>102758.89191120988</v>
          </cell>
          <cell r="AE126">
            <v>147959.66696701359</v>
          </cell>
          <cell r="AF126">
            <v>174891.75325699663</v>
          </cell>
          <cell r="AG126">
            <v>143891.75325699663</v>
          </cell>
          <cell r="AH126">
            <v>112891.75325699663</v>
          </cell>
        </row>
        <row r="128">
          <cell r="B128">
            <v>419.98235355693402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</row>
        <row r="131">
          <cell r="B131">
            <v>1058.0574156681505</v>
          </cell>
          <cell r="C131">
            <v>765.00550691178432</v>
          </cell>
          <cell r="D131">
            <v>822.12348383211247</v>
          </cell>
          <cell r="E131">
            <v>725.00707642823727</v>
          </cell>
          <cell r="F131">
            <v>823.50082191349065</v>
          </cell>
          <cell r="G131">
            <v>0</v>
          </cell>
          <cell r="H131">
            <v>0</v>
          </cell>
          <cell r="I131">
            <v>0</v>
          </cell>
          <cell r="J131">
            <v>978.03392789842474</v>
          </cell>
          <cell r="K131">
            <v>1410.6302737383539</v>
          </cell>
          <cell r="L131">
            <v>1106.0648741373716</v>
          </cell>
          <cell r="M131">
            <v>1147.9842130033849</v>
          </cell>
          <cell r="N131">
            <v>1268.5578714885469</v>
          </cell>
          <cell r="O131">
            <v>619.03480435689562</v>
          </cell>
          <cell r="P131">
            <v>668.6180464506233</v>
          </cell>
          <cell r="Q131">
            <v>624.18382111622122</v>
          </cell>
          <cell r="R131">
            <v>656.07258790082415</v>
          </cell>
          <cell r="S131">
            <v>0</v>
          </cell>
          <cell r="T131">
            <v>896.10018264278369</v>
          </cell>
          <cell r="U131">
            <v>823.97972666498936</v>
          </cell>
          <cell r="V131">
            <v>900.49573363737181</v>
          </cell>
          <cell r="W131">
            <v>772.53016157599632</v>
          </cell>
          <cell r="X131">
            <v>684.69008638261221</v>
          </cell>
          <cell r="Y131">
            <v>742.36004297566797</v>
          </cell>
          <cell r="Z131">
            <v>0</v>
          </cell>
          <cell r="AA131">
            <v>0</v>
          </cell>
          <cell r="AB131">
            <v>470.92635415676159</v>
          </cell>
          <cell r="AC131">
            <v>494.71690089179174</v>
          </cell>
          <cell r="AD131">
            <v>589.53966880258304</v>
          </cell>
          <cell r="AE131">
            <v>646.07877055314566</v>
          </cell>
          <cell r="AF131">
            <v>2088.0471893909389</v>
          </cell>
          <cell r="AG131">
            <v>694.55050613944513</v>
          </cell>
          <cell r="AH131">
            <v>636.65386441448027</v>
          </cell>
        </row>
        <row r="132">
          <cell r="B132">
            <v>524.05412437955601</v>
          </cell>
          <cell r="C132">
            <v>267.35888543238798</v>
          </cell>
          <cell r="D132">
            <v>521.97036426885097</v>
          </cell>
          <cell r="E132">
            <v>520.96370435034987</v>
          </cell>
          <cell r="F132">
            <v>517.55581770846766</v>
          </cell>
          <cell r="G132">
            <v>428.87126270247245</v>
          </cell>
          <cell r="H132">
            <v>2442.3396162655081</v>
          </cell>
          <cell r="I132">
            <v>1969.2351355628725</v>
          </cell>
          <cell r="J132">
            <v>252.0029374378355</v>
          </cell>
          <cell r="K132">
            <v>0</v>
          </cell>
          <cell r="L132">
            <v>635.82813808907122</v>
          </cell>
          <cell r="M132">
            <v>699.24400289233199</v>
          </cell>
          <cell r="N132">
            <v>619.5782889336715</v>
          </cell>
          <cell r="O132">
            <v>610.7777852802501</v>
          </cell>
          <cell r="P132">
            <v>676.33846353394074</v>
          </cell>
          <cell r="Q132">
            <v>430.1209050886464</v>
          </cell>
          <cell r="R132">
            <v>439.98226147145215</v>
          </cell>
          <cell r="S132">
            <v>1863.6839391007834</v>
          </cell>
          <cell r="T132">
            <v>462.31100542942841</v>
          </cell>
          <cell r="U132">
            <v>517.58029460818943</v>
          </cell>
          <cell r="V132">
            <v>540.60085902382525</v>
          </cell>
          <cell r="W132">
            <v>575.60979762275201</v>
          </cell>
          <cell r="X132">
            <v>791.22051015692341</v>
          </cell>
          <cell r="Y132">
            <v>521.76014467308596</v>
          </cell>
          <cell r="Z132">
            <v>6322.0424147111953</v>
          </cell>
          <cell r="AA132">
            <v>0</v>
          </cell>
          <cell r="AB132">
            <v>0</v>
          </cell>
          <cell r="AC132">
            <v>470.92635415676159</v>
          </cell>
          <cell r="AD132">
            <v>494.71690089179174</v>
          </cell>
          <cell r="AE132">
            <v>589.53966880258304</v>
          </cell>
          <cell r="AF132">
            <v>0</v>
          </cell>
          <cell r="AG132">
            <v>922.69703974656841</v>
          </cell>
          <cell r="AH132">
            <v>893.10983891165961</v>
          </cell>
        </row>
        <row r="133">
          <cell r="B133">
            <v>6192.0032912885945</v>
          </cell>
          <cell r="C133">
            <v>6689.6499127679908</v>
          </cell>
          <cell r="D133">
            <v>6989.8030323312523</v>
          </cell>
          <cell r="E133">
            <v>7193.8464044091397</v>
          </cell>
          <cell r="F133">
            <v>7499.7914086141627</v>
          </cell>
          <cell r="G133">
            <v>7070.9201459116903</v>
          </cell>
          <cell r="H133">
            <v>4628.5805296461822</v>
          </cell>
          <cell r="I133">
            <v>2659.3453940833097</v>
          </cell>
          <cell r="J133">
            <v>3385.3763845438989</v>
          </cell>
          <cell r="K133">
            <v>4796.0066582822528</v>
          </cell>
          <cell r="L133">
            <v>5266.2433943305532</v>
          </cell>
          <cell r="M133">
            <v>5714.9836044416061</v>
          </cell>
          <cell r="N133">
            <v>6363.9631869964815</v>
          </cell>
          <cell r="O133">
            <v>6372.220206073127</v>
          </cell>
          <cell r="P133">
            <v>6364.4997889898095</v>
          </cell>
          <cell r="Q133">
            <v>6558.5627050173844</v>
          </cell>
          <cell r="R133">
            <v>6774.6530314467564</v>
          </cell>
          <cell r="S133">
            <v>4910.969092345973</v>
          </cell>
          <cell r="T133">
            <v>5344.7582695593283</v>
          </cell>
          <cell r="U133">
            <v>5651.1577016161282</v>
          </cell>
          <cell r="V133">
            <v>6011.0525762296747</v>
          </cell>
          <cell r="W133">
            <v>6207.972940182919</v>
          </cell>
          <cell r="X133">
            <v>6101.4425164086078</v>
          </cell>
          <cell r="Y133">
            <v>6322.0424147111898</v>
          </cell>
          <cell r="Z133">
            <v>0</v>
          </cell>
          <cell r="AA133">
            <v>0</v>
          </cell>
          <cell r="AB133">
            <v>470.92635415676159</v>
          </cell>
          <cell r="AC133">
            <v>494.71690089179174</v>
          </cell>
          <cell r="AD133">
            <v>589.53966880258304</v>
          </cell>
          <cell r="AE133">
            <v>646.07877055314566</v>
          </cell>
          <cell r="AF133">
            <v>2734.1259599440846</v>
          </cell>
          <cell r="AG133">
            <v>2505.9794263369613</v>
          </cell>
          <cell r="AH133">
            <v>2249.523451839782</v>
          </cell>
        </row>
        <row r="136">
          <cell r="B136">
            <v>521.3405085234142</v>
          </cell>
          <cell r="C136">
            <v>516.25468719697187</v>
          </cell>
          <cell r="D136">
            <v>571.00309360744018</v>
          </cell>
          <cell r="E136">
            <v>611.73589253490809</v>
          </cell>
          <cell r="F136">
            <v>569.18617267118657</v>
          </cell>
          <cell r="G136">
            <v>1128.779976449794</v>
          </cell>
          <cell r="H136">
            <v>1014.1838903791061</v>
          </cell>
          <cell r="I136">
            <v>1074.7041435557198</v>
          </cell>
          <cell r="J136">
            <v>1089.784310702576</v>
          </cell>
          <cell r="K136">
            <v>1046.403359995448</v>
          </cell>
          <cell r="L136">
            <v>975.61573160068497</v>
          </cell>
          <cell r="M136">
            <v>1166.2616591639066</v>
          </cell>
          <cell r="N136">
            <v>1036.1710108757889</v>
          </cell>
          <cell r="O136">
            <v>1077.144920956338</v>
          </cell>
          <cell r="P136">
            <v>1096.6389984654907</v>
          </cell>
          <cell r="Q136">
            <v>1056.663002169852</v>
          </cell>
          <cell r="R136">
            <v>984.3558017174887</v>
          </cell>
          <cell r="S136">
            <v>975.69470008061808</v>
          </cell>
          <cell r="T136">
            <v>887.30053232143553</v>
          </cell>
          <cell r="U136">
            <v>1012.4803049472778</v>
          </cell>
          <cell r="V136">
            <v>942.15391448277956</v>
          </cell>
          <cell r="W136">
            <v>982.57637254012332</v>
          </cell>
          <cell r="X136">
            <v>951.82466654530356</v>
          </cell>
          <cell r="Y136">
            <v>1026.554348158696</v>
          </cell>
          <cell r="Z136">
            <v>993.30889762310039</v>
          </cell>
          <cell r="AA136">
            <v>931.23120514018615</v>
          </cell>
          <cell r="AB136">
            <v>997.01495847256774</v>
          </cell>
          <cell r="AC136">
            <v>938.45096941842633</v>
          </cell>
          <cell r="AD136">
            <v>982.92744702538096</v>
          </cell>
          <cell r="AE136">
            <v>962.84708226507018</v>
          </cell>
          <cell r="AF136">
            <v>906.28629813688701</v>
          </cell>
          <cell r="AG136">
            <v>1015.9071863636698</v>
          </cell>
          <cell r="AH136">
            <v>964.157197830428</v>
          </cell>
        </row>
        <row r="137">
          <cell r="B137">
            <v>11863.355555555556</v>
          </cell>
          <cell r="C137">
            <v>11485.41935483871</v>
          </cell>
          <cell r="D137">
            <v>9351.1155555555561</v>
          </cell>
          <cell r="E137">
            <v>9796.3870967741932</v>
          </cell>
          <cell r="F137">
            <v>9075.7333333333336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</row>
        <row r="138">
          <cell r="B138">
            <v>81134.984952967861</v>
          </cell>
          <cell r="C138">
            <v>70165.820285326117</v>
          </cell>
          <cell r="D138">
            <v>61385.707823378005</v>
          </cell>
          <cell r="E138">
            <v>52201.056619138719</v>
          </cell>
          <cell r="F138">
            <v>43694.509458476576</v>
          </cell>
          <cell r="G138">
            <v>44823.289434926366</v>
          </cell>
          <cell r="H138">
            <v>45837.473325305473</v>
          </cell>
          <cell r="I138">
            <v>46912.177468861191</v>
          </cell>
          <cell r="J138">
            <v>48001.961779563768</v>
          </cell>
          <cell r="K138">
            <v>49048.365139559217</v>
          </cell>
          <cell r="L138">
            <v>50023.980871159903</v>
          </cell>
          <cell r="M138">
            <v>51190.242530323812</v>
          </cell>
          <cell r="N138">
            <v>52226.413541199603</v>
          </cell>
          <cell r="O138">
            <v>53303.558462155939</v>
          </cell>
          <cell r="P138">
            <v>54400.197460621428</v>
          </cell>
          <cell r="Q138">
            <v>55456.860462791279</v>
          </cell>
          <cell r="R138">
            <v>56441.216264508766</v>
          </cell>
          <cell r="S138">
            <v>57416.910964589384</v>
          </cell>
          <cell r="T138">
            <v>58304.211496910822</v>
          </cell>
          <cell r="U138">
            <v>59316.691801858098</v>
          </cell>
          <cell r="V138">
            <v>60258.845716340875</v>
          </cell>
          <cell r="W138">
            <v>61241.422088881001</v>
          </cell>
          <cell r="X138">
            <v>62193.246755426306</v>
          </cell>
          <cell r="Y138">
            <v>63219.801103585</v>
          </cell>
          <cell r="Z138">
            <v>64213.110001208101</v>
          </cell>
          <cell r="AA138">
            <v>65144.34120634829</v>
          </cell>
          <cell r="AB138">
            <v>66141.356164820856</v>
          </cell>
          <cell r="AC138">
            <v>67079.80713423928</v>
          </cell>
          <cell r="AD138">
            <v>68062.734581264667</v>
          </cell>
          <cell r="AE138">
            <v>69025.581663529738</v>
          </cell>
          <cell r="AF138">
            <v>69931.86796166662</v>
          </cell>
          <cell r="AG138">
            <v>70947.775148030283</v>
          </cell>
          <cell r="AH138">
            <v>71911.93234586071</v>
          </cell>
        </row>
        <row r="140">
          <cell r="B140">
            <v>1200</v>
          </cell>
          <cell r="C140">
            <v>500</v>
          </cell>
          <cell r="D140">
            <v>600</v>
          </cell>
          <cell r="E140">
            <v>800</v>
          </cell>
          <cell r="F140">
            <v>850</v>
          </cell>
          <cell r="G140">
            <v>3725</v>
          </cell>
          <cell r="H140">
            <v>3136.4533333333334</v>
          </cell>
          <cell r="I140">
            <v>2205.5733333333333</v>
          </cell>
          <cell r="J140">
            <v>1600</v>
          </cell>
          <cell r="K140">
            <v>4170.2687999999998</v>
          </cell>
          <cell r="L140">
            <v>2500</v>
          </cell>
          <cell r="M140">
            <v>2800</v>
          </cell>
          <cell r="N140">
            <v>4080</v>
          </cell>
          <cell r="O140">
            <v>3000</v>
          </cell>
          <cell r="P140">
            <v>3705.5733333333333</v>
          </cell>
          <cell r="Q140">
            <v>1482.5333333333333</v>
          </cell>
          <cell r="R140">
            <v>1505.5733333333333</v>
          </cell>
          <cell r="S140">
            <v>1955.5733333333333</v>
          </cell>
          <cell r="T140">
            <v>1864.4533333333334</v>
          </cell>
          <cell r="U140">
            <v>4205.5733333333337</v>
          </cell>
          <cell r="V140">
            <v>4700</v>
          </cell>
          <cell r="W140">
            <v>1000</v>
          </cell>
          <cell r="X140">
            <v>1000</v>
          </cell>
          <cell r="Y140">
            <v>1100</v>
          </cell>
          <cell r="Z140">
            <v>700</v>
          </cell>
          <cell r="AA140">
            <v>1800</v>
          </cell>
          <cell r="AB140">
            <v>1700</v>
          </cell>
          <cell r="AC140">
            <v>2500</v>
          </cell>
          <cell r="AD140">
            <v>705.57333333333338</v>
          </cell>
          <cell r="AE140">
            <v>705.57333333333338</v>
          </cell>
          <cell r="AF140">
            <v>1000</v>
          </cell>
          <cell r="AG140">
            <v>705.57333333333338</v>
          </cell>
          <cell r="AH140">
            <v>682.5333333333333</v>
          </cell>
        </row>
      </sheetData>
      <sheetData sheetId="33"/>
      <sheetData sheetId="34"/>
      <sheetData sheetId="35"/>
      <sheetData sheetId="36"/>
      <sheetData sheetId="37"/>
      <sheetData sheetId="38" refreshError="1"/>
      <sheetData sheetId="3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Menu"/>
      <sheetName val="Summary"/>
      <sheetName val="BoardPL"/>
      <sheetName val="Variances"/>
      <sheetName val="Sheet1"/>
      <sheetName val="Detail"/>
      <sheetName val="TrancheDetail"/>
      <sheetName val="MarginDetail"/>
      <sheetName val="ActBar1"/>
      <sheetName val="ActPie1"/>
      <sheetName val="ActPie2"/>
      <sheetName val="GrpTot"/>
      <sheetName val="DetailAct2"/>
      <sheetName val="DetailActivity"/>
      <sheetName val="RollGraph"/>
      <sheetName val="Audit"/>
      <sheetName val="Capital"/>
      <sheetName val="CCSummary"/>
      <sheetName val="Results"/>
      <sheetName val="UnitResults"/>
      <sheetName val="CapResults"/>
      <sheetName val="BookResults"/>
      <sheetName val="Edits"/>
      <sheetName val="Notes"/>
      <sheetName val="Chartdata"/>
      <sheetName val="Actual"/>
      <sheetName val="BudgetAlt"/>
      <sheetName val="Budget"/>
      <sheetName val="OutLook"/>
      <sheetName val="LastYr"/>
      <sheetName val="Roll12"/>
      <sheetName val="CapActual"/>
      <sheetName val="CapBudget"/>
      <sheetName val="CapOutLook"/>
      <sheetName val="UnitActual"/>
      <sheetName val="UnitBudget"/>
      <sheetName val="UnitOutLook"/>
      <sheetName val="StatsActual"/>
      <sheetName val="StatsBudget"/>
      <sheetName val="StatsOutlook"/>
      <sheetName val="APHrs"/>
      <sheetName val="Coy2Jnls"/>
      <sheetName val="Accounts"/>
      <sheetName val="CostCentres"/>
      <sheetName val="FunNames"/>
      <sheetName val="BookLInes"/>
      <sheetName val="ITCombos"/>
      <sheetName val="Coy2"/>
      <sheetName val="Contingencies"/>
      <sheetName val="ModMacro"/>
      <sheetName val="ModUtil"/>
      <sheetName val="Dialog1"/>
      <sheetName val="ModMthEnd"/>
      <sheetName val="ModDelete"/>
      <sheetName val="Forecast Summary"/>
      <sheetName val="AOB Tenix Unitised"/>
      <sheetName val="ICR Analysis"/>
      <sheetName val="Budget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37">
          <cell r="E137" t="str">
            <v>May, 1999</v>
          </cell>
        </row>
        <row r="157">
          <cell r="G157" t="str">
            <v>*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Monthly Input Sheet"/>
      <sheetName val="Engine summary"/>
      <sheetName val="Table"/>
      <sheetName val="Hrs"/>
      <sheetName val="C40 &amp;T70"/>
      <sheetName val="LM 500"/>
      <sheetName val="Mars 90"/>
      <sheetName val="Mars 100"/>
      <sheetName val="Stage 4 Mars 100"/>
      <sheetName val="PGT 10"/>
      <sheetName val="Engine change tracking"/>
      <sheetName val="Compressors"/>
      <sheetName val="Stations"/>
      <sheetName val="Compressor Types"/>
      <sheetName val="CS Operating Stats (Last Month)"/>
      <sheetName val="CS Operational Start &amp; Stops"/>
      <sheetName val="Availability (12 Month Average)"/>
      <sheetName val="Reliability (12 Month Average)"/>
      <sheetName val="Use Factor (12 Month Average)"/>
      <sheetName val="Others (12 Month Average)"/>
      <sheetName val="Targets &amp; Indicators"/>
      <sheetName val="CS Run Hrs Stats"/>
      <sheetName val="CS Stand By Hrs Stats"/>
      <sheetName val="CS Planned Outage Hrs Stats"/>
      <sheetName val="CS Forced Outage Hrs Stats"/>
      <sheetName val="CS Starts Count Stats"/>
      <sheetName val="CS Failed Starts Count Stats"/>
      <sheetName val="CS Total Stops Count Stats"/>
      <sheetName val="CS Planned Stops Count Stats"/>
      <sheetName val="CS Forced Stops Count Stats"/>
      <sheetName val="CS Reliability Data"/>
      <sheetName val="STN Reliability Data"/>
      <sheetName val="CS Availability Data"/>
      <sheetName val="STN Availability Data"/>
      <sheetName val="CS Use Factor Data"/>
      <sheetName val="STN Use Factor Data"/>
      <sheetName val="GUF General Data"/>
      <sheetName val="GUF Receipts Data"/>
      <sheetName val="Config MDPC Data"/>
      <sheetName val="Yellow 12 average"/>
      <sheetName val="All units cht"/>
      <sheetName val="All units data"/>
      <sheetName val="KPI"/>
      <sheetName val="Configuration Sheet"/>
      <sheetName val="Edits"/>
    </sheetNames>
    <sheetDataSet>
      <sheetData sheetId="0" refreshError="1"/>
      <sheetData sheetId="1">
        <row r="12">
          <cell r="D12" t="str">
            <v>CS1-1</v>
          </cell>
          <cell r="F12">
            <v>730.25</v>
          </cell>
          <cell r="G12">
            <v>13.25</v>
          </cell>
          <cell r="H12">
            <v>0</v>
          </cell>
          <cell r="I12">
            <v>0</v>
          </cell>
          <cell r="J12">
            <v>0.5</v>
          </cell>
          <cell r="M12">
            <v>1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</row>
        <row r="13">
          <cell r="D13" t="str">
            <v>CS1-2</v>
          </cell>
          <cell r="F13">
            <v>562.79999999999995</v>
          </cell>
          <cell r="G13">
            <v>18.95</v>
          </cell>
          <cell r="H13">
            <v>66.25</v>
          </cell>
          <cell r="I13">
            <v>0</v>
          </cell>
          <cell r="J13">
            <v>96</v>
          </cell>
          <cell r="M13">
            <v>4</v>
          </cell>
          <cell r="N13">
            <v>3</v>
          </cell>
          <cell r="O13">
            <v>0</v>
          </cell>
          <cell r="P13">
            <v>0</v>
          </cell>
          <cell r="Q13">
            <v>1</v>
          </cell>
        </row>
        <row r="14">
          <cell r="D14" t="str">
            <v>CS2-1</v>
          </cell>
          <cell r="F14">
            <v>0</v>
          </cell>
          <cell r="G14">
            <v>0</v>
          </cell>
          <cell r="H14">
            <v>24</v>
          </cell>
          <cell r="I14">
            <v>0</v>
          </cell>
          <cell r="J14">
            <v>720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</row>
        <row r="15">
          <cell r="D15" t="str">
            <v>CS2-2</v>
          </cell>
          <cell r="F15">
            <v>703.35</v>
          </cell>
          <cell r="G15">
            <v>3.5</v>
          </cell>
          <cell r="H15">
            <v>0</v>
          </cell>
          <cell r="I15">
            <v>0</v>
          </cell>
          <cell r="J15">
            <v>37.15</v>
          </cell>
          <cell r="M15">
            <v>2</v>
          </cell>
          <cell r="N15">
            <v>0</v>
          </cell>
          <cell r="O15">
            <v>1</v>
          </cell>
          <cell r="P15">
            <v>0</v>
          </cell>
          <cell r="Q15">
            <v>4</v>
          </cell>
        </row>
        <row r="16">
          <cell r="D16" t="str">
            <v>CS2-3</v>
          </cell>
          <cell r="F16">
            <v>704.3</v>
          </cell>
          <cell r="G16">
            <v>10.75</v>
          </cell>
          <cell r="H16">
            <v>0</v>
          </cell>
          <cell r="I16">
            <v>0</v>
          </cell>
          <cell r="J16">
            <v>28.95</v>
          </cell>
          <cell r="M16">
            <v>3</v>
          </cell>
          <cell r="N16">
            <v>1</v>
          </cell>
          <cell r="O16">
            <v>3</v>
          </cell>
          <cell r="P16">
            <v>0</v>
          </cell>
          <cell r="Q16">
            <v>2</v>
          </cell>
        </row>
        <row r="17">
          <cell r="D17" t="str">
            <v>CS3-1</v>
          </cell>
          <cell r="F17">
            <v>744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D18" t="str">
            <v>CS3-2</v>
          </cell>
          <cell r="F18">
            <v>0</v>
          </cell>
          <cell r="G18">
            <v>0</v>
          </cell>
          <cell r="H18">
            <v>264</v>
          </cell>
          <cell r="I18">
            <v>0</v>
          </cell>
          <cell r="J18">
            <v>480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</v>
          </cell>
        </row>
        <row r="19">
          <cell r="D19" t="str">
            <v>CS3-3</v>
          </cell>
          <cell r="F19">
            <v>744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D20" t="str">
            <v>CS4-1</v>
          </cell>
          <cell r="F20">
            <v>0</v>
          </cell>
          <cell r="G20">
            <v>0</v>
          </cell>
          <cell r="H20">
            <v>264</v>
          </cell>
          <cell r="I20">
            <v>0</v>
          </cell>
          <cell r="J20">
            <v>480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</v>
          </cell>
        </row>
        <row r="21">
          <cell r="D21" t="str">
            <v>CS4-2</v>
          </cell>
          <cell r="F21">
            <v>598.29999999999995</v>
          </cell>
          <cell r="G21">
            <v>8.8000000000000007</v>
          </cell>
          <cell r="H21">
            <v>102.65</v>
          </cell>
          <cell r="I21">
            <v>0</v>
          </cell>
          <cell r="J21">
            <v>34.25</v>
          </cell>
          <cell r="M21">
            <v>3</v>
          </cell>
          <cell r="N21">
            <v>4</v>
          </cell>
          <cell r="O21">
            <v>1</v>
          </cell>
          <cell r="P21">
            <v>0</v>
          </cell>
          <cell r="Q21">
            <v>3</v>
          </cell>
        </row>
        <row r="22">
          <cell r="D22" t="str">
            <v>CS4-3</v>
          </cell>
          <cell r="F22">
            <v>703</v>
          </cell>
          <cell r="G22">
            <v>0</v>
          </cell>
          <cell r="H22">
            <v>35</v>
          </cell>
          <cell r="I22">
            <v>0</v>
          </cell>
          <cell r="J22">
            <v>6</v>
          </cell>
          <cell r="M22">
            <v>4</v>
          </cell>
          <cell r="N22">
            <v>1</v>
          </cell>
          <cell r="O22">
            <v>0</v>
          </cell>
          <cell r="P22">
            <v>0</v>
          </cell>
          <cell r="Q22">
            <v>1</v>
          </cell>
        </row>
        <row r="23">
          <cell r="D23" t="str">
            <v>CS5-1</v>
          </cell>
          <cell r="F23">
            <v>701.63</v>
          </cell>
          <cell r="G23">
            <v>0.5</v>
          </cell>
          <cell r="H23">
            <v>0</v>
          </cell>
          <cell r="I23">
            <v>40.869999999999997</v>
          </cell>
          <cell r="J23">
            <v>1</v>
          </cell>
          <cell r="M23">
            <v>6</v>
          </cell>
          <cell r="N23">
            <v>8</v>
          </cell>
          <cell r="O23">
            <v>5</v>
          </cell>
          <cell r="P23">
            <v>3</v>
          </cell>
          <cell r="Q23">
            <v>1</v>
          </cell>
        </row>
        <row r="24">
          <cell r="D24" t="str">
            <v>CS5-2</v>
          </cell>
          <cell r="F24">
            <v>263.39</v>
          </cell>
          <cell r="G24">
            <v>0</v>
          </cell>
          <cell r="H24">
            <v>0</v>
          </cell>
          <cell r="I24">
            <v>331.2</v>
          </cell>
          <cell r="J24">
            <v>149.41</v>
          </cell>
          <cell r="M24">
            <v>4</v>
          </cell>
          <cell r="N24">
            <v>1</v>
          </cell>
          <cell r="O24">
            <v>2</v>
          </cell>
          <cell r="P24">
            <v>10</v>
          </cell>
          <cell r="Q24">
            <v>4</v>
          </cell>
        </row>
        <row r="25">
          <cell r="D25" t="str">
            <v>CS6-1</v>
          </cell>
          <cell r="F25">
            <v>6.1</v>
          </cell>
          <cell r="G25">
            <v>1.1000000000000001</v>
          </cell>
          <cell r="H25">
            <v>376.8</v>
          </cell>
          <cell r="I25">
            <v>0</v>
          </cell>
          <cell r="J25">
            <v>360</v>
          </cell>
          <cell r="M25">
            <v>0</v>
          </cell>
          <cell r="N25">
            <v>0</v>
          </cell>
          <cell r="O25">
            <v>1</v>
          </cell>
          <cell r="P25">
            <v>0</v>
          </cell>
          <cell r="Q25">
            <v>1</v>
          </cell>
        </row>
        <row r="26">
          <cell r="D26" t="str">
            <v>CS6-2</v>
          </cell>
          <cell r="F26">
            <v>726</v>
          </cell>
          <cell r="G26">
            <v>0</v>
          </cell>
          <cell r="H26">
            <v>18</v>
          </cell>
          <cell r="I26">
            <v>0</v>
          </cell>
          <cell r="J26">
            <v>0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D27" t="str">
            <v>CS6-3</v>
          </cell>
          <cell r="F27">
            <v>735</v>
          </cell>
          <cell r="G27">
            <v>0</v>
          </cell>
          <cell r="H27">
            <v>0</v>
          </cell>
          <cell r="I27">
            <v>0</v>
          </cell>
          <cell r="J27">
            <v>9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2</v>
          </cell>
        </row>
        <row r="28">
          <cell r="D28" t="str">
            <v>CS7-1</v>
          </cell>
          <cell r="F28">
            <v>0</v>
          </cell>
          <cell r="G28">
            <v>0</v>
          </cell>
          <cell r="H28">
            <v>264</v>
          </cell>
          <cell r="I28">
            <v>0</v>
          </cell>
          <cell r="J28">
            <v>480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</v>
          </cell>
        </row>
        <row r="29">
          <cell r="D29" t="str">
            <v>CS7-2</v>
          </cell>
          <cell r="F29">
            <v>731.57</v>
          </cell>
          <cell r="G29">
            <v>0</v>
          </cell>
          <cell r="H29">
            <v>0</v>
          </cell>
          <cell r="I29">
            <v>2</v>
          </cell>
          <cell r="J29">
            <v>10.43</v>
          </cell>
          <cell r="M29">
            <v>4</v>
          </cell>
          <cell r="N29">
            <v>0</v>
          </cell>
          <cell r="O29">
            <v>2</v>
          </cell>
          <cell r="P29">
            <v>1</v>
          </cell>
          <cell r="Q29">
            <v>4</v>
          </cell>
        </row>
        <row r="30">
          <cell r="D30" t="str">
            <v>CS7-3</v>
          </cell>
          <cell r="F30">
            <v>716.25</v>
          </cell>
          <cell r="G30">
            <v>1</v>
          </cell>
          <cell r="H30">
            <v>0</v>
          </cell>
          <cell r="I30">
            <v>0</v>
          </cell>
          <cell r="J30">
            <v>26.75</v>
          </cell>
          <cell r="M30">
            <v>4</v>
          </cell>
          <cell r="N30">
            <v>0</v>
          </cell>
          <cell r="O30">
            <v>1</v>
          </cell>
          <cell r="P30">
            <v>0</v>
          </cell>
          <cell r="Q30">
            <v>6</v>
          </cell>
        </row>
        <row r="31">
          <cell r="D31" t="str">
            <v>CS8-1</v>
          </cell>
          <cell r="F31">
            <v>576.91999999999996</v>
          </cell>
          <cell r="G31">
            <v>0</v>
          </cell>
          <cell r="H31">
            <v>167.08</v>
          </cell>
          <cell r="I31">
            <v>0</v>
          </cell>
          <cell r="J31">
            <v>0</v>
          </cell>
          <cell r="M31">
            <v>2</v>
          </cell>
          <cell r="N31">
            <v>0</v>
          </cell>
          <cell r="O31">
            <v>2</v>
          </cell>
          <cell r="P31">
            <v>0</v>
          </cell>
          <cell r="Q31">
            <v>0</v>
          </cell>
        </row>
        <row r="32">
          <cell r="D32" t="str">
            <v>CS8-2</v>
          </cell>
          <cell r="F32">
            <v>744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CS9-1</v>
          </cell>
          <cell r="F33">
            <v>0</v>
          </cell>
          <cell r="G33">
            <v>0</v>
          </cell>
          <cell r="H33">
            <v>720</v>
          </cell>
          <cell r="I33">
            <v>0</v>
          </cell>
          <cell r="J33">
            <v>24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</v>
          </cell>
        </row>
        <row r="34">
          <cell r="D34" t="str">
            <v>CS9-2</v>
          </cell>
          <cell r="F34">
            <v>744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CS10-1</v>
          </cell>
          <cell r="F35">
            <v>32.25</v>
          </cell>
          <cell r="G35">
            <v>0</v>
          </cell>
          <cell r="H35">
            <v>615.75</v>
          </cell>
          <cell r="I35">
            <v>96</v>
          </cell>
          <cell r="J35">
            <v>0</v>
          </cell>
          <cell r="M35">
            <v>1</v>
          </cell>
          <cell r="N35">
            <v>0</v>
          </cell>
          <cell r="O35">
            <v>1</v>
          </cell>
          <cell r="P35">
            <v>1</v>
          </cell>
          <cell r="Q35">
            <v>0</v>
          </cell>
        </row>
        <row r="36">
          <cell r="D36" t="str">
            <v>CS10-2</v>
          </cell>
          <cell r="F36">
            <v>26</v>
          </cell>
          <cell r="G36">
            <v>0</v>
          </cell>
          <cell r="H36">
            <v>622</v>
          </cell>
          <cell r="I36">
            <v>96</v>
          </cell>
          <cell r="J36">
            <v>0</v>
          </cell>
          <cell r="M36">
            <v>1</v>
          </cell>
          <cell r="N36">
            <v>0</v>
          </cell>
          <cell r="O36">
            <v>1</v>
          </cell>
          <cell r="P36">
            <v>1</v>
          </cell>
          <cell r="Q36">
            <v>0</v>
          </cell>
        </row>
        <row r="37">
          <cell r="D37" t="str">
            <v>CS10-3</v>
          </cell>
          <cell r="F37">
            <v>717.15</v>
          </cell>
          <cell r="G37">
            <v>0</v>
          </cell>
          <cell r="H37">
            <v>25</v>
          </cell>
          <cell r="I37">
            <v>0</v>
          </cell>
          <cell r="J37">
            <v>1.85</v>
          </cell>
          <cell r="M37">
            <v>3</v>
          </cell>
          <cell r="N37">
            <v>0</v>
          </cell>
          <cell r="O37">
            <v>3</v>
          </cell>
          <cell r="P37">
            <v>0</v>
          </cell>
          <cell r="Q37">
            <v>2</v>
          </cell>
        </row>
        <row r="76">
          <cell r="H76">
            <v>541.5369873046875</v>
          </cell>
          <cell r="N76">
            <v>180.38099670410156</v>
          </cell>
        </row>
        <row r="77">
          <cell r="H77">
            <v>0</v>
          </cell>
          <cell r="N77">
            <v>306.04000854492188</v>
          </cell>
        </row>
        <row r="78">
          <cell r="H78">
            <v>0</v>
          </cell>
        </row>
        <row r="79">
          <cell r="H79">
            <v>236.61500549316406</v>
          </cell>
          <cell r="N79">
            <v>37.26300048828125</v>
          </cell>
        </row>
        <row r="81">
          <cell r="H81">
            <v>591.85498046875</v>
          </cell>
          <cell r="N81">
            <v>797.13897705078125</v>
          </cell>
        </row>
        <row r="83">
          <cell r="H83">
            <v>31.617000579833984</v>
          </cell>
        </row>
        <row r="84">
          <cell r="N84">
            <v>645.614013671875</v>
          </cell>
        </row>
        <row r="85">
          <cell r="N85">
            <v>810.2650146484375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Forecast"/>
      <sheetName val="Opex Forecast with Prod Growth"/>
      <sheetName val="Input - Cost Escalation"/>
      <sheetName val="Input - Output Growth"/>
      <sheetName val="Input - Non-Base Year Costs"/>
      <sheetName val="Opex Summary"/>
      <sheetName val="GL Summary - Nom (3)"/>
      <sheetName val="GL Summary - Nom (2)"/>
      <sheetName val="Actual DBP % of Labour Cost"/>
      <sheetName val="Input Cost &amp; Productivity decis"/>
      <sheetName val="EGWWS % Change"/>
      <sheetName val="SUG"/>
      <sheetName val="Opex Graph $2020"/>
      <sheetName val="Opex Graph $2020 Shipper"/>
      <sheetName val="Insurance Cost"/>
      <sheetName val="18 Act v 19 Budget"/>
      <sheetName val="GL Summary - Nom"/>
      <sheetName val="All Industries WPI"/>
      <sheetName val="EGWWS WP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file"/>
      <sheetName val="Bernie's_Query"/>
      <sheetName val="WMP_Sum"/>
      <sheetName val="Sheet3"/>
      <sheetName val="Maj.Proj. Snapshot"/>
      <sheetName val="Overall Snapshot"/>
      <sheetName val="Q1 Forecast Analysis"/>
      <sheetName val="WMP_Fix"/>
      <sheetName val="WMP_Var"/>
      <sheetName val="WMP_CPT"/>
      <sheetName val="Craig's Sheet"/>
      <sheetName val="Drag Thro' Prog."/>
      <sheetName val="Summary"/>
      <sheetName val="Seasonalisation"/>
      <sheetName val="Construction V3"/>
      <sheetName val="Debt - HoldCo"/>
      <sheetName val="Tax"/>
      <sheetName val="GenAss"/>
      <sheetName val="Guide"/>
      <sheetName val="Maj_Proj__Snapshot"/>
      <sheetName val="Overall_Snapshot"/>
      <sheetName val="Q1_Forecast_Analysis"/>
      <sheetName val="Craig's_Sheet"/>
      <sheetName val="Drag_Thro'_Prog_"/>
      <sheetName val="Construction_V3"/>
      <sheetName val="Single Entity"/>
      <sheetName val="E13 TXU Trading"/>
      <sheetName val="Edits"/>
      <sheetName val="5. Assum"/>
      <sheetName val="15. Debt"/>
      <sheetName val="Reg Rev Calc"/>
      <sheetName val="CMLink"/>
      <sheetName val="Inputs"/>
      <sheetName val="BS-Mth"/>
      <sheetName val="Monthly Input Shee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EVSCRATCH"/>
      <sheetName val="Cover page"/>
      <sheetName val="ev_HiddenInfo"/>
      <sheetName val="Errors"/>
      <sheetName val="Output graphs"/>
      <sheetName val="Corporate forecast model"/>
      <sheetName val="Summary for Consolidation"/>
      <sheetName val="Financials"/>
      <sheetName val="Value chain"/>
      <sheetName val="Production and sales"/>
      <sheetName val="Non mag HMC production"/>
      <sheetName val="Mine Sequence"/>
      <sheetName val="Setup - General"/>
      <sheetName val="Setup - mine sequence"/>
      <sheetName val="Setup - Marketing"/>
      <sheetName val="Setup - tax"/>
      <sheetName val="Setup - Capital expenditure"/>
      <sheetName val="Setup - working capital"/>
      <sheetName val="Setup - D&amp;A"/>
      <sheetName val="Setup - closure provisions"/>
      <sheetName val="Setup - admin &amp; shared service"/>
      <sheetName val="Setup - Mines"/>
      <sheetName val="Setup - Hamilton MSP"/>
      <sheetName val="Setup - Mildura MSP"/>
      <sheetName val="Setup - MUP &amp; WCP &amp; MBP"/>
      <sheetName val="Setup - Mine schedules"/>
      <sheetName val="Setup - purchase HMC"/>
      <sheetName val="Setup - sell HMC"/>
      <sheetName val="Setup - standalone evaluation"/>
      <sheetName val="Hamilton MSP"/>
      <sheetName val="Hamilton HMC stock balance"/>
      <sheetName val="Mildura MSP"/>
      <sheetName val="Mildura HMC stock balance"/>
      <sheetName val="Resources and reserves"/>
      <sheetName val="Selected reserve summary"/>
      <sheetName val="Reserve ranking"/>
      <sheetName val="Reserve analysis"/>
      <sheetName val="Mine Studies"/>
      <sheetName val="Mine startups"/>
      <sheetName val="Mine physicals summary"/>
      <sheetName val="Concentrator utilisation"/>
      <sheetName val="Concentrator lookup"/>
      <sheetName val="Aggregate concentrator"/>
      <sheetName val="Study costs"/>
      <sheetName val="Establishment costs"/>
      <sheetName val="Establishment amortisation"/>
      <sheetName val="Mine establishment NBV"/>
      <sheetName val="MUP move cost"/>
      <sheetName val="MUP move cost (nom)"/>
      <sheetName val="Study &amp; establishment (nom)"/>
      <sheetName val="MUP move amortisation"/>
      <sheetName val="MUP move NBV"/>
      <sheetName val="WCP move cost"/>
      <sheetName val="WCP move cost (nom)"/>
      <sheetName val="WCP move amortisation"/>
      <sheetName val="WCP move NBV"/>
      <sheetName val="Minesite fixed costs"/>
      <sheetName val="Mining admin costs"/>
      <sheetName val="Dewatering costs"/>
      <sheetName val="Overburden costs"/>
      <sheetName val="Overburden costs (nominal)"/>
      <sheetName val="Overburden amortisation"/>
      <sheetName val="Overburden balance sheet"/>
      <sheetName val="Mining costs"/>
      <sheetName val="Oversize removal costs"/>
      <sheetName val="Mining byproduct costs"/>
      <sheetName val="Feed prep costs"/>
      <sheetName val="Non mag HMC cartage costs"/>
      <sheetName val="Rehab liability incurred"/>
      <sheetName val="Rehab cash cost"/>
      <sheetName val="Closure cash cost"/>
      <sheetName val="Rehab &amp; closure cash cost"/>
      <sheetName val="Rehab &amp; closure provided"/>
      <sheetName val="Rehab &amp; closure BS prov"/>
      <sheetName val="WCP operating cost"/>
      <sheetName val="MUP operating cost"/>
      <sheetName val="MBP operating cost"/>
      <sheetName val="Con 1 primary HMC"/>
      <sheetName val="Con 2 primary HMC"/>
      <sheetName val="Con 3 primary HMC"/>
      <sheetName val="Con 4 primary HMC"/>
      <sheetName val="Updating quality"/>
      <sheetName val="Con 1 final HMC"/>
      <sheetName val="Con 2 final HMC"/>
      <sheetName val="Con 3 final HMC"/>
      <sheetName val="Con 4 final HMC"/>
      <sheetName val="Con 1 ilmenite quality"/>
      <sheetName val="Con 2 ilmenite quality"/>
      <sheetName val="Con 3 ilmenite quality"/>
      <sheetName val="Con 4 ilmenite quality"/>
      <sheetName val="Schedule Con 1"/>
      <sheetName val="Schedule Con 2"/>
      <sheetName val="Schedule Con 3"/>
      <sheetName val="Schedule Con 4"/>
      <sheetName val="Dialog - Financials print"/>
      <sheetName val="Dialog - Mine print"/>
      <sheetName val="Dialog - Purchased print"/>
      <sheetName val="Dialog - Reserves Print"/>
      <sheetName val="Dialog - Reserves View"/>
      <sheetName val="Dialog - Insert Reserves"/>
      <sheetName val="Dialog - Mine view"/>
      <sheetName val="Dialog - purchased view"/>
      <sheetName val="Masterfile"/>
      <sheetName val="WMP_Fix"/>
      <sheetName val="Bernie's_Query"/>
    </sheetNames>
    <sheetDataSet>
      <sheetData sheetId="0"/>
      <sheetData sheetId="1" refreshError="1">
        <row r="6">
          <cell r="E6" t="str">
            <v>Murray Basin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8">
          <cell r="D18">
            <v>2.5000000000000001E-2</v>
          </cell>
        </row>
        <row r="33">
          <cell r="F33" t="str">
            <v xml:space="preserve">Expected case 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structions"/>
      <sheetName val="Definitions"/>
      <sheetName val="Business details (1.1)"/>
      <sheetName val="Operating Inc. RPM (2.1)"/>
      <sheetName val="Maintenance Inc. RPM (2.2)"/>
      <sheetName val="Operating Exc. RPM (2.3)"/>
      <sheetName val="Maintenance Exc. RPM (2.4)"/>
      <sheetName val="Allowance vs actual (2.5)"/>
      <sheetName val="Actual vs forecast (2.6)"/>
      <sheetName val="Provisions (2.7)"/>
      <sheetName val="Scale escalation (2.8)"/>
      <sheetName val="Opex Step Changes (2.9) "/>
      <sheetName val="Opex Reconciliation (2.10)"/>
      <sheetName val="Opex input to PTRM (2.11)"/>
      <sheetName val="Capex - spend (3.1)"/>
      <sheetName val="Capex - past allowances (3.2)"/>
      <sheetName val="Capex - past proposals (3.3)"/>
      <sheetName val="Capex - volumes (3.4)"/>
      <sheetName val="Capex - Inputs (3.5)"/>
      <sheetName val="Capex - RAB Allocation (3.6)"/>
      <sheetName val="Capex - TAB Allocation (3.7)"/>
      <sheetName val="Capex - disposals (3.8)"/>
      <sheetName val="Alt. Control Services (4.1)"/>
      <sheetName val="PL RAB (4.2)"/>
      <sheetName val="PL model Inputs Capex (4.3)"/>
      <sheetName val="PL O&amp;M (4.4)"/>
      <sheetName val="Metering RAB (4.5)"/>
      <sheetName val="Metering capex (4.6)"/>
      <sheetName val="Metering O&amp;M (4.7)"/>
      <sheetName val="Total Opex Inc. RPM (5.1)"/>
      <sheetName val="Total Opex Exc. RPM (5.2)"/>
      <sheetName val="Total Overheads (5.3)"/>
      <sheetName val="Outsourcing (5.4)"/>
      <sheetName val="Input cost escalation (5.5)"/>
      <sheetName val="Tax (5.6)"/>
      <sheetName val="Customers (6.1)"/>
      <sheetName val="Energy consumption (6.2)"/>
      <sheetName val="MD at network level (6.3)"/>
      <sheetName val="MD by connect point (6.4)"/>
      <sheetName val="MD by substation (6.5)"/>
      <sheetName val="MD by feeder (6.6)"/>
      <sheetName val="ACIL Tasman forecasts (6.7)"/>
      <sheetName val="Past Demand Forecasts (6.8)"/>
      <sheetName val="Asset age (6.9)"/>
      <sheetName val="Asset capacity (6.10)"/>
      <sheetName val="Projects (6.11)"/>
      <sheetName val="Contributions (6.12)"/>
      <sheetName val="Prices (6.13)"/>
      <sheetName val="Service standards (6.14)"/>
      <sheetName val="Daily performance data (6.15)"/>
      <sheetName val="Regulatory obligations (7.1)"/>
      <sheetName val="Policies (7.2)"/>
      <sheetName val="Key Assumptions (7.3)"/>
      <sheetName val="Assumptions Regi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 - overview"/>
      <sheetName val="Output - b"/>
      <sheetName val="Output - analysis"/>
      <sheetName val="Output - a"/>
      <sheetName val="Output - compare"/>
      <sheetName val="output NEW - profile"/>
      <sheetName val="output OLD - profile"/>
      <sheetName val="Incremental Int (1st round)"/>
      <sheetName val="Interest on Interest for S17"/>
      <sheetName val="Incremental Int (2)"/>
      <sheetName val="Incremental Int (3)"/>
      <sheetName val="intermediate QRisk"/>
      <sheetName val="source NEW. QRisk"/>
      <sheetName val="source NEW.  Workings"/>
      <sheetName val="source NEW. Rate"/>
      <sheetName val="scource NEW. Maturity"/>
      <sheetName val="source NEW. New Debt"/>
      <sheetName val="source NEW. CPI"/>
      <sheetName val="source NEW. WAC LT"/>
      <sheetName val="source NEW. WAC CPI"/>
      <sheetName val="source NEW. WAC ST"/>
      <sheetName val="source OLD. QRisk"/>
      <sheetName val="source OLD.  Workings"/>
      <sheetName val="source OLD. Rate"/>
      <sheetName val="scource OLD. Maturity "/>
      <sheetName val="source OLD. New Debt"/>
      <sheetName val="source OLD. CPI"/>
      <sheetName val="source OLD. WAC LT"/>
      <sheetName val="source OLD. WAC CPI"/>
      <sheetName val="source OLD. WAC S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Sheet"/>
      <sheetName val="To Do"/>
      <sheetName val="Financials Comparison"/>
      <sheetName val="Overview"/>
      <sheetName val="Check"/>
      <sheetName val="Results&gt;&gt;"/>
      <sheetName val="DuPont"/>
      <sheetName val="Financials - SDPRev"/>
      <sheetName val="Inputs&gt;&gt;"/>
      <sheetName val="Input - SDP"/>
      <sheetName val="Input - RRM"/>
      <sheetName val="Variables"/>
      <sheetName val="WACC"/>
      <sheetName val="Controls&gt;&gt;"/>
      <sheetName val="Scenarios"/>
      <sheetName val="SDP_A"/>
      <sheetName val="RRM_A"/>
      <sheetName val="Calculations&gt;&gt;"/>
      <sheetName val="Input Adjustments"/>
      <sheetName val="Summary Revenue"/>
      <sheetName val="Summary Costs"/>
      <sheetName val="Deferred Revenue"/>
      <sheetName val="Working Cap"/>
      <sheetName val="Assets Revenue"/>
      <sheetName val="Tax ICB Depn"/>
      <sheetName val="Depn Rev"/>
      <sheetName val="Assets Costs"/>
      <sheetName val="Depn Cost"/>
      <sheetName val="Depn Cost2"/>
      <sheetName val="Cash Cons"/>
      <sheetName val="Cap Cons"/>
      <sheetName val="CAPEX Forecast"/>
      <sheetName val="Finance Costs"/>
      <sheetName val="CAPEX Costs"/>
      <sheetName val="Non-Cap"/>
      <sheetName val="O&amp;M"/>
      <sheetName val="CAPEX Costs Scenario"/>
      <sheetName val="Return on Asset"/>
      <sheetName val="Tax on Cap Cons"/>
      <sheetName val="ERC"/>
      <sheetName val="X-Access Periods"/>
      <sheetName val="Adjustment Mechanisms"/>
      <sheetName val="Smoothing"/>
      <sheetName val="New_Smoothing"/>
      <sheetName val="Tax_Analysis"/>
      <sheetName val="Tax_Analysis_Comparis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&gt;100k"/>
      <sheetName val="Report"/>
      <sheetName val="table"/>
      <sheetName val="WBS elements table"/>
      <sheetName val="Project Identifier"/>
      <sheetName val="Jun YTD"/>
      <sheetName val="May Invoice"/>
      <sheetName val="Actual Invoice"/>
      <sheetName val="GAS&gt;100000"/>
      <sheetName val="Credit - Static"/>
      <sheetName val="DATA"/>
      <sheetName val="Splash"/>
      <sheetName val="SPN"/>
      <sheetName val="ST Group Financials"/>
      <sheetName val="WBS_elements_table"/>
      <sheetName val="Project_Identifier"/>
      <sheetName val="Jun_YTD"/>
      <sheetName val="May_Invoice"/>
      <sheetName val="Actual_Invoice"/>
      <sheetName val="Opex Dashboard"/>
      <sheetName val="ICR Analysis"/>
      <sheetName val="Budget Analysis"/>
      <sheetName val="5. Assum"/>
      <sheetName val="15. Debt"/>
      <sheetName val="Setup - General"/>
      <sheetName val="Cover page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NoLinks"/>
      <sheetName val="FSMAS RECS"/>
      <sheetName val="FSMAS INTERCO"/>
      <sheetName val="FSCEN RECS"/>
      <sheetName val="FSCEN INTERCO"/>
      <sheetName val="FSMBD RECS "/>
      <sheetName val="FSMBD INTERCO"/>
      <sheetName val="FSCSO RECS "/>
      <sheetName val="FSCSO INTERCO"/>
      <sheetName val="MBL IV RECONS"/>
      <sheetName val="MBL IV INTERCOY"/>
      <sheetName val="Timetable"/>
      <sheetName val="Jun YTD"/>
      <sheetName val="MBL DEC"/>
      <sheetName val="WHT matrix"/>
      <sheetName val="K4 - Regpivot BS"/>
      <sheetName val="GENERAL"/>
      <sheetName val="MAR Dload"/>
      <sheetName val="BS"/>
      <sheetName val="MSIM P&amp;L"/>
      <sheetName val="Trial balances "/>
      <sheetName val="Maturity Bands"/>
      <sheetName val="Inputs"/>
      <sheetName val="Margins"/>
      <sheetName val="Assumptions"/>
      <sheetName val="Sheet1"/>
      <sheetName val="BP1AU BP1OB Bal Sheet"/>
      <sheetName val="BP1AU BP1OB PnL"/>
      <sheetName val="Finance Inputs"/>
      <sheetName val="Lookups"/>
      <sheetName val="1.2.Lookups"/>
      <sheetName val="SFCP"/>
      <sheetName val="gl_int_summary"/>
      <sheetName val="gl_int_summary_old"/>
      <sheetName val="GL TABLES"/>
      <sheetName val="PUMA Mtgs - MM"/>
      <sheetName val="Input_ Costs"/>
      <sheetName val="ADF Budget 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9">
          <cell r="B19" t="str">
            <v xml:space="preserve">ACCOUNT : </v>
          </cell>
          <cell r="C19" t="str">
            <v>MBL IV   AU UNA 1770</v>
          </cell>
        </row>
        <row r="20">
          <cell r="B20" t="str">
            <v>DATE</v>
          </cell>
          <cell r="C20" t="str">
            <v xml:space="preserve">  DESCRIPTION</v>
          </cell>
          <cell r="D20" t="str">
            <v>NOTE</v>
          </cell>
          <cell r="E20" t="str">
            <v>DEBIT</v>
          </cell>
          <cell r="F20" t="str">
            <v>CREDIT</v>
          </cell>
        </row>
        <row r="22">
          <cell r="B22">
            <v>36891</v>
          </cell>
          <cell r="C22" t="str">
            <v>Closing Balance per G.L.</v>
          </cell>
          <cell r="D22">
            <v>8148347.8700000001</v>
          </cell>
          <cell r="E22">
            <v>8148347.8700000001</v>
          </cell>
        </row>
        <row r="23">
          <cell r="C23" t="str">
            <v>Comprised Of:</v>
          </cell>
        </row>
        <row r="26">
          <cell r="F26">
            <v>0</v>
          </cell>
        </row>
        <row r="28">
          <cell r="D28" t="str">
            <v>Diff</v>
          </cell>
          <cell r="E28">
            <v>8148347.8700000001</v>
          </cell>
          <cell r="F28">
            <v>8148347.8700000001</v>
          </cell>
        </row>
        <row r="31">
          <cell r="B31" t="str">
            <v xml:space="preserve">ACCOUNT : </v>
          </cell>
          <cell r="C31" t="str">
            <v>MBL IV   AU UNA 1770PROVISN</v>
          </cell>
        </row>
        <row r="32">
          <cell r="B32" t="str">
            <v>DATE</v>
          </cell>
          <cell r="C32" t="str">
            <v xml:space="preserve">  DESCRIPTION</v>
          </cell>
          <cell r="D32" t="str">
            <v>NOTE</v>
          </cell>
          <cell r="E32" t="str">
            <v>DEBIT</v>
          </cell>
          <cell r="F32" t="str">
            <v>CREDIT</v>
          </cell>
        </row>
        <row r="34">
          <cell r="B34">
            <v>36891</v>
          </cell>
          <cell r="C34" t="str">
            <v>Closing Balance per G.L.</v>
          </cell>
          <cell r="D34">
            <v>0</v>
          </cell>
          <cell r="E34">
            <v>0</v>
          </cell>
        </row>
        <row r="35">
          <cell r="C35" t="str">
            <v>Comprised Of:</v>
          </cell>
        </row>
        <row r="36">
          <cell r="F36" t="e">
            <v>#REF!</v>
          </cell>
        </row>
        <row r="38">
          <cell r="D38" t="str">
            <v>Diff</v>
          </cell>
          <cell r="E38">
            <v>6</v>
          </cell>
          <cell r="F38" t="e">
            <v>#REF!</v>
          </cell>
        </row>
        <row r="40">
          <cell r="B40" t="str">
            <v xml:space="preserve">ACCOUNT : </v>
          </cell>
          <cell r="C40" t="str">
            <v>MBL IV   AU UNA 1770PROVN</v>
          </cell>
        </row>
        <row r="41">
          <cell r="B41" t="str">
            <v>DATE</v>
          </cell>
          <cell r="C41" t="str">
            <v xml:space="preserve">  DESCRIPTION</v>
          </cell>
          <cell r="D41" t="str">
            <v>NOTE</v>
          </cell>
          <cell r="E41" t="str">
            <v>DEBIT</v>
          </cell>
          <cell r="F41" t="str">
            <v>CREDIT</v>
          </cell>
        </row>
        <row r="43">
          <cell r="B43">
            <v>36891</v>
          </cell>
          <cell r="C43" t="str">
            <v>Closing Balance per G.L.</v>
          </cell>
          <cell r="D43">
            <v>0</v>
          </cell>
          <cell r="E43">
            <v>0</v>
          </cell>
        </row>
        <row r="44">
          <cell r="C44" t="str">
            <v>Comprised Of:</v>
          </cell>
        </row>
        <row r="45">
          <cell r="E45" t="e">
            <v>#REF!</v>
          </cell>
        </row>
        <row r="47">
          <cell r="D47" t="str">
            <v>Diff</v>
          </cell>
          <cell r="E47" t="e">
            <v>#REF!</v>
          </cell>
        </row>
        <row r="49">
          <cell r="C49" t="str">
            <v>MBL IV   AU UNA 1800</v>
          </cell>
        </row>
        <row r="50">
          <cell r="B50" t="str">
            <v>DATE</v>
          </cell>
          <cell r="C50" t="str">
            <v xml:space="preserve">  DESCRIPTION</v>
          </cell>
          <cell r="D50" t="str">
            <v>NOTE</v>
          </cell>
          <cell r="E50" t="str">
            <v>DEBIT</v>
          </cell>
          <cell r="F50" t="str">
            <v>CREDIT</v>
          </cell>
        </row>
        <row r="52">
          <cell r="B52">
            <v>36891</v>
          </cell>
          <cell r="C52" t="str">
            <v>Closing Balance per G.L.</v>
          </cell>
          <cell r="D52">
            <v>64496.19</v>
          </cell>
          <cell r="E52">
            <v>64496.19</v>
          </cell>
        </row>
        <row r="54">
          <cell r="C54" t="str">
            <v>Comprised Of:</v>
          </cell>
        </row>
        <row r="55">
          <cell r="C55" t="str">
            <v>Additional Expense Recovery</v>
          </cell>
          <cell r="D55">
            <v>64496.22</v>
          </cell>
          <cell r="E55">
            <v>64496.22</v>
          </cell>
        </row>
        <row r="56">
          <cell r="B56">
            <v>36891</v>
          </cell>
          <cell r="C56" t="str">
            <v>TRANSFER TO RIGHT ACCT</v>
          </cell>
          <cell r="D56">
            <v>-0.03</v>
          </cell>
          <cell r="E56">
            <v>-0.03</v>
          </cell>
        </row>
        <row r="57">
          <cell r="E57">
            <v>64496.19</v>
          </cell>
        </row>
        <row r="59">
          <cell r="D59" t="str">
            <v>Diff</v>
          </cell>
          <cell r="E59">
            <v>0</v>
          </cell>
        </row>
        <row r="62">
          <cell r="B62" t="str">
            <v xml:space="preserve">ACCOUNT : </v>
          </cell>
          <cell r="C62" t="str">
            <v>MBL IV   AU UNA 1800DIVIDEND</v>
          </cell>
        </row>
        <row r="63">
          <cell r="B63" t="str">
            <v>DATE</v>
          </cell>
          <cell r="C63" t="str">
            <v xml:space="preserve">  DESCRIPTION</v>
          </cell>
          <cell r="D63" t="str">
            <v>NOTE</v>
          </cell>
          <cell r="E63" t="str">
            <v>DEBIT</v>
          </cell>
          <cell r="F63" t="str">
            <v>CREDIT</v>
          </cell>
        </row>
        <row r="64">
          <cell r="B64">
            <v>36891</v>
          </cell>
          <cell r="C64" t="str">
            <v>Closing Balance per G.L.</v>
          </cell>
          <cell r="D64">
            <v>-2599500.7599999998</v>
          </cell>
          <cell r="E64">
            <v>-2599500.7599999998</v>
          </cell>
        </row>
        <row r="66">
          <cell r="C66" t="str">
            <v>Comprised Of:</v>
          </cell>
          <cell r="D66" t="str">
            <v>$</v>
          </cell>
          <cell r="E66" t="str">
            <v>$</v>
          </cell>
        </row>
        <row r="68">
          <cell r="C68" t="str">
            <v>June 97 to Mar 98  MLSL Net Profit after tax</v>
          </cell>
          <cell r="D68" t="str">
            <v>AUD</v>
          </cell>
          <cell r="E68">
            <v>3393251.3495</v>
          </cell>
        </row>
        <row r="69">
          <cell r="C69" t="str">
            <v>ACCRUE MLSL NET PROFIT AUG 98</v>
          </cell>
          <cell r="D69">
            <v>-31944.99</v>
          </cell>
          <cell r="E69">
            <v>-31944.99</v>
          </cell>
        </row>
        <row r="70">
          <cell r="C70" t="str">
            <v>ACCRUE MLSL TAX ON PROFIT AUG 9</v>
          </cell>
          <cell r="D70">
            <v>-54044.45</v>
          </cell>
          <cell r="E70">
            <v>-54044.45</v>
          </cell>
        </row>
        <row r="71">
          <cell r="C71" t="str">
            <v>ACCRUE MLSL NET PROFIT AUG 98</v>
          </cell>
          <cell r="D71">
            <v>375358</v>
          </cell>
          <cell r="E71">
            <v>375358</v>
          </cell>
        </row>
        <row r="72">
          <cell r="C72" t="str">
            <v xml:space="preserve">ACCRUE MLSL NET PROFIT SEP 98                                              </v>
          </cell>
          <cell r="D72">
            <v>-1011072.1</v>
          </cell>
          <cell r="E72">
            <v>-1011072.1</v>
          </cell>
        </row>
        <row r="73">
          <cell r="C73" t="str">
            <v xml:space="preserve">ACCRUE MLSL TAX ON PROFIT SEP 9                                            </v>
          </cell>
          <cell r="D73">
            <v>147591.59</v>
          </cell>
          <cell r="E73">
            <v>147591.59</v>
          </cell>
        </row>
        <row r="74">
          <cell r="C74" t="str">
            <v xml:space="preserve">SEP 98 ADJUST - REF JNL OLAJC51 &amp; OLAJC52                                  </v>
          </cell>
          <cell r="D74">
            <v>1219507.98</v>
          </cell>
          <cell r="E74">
            <v>1219507.98</v>
          </cell>
        </row>
        <row r="75">
          <cell r="C75" t="str">
            <v xml:space="preserve">ACCRUE MLSL NET PROFIT OCT 98                                              </v>
          </cell>
          <cell r="D75">
            <v>-163368.06</v>
          </cell>
          <cell r="E75">
            <v>-163368.06</v>
          </cell>
        </row>
        <row r="76">
          <cell r="C76" t="str">
            <v xml:space="preserve">ACCRUE MLSL TAX ON PROFIT OCT 9                                            </v>
          </cell>
          <cell r="D76">
            <v>-77783.61</v>
          </cell>
          <cell r="E76">
            <v>-77783.61</v>
          </cell>
        </row>
        <row r="77">
          <cell r="C77" t="str">
            <v xml:space="preserve">ACCRUE MLSL NET PROFIT NOV 98                                              </v>
          </cell>
          <cell r="D77">
            <v>114090.98</v>
          </cell>
          <cell r="E77">
            <v>114090.98</v>
          </cell>
        </row>
        <row r="78">
          <cell r="C78" t="str">
            <v xml:space="preserve">ACCRUE MLSL TAX ON PROFIT NOV 98                                           </v>
          </cell>
          <cell r="D78">
            <v>-102535.66</v>
          </cell>
          <cell r="E78">
            <v>-102535.66</v>
          </cell>
        </row>
        <row r="79">
          <cell r="C79" t="str">
            <v xml:space="preserve">ACCRUE MLSL NET PROFIT DEC 98                                              </v>
          </cell>
          <cell r="D79">
            <v>-84509.3</v>
          </cell>
          <cell r="E79">
            <v>-84509.3</v>
          </cell>
        </row>
        <row r="80">
          <cell r="C80" t="str">
            <v xml:space="preserve">ACCRUE MLSL TAX ON PROFIT DEC 98                                           </v>
          </cell>
          <cell r="D80">
            <v>15502.53</v>
          </cell>
          <cell r="E80">
            <v>15502.53</v>
          </cell>
        </row>
        <row r="81">
          <cell r="C81" t="str">
            <v xml:space="preserve">ACCRUE MLSL NET PROFIT JAN 99                                              </v>
          </cell>
          <cell r="D81">
            <v>223204.8</v>
          </cell>
          <cell r="E81">
            <v>223204.8</v>
          </cell>
        </row>
        <row r="82">
          <cell r="C82" t="str">
            <v xml:space="preserve">ACCRUE MLSL NET PROFIT JAN 99                                              </v>
          </cell>
          <cell r="D82">
            <v>-553129.24</v>
          </cell>
          <cell r="E82">
            <v>-553129.24</v>
          </cell>
        </row>
        <row r="83">
          <cell r="C83" t="str">
            <v xml:space="preserve">ACCRUE MLSL TAX ON PROFIT JAN 99                                           </v>
          </cell>
          <cell r="D83">
            <v>48940.56</v>
          </cell>
          <cell r="E83">
            <v>48940.56</v>
          </cell>
        </row>
        <row r="84">
          <cell r="C84" t="str">
            <v xml:space="preserve">ACCRUE MLSL NET PROFIT MAR 99                                              </v>
          </cell>
          <cell r="D84">
            <v>-741293</v>
          </cell>
          <cell r="E84">
            <v>-741293</v>
          </cell>
        </row>
        <row r="85">
          <cell r="C85" t="str">
            <v xml:space="preserve">ACCRUE MLSL TAX ON PROFIT MAR 99                                           </v>
          </cell>
          <cell r="D85">
            <v>110609.75</v>
          </cell>
          <cell r="E85">
            <v>110609.75</v>
          </cell>
        </row>
        <row r="86">
          <cell r="C86" t="str">
            <v xml:space="preserve">ACCRUE MLSL NET PROFIT MAR 99                                              </v>
          </cell>
          <cell r="D86">
            <v>716507.45</v>
          </cell>
          <cell r="E86">
            <v>716507.45</v>
          </cell>
        </row>
        <row r="87">
          <cell r="C87" t="str">
            <v xml:space="preserve">ADJUST MLL EXPENSE ACCRUAL MAR 99                                          </v>
          </cell>
          <cell r="D87">
            <v>989.27</v>
          </cell>
          <cell r="E87">
            <v>989.27</v>
          </cell>
        </row>
        <row r="88">
          <cell r="C88" t="str">
            <v xml:space="preserve">ADJUST MLL EXPENSE RE OLRAM001                                             </v>
          </cell>
          <cell r="D88">
            <v>368268</v>
          </cell>
          <cell r="E88">
            <v>368268</v>
          </cell>
        </row>
        <row r="89">
          <cell r="C89" t="str">
            <v xml:space="preserve">ACCRUE MLSL NET PROFIT APR 99                                              </v>
          </cell>
          <cell r="D89">
            <v>-445598.58</v>
          </cell>
          <cell r="E89">
            <v>-445598.58</v>
          </cell>
        </row>
        <row r="90">
          <cell r="C90" t="str">
            <v xml:space="preserve">ACCRUE MLSL NET PROFIT MAY 99                                              </v>
          </cell>
          <cell r="D90">
            <v>-667096.16</v>
          </cell>
          <cell r="E90">
            <v>-667096.16</v>
          </cell>
        </row>
        <row r="91">
          <cell r="C91" t="str">
            <v xml:space="preserve">ACCRUE MLSL NET PROFIT JUNE 99                                             </v>
          </cell>
          <cell r="D91">
            <v>-1528285.67</v>
          </cell>
          <cell r="E91">
            <v>-1528285.67</v>
          </cell>
        </row>
        <row r="92">
          <cell r="C92" t="str">
            <v xml:space="preserve">ACCRUE MLSL NET PROFIT JUNE 99  - ADJUSTMENT                               </v>
          </cell>
          <cell r="D92">
            <v>189690.99</v>
          </cell>
          <cell r="E92">
            <v>189690.99</v>
          </cell>
        </row>
        <row r="93">
          <cell r="C93" t="str">
            <v xml:space="preserve">MLSL NET PROFIT ACCRUAL                                                    </v>
          </cell>
          <cell r="D93">
            <v>-224012.83</v>
          </cell>
          <cell r="E93">
            <v>-224012.83</v>
          </cell>
        </row>
        <row r="94">
          <cell r="C94" t="str">
            <v>MALAYSIAN DIVIDEND FOR JUNE QTR</v>
          </cell>
          <cell r="D94">
            <v>290000</v>
          </cell>
          <cell r="E94">
            <v>290000</v>
          </cell>
        </row>
        <row r="95">
          <cell r="C95" t="str">
            <v xml:space="preserve">ACCRUE MLSL NET PROFIT JULY 99                                             </v>
          </cell>
          <cell r="D95">
            <v>-1195622.9099999999</v>
          </cell>
          <cell r="E95">
            <v>-1195622.9099999999</v>
          </cell>
        </row>
        <row r="96">
          <cell r="C96" t="str">
            <v xml:space="preserve">ACCRUE MLSL PROFIT IN MBL                                                  </v>
          </cell>
          <cell r="D96">
            <v>4262169.08</v>
          </cell>
          <cell r="E96">
            <v>4262169.08</v>
          </cell>
        </row>
        <row r="97">
          <cell r="C97" t="str">
            <v xml:space="preserve">ACCRUE MLSL NET PROFIT AUGUST 99                                           </v>
          </cell>
          <cell r="D97">
            <v>-337971.87</v>
          </cell>
          <cell r="E97">
            <v>-337971.87</v>
          </cell>
        </row>
        <row r="98">
          <cell r="C98" t="str">
            <v>MLSL PROFIT ACCRUAL - SEP99</v>
          </cell>
          <cell r="D98">
            <v>-4648036.5999999996</v>
          </cell>
          <cell r="E98">
            <v>-4648036.5999999996</v>
          </cell>
        </row>
        <row r="99">
          <cell r="C99" t="str">
            <v xml:space="preserve">ACCRUE MLSL NET PROFIT OCT 99                                              </v>
          </cell>
          <cell r="D99">
            <v>-917282.71</v>
          </cell>
          <cell r="E99">
            <v>-917282.71</v>
          </cell>
        </row>
        <row r="100">
          <cell r="C100" t="str">
            <v>MALAYSIAN DIVIDEND FOR SEPT QTR</v>
          </cell>
          <cell r="D100">
            <v>170000</v>
          </cell>
          <cell r="E100">
            <v>170000</v>
          </cell>
        </row>
        <row r="101">
          <cell r="C101" t="str">
            <v xml:space="preserve">ACCRUE MLSL NET PROFIT NOV 99                                              </v>
          </cell>
          <cell r="D101">
            <v>-888353.39</v>
          </cell>
          <cell r="E101">
            <v>-888353.39</v>
          </cell>
        </row>
        <row r="102">
          <cell r="C102" t="str">
            <v xml:space="preserve">ACCRUE MLSL NET PROFIT DEC 99                                              </v>
          </cell>
          <cell r="D102">
            <v>-966929.57</v>
          </cell>
          <cell r="E102">
            <v>-966929.57</v>
          </cell>
        </row>
        <row r="103">
          <cell r="C103" t="str">
            <v>ACCRUE MLSL NET PROFIT JAN 2000</v>
          </cell>
          <cell r="D103">
            <v>-863013.77</v>
          </cell>
          <cell r="E103">
            <v>-863013.77</v>
          </cell>
        </row>
        <row r="104">
          <cell r="C104" t="str">
            <v xml:space="preserve">MALAYSIAN DIVIDEND                                                         </v>
          </cell>
          <cell r="D104">
            <v>170000</v>
          </cell>
          <cell r="E104">
            <v>170000</v>
          </cell>
        </row>
        <row r="105">
          <cell r="C105" t="str">
            <v xml:space="preserve">ACCRUE MLSL NET PROFIT FEB 00                                              </v>
          </cell>
          <cell r="D105">
            <v>4157774.34</v>
          </cell>
          <cell r="E105">
            <v>4157774.34</v>
          </cell>
        </row>
        <row r="106">
          <cell r="C106" t="str">
            <v xml:space="preserve">MALAYSIA DIVIDEND 2 MONTHS TO 29/2/00                                      </v>
          </cell>
          <cell r="D106">
            <v>328000</v>
          </cell>
          <cell r="E106">
            <v>328000</v>
          </cell>
        </row>
        <row r="107">
          <cell r="C107" t="str">
            <v xml:space="preserve">ACCRUE MLSL NET PROFIT MAR 00                                              </v>
          </cell>
          <cell r="D107">
            <v>-1174265.18</v>
          </cell>
          <cell r="E107">
            <v>-1174265.18</v>
          </cell>
        </row>
        <row r="108">
          <cell r="C108" t="str">
            <v xml:space="preserve">MALAYSIA DIVIDEND ACCRUAL                                                  </v>
          </cell>
          <cell r="D108">
            <v>41667</v>
          </cell>
          <cell r="E108">
            <v>41667</v>
          </cell>
        </row>
        <row r="109">
          <cell r="C109" t="str">
            <v xml:space="preserve">ACCRUE MLSL PROFIT APRIL 2000                                              </v>
          </cell>
          <cell r="D109">
            <v>-190947.07</v>
          </cell>
          <cell r="E109">
            <v>-190947.07</v>
          </cell>
        </row>
        <row r="110">
          <cell r="C110" t="str">
            <v xml:space="preserve">MALAYSIA DIVIDEND ACCRUAL                                                  </v>
          </cell>
          <cell r="D110">
            <v>41667</v>
          </cell>
          <cell r="E110">
            <v>41667</v>
          </cell>
        </row>
        <row r="111">
          <cell r="C111" t="str">
            <v xml:space="preserve">ACCRUE MLSL NET PROFIT SEP 00    </v>
          </cell>
          <cell r="D111">
            <v>-1279324.27</v>
          </cell>
          <cell r="E111">
            <v>-1279324.27</v>
          </cell>
        </row>
        <row r="112">
          <cell r="C112" t="str">
            <v xml:space="preserve">AMUT dividend                           </v>
          </cell>
          <cell r="D112">
            <v>-160987.81</v>
          </cell>
          <cell r="E112">
            <v>-160987.81</v>
          </cell>
        </row>
        <row r="113">
          <cell r="C113" t="str">
            <v xml:space="preserve">AAM dividend                            </v>
          </cell>
          <cell r="D113">
            <v>-339913.06</v>
          </cell>
          <cell r="E113">
            <v>-339913.06</v>
          </cell>
        </row>
        <row r="114">
          <cell r="C114" t="str">
            <v xml:space="preserve">ACCRUE MLSL NET PROFIT OCT 00                                              </v>
          </cell>
          <cell r="D114">
            <v>-336969.57</v>
          </cell>
          <cell r="E114">
            <v>-336969.57</v>
          </cell>
        </row>
        <row r="115">
          <cell r="E115">
            <v>-2599500.7605000013</v>
          </cell>
        </row>
        <row r="117">
          <cell r="D117" t="str">
            <v>Diff</v>
          </cell>
          <cell r="E117">
            <v>5.0000147894024849E-4</v>
          </cell>
        </row>
        <row r="120">
          <cell r="B120" t="str">
            <v xml:space="preserve">ACCOUNT : </v>
          </cell>
          <cell r="C120" t="str">
            <v>CREDIT</v>
          </cell>
          <cell r="D120">
            <v>0</v>
          </cell>
          <cell r="E120">
            <v>0</v>
          </cell>
          <cell r="F120" t="str">
            <v>CREDIT</v>
          </cell>
        </row>
        <row r="121">
          <cell r="B121" t="str">
            <v>DATE</v>
          </cell>
          <cell r="C121" t="str">
            <v>MBL IV   AU UNA 1800OTHER</v>
          </cell>
          <cell r="D121" t="str">
            <v>NOTE</v>
          </cell>
          <cell r="E121" t="str">
            <v>DEBIT</v>
          </cell>
        </row>
        <row r="122">
          <cell r="C122" t="str">
            <v xml:space="preserve">  DESCRIPTION</v>
          </cell>
        </row>
        <row r="123">
          <cell r="B123">
            <v>36891</v>
          </cell>
        </row>
        <row r="124">
          <cell r="C124" t="str">
            <v>Closing Balance per G.L.    (incls 1800 &amp; 1800 Other)</v>
          </cell>
          <cell r="D124">
            <v>10083138.84</v>
          </cell>
          <cell r="E124">
            <v>10083138.84</v>
          </cell>
        </row>
        <row r="125">
          <cell r="E125" t="str">
            <v>$</v>
          </cell>
        </row>
        <row r="127">
          <cell r="C127" t="str">
            <v>Comprised Of:</v>
          </cell>
        </row>
        <row r="128">
          <cell r="C128" t="str">
            <v xml:space="preserve"> </v>
          </cell>
        </row>
        <row r="129">
          <cell r="C129" t="str">
            <v>MLL Debtors incls mgtment fees &amp; brokerage etc receivable</v>
          </cell>
          <cell r="D129">
            <v>19006612.600000001</v>
          </cell>
          <cell r="E129">
            <v>19006612.600000001</v>
          </cell>
        </row>
        <row r="131">
          <cell r="C131" t="str">
            <v>MLL Debtors as at  May 98 (see products below)</v>
          </cell>
          <cell r="D131">
            <v>10384.829999999998</v>
          </cell>
          <cell r="E131">
            <v>10384.829999999998</v>
          </cell>
        </row>
        <row r="132">
          <cell r="C132" t="str">
            <v>Malaysia</v>
          </cell>
        </row>
        <row r="134">
          <cell r="C134" t="str">
            <v>MLL EXPENSE ACC SEPTEMBER 99</v>
          </cell>
          <cell r="D134">
            <v>-10371825.379999999</v>
          </cell>
          <cell r="E134">
            <v>-10371825.379999999</v>
          </cell>
        </row>
        <row r="136">
          <cell r="C136" t="str">
            <v xml:space="preserve">MANHATTAN DEFERRAL APRIL TO JULY 1999                                      </v>
          </cell>
          <cell r="D136">
            <v>247277</v>
          </cell>
          <cell r="E136">
            <v>247277</v>
          </cell>
        </row>
        <row r="138">
          <cell r="C138" t="str">
            <v>CORRECT JNL OBPB153- TFER TO CORRECT ACCOUNT</v>
          </cell>
          <cell r="D138" t="str">
            <v>OFF</v>
          </cell>
          <cell r="E138">
            <v>32873.589999999997</v>
          </cell>
        </row>
        <row r="140">
          <cell r="C140" t="str">
            <v xml:space="preserve">TAX REFUND RECEIVED FOR 94/97                                              </v>
          </cell>
          <cell r="D140">
            <v>3468488</v>
          </cell>
          <cell r="E140">
            <v>3468488</v>
          </cell>
        </row>
        <row r="142">
          <cell r="E142">
            <v>12393810.640000001</v>
          </cell>
        </row>
        <row r="144">
          <cell r="C144" t="str">
            <v>Diff</v>
          </cell>
          <cell r="D144">
            <v>-2310671.8000000007</v>
          </cell>
          <cell r="E144">
            <v>-2310671.8000000007</v>
          </cell>
        </row>
        <row r="146">
          <cell r="E146" t="str">
            <v>$</v>
          </cell>
        </row>
        <row r="147">
          <cell r="C147" t="str">
            <v xml:space="preserve">Surplus Accrual </v>
          </cell>
        </row>
        <row r="149">
          <cell r="C149" t="str">
            <v>Total Revenue per Mgts(before exp adj) YTD</v>
          </cell>
          <cell r="D149">
            <v>17629294.009999998</v>
          </cell>
          <cell r="E149">
            <v>17629294.009999998</v>
          </cell>
        </row>
        <row r="151">
          <cell r="C151" t="str">
            <v>Less: Expenses alloc in mgts YTD</v>
          </cell>
          <cell r="D151">
            <v>-12117242.550000001</v>
          </cell>
          <cell r="E151">
            <v>-12117242.550000001</v>
          </cell>
        </row>
        <row r="153">
          <cell r="C153" t="str">
            <v>Prior Year Adjustment</v>
          </cell>
          <cell r="D153">
            <v>0</v>
          </cell>
          <cell r="E153">
            <v>0</v>
          </cell>
        </row>
        <row r="155">
          <cell r="C155" t="str">
            <v>Add: Interest taken up YTD</v>
          </cell>
          <cell r="D155">
            <v>354071.66</v>
          </cell>
          <cell r="E155">
            <v>354071.66</v>
          </cell>
        </row>
        <row r="157">
          <cell r="C157" t="str">
            <v>Add: Exp adj taken up YTD</v>
          </cell>
          <cell r="D157">
            <v>2386487.7513000001</v>
          </cell>
          <cell r="E157">
            <v>2386487.7513000001</v>
          </cell>
        </row>
        <row r="159">
          <cell r="C159" t="str">
            <v>Add: Net Surplus from Stat Fund for Prior Yrs</v>
          </cell>
          <cell r="D159">
            <v>-18545331.397100002</v>
          </cell>
          <cell r="E159">
            <v>-18545331.397100002</v>
          </cell>
        </row>
        <row r="163">
          <cell r="E163">
            <v>-10292720.525800005</v>
          </cell>
        </row>
        <row r="164">
          <cell r="C164" t="str">
            <v>Balance</v>
          </cell>
        </row>
        <row r="165">
          <cell r="E165">
            <v>29299333.125800006</v>
          </cell>
        </row>
        <row r="166">
          <cell r="C166" t="str">
            <v>Difference</v>
          </cell>
        </row>
        <row r="171">
          <cell r="C171" t="str">
            <v>1800 Other Breakdown</v>
          </cell>
        </row>
        <row r="172">
          <cell r="F172" t="str">
            <v>=</v>
          </cell>
        </row>
        <row r="173">
          <cell r="C173" t="str">
            <v>MBL IV   AUUNA1800OTHER</v>
          </cell>
          <cell r="D173">
            <v>-31895789.390000001</v>
          </cell>
          <cell r="E173">
            <v>-31895789.390000001</v>
          </cell>
        </row>
        <row r="174">
          <cell r="C174" t="str">
            <v>MBL IV   AUUNA1800OTHER      FRF</v>
          </cell>
          <cell r="D174">
            <v>4420533.1900000004</v>
          </cell>
          <cell r="E174">
            <v>4420533.1900000004</v>
          </cell>
        </row>
        <row r="175">
          <cell r="C175" t="str">
            <v>MBL IV   AUUNA1800OTHER      GIR</v>
          </cell>
          <cell r="D175">
            <v>1333383.1700000004</v>
          </cell>
          <cell r="E175">
            <v>1333383.1700000004</v>
          </cell>
        </row>
        <row r="176">
          <cell r="C176" t="str">
            <v>MBL IV   AUUNA1800OTHER      KEY</v>
          </cell>
          <cell r="D176">
            <v>296644.62</v>
          </cell>
          <cell r="E176">
            <v>296644.62</v>
          </cell>
        </row>
        <row r="177">
          <cell r="C177" t="str">
            <v>MBL IV   AUUNA1800OTHER      MEE</v>
          </cell>
          <cell r="D177">
            <v>474120.49000000005</v>
          </cell>
          <cell r="E177">
            <v>474120.49000000005</v>
          </cell>
        </row>
        <row r="178">
          <cell r="C178" t="str">
            <v>MBL IV   AUUNA1800OTHER      SSF</v>
          </cell>
          <cell r="D178">
            <v>572816.15000000014</v>
          </cell>
          <cell r="E178">
            <v>572816.15000000014</v>
          </cell>
        </row>
        <row r="179">
          <cell r="C179" t="str">
            <v>MBL IV   AUUNA1800OTHER      SUP</v>
          </cell>
          <cell r="D179">
            <v>20768320.100000001</v>
          </cell>
          <cell r="E179">
            <v>20768320.100000001</v>
          </cell>
        </row>
        <row r="180">
          <cell r="C180" t="str">
            <v>MBL IV   AUUNA1800OTHER      MLA</v>
          </cell>
          <cell r="D180">
            <v>17311696.379999999</v>
          </cell>
          <cell r="E180">
            <v>17311696.379999999</v>
          </cell>
        </row>
        <row r="181">
          <cell r="C181" t="str">
            <v>MBL IV   AUUNA1800OTHER      MLS</v>
          </cell>
          <cell r="D181">
            <v>5724887.8899999997</v>
          </cell>
          <cell r="E181">
            <v>5724887.8899999997</v>
          </cell>
        </row>
        <row r="183">
          <cell r="C183" t="str">
            <v>Total MLL</v>
          </cell>
          <cell r="D183">
            <v>19006612.600000001</v>
          </cell>
          <cell r="E183">
            <v>19006612.600000001</v>
          </cell>
        </row>
        <row r="185">
          <cell r="C185" t="str">
            <v>MAL        Malaysia</v>
          </cell>
          <cell r="D185">
            <v>10384.829999999998</v>
          </cell>
          <cell r="E185">
            <v>10384.829999999998</v>
          </cell>
        </row>
        <row r="187">
          <cell r="E187">
            <v>19016997.43</v>
          </cell>
        </row>
        <row r="193">
          <cell r="B193" t="str">
            <v xml:space="preserve">ACCOUNT : </v>
          </cell>
          <cell r="C193" t="str">
            <v>CREDIT</v>
          </cell>
          <cell r="D193">
            <v>0</v>
          </cell>
          <cell r="E193">
            <v>0</v>
          </cell>
          <cell r="F193" t="str">
            <v>CREDIT</v>
          </cell>
        </row>
        <row r="194">
          <cell r="B194" t="str">
            <v>DATE</v>
          </cell>
          <cell r="C194" t="str">
            <v>MBL IV   AU UNA 1800OTHER</v>
          </cell>
          <cell r="D194" t="str">
            <v>NOTE</v>
          </cell>
          <cell r="E194" t="str">
            <v>DEBIT</v>
          </cell>
        </row>
        <row r="195">
          <cell r="C195" t="str">
            <v xml:space="preserve">  DESCRIPTION</v>
          </cell>
        </row>
        <row r="196">
          <cell r="B196">
            <v>36891</v>
          </cell>
        </row>
        <row r="197">
          <cell r="C197" t="str">
            <v xml:space="preserve">Closing Balance per G.L.   </v>
          </cell>
          <cell r="D197">
            <v>10083138.84</v>
          </cell>
          <cell r="E197">
            <v>0</v>
          </cell>
          <cell r="F197">
            <v>10083138.84</v>
          </cell>
        </row>
        <row r="199">
          <cell r="C199" t="str">
            <v>Comprised Of:</v>
          </cell>
        </row>
        <row r="200">
          <cell r="F200">
            <v>7745157.2699999996</v>
          </cell>
        </row>
        <row r="201">
          <cell r="C201" t="str">
            <v xml:space="preserve">Release provision for True Indexing Fees                                   </v>
          </cell>
          <cell r="D201">
            <v>2000000</v>
          </cell>
          <cell r="E201">
            <v>0</v>
          </cell>
          <cell r="F201">
            <v>2000000</v>
          </cell>
        </row>
        <row r="202">
          <cell r="C202" t="str">
            <v xml:space="preserve">Write-off other debtors     </v>
          </cell>
          <cell r="D202">
            <v>-5746.03</v>
          </cell>
          <cell r="E202">
            <v>0</v>
          </cell>
          <cell r="F202">
            <v>-5746.03</v>
          </cell>
        </row>
        <row r="203">
          <cell r="C203" t="str">
            <v xml:space="preserve">MAC LIFE INTEREST INC - DEC 2000                                           </v>
          </cell>
          <cell r="D203">
            <v>9989.01</v>
          </cell>
          <cell r="E203">
            <v>0</v>
          </cell>
          <cell r="F203">
            <v>9989.01</v>
          </cell>
        </row>
        <row r="204">
          <cell r="C204" t="str">
            <v xml:space="preserve">MONTHLY WHOLESALE FEES                                                     </v>
          </cell>
          <cell r="D204">
            <v>351636.55</v>
          </cell>
          <cell r="E204">
            <v>0</v>
          </cell>
          <cell r="F204">
            <v>351636.55</v>
          </cell>
        </row>
        <row r="205">
          <cell r="C205" t="str">
            <v xml:space="preserve">Clear International Misc Debtors taken up in March 2000                    </v>
          </cell>
          <cell r="D205">
            <v>-17897.96</v>
          </cell>
          <cell r="E205">
            <v>0</v>
          </cell>
          <cell r="F205">
            <v>-17897.96</v>
          </cell>
        </row>
        <row r="207">
          <cell r="F207">
            <v>10083138.84</v>
          </cell>
        </row>
        <row r="209">
          <cell r="D209" t="str">
            <v>DIFF</v>
          </cell>
          <cell r="E209">
            <v>0</v>
          </cell>
          <cell r="F209">
            <v>0</v>
          </cell>
        </row>
        <row r="211">
          <cell r="C211" t="str">
            <v xml:space="preserve">MAC LIFE INTEREST INC - DEC 2000                                           </v>
          </cell>
          <cell r="D211">
            <v>19006612.600000001</v>
          </cell>
          <cell r="E211">
            <v>19006612.600000001</v>
          </cell>
        </row>
        <row r="212">
          <cell r="C212" t="str">
            <v xml:space="preserve">MONTHLY WHOLESALE FEES                                                     </v>
          </cell>
        </row>
        <row r="213">
          <cell r="C213" t="str">
            <v>MLL Debtors as at  May 98 (see products below)</v>
          </cell>
          <cell r="D213">
            <v>10384.829999999998</v>
          </cell>
          <cell r="E213">
            <v>10384.829999999998</v>
          </cell>
        </row>
        <row r="214">
          <cell r="C214" t="str">
            <v>Malaysia</v>
          </cell>
        </row>
        <row r="216">
          <cell r="C216" t="str">
            <v>MLL EXPENSE ACC SEPTEMBER 99</v>
          </cell>
          <cell r="D216">
            <v>-10371825.379999999</v>
          </cell>
          <cell r="E216">
            <v>-10371825.379999999</v>
          </cell>
        </row>
        <row r="218">
          <cell r="C218" t="str">
            <v xml:space="preserve">MANHATTAN DEFERRAL APRIL TO JULY 1999                                      </v>
          </cell>
          <cell r="D218">
            <v>247277</v>
          </cell>
          <cell r="E218">
            <v>247277</v>
          </cell>
        </row>
        <row r="220">
          <cell r="C220" t="str">
            <v>CORRECT JNL OBPB153- TFER TO CORRECT ACCOUNT</v>
          </cell>
          <cell r="D220" t="str">
            <v>OFF</v>
          </cell>
          <cell r="E220">
            <v>32873.589999999997</v>
          </cell>
        </row>
        <row r="222">
          <cell r="C222" t="str">
            <v xml:space="preserve">TAX REFUND RECEIVED FOR 94/97                                              </v>
          </cell>
          <cell r="D222">
            <v>3468488</v>
          </cell>
          <cell r="E222">
            <v>3468488</v>
          </cell>
        </row>
        <row r="224">
          <cell r="E224">
            <v>12393810.640000001</v>
          </cell>
        </row>
        <row r="226">
          <cell r="C226" t="str">
            <v>Diff</v>
          </cell>
          <cell r="D226">
            <v>-2310671.8000000007</v>
          </cell>
          <cell r="E226">
            <v>-2310671.8000000007</v>
          </cell>
        </row>
        <row r="228">
          <cell r="E228" t="str">
            <v>$</v>
          </cell>
        </row>
      </sheetData>
      <sheetData sheetId="10" refreshError="1">
        <row r="1">
          <cell r="C1" t="str">
            <v>INTERCOMPANY BALANCES WORKSHEET</v>
          </cell>
        </row>
        <row r="4">
          <cell r="A4" t="str">
            <v>MBL IV</v>
          </cell>
          <cell r="B4" t="str">
            <v>Counterparty</v>
          </cell>
          <cell r="C4" t="str">
            <v>Difference</v>
          </cell>
          <cell r="D4">
            <v>0</v>
          </cell>
          <cell r="E4">
            <v>0</v>
          </cell>
          <cell r="F4" t="str">
            <v>Counterparty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 t="str">
            <v>Difference</v>
          </cell>
        </row>
        <row r="8">
          <cell r="A8" t="str">
            <v>ACCT</v>
          </cell>
          <cell r="B8" t="str">
            <v>SUBACCT</v>
          </cell>
          <cell r="C8" t="str">
            <v>BUSUNIT</v>
          </cell>
          <cell r="D8" t="str">
            <v>STATENT</v>
          </cell>
          <cell r="E8" t="str">
            <v>BALANCE</v>
          </cell>
          <cell r="F8" t="str">
            <v>ACCT</v>
          </cell>
          <cell r="G8" t="str">
            <v>SUBACCT</v>
          </cell>
          <cell r="H8" t="str">
            <v>BUSUNIT</v>
          </cell>
          <cell r="I8" t="str">
            <v>STATENT</v>
          </cell>
          <cell r="J8" t="str">
            <v>BALANCE</v>
          </cell>
        </row>
        <row r="12">
          <cell r="A12">
            <v>5000</v>
          </cell>
          <cell r="B12" t="str">
            <v>BSALMBL</v>
          </cell>
          <cell r="C12" t="str">
            <v>IV</v>
          </cell>
          <cell r="D12" t="str">
            <v>MBL</v>
          </cell>
          <cell r="E12">
            <v>-1020</v>
          </cell>
          <cell r="F12">
            <v>5000</v>
          </cell>
          <cell r="G12" t="str">
            <v>BSALMBL</v>
          </cell>
          <cell r="H12" t="str">
            <v>BSAL</v>
          </cell>
          <cell r="I12" t="str">
            <v>BSAL</v>
          </cell>
          <cell r="J12">
            <v>-433240.87</v>
          </cell>
          <cell r="K12">
            <v>2.0000000018626451E-2</v>
          </cell>
        </row>
        <row r="13">
          <cell r="C13" t="str">
            <v>OTHER</v>
          </cell>
          <cell r="D13" t="str">
            <v>MBL</v>
          </cell>
          <cell r="E13">
            <v>434260.89</v>
          </cell>
        </row>
        <row r="14">
          <cell r="E14">
            <v>433240.89</v>
          </cell>
        </row>
        <row r="16">
          <cell r="A16">
            <v>5000</v>
          </cell>
          <cell r="B16" t="str">
            <v>MAFLMBL</v>
          </cell>
          <cell r="C16" t="str">
            <v>IV</v>
          </cell>
          <cell r="D16" t="str">
            <v>MBL</v>
          </cell>
          <cell r="E16">
            <v>426671</v>
          </cell>
          <cell r="F16">
            <v>5000</v>
          </cell>
          <cell r="G16" t="str">
            <v>MAFLMBL</v>
          </cell>
          <cell r="H16" t="str">
            <v>MAFL</v>
          </cell>
          <cell r="I16" t="str">
            <v>MAFL</v>
          </cell>
          <cell r="J16">
            <v>-19943926.710000001</v>
          </cell>
          <cell r="K16">
            <v>0</v>
          </cell>
        </row>
        <row r="17">
          <cell r="C17" t="str">
            <v>OTHER</v>
          </cell>
          <cell r="D17" t="str">
            <v>MBL</v>
          </cell>
          <cell r="E17">
            <v>19517255.709999997</v>
          </cell>
        </row>
        <row r="18">
          <cell r="E18">
            <v>19943926.709999997</v>
          </cell>
        </row>
        <row r="20">
          <cell r="A20">
            <v>5000</v>
          </cell>
          <cell r="B20" t="str">
            <v>MBL MCFL</v>
          </cell>
          <cell r="C20" t="str">
            <v>IV</v>
          </cell>
          <cell r="D20" t="str">
            <v>MBL</v>
          </cell>
          <cell r="E20">
            <v>2269.5</v>
          </cell>
          <cell r="F20">
            <v>5000</v>
          </cell>
          <cell r="G20" t="str">
            <v>MBL MCFL</v>
          </cell>
          <cell r="H20" t="str">
            <v>MCLF</v>
          </cell>
          <cell r="I20" t="str">
            <v>MCLF</v>
          </cell>
          <cell r="J20">
            <v>12649193.949999997</v>
          </cell>
          <cell r="K20">
            <v>-1.0000001639127731E-2</v>
          </cell>
        </row>
        <row r="21">
          <cell r="C21" t="str">
            <v xml:space="preserve">OTHER </v>
          </cell>
          <cell r="D21" t="str">
            <v>MBL</v>
          </cell>
          <cell r="E21">
            <v>-12651463.459999999</v>
          </cell>
        </row>
        <row r="22">
          <cell r="E22">
            <v>-12649193.959999999</v>
          </cell>
        </row>
        <row r="24">
          <cell r="A24">
            <v>5000</v>
          </cell>
          <cell r="B24" t="str">
            <v>MBL MEL</v>
          </cell>
          <cell r="C24" t="str">
            <v>IV</v>
          </cell>
          <cell r="D24" t="str">
            <v>MBL</v>
          </cell>
          <cell r="E24" t="str">
            <v xml:space="preserve">MONTH END:    </v>
          </cell>
          <cell r="F24">
            <v>5000</v>
          </cell>
          <cell r="G24" t="str">
            <v>MBL MEL</v>
          </cell>
          <cell r="H24" t="str">
            <v>MEL</v>
          </cell>
          <cell r="I24" t="str">
            <v>MEL</v>
          </cell>
          <cell r="J24">
            <v>9398095.0199999958</v>
          </cell>
          <cell r="K24">
            <v>-1420.0000000111759</v>
          </cell>
        </row>
        <row r="25">
          <cell r="C25" t="str">
            <v xml:space="preserve">OTHER </v>
          </cell>
          <cell r="D25" t="str">
            <v>MBL</v>
          </cell>
          <cell r="E25">
            <v>-9399515.020000007</v>
          </cell>
        </row>
        <row r="26">
          <cell r="E26">
            <v>-9399515.020000007</v>
          </cell>
        </row>
        <row r="28">
          <cell r="A28">
            <v>5000</v>
          </cell>
          <cell r="B28" t="str">
            <v>MBL MIML</v>
          </cell>
          <cell r="C28" t="str">
            <v>IV</v>
          </cell>
          <cell r="D28" t="str">
            <v>MBL</v>
          </cell>
          <cell r="E28">
            <v>-416866.87</v>
          </cell>
          <cell r="F28">
            <v>5000</v>
          </cell>
          <cell r="G28" t="str">
            <v>MBL MIML</v>
          </cell>
          <cell r="H28" t="str">
            <v>MIML</v>
          </cell>
          <cell r="I28" t="str">
            <v>MIML</v>
          </cell>
          <cell r="J28">
            <v>-5503037.4900000002</v>
          </cell>
          <cell r="K28">
            <v>0</v>
          </cell>
        </row>
        <row r="29">
          <cell r="C29" t="str">
            <v xml:space="preserve">OTHER </v>
          </cell>
          <cell r="D29" t="str">
            <v>MBL</v>
          </cell>
          <cell r="E29">
            <v>5919904.3599999994</v>
          </cell>
        </row>
        <row r="30">
          <cell r="E30">
            <v>5503037.4899999993</v>
          </cell>
        </row>
        <row r="32">
          <cell r="A32">
            <v>5000</v>
          </cell>
          <cell r="B32" t="str">
            <v>MBL MISL</v>
          </cell>
          <cell r="C32" t="str">
            <v>IV</v>
          </cell>
          <cell r="D32" t="str">
            <v>MBL</v>
          </cell>
          <cell r="E32">
            <v>1535.32</v>
          </cell>
          <cell r="F32">
            <v>5000</v>
          </cell>
          <cell r="G32" t="str">
            <v>MBL MISL</v>
          </cell>
          <cell r="H32" t="str">
            <v>MISL</v>
          </cell>
          <cell r="I32" t="str">
            <v>MISL</v>
          </cell>
          <cell r="J32">
            <v>-163145.04999999999</v>
          </cell>
          <cell r="K32">
            <v>0</v>
          </cell>
        </row>
        <row r="33">
          <cell r="C33" t="str">
            <v>OTHER</v>
          </cell>
          <cell r="D33" t="str">
            <v>MBL</v>
          </cell>
          <cell r="E33">
            <v>161609.73000000001</v>
          </cell>
        </row>
        <row r="34">
          <cell r="E34">
            <v>163145.05000000002</v>
          </cell>
        </row>
        <row r="36">
          <cell r="A36">
            <v>5000</v>
          </cell>
          <cell r="B36" t="str">
            <v>MBL MNZ</v>
          </cell>
          <cell r="C36" t="str">
            <v>IV</v>
          </cell>
          <cell r="D36" t="str">
            <v>MBL</v>
          </cell>
          <cell r="E36">
            <v>-83323.789999999994</v>
          </cell>
          <cell r="F36">
            <v>5000</v>
          </cell>
          <cell r="G36" t="str">
            <v>MBL MNZ</v>
          </cell>
          <cell r="H36" t="str">
            <v>MNZ</v>
          </cell>
          <cell r="I36" t="str">
            <v>MNZ</v>
          </cell>
          <cell r="J36">
            <v>1508850.14</v>
          </cell>
          <cell r="K36">
            <v>10.029999999795109</v>
          </cell>
        </row>
        <row r="37">
          <cell r="C37" t="str">
            <v>OTHER</v>
          </cell>
          <cell r="D37" t="str">
            <v>MBL</v>
          </cell>
          <cell r="E37">
            <v>-1425516.32</v>
          </cell>
        </row>
        <row r="38">
          <cell r="E38">
            <v>-1508840.11</v>
          </cell>
        </row>
        <row r="40">
          <cell r="A40">
            <v>5040</v>
          </cell>
          <cell r="B40" t="str">
            <v>BSALMBL</v>
          </cell>
          <cell r="C40" t="str">
            <v>IV</v>
          </cell>
          <cell r="D40" t="str">
            <v>MBL</v>
          </cell>
          <cell r="E40">
            <v>-2520.61</v>
          </cell>
          <cell r="F40">
            <v>5040</v>
          </cell>
          <cell r="G40" t="str">
            <v>BSALMBL</v>
          </cell>
          <cell r="H40" t="str">
            <v>BSAL</v>
          </cell>
          <cell r="I40" t="str">
            <v>BSAL</v>
          </cell>
          <cell r="J40">
            <v>-884679.40400000033</v>
          </cell>
          <cell r="K40">
            <v>121.32099999964703</v>
          </cell>
        </row>
        <row r="41">
          <cell r="C41" t="str">
            <v>OTHER</v>
          </cell>
          <cell r="D41" t="str">
            <v>MBL</v>
          </cell>
          <cell r="E41">
            <v>887321.33499999996</v>
          </cell>
        </row>
        <row r="42">
          <cell r="E42">
            <v>884800.72499999998</v>
          </cell>
        </row>
        <row r="44">
          <cell r="A44">
            <v>5040</v>
          </cell>
          <cell r="B44" t="str">
            <v>MBL MEL</v>
          </cell>
          <cell r="C44" t="str">
            <v>IV</v>
          </cell>
          <cell r="D44" t="str">
            <v>MBL</v>
          </cell>
          <cell r="E44">
            <v>-17917</v>
          </cell>
          <cell r="F44">
            <v>5040</v>
          </cell>
          <cell r="G44" t="str">
            <v>MBL MEL</v>
          </cell>
          <cell r="H44" t="str">
            <v>MEL</v>
          </cell>
          <cell r="I44" t="str">
            <v>MEL</v>
          </cell>
          <cell r="J44">
            <v>-354854652.31299996</v>
          </cell>
        </row>
        <row r="45">
          <cell r="C45" t="str">
            <v>OTHER</v>
          </cell>
          <cell r="D45" t="str">
            <v>MBL</v>
          </cell>
          <cell r="E45">
            <v>354866978.33400005</v>
          </cell>
          <cell r="F45" t="str">
            <v>MUL</v>
          </cell>
          <cell r="G45">
            <v>-1266.94</v>
          </cell>
          <cell r="H45">
            <v>0</v>
          </cell>
          <cell r="I45" t="str">
            <v>MUL</v>
          </cell>
          <cell r="J45">
            <v>-1266.94</v>
          </cell>
        </row>
        <row r="46">
          <cell r="E46">
            <v>354849061.33400005</v>
          </cell>
          <cell r="F46">
            <v>-354855919.25299996</v>
          </cell>
          <cell r="G46">
            <v>-6857.9189999103546</v>
          </cell>
          <cell r="H46">
            <v>0</v>
          </cell>
          <cell r="I46">
            <v>0</v>
          </cell>
          <cell r="J46">
            <v>-354855919.25299996</v>
          </cell>
          <cell r="K46">
            <v>-6857.9189999103546</v>
          </cell>
        </row>
        <row r="48">
          <cell r="A48">
            <v>5040</v>
          </cell>
          <cell r="B48" t="str">
            <v>MBL MIML</v>
          </cell>
          <cell r="C48" t="str">
            <v>IV</v>
          </cell>
          <cell r="D48" t="str">
            <v>MBL</v>
          </cell>
          <cell r="E48">
            <v>-7562350.4000000004</v>
          </cell>
          <cell r="F48">
            <v>5040</v>
          </cell>
          <cell r="G48" t="str">
            <v>MBL MIML</v>
          </cell>
          <cell r="H48" t="str">
            <v>MIML</v>
          </cell>
          <cell r="I48" t="str">
            <v>MIML</v>
          </cell>
          <cell r="J48">
            <v>7562350.4000000004</v>
          </cell>
          <cell r="K48">
            <v>0</v>
          </cell>
        </row>
        <row r="50">
          <cell r="A50">
            <v>5040</v>
          </cell>
          <cell r="B50" t="str">
            <v>MBLMISL</v>
          </cell>
          <cell r="C50" t="str">
            <v>IV</v>
          </cell>
          <cell r="D50" t="str">
            <v>MBL</v>
          </cell>
          <cell r="E50">
            <v>3967.26</v>
          </cell>
          <cell r="F50">
            <v>5040</v>
          </cell>
          <cell r="G50" t="str">
            <v>MBL MISL</v>
          </cell>
          <cell r="H50" t="str">
            <v>MISL</v>
          </cell>
          <cell r="I50" t="str">
            <v>MISL</v>
          </cell>
          <cell r="J50">
            <v>-256816.43</v>
          </cell>
          <cell r="K50">
            <v>0</v>
          </cell>
        </row>
        <row r="51">
          <cell r="C51" t="str">
            <v>OFNDS</v>
          </cell>
          <cell r="D51" t="str">
            <v>MBL</v>
          </cell>
          <cell r="E51">
            <v>252849.17</v>
          </cell>
        </row>
        <row r="52">
          <cell r="E52">
            <v>256816.43000000002</v>
          </cell>
        </row>
        <row r="54">
          <cell r="A54">
            <v>5040</v>
          </cell>
          <cell r="B54" t="str">
            <v>MBL MLLS</v>
          </cell>
          <cell r="C54" t="str">
            <v>IV</v>
          </cell>
          <cell r="D54" t="str">
            <v>MBL</v>
          </cell>
          <cell r="E54">
            <v>957975.74</v>
          </cell>
          <cell r="F54">
            <v>5040</v>
          </cell>
          <cell r="G54" t="str">
            <v>MBL MLLS</v>
          </cell>
          <cell r="H54" t="str">
            <v>MLLS</v>
          </cell>
          <cell r="I54" t="str">
            <v>MLLS</v>
          </cell>
          <cell r="J54">
            <v>-69105723.099999994</v>
          </cell>
          <cell r="K54">
            <v>-69105723.099999994</v>
          </cell>
        </row>
        <row r="55">
          <cell r="C55" t="str">
            <v>OFNDS</v>
          </cell>
          <cell r="D55">
            <v>-957975.74</v>
          </cell>
          <cell r="E55">
            <v>-957975.74</v>
          </cell>
        </row>
        <row r="56">
          <cell r="E56">
            <v>0</v>
          </cell>
        </row>
        <row r="58">
          <cell r="A58">
            <v>5040</v>
          </cell>
          <cell r="B58" t="str">
            <v>MBL MLSL</v>
          </cell>
          <cell r="C58" t="str">
            <v>IV</v>
          </cell>
          <cell r="D58" t="str">
            <v>MBL</v>
          </cell>
          <cell r="E58">
            <v>-1963696.06</v>
          </cell>
          <cell r="F58">
            <v>5040</v>
          </cell>
          <cell r="G58" t="str">
            <v>MBL MLSL</v>
          </cell>
          <cell r="H58" t="str">
            <v>MLSL</v>
          </cell>
          <cell r="I58" t="str">
            <v>MLSL</v>
          </cell>
          <cell r="J58">
            <v>-39775445.447000004</v>
          </cell>
          <cell r="K58">
            <v>0</v>
          </cell>
        </row>
        <row r="59">
          <cell r="E59">
            <v>41739141.506999999</v>
          </cell>
        </row>
        <row r="60">
          <cell r="E60">
            <v>39775445.446999997</v>
          </cell>
        </row>
        <row r="62">
          <cell r="A62">
            <v>5060</v>
          </cell>
          <cell r="B62" t="str">
            <v>MBL MLSL</v>
          </cell>
          <cell r="C62" t="str">
            <v>IV</v>
          </cell>
          <cell r="D62" t="str">
            <v>MBL</v>
          </cell>
          <cell r="E62">
            <v>-63606.239999999998</v>
          </cell>
          <cell r="F62">
            <v>5060</v>
          </cell>
          <cell r="G62" t="str">
            <v>MBL MLSL</v>
          </cell>
          <cell r="H62" t="str">
            <v>MLSL</v>
          </cell>
          <cell r="I62" t="str">
            <v>MLSL</v>
          </cell>
          <cell r="J62">
            <v>63606.239999999998</v>
          </cell>
          <cell r="K62">
            <v>0</v>
          </cell>
        </row>
        <row r="64">
          <cell r="A64">
            <v>5500</v>
          </cell>
          <cell r="B64" t="str">
            <v>CFL IV</v>
          </cell>
          <cell r="C64" t="str">
            <v>IV</v>
          </cell>
          <cell r="D64" t="str">
            <v>MBL</v>
          </cell>
          <cell r="E64">
            <v>55</v>
          </cell>
          <cell r="F64">
            <v>5500</v>
          </cell>
          <cell r="G64" t="str">
            <v>CFL IV</v>
          </cell>
          <cell r="H64" t="str">
            <v>CFL</v>
          </cell>
          <cell r="I64">
            <v>-55</v>
          </cell>
          <cell r="J64">
            <v>-55</v>
          </cell>
          <cell r="K64">
            <v>0</v>
          </cell>
        </row>
        <row r="66">
          <cell r="A66">
            <v>5500</v>
          </cell>
          <cell r="B66" t="str">
            <v>CPADIV</v>
          </cell>
          <cell r="C66" t="str">
            <v>IV</v>
          </cell>
          <cell r="D66" t="str">
            <v>MBL</v>
          </cell>
          <cell r="E66">
            <v>-332912.44</v>
          </cell>
          <cell r="F66">
            <v>5500</v>
          </cell>
          <cell r="G66" t="str">
            <v>CPADIV</v>
          </cell>
          <cell r="H66" t="str">
            <v>CPADV</v>
          </cell>
          <cell r="I66">
            <v>332912.44</v>
          </cell>
          <cell r="J66">
            <v>332912.44</v>
          </cell>
          <cell r="K66">
            <v>0</v>
          </cell>
        </row>
        <row r="68">
          <cell r="A68">
            <v>5500</v>
          </cell>
          <cell r="B68" t="str">
            <v>CPPSIV</v>
          </cell>
          <cell r="C68" t="str">
            <v>IV</v>
          </cell>
          <cell r="D68" t="str">
            <v>MBL</v>
          </cell>
          <cell r="E68">
            <v>1788614.03</v>
          </cell>
          <cell r="F68">
            <v>5500</v>
          </cell>
          <cell r="G68" t="str">
            <v>CPPSIV</v>
          </cell>
          <cell r="H68" t="str">
            <v>CPPSF</v>
          </cell>
          <cell r="I68">
            <v>-1788614.03</v>
          </cell>
          <cell r="J68">
            <v>-1788614.03</v>
          </cell>
          <cell r="K68">
            <v>0</v>
          </cell>
        </row>
        <row r="70">
          <cell r="A70">
            <v>5500</v>
          </cell>
          <cell r="B70" t="str">
            <v>FSCSIV</v>
          </cell>
          <cell r="C70" t="str">
            <v>IV</v>
          </cell>
          <cell r="D70" t="str">
            <v>MBL</v>
          </cell>
          <cell r="E70">
            <v>242675.74</v>
          </cell>
          <cell r="F70">
            <v>5500</v>
          </cell>
          <cell r="G70" t="str">
            <v>FSCSIV</v>
          </cell>
          <cell r="H70" t="str">
            <v>FSCSO</v>
          </cell>
          <cell r="I70">
            <v>-242675.74</v>
          </cell>
          <cell r="J70">
            <v>-242675.74</v>
          </cell>
          <cell r="K70">
            <v>0</v>
          </cell>
        </row>
        <row r="72">
          <cell r="A72">
            <v>5500</v>
          </cell>
          <cell r="B72" t="str">
            <v>FSMAIV</v>
          </cell>
          <cell r="C72" t="str">
            <v>IV</v>
          </cell>
          <cell r="D72" t="str">
            <v>MBL</v>
          </cell>
          <cell r="E72">
            <v>-34084312.210000001</v>
          </cell>
          <cell r="F72">
            <v>5500</v>
          </cell>
          <cell r="G72" t="str">
            <v>FSMAIV</v>
          </cell>
          <cell r="H72" t="str">
            <v>FSMAS</v>
          </cell>
          <cell r="I72">
            <v>35537456.859999999</v>
          </cell>
          <cell r="J72">
            <v>35537456.859999999</v>
          </cell>
          <cell r="K72">
            <v>7375.5799999982119</v>
          </cell>
        </row>
        <row r="73">
          <cell r="H73" t="str">
            <v>OFND</v>
          </cell>
          <cell r="I73">
            <v>-1445769.07</v>
          </cell>
          <cell r="J73">
            <v>-1445769.07</v>
          </cell>
        </row>
        <row r="74">
          <cell r="J74">
            <v>34091687.789999999</v>
          </cell>
        </row>
        <row r="76">
          <cell r="A76">
            <v>5500</v>
          </cell>
          <cell r="B76" t="str">
            <v>FSMBIV</v>
          </cell>
          <cell r="C76" t="str">
            <v>IV</v>
          </cell>
          <cell r="D76" t="str">
            <v>MBL</v>
          </cell>
          <cell r="E76">
            <v>5816.32</v>
          </cell>
          <cell r="F76">
            <v>5500</v>
          </cell>
          <cell r="G76" t="str">
            <v>FSMBIV</v>
          </cell>
          <cell r="H76" t="str">
            <v>FSMBD</v>
          </cell>
          <cell r="I76">
            <v>-5816.32</v>
          </cell>
          <cell r="J76">
            <v>-5816.32</v>
          </cell>
          <cell r="K76">
            <v>0</v>
          </cell>
        </row>
        <row r="78">
          <cell r="A78">
            <v>5500</v>
          </cell>
          <cell r="B78" t="str">
            <v>FSMFIV</v>
          </cell>
          <cell r="C78" t="str">
            <v>IV</v>
          </cell>
          <cell r="D78" t="str">
            <v>MBL</v>
          </cell>
          <cell r="E78">
            <v>-2049331.42</v>
          </cell>
          <cell r="F78">
            <v>5500</v>
          </cell>
          <cell r="G78" t="str">
            <v>FSMFIV</v>
          </cell>
          <cell r="H78" t="str">
            <v>FSMFS</v>
          </cell>
          <cell r="I78">
            <v>2483343.77</v>
          </cell>
          <cell r="J78">
            <v>2483343.77</v>
          </cell>
          <cell r="K78">
            <v>-7375.5799999998417</v>
          </cell>
        </row>
        <row r="79">
          <cell r="H79" t="str">
            <v>OFNDS</v>
          </cell>
          <cell r="I79">
            <v>-441387.93</v>
          </cell>
          <cell r="J79">
            <v>-441387.93</v>
          </cell>
        </row>
        <row r="80">
          <cell r="J80">
            <v>2041955.84</v>
          </cell>
        </row>
        <row r="82">
          <cell r="A82">
            <v>5500</v>
          </cell>
          <cell r="B82" t="str">
            <v>ISDIV</v>
          </cell>
          <cell r="C82" t="str">
            <v>IV</v>
          </cell>
          <cell r="D82" t="str">
            <v>MBL</v>
          </cell>
          <cell r="E82">
            <v>-11032.14</v>
          </cell>
          <cell r="F82">
            <v>5500</v>
          </cell>
          <cell r="G82" t="str">
            <v>ISDIV</v>
          </cell>
          <cell r="H82" t="str">
            <v>ISD</v>
          </cell>
          <cell r="I82">
            <v>11032.14</v>
          </cell>
          <cell r="J82">
            <v>11032.14</v>
          </cell>
          <cell r="K82">
            <v>0</v>
          </cell>
        </row>
        <row r="84">
          <cell r="A84">
            <v>5500</v>
          </cell>
          <cell r="B84" t="str">
            <v>IV  NOST</v>
          </cell>
          <cell r="C84" t="str">
            <v>IV</v>
          </cell>
          <cell r="D84" t="str">
            <v>MBL</v>
          </cell>
          <cell r="E84">
            <v>40916917.579999998</v>
          </cell>
          <cell r="F84">
            <v>5500</v>
          </cell>
          <cell r="G84" t="str">
            <v>IV  NOST</v>
          </cell>
          <cell r="H84" t="str">
            <v>NOSTR</v>
          </cell>
          <cell r="I84">
            <v>-40916917.579999998</v>
          </cell>
          <cell r="J84">
            <v>-40916917.579999998</v>
          </cell>
          <cell r="K84">
            <v>0</v>
          </cell>
        </row>
        <row r="86">
          <cell r="A86">
            <v>5500</v>
          </cell>
          <cell r="B86" t="str">
            <v>IV  OFND</v>
          </cell>
          <cell r="C86" t="str">
            <v>IV</v>
          </cell>
          <cell r="D86" t="str">
            <v>MBL</v>
          </cell>
          <cell r="E86">
            <v>16661296.27</v>
          </cell>
          <cell r="F86">
            <v>5500</v>
          </cell>
          <cell r="G86" t="str">
            <v>IV  OFND</v>
          </cell>
          <cell r="H86" t="str">
            <v>OFNDS</v>
          </cell>
          <cell r="I86">
            <v>-17136071.672000002</v>
          </cell>
          <cell r="J86">
            <v>-17136071.672000002</v>
          </cell>
          <cell r="K86">
            <v>-2.0000021904706955E-3</v>
          </cell>
        </row>
        <row r="87">
          <cell r="G87" t="str">
            <v>IV  OFND</v>
          </cell>
          <cell r="H87" t="str">
            <v>FSMAS</v>
          </cell>
          <cell r="I87">
            <v>472934.40000000002</v>
          </cell>
          <cell r="J87">
            <v>472934.40000000002</v>
          </cell>
        </row>
        <row r="88">
          <cell r="H88" t="str">
            <v>STAT1</v>
          </cell>
          <cell r="I88">
            <v>1841</v>
          </cell>
          <cell r="J88">
            <v>1841</v>
          </cell>
        </row>
        <row r="89">
          <cell r="J89">
            <v>-16661296.272000002</v>
          </cell>
        </row>
        <row r="91">
          <cell r="A91">
            <v>5500</v>
          </cell>
          <cell r="B91" t="str">
            <v>IV  PSIN</v>
          </cell>
          <cell r="C91" t="str">
            <v>IV</v>
          </cell>
          <cell r="D91" t="str">
            <v>MBL</v>
          </cell>
          <cell r="E91">
            <v>709.83</v>
          </cell>
          <cell r="F91">
            <v>5500</v>
          </cell>
          <cell r="G91" t="str">
            <v>IV  PSIN</v>
          </cell>
          <cell r="H91" t="str">
            <v>PSINV</v>
          </cell>
          <cell r="I91">
            <v>-709.83</v>
          </cell>
          <cell r="J91">
            <v>-709.83</v>
          </cell>
          <cell r="K91">
            <v>0</v>
          </cell>
        </row>
        <row r="93">
          <cell r="A93">
            <v>5500</v>
          </cell>
          <cell r="B93" t="str">
            <v>IV  PSMM</v>
          </cell>
          <cell r="C93" t="str">
            <v>IV</v>
          </cell>
          <cell r="D93" t="str">
            <v>MBL</v>
          </cell>
          <cell r="E93">
            <v>200</v>
          </cell>
          <cell r="F93">
            <v>5500</v>
          </cell>
          <cell r="G93" t="str">
            <v>IV  PSMM</v>
          </cell>
          <cell r="H93" t="str">
            <v>PSMM</v>
          </cell>
          <cell r="I93">
            <v>-200</v>
          </cell>
          <cell r="J93">
            <v>-200</v>
          </cell>
          <cell r="K93">
            <v>0</v>
          </cell>
        </row>
        <row r="95">
          <cell r="A95">
            <v>5800</v>
          </cell>
          <cell r="B95" t="str">
            <v>IV  MMFU</v>
          </cell>
          <cell r="C95" t="str">
            <v>IV</v>
          </cell>
          <cell r="D95" t="str">
            <v>MBL</v>
          </cell>
          <cell r="E95">
            <v>-8148347.8700000001</v>
          </cell>
          <cell r="F95">
            <v>5500</v>
          </cell>
          <cell r="G95" t="str">
            <v>IV  MMFU</v>
          </cell>
          <cell r="H95" t="str">
            <v>MMFU</v>
          </cell>
          <cell r="I95">
            <v>8102838.3399999999</v>
          </cell>
          <cell r="J95">
            <v>8102838.3399999999</v>
          </cell>
          <cell r="K95">
            <v>-45509.530000000261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ID PL (2)"/>
      <sheetName val="IID PL 2 (3)"/>
      <sheetName val="IID BS (4)"/>
      <sheetName val="Consol Adjust BS"/>
      <sheetName val="Consol Adjustments P&amp;L"/>
      <sheetName val="IID Inv (5)"/>
      <sheetName val="ROCE (6)"/>
      <sheetName val="GWP (7-8)"/>
      <sheetName val="GWP P (9)"/>
      <sheetName val="Policies(10-12)"/>
      <sheetName val="Ad Exp (13)"/>
      <sheetName val="SAA BS"/>
      <sheetName val="SAA PL (14)"/>
      <sheetName val="SAIA PL (15)"/>
      <sheetName val="SAIA Inv (16)"/>
      <sheetName val="SALI PL (17)"/>
      <sheetName val="SALI Inv PH (18)"/>
      <sheetName val="SAIA BS"/>
      <sheetName val="SALI BS"/>
      <sheetName val="Ex SAFS Inv (19)"/>
      <sheetName val="SAWM PL (20)"/>
      <sheetName val="SAFS PL (21)"/>
      <sheetName val="SAWM BS"/>
      <sheetName val="SAFS BS"/>
      <sheetName val="SAFS Inv (22)"/>
      <sheetName val="Budget PL"/>
      <sheetName val="MBL IV RECONS"/>
      <sheetName val="MBL IV INTERC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">
          <cell r="AI3" t="str">
            <v>January 2006</v>
          </cell>
        </row>
        <row r="4">
          <cell r="AI4" t="str">
            <v>February 2006</v>
          </cell>
        </row>
        <row r="5">
          <cell r="AI5" t="str">
            <v>March 2006</v>
          </cell>
        </row>
        <row r="6">
          <cell r="AI6" t="str">
            <v>April 2006</v>
          </cell>
        </row>
        <row r="7">
          <cell r="AI7" t="str">
            <v>May 2006</v>
          </cell>
        </row>
        <row r="8">
          <cell r="AI8" t="str">
            <v>June 2006</v>
          </cell>
        </row>
        <row r="9">
          <cell r="AI9" t="str">
            <v>July 2006</v>
          </cell>
        </row>
        <row r="10">
          <cell r="AI10" t="str">
            <v>August 2006</v>
          </cell>
        </row>
        <row r="11">
          <cell r="AI11" t="str">
            <v>September 2006</v>
          </cell>
        </row>
        <row r="12">
          <cell r="AI12" t="str">
            <v>October 2006</v>
          </cell>
        </row>
        <row r="13">
          <cell r="AI13" t="str">
            <v>November 2006</v>
          </cell>
        </row>
        <row r="14">
          <cell r="AI14" t="str">
            <v>December 2006</v>
          </cell>
        </row>
      </sheetData>
      <sheetData sheetId="27" refreshError="1"/>
      <sheetData sheetId="2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ulated Tariff"/>
      <sheetName val="Regulated Tax Depn"/>
    </sheetNames>
    <sheetDataSet>
      <sheetData sheetId="0"/>
      <sheetData sheetId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Margins"/>
      <sheetName val="Tax Sched"/>
      <sheetName val="MBL IV RECONS"/>
      <sheetName val="MBL IV INTERCOY"/>
      <sheetName val="summary"/>
      <sheetName val="Mthly Trst Cflow"/>
      <sheetName val="Inputs"/>
      <sheetName val="externals"/>
      <sheetName val="ProfitLoss"/>
      <sheetName val="GAP"/>
      <sheetName val="L SUBS"/>
      <sheetName val="Macq. Mtgs - Pivot"/>
      <sheetName val="Cover"/>
      <sheetName val="BS"/>
      <sheetName val="TB"/>
      <sheetName val="시산표"/>
      <sheetName val="분개"/>
      <sheetName val="PUMA Mtgs - MM"/>
      <sheetName val="MIML RECONCILIATIONS"/>
      <sheetName val="MBLGR_MIMLFSMASAU"/>
      <sheetName val="RAMM RECONCILIATIONS"/>
      <sheetName val="Sales"/>
      <sheetName val="apr-aug"/>
      <sheetName val="Forex Forward Contracts(0808)"/>
      <sheetName val="Non Temporary"/>
      <sheetName val="Ass"/>
      <sheetName val="RECONCILIATIONS"/>
      <sheetName val="BP1AU BP1OB Bal Sheet"/>
      <sheetName val="BP1AU BP1OB PnL"/>
      <sheetName val="012"/>
      <sheetName val="Data"/>
      <sheetName val="Week's Data"/>
      <sheetName val="BMP"/>
      <sheetName val="WHT matrix"/>
      <sheetName val="OVGERNED"/>
      <sheetName val="LeadSheets"/>
      <sheetName val="CAM POOL SUMM"/>
      <sheetName val="MGMT FEE"/>
      <sheetName val="FED DEPR"/>
      <sheetName val="Reconciliation"/>
      <sheetName val="Entity Table"/>
      <sheetName val="Query"/>
      <sheetName val="Date Input"/>
      <sheetName val="RCN-Building"/>
      <sheetName val="ownfunds"/>
      <sheetName val="TaxCalc"/>
      <sheetName val="OF Ass"/>
      <sheetName val="MIG Ass"/>
      <sheetName val="Data Input"/>
      <sheetName val="N"/>
      <sheetName val="Inc Stmt Data"/>
      <sheetName val="Finance Inputs"/>
      <sheetName val="gl_int_summary"/>
      <sheetName val="gl_int_summary_old"/>
      <sheetName val="GL TABLES"/>
      <sheetName val="CFR_WON"/>
      <sheetName val="Lookups"/>
      <sheetName val="1.2.Lookups"/>
      <sheetName val="SFCP"/>
      <sheetName val="Costs"/>
      <sheetName val="Assumptions"/>
      <sheetName val="Input_ Costs"/>
      <sheetName val="Split"/>
      <sheetName val="Project Description"/>
      <sheetName val="Exchange rates"/>
      <sheetName val="Financing"/>
      <sheetName val="Input"/>
      <sheetName val="Budget PL"/>
      <sheetName val="STC3"/>
      <sheetName val="Non-Statistical Sampling Master"/>
      <sheetName val="Global Data"/>
      <sheetName val="Summary LIAB &amp; PYMT"/>
      <sheetName val="TS - Federal TI"/>
      <sheetName val="Two Step Revenue Testing Master"/>
      <sheetName val="9609Aß"/>
      <sheetName val="Trial balances "/>
    </sheetNames>
    <sheetDataSet>
      <sheetData sheetId="0" refreshError="1">
        <row r="109">
          <cell r="D109">
            <v>-32616336.52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 11"/>
      <sheetName val="Sheet2"/>
      <sheetName val="Sheet3"/>
      <sheetName val="test"/>
      <sheetName val="Credit - Static"/>
      <sheetName val="YTD Direct Costs"/>
      <sheetName val="Inputs_11"/>
      <sheetName val="Feuil1"/>
      <sheetName val="Feuil2"/>
      <sheetName val="Feuil3"/>
      <sheetName val="Currency"/>
      <sheetName val="login"/>
      <sheetName val="Appendice MAT"/>
      <sheetName val="Appendice MIX"/>
      <sheetName val="Taiwan"/>
      <sheetName val="China"/>
      <sheetName val="Topaz"/>
      <sheetName val="BASE"/>
      <sheetName val="#REF"/>
      <sheetName val="Liste mois"/>
      <sheetName val="Singapore"/>
      <sheetName val="Malaysia"/>
      <sheetName val="Indochina"/>
      <sheetName val="Explanation &amp; configuration"/>
      <sheetName val="SIMU"/>
      <sheetName val="Table"/>
      <sheetName val=" MB qualités"/>
      <sheetName val="effet devise overh"/>
      <sheetName val="effets devises ap"/>
      <sheetName val="Feuille de Référence"/>
      <sheetName val="Parameters"/>
      <sheetName val="A&amp;P Ovh OP"/>
      <sheetName val="Key O-H Fin LC"/>
      <sheetName val="Reconciliation-verif"/>
      <sheetName val="BSheet -cube balance"/>
      <sheetName val="Page de garde"/>
      <sheetName val="Table of content"/>
      <sheetName val="INTRO"/>
      <sheetName val="Organisation chart"/>
      <sheetName val="Overheads Chart"/>
      <sheetName val="Trend Headcounts Average"/>
      <sheetName val="Headcount Schedule"/>
      <sheetName val="Perma-Temp Chart"/>
      <sheetName val="Headcount Avg Variance &amp; Wages"/>
      <sheetName val="Headcount EOP variance"/>
      <sheetName val="Detailed O-H"/>
      <sheetName val="Logistic"/>
      <sheetName val="BSheet-WCapital"/>
      <sheetName val="CashSchedule"/>
      <sheetName val="CAPEX"/>
      <sheetName val="Bridge"/>
      <sheetName val="Title"/>
      <sheetName val=" MB qualit?s"/>
      <sheetName val="Feuille de R?f?rence"/>
      <sheetName val="Cash Situation"/>
      <sheetName val="Referential (2)"/>
      <sheetName val="Synthèse Géné (2)"/>
      <sheetName val="Rate (3)"/>
      <sheetName val="FINAL OH AM!"/>
      <sheetName val="FINAL OH Zoom USA (2)"/>
      <sheetName val="FINAL OH Zoom USA (3)"/>
      <sheetName val="FINAL OH Zoom USA"/>
      <sheetName val="FINAL OH G&amp;A"/>
      <sheetName val="FINAL OH Selling"/>
      <sheetName val="Synthèse MH 07 11"/>
      <sheetName val="Synthese Draft! "/>
      <sheetName val="FINAL OH P&amp;L!"/>
      <sheetName val="Bud OH P&amp;L (2)"/>
      <sheetName val="Synthèse FINAL!"/>
      <sheetName val="FINAL OH AM! ADJ!!!"/>
      <sheetName val="Regions PNS &amp; MI %"/>
      <sheetName val="Maisons PNS &amp; MI %"/>
      <sheetName val="Retreive MI"/>
      <sheetName val="test! (2)"/>
      <sheetName val="test!"/>
      <sheetName val="Referential"/>
      <sheetName val="OVERVIEW FINAL (old OH) (2)"/>
      <sheetName val="Rate (2)"/>
      <sheetName val="Cours Budget"/>
      <sheetName val="Company"/>
      <sheetName val="Control"/>
    </sheetNames>
    <sheetDataSet>
      <sheetData sheetId="0" refreshError="1">
        <row r="6">
          <cell r="C6" t="str">
            <v>test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C6" t="str">
            <v>test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2.Escalators"/>
      <sheetName val="3 - Capex summary"/>
      <sheetName val="Summary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31 - Pass throughs"/>
      <sheetName val="7.5 EBSS (AGN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IATIONS"/>
      <sheetName val="Sheet1"/>
    </sheetNames>
    <sheetDataSet>
      <sheetData sheetId="0" refreshError="1">
        <row r="18">
          <cell r="A18" t="str">
            <v>1800 APPLIC</v>
          </cell>
        </row>
        <row r="1731">
          <cell r="A1731" t="str">
            <v>1800 TSTFEE</v>
          </cell>
        </row>
      </sheetData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ummarised"/>
      <sheetName val="Module1"/>
      <sheetName val="199-0150"/>
      <sheetName val="RECONCILIATIONS"/>
      <sheetName val="Assumptions"/>
    </sheetNames>
    <sheetDataSet>
      <sheetData sheetId="0" refreshError="1">
        <row r="10">
          <cell r="AQ10">
            <v>7</v>
          </cell>
        </row>
        <row r="12">
          <cell r="AP12">
            <v>4</v>
          </cell>
          <cell r="AQ12" t="str">
            <v>April</v>
          </cell>
          <cell r="AR12">
            <v>1</v>
          </cell>
        </row>
        <row r="13">
          <cell r="AP13">
            <v>5</v>
          </cell>
          <cell r="AQ13" t="str">
            <v>May</v>
          </cell>
          <cell r="AR13">
            <v>2</v>
          </cell>
        </row>
        <row r="14">
          <cell r="AP14">
            <v>6</v>
          </cell>
          <cell r="AQ14" t="str">
            <v>June</v>
          </cell>
          <cell r="AR14">
            <v>3</v>
          </cell>
        </row>
        <row r="15">
          <cell r="AP15">
            <v>7</v>
          </cell>
          <cell r="AQ15" t="str">
            <v>July</v>
          </cell>
          <cell r="AR15">
            <v>4</v>
          </cell>
        </row>
        <row r="16">
          <cell r="AP16">
            <v>8</v>
          </cell>
          <cell r="AQ16" t="str">
            <v>August</v>
          </cell>
          <cell r="AR16">
            <v>5</v>
          </cell>
        </row>
        <row r="17">
          <cell r="AP17">
            <v>9</v>
          </cell>
          <cell r="AQ17" t="str">
            <v>September</v>
          </cell>
          <cell r="AR17">
            <v>6</v>
          </cell>
        </row>
        <row r="18">
          <cell r="AP18">
            <v>10</v>
          </cell>
          <cell r="AQ18" t="str">
            <v>October</v>
          </cell>
          <cell r="AR18">
            <v>7</v>
          </cell>
        </row>
        <row r="19">
          <cell r="AP19">
            <v>11</v>
          </cell>
          <cell r="AQ19" t="str">
            <v>November</v>
          </cell>
          <cell r="AR19">
            <v>8</v>
          </cell>
        </row>
        <row r="20">
          <cell r="AP20">
            <v>12</v>
          </cell>
          <cell r="AQ20" t="str">
            <v>December</v>
          </cell>
          <cell r="AR20">
            <v>9</v>
          </cell>
        </row>
        <row r="21">
          <cell r="AP21">
            <v>1</v>
          </cell>
          <cell r="AQ21" t="str">
            <v>January</v>
          </cell>
          <cell r="AR21">
            <v>10</v>
          </cell>
        </row>
        <row r="22">
          <cell r="AP22">
            <v>2</v>
          </cell>
          <cell r="AQ22" t="str">
            <v>February</v>
          </cell>
          <cell r="AR22">
            <v>11</v>
          </cell>
        </row>
        <row r="23">
          <cell r="AP23">
            <v>3</v>
          </cell>
          <cell r="AQ23" t="str">
            <v>March</v>
          </cell>
          <cell r="AR23">
            <v>12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ontrol"/>
      <sheetName val="AprilVolume"/>
      <sheetName val="AprilCalcs"/>
      <sheetName val="MayVolume"/>
      <sheetName val="MayCalcs"/>
      <sheetName val="JuneCalcs"/>
      <sheetName val="JuneVolume"/>
      <sheetName val="YTD Calcs"/>
      <sheetName val="Summary"/>
      <sheetName val="TrancheDetail"/>
      <sheetName val="Tranche1Detail"/>
      <sheetName val="Tranche2Detail"/>
      <sheetName val="Tranche3Detail"/>
      <sheetName val="Tranche4Detail"/>
      <sheetName val="Results"/>
      <sheetName val="Month"/>
      <sheetName val="IKON~Tranche~Current~Juneaa"/>
      <sheetName val="PL Data 9899"/>
      <sheetName val="Report"/>
      <sheetName val="YTD_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C3"/>
      <sheetName val="INPUT"/>
      <sheetName val="CALC"/>
      <sheetName val="OPTIONS"/>
      <sheetName val="JOURNAL"/>
      <sheetName val="JNL - MBL"/>
      <sheetName val="JNL - RESINAL"/>
      <sheetName val="Summary"/>
      <sheetName val="WHT matrix"/>
      <sheetName val="Budget 2001"/>
      <sheetName val="LTEURPSY"/>
      <sheetName val="AS - aud"/>
      <sheetName val="AS - Sign"/>
      <sheetName val="AS - sub"/>
      <sheetName val="Compl"/>
      <sheetName val="CS"/>
      <sheetName val="EPG"/>
      <sheetName val="MP"/>
      <sheetName val="T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QL Source"/>
      <sheetName val="Control"/>
      <sheetName val="Cl Stock Check"/>
      <sheetName val="SAP Rpt"/>
      <sheetName val="YTD"/>
      <sheetName val="PT_Data"/>
      <sheetName val="PT_Stocks"/>
      <sheetName val="PT_Budget"/>
      <sheetName val="Parameters"/>
      <sheetName val="Initialise"/>
      <sheetName val="Global Module"/>
      <sheetName val="Customise"/>
      <sheetName val="Query_Source"/>
      <sheetName val="STC3"/>
      <sheetName val="Contr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4">
          <cell r="C14" t="str">
            <v>Dec 2002</v>
          </cell>
          <cell r="D14" t="str">
            <v>Jan 2003</v>
          </cell>
          <cell r="E14" t="str">
            <v>Feb 2003</v>
          </cell>
          <cell r="F14" t="str">
            <v>Mar 2003</v>
          </cell>
          <cell r="G14" t="str">
            <v>Apr 2003</v>
          </cell>
          <cell r="H14" t="str">
            <v>May 2003</v>
          </cell>
          <cell r="I14" t="str">
            <v>Jun 2003</v>
          </cell>
        </row>
        <row r="15">
          <cell r="A15" t="str">
            <v>Material_Code</v>
          </cell>
          <cell r="B15" t="str">
            <v>SiteMat_Vlookup</v>
          </cell>
          <cell r="C15">
            <v>37621</v>
          </cell>
          <cell r="D15">
            <v>37652</v>
          </cell>
          <cell r="E15">
            <v>37675</v>
          </cell>
          <cell r="F15">
            <v>37711</v>
          </cell>
          <cell r="G15">
            <v>37741</v>
          </cell>
          <cell r="H15">
            <v>37772</v>
          </cell>
          <cell r="I15">
            <v>37802</v>
          </cell>
        </row>
        <row r="16">
          <cell r="A16" t="str">
            <v>HMC</v>
          </cell>
          <cell r="B16" t="str">
            <v>NMINS HMC</v>
          </cell>
          <cell r="C16">
            <v>8200</v>
          </cell>
          <cell r="D16">
            <v>9200</v>
          </cell>
          <cell r="E16">
            <v>7600</v>
          </cell>
          <cell r="F16">
            <v>11000</v>
          </cell>
          <cell r="G16">
            <v>12689.60009765625</v>
          </cell>
          <cell r="H16">
            <v>8100</v>
          </cell>
          <cell r="I16">
            <v>7800</v>
          </cell>
        </row>
        <row r="17">
          <cell r="B17" t="str">
            <v>SECCON HMC</v>
          </cell>
          <cell r="C17">
            <v>5790</v>
          </cell>
          <cell r="D17">
            <v>8439</v>
          </cell>
          <cell r="E17">
            <v>5538</v>
          </cell>
          <cell r="F17">
            <v>2465</v>
          </cell>
          <cell r="G17">
            <v>4174</v>
          </cell>
          <cell r="H17">
            <v>6800</v>
          </cell>
          <cell r="I17">
            <v>7060</v>
          </cell>
        </row>
        <row r="18">
          <cell r="A18" t="str">
            <v>HMC Total</v>
          </cell>
          <cell r="C18">
            <v>13990</v>
          </cell>
          <cell r="D18">
            <v>17639</v>
          </cell>
          <cell r="E18">
            <v>13138</v>
          </cell>
          <cell r="F18">
            <v>13465</v>
          </cell>
          <cell r="G18">
            <v>16863.60009765625</v>
          </cell>
          <cell r="H18">
            <v>14900</v>
          </cell>
          <cell r="I18">
            <v>14860</v>
          </cell>
        </row>
        <row r="19">
          <cell r="A19" t="str">
            <v>Rtr Zircon</v>
          </cell>
          <cell r="B19" t="str">
            <v>NMINS Rtr Zircon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Rtr Zircon Total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RFZ</v>
          </cell>
          <cell r="B21" t="str">
            <v>NMINS RFZ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RFZ Total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CZ</v>
          </cell>
          <cell r="B23" t="str">
            <v>NMINS CZ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STOCKS CZ</v>
          </cell>
          <cell r="C24">
            <v>208.79998779296875</v>
          </cell>
          <cell r="D24">
            <v>95.79998779296875</v>
          </cell>
          <cell r="E24">
            <v>95.79998779296875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B25" t="str">
            <v>CONSIG CZ</v>
          </cell>
          <cell r="C25">
            <v>3255.2550811767578</v>
          </cell>
          <cell r="D25">
            <v>3255.2550811767578</v>
          </cell>
          <cell r="E25">
            <v>2986.5251007080078</v>
          </cell>
          <cell r="F25">
            <v>2761.4200592041016</v>
          </cell>
          <cell r="G25">
            <v>5322.4702453613281</v>
          </cell>
          <cell r="H25">
            <v>4941.9600830078125</v>
          </cell>
          <cell r="I25">
            <v>4578.9500732421875</v>
          </cell>
        </row>
        <row r="26">
          <cell r="A26" t="str">
            <v>CZ Total</v>
          </cell>
          <cell r="C26">
            <v>3464.0550689697266</v>
          </cell>
          <cell r="D26">
            <v>3351.0550689697266</v>
          </cell>
          <cell r="E26">
            <v>3082.3250885009766</v>
          </cell>
          <cell r="F26">
            <v>2761.4200592041016</v>
          </cell>
          <cell r="G26">
            <v>5322.4702453613281</v>
          </cell>
          <cell r="H26">
            <v>4941.9600830078125</v>
          </cell>
          <cell r="I26">
            <v>4578.9500732421875</v>
          </cell>
        </row>
        <row r="27">
          <cell r="A27" t="str">
            <v>SZ</v>
          </cell>
          <cell r="B27" t="str">
            <v>CONSIG SZ</v>
          </cell>
          <cell r="C27">
            <v>5046.6848707199097</v>
          </cell>
          <cell r="D27">
            <v>5046.6848707199097</v>
          </cell>
          <cell r="E27">
            <v>4587.5250806808472</v>
          </cell>
          <cell r="F27">
            <v>3821.2700123786926</v>
          </cell>
          <cell r="G27">
            <v>5794.4698486328125</v>
          </cell>
          <cell r="H27">
            <v>5212.9700927734375</v>
          </cell>
          <cell r="I27">
            <v>5762.3968505859375</v>
          </cell>
        </row>
        <row r="28">
          <cell r="B28" t="str">
            <v>NMINS SZ</v>
          </cell>
          <cell r="C28">
            <v>0</v>
          </cell>
          <cell r="D28">
            <v>108</v>
          </cell>
          <cell r="E28">
            <v>137</v>
          </cell>
          <cell r="F28">
            <v>0</v>
          </cell>
          <cell r="G28">
            <v>0</v>
          </cell>
          <cell r="H28">
            <v>343</v>
          </cell>
          <cell r="I28">
            <v>407</v>
          </cell>
        </row>
        <row r="29">
          <cell r="B29" t="str">
            <v>STOCKS SZ</v>
          </cell>
          <cell r="C29">
            <v>186.60012817382813</v>
          </cell>
          <cell r="D29">
            <v>3290.6000061035156</v>
          </cell>
          <cell r="E29">
            <v>6696.6000061035156</v>
          </cell>
          <cell r="F29">
            <v>6762.3000793457031</v>
          </cell>
          <cell r="G29">
            <v>4271.3000793457031</v>
          </cell>
          <cell r="H29">
            <v>4266</v>
          </cell>
          <cell r="I29">
            <v>1938</v>
          </cell>
        </row>
        <row r="30">
          <cell r="A30" t="str">
            <v>SZ Total</v>
          </cell>
          <cell r="C30">
            <v>5233.2849988937378</v>
          </cell>
          <cell r="D30">
            <v>8445.2848768234253</v>
          </cell>
          <cell r="E30">
            <v>11421.125086784363</v>
          </cell>
          <cell r="F30">
            <v>10583.570091724396</v>
          </cell>
          <cell r="G30">
            <v>10065.769927978516</v>
          </cell>
          <cell r="H30">
            <v>9821.9700927734375</v>
          </cell>
          <cell r="I30">
            <v>8107.3968505859375</v>
          </cell>
        </row>
        <row r="31">
          <cell r="A31" t="str">
            <v>PZ</v>
          </cell>
          <cell r="B31" t="str">
            <v>CONSIG PZ</v>
          </cell>
          <cell r="C31">
            <v>7413.2301244735718</v>
          </cell>
          <cell r="D31">
            <v>7169.5400609970093</v>
          </cell>
          <cell r="E31">
            <v>6643.690146446228</v>
          </cell>
          <cell r="F31">
            <v>5184.8302001953125</v>
          </cell>
          <cell r="G31">
            <v>4727.0101318359375</v>
          </cell>
          <cell r="H31">
            <v>4255.7301330566406</v>
          </cell>
          <cell r="I31">
            <v>7349.1501235961914</v>
          </cell>
        </row>
        <row r="32">
          <cell r="B32" t="str">
            <v>NMINS PZ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 t="str">
            <v>STOCKS PZ</v>
          </cell>
          <cell r="C33">
            <v>876</v>
          </cell>
          <cell r="D33">
            <v>811</v>
          </cell>
          <cell r="E33">
            <v>811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ZUP PZ</v>
          </cell>
          <cell r="C34">
            <v>0</v>
          </cell>
        </row>
        <row r="35">
          <cell r="A35" t="str">
            <v>PZ Total</v>
          </cell>
          <cell r="C35">
            <v>8289.2301244735718</v>
          </cell>
          <cell r="D35">
            <v>7980.5400609970093</v>
          </cell>
          <cell r="E35">
            <v>7454.690146446228</v>
          </cell>
          <cell r="F35">
            <v>5184.8302001953125</v>
          </cell>
          <cell r="G35">
            <v>4727.0101318359375</v>
          </cell>
          <cell r="H35">
            <v>4255.7301330566406</v>
          </cell>
          <cell r="I35">
            <v>7349.1501235961914</v>
          </cell>
        </row>
        <row r="36">
          <cell r="A36" t="str">
            <v>AFM</v>
          </cell>
          <cell r="B36" t="str">
            <v>NMINS AFM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2951</v>
          </cell>
        </row>
        <row r="37">
          <cell r="B37" t="str">
            <v>STOCKS AFM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AFM 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2951</v>
          </cell>
        </row>
        <row r="39">
          <cell r="A39" t="str">
            <v>Foundry Sd</v>
          </cell>
          <cell r="B39" t="str">
            <v>NMINS Foundry Sd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 t="str">
            <v>STOCKS Foundry Sd</v>
          </cell>
          <cell r="C40">
            <v>1060.9200439453125</v>
          </cell>
          <cell r="D40">
            <v>1201.35009765625</v>
          </cell>
          <cell r="E40">
            <v>1365.39013671875</v>
          </cell>
          <cell r="F40">
            <v>1626.320068359375</v>
          </cell>
          <cell r="G40">
            <v>1673</v>
          </cell>
          <cell r="H40">
            <v>1746.2498779296875</v>
          </cell>
          <cell r="I40">
            <v>1959.2098388671875</v>
          </cell>
        </row>
        <row r="41">
          <cell r="A41" t="str">
            <v>Foundry Sd Total</v>
          </cell>
          <cell r="C41">
            <v>1060.9200439453125</v>
          </cell>
          <cell r="D41">
            <v>1201.35009765625</v>
          </cell>
          <cell r="E41">
            <v>1365.39013671875</v>
          </cell>
          <cell r="F41">
            <v>1626.320068359375</v>
          </cell>
          <cell r="G41">
            <v>1673</v>
          </cell>
          <cell r="H41">
            <v>1746.2498779296875</v>
          </cell>
          <cell r="I41">
            <v>1959.2098388671875</v>
          </cell>
        </row>
        <row r="42">
          <cell r="A42" t="str">
            <v>Rutile</v>
          </cell>
          <cell r="B42" t="str">
            <v>CONSIG Rutile</v>
          </cell>
          <cell r="C42">
            <v>1325.9599609375</v>
          </cell>
          <cell r="D42">
            <v>1325.9599609375</v>
          </cell>
          <cell r="E42">
            <v>1076.169921875</v>
          </cell>
          <cell r="F42">
            <v>803.70001220703125</v>
          </cell>
          <cell r="G42">
            <v>4654.35986328125</v>
          </cell>
          <cell r="H42">
            <v>4453.5400390625</v>
          </cell>
          <cell r="I42">
            <v>4301.27001953125</v>
          </cell>
        </row>
        <row r="43">
          <cell r="B43" t="str">
            <v>NMINS Rutile</v>
          </cell>
          <cell r="C43">
            <v>161</v>
          </cell>
          <cell r="D43">
            <v>1646</v>
          </cell>
          <cell r="E43">
            <v>217</v>
          </cell>
          <cell r="F43">
            <v>120</v>
          </cell>
          <cell r="G43">
            <v>123</v>
          </cell>
          <cell r="H43">
            <v>139</v>
          </cell>
          <cell r="I43">
            <v>122</v>
          </cell>
        </row>
        <row r="44">
          <cell r="B44" t="str">
            <v>STOCKS Rutile</v>
          </cell>
          <cell r="C44">
            <v>33470.6396484375</v>
          </cell>
          <cell r="D44">
            <v>39146.64013671875</v>
          </cell>
          <cell r="E44">
            <v>35314.0400390625</v>
          </cell>
          <cell r="F44">
            <v>42962.0400390625</v>
          </cell>
          <cell r="G44">
            <v>26354.33984375</v>
          </cell>
          <cell r="H44">
            <v>31456.93994140625</v>
          </cell>
          <cell r="I44">
            <v>27321.84033203125</v>
          </cell>
        </row>
        <row r="45">
          <cell r="A45" t="str">
            <v>Rutile Total</v>
          </cell>
          <cell r="C45">
            <v>34957.599609375</v>
          </cell>
          <cell r="D45">
            <v>42118.60009765625</v>
          </cell>
          <cell r="E45">
            <v>36607.2099609375</v>
          </cell>
          <cell r="F45">
            <v>43885.740051269531</v>
          </cell>
          <cell r="G45">
            <v>31131.69970703125</v>
          </cell>
          <cell r="H45">
            <v>36049.47998046875</v>
          </cell>
          <cell r="I45">
            <v>31745.1103515625</v>
          </cell>
        </row>
        <row r="46">
          <cell r="A46" t="str">
            <v>Sale Ilm</v>
          </cell>
          <cell r="B46" t="str">
            <v>NMINS Sale Ilm</v>
          </cell>
          <cell r="C46">
            <v>348</v>
          </cell>
          <cell r="D46">
            <v>399</v>
          </cell>
          <cell r="E46">
            <v>938</v>
          </cell>
          <cell r="F46">
            <v>700</v>
          </cell>
          <cell r="G46">
            <v>1052</v>
          </cell>
          <cell r="H46">
            <v>761</v>
          </cell>
          <cell r="I46">
            <v>783</v>
          </cell>
        </row>
        <row r="47">
          <cell r="B47" t="str">
            <v>STOCKS Sale Ilm</v>
          </cell>
          <cell r="C47">
            <v>32160</v>
          </cell>
          <cell r="D47">
            <v>12898.400390625</v>
          </cell>
          <cell r="E47">
            <v>22687.400390625</v>
          </cell>
          <cell r="F47">
            <v>7481.5</v>
          </cell>
          <cell r="G47">
            <v>13744.5</v>
          </cell>
          <cell r="H47">
            <v>20125.5</v>
          </cell>
          <cell r="I47">
            <v>13176.2001953125</v>
          </cell>
        </row>
        <row r="48">
          <cell r="A48" t="str">
            <v>Sale Ilm Total</v>
          </cell>
          <cell r="C48">
            <v>32508</v>
          </cell>
          <cell r="D48">
            <v>13297.400390625</v>
          </cell>
          <cell r="E48">
            <v>23625.400390625</v>
          </cell>
          <cell r="F48">
            <v>8181.5</v>
          </cell>
          <cell r="G48">
            <v>14796.5</v>
          </cell>
          <cell r="H48">
            <v>20886.5</v>
          </cell>
          <cell r="I48">
            <v>13959.2001953125</v>
          </cell>
        </row>
        <row r="49">
          <cell r="A49" t="str">
            <v>SR Ilm</v>
          </cell>
          <cell r="B49" t="str">
            <v>NMINS SR Ilm</v>
          </cell>
          <cell r="C49">
            <v>593</v>
          </cell>
          <cell r="D49">
            <v>664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 t="str">
            <v>STOCKS SR Ilm</v>
          </cell>
          <cell r="C50">
            <v>597</v>
          </cell>
          <cell r="D50">
            <v>1307</v>
          </cell>
          <cell r="E50">
            <v>837</v>
          </cell>
          <cell r="F50">
            <v>837</v>
          </cell>
          <cell r="G50">
            <v>602</v>
          </cell>
          <cell r="H50">
            <v>0</v>
          </cell>
          <cell r="I50">
            <v>0</v>
          </cell>
        </row>
        <row r="51">
          <cell r="A51" t="str">
            <v>SR Ilm Total</v>
          </cell>
          <cell r="C51">
            <v>1190</v>
          </cell>
          <cell r="D51">
            <v>1971</v>
          </cell>
          <cell r="E51">
            <v>837</v>
          </cell>
          <cell r="F51">
            <v>837</v>
          </cell>
          <cell r="G51">
            <v>602</v>
          </cell>
          <cell r="H51">
            <v>0</v>
          </cell>
          <cell r="I51">
            <v>0</v>
          </cell>
        </row>
        <row r="52">
          <cell r="A52" t="str">
            <v>Tiwest Ilm</v>
          </cell>
          <cell r="B52" t="str">
            <v>SR Tiwest Ilm</v>
          </cell>
          <cell r="C52">
            <v>2000</v>
          </cell>
          <cell r="D52">
            <v>1707</v>
          </cell>
          <cell r="E52">
            <v>1686.5999755859375</v>
          </cell>
          <cell r="F52">
            <v>1600</v>
          </cell>
          <cell r="G52">
            <v>1700</v>
          </cell>
          <cell r="H52">
            <v>800</v>
          </cell>
          <cell r="I52">
            <v>1670</v>
          </cell>
        </row>
        <row r="53">
          <cell r="B53" t="str">
            <v>STOCKS Tiwest Ilm</v>
          </cell>
          <cell r="C53">
            <v>16930.710693359375</v>
          </cell>
          <cell r="D53">
            <v>11663.310546875</v>
          </cell>
          <cell r="E53">
            <v>5271.9091796875</v>
          </cell>
          <cell r="F53">
            <v>7593.23681640625</v>
          </cell>
          <cell r="G53">
            <v>1558.2376708984375</v>
          </cell>
          <cell r="H53">
            <v>3852.907470703125</v>
          </cell>
          <cell r="I53">
            <v>5017</v>
          </cell>
        </row>
        <row r="54">
          <cell r="A54" t="str">
            <v>Tiwest Ilm Total</v>
          </cell>
          <cell r="C54">
            <v>18930.710693359375</v>
          </cell>
          <cell r="D54">
            <v>13370.310546875</v>
          </cell>
          <cell r="E54">
            <v>6958.5091552734375</v>
          </cell>
          <cell r="F54">
            <v>9193.23681640625</v>
          </cell>
          <cell r="G54">
            <v>3258.2376708984375</v>
          </cell>
          <cell r="H54">
            <v>4652.907470703125</v>
          </cell>
          <cell r="I54">
            <v>6687</v>
          </cell>
        </row>
        <row r="55">
          <cell r="A55" t="str">
            <v>IPL</v>
          </cell>
          <cell r="B55" t="str">
            <v>NMINS IPL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A56" t="str">
            <v>IPL Total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A57" t="str">
            <v>Monazite</v>
          </cell>
          <cell r="B57" t="str">
            <v>NMINS Monazite</v>
          </cell>
          <cell r="C57">
            <v>1643</v>
          </cell>
          <cell r="D57">
            <v>1643</v>
          </cell>
          <cell r="E57">
            <v>1643</v>
          </cell>
          <cell r="F57">
            <v>1643</v>
          </cell>
          <cell r="G57">
            <v>1543</v>
          </cell>
          <cell r="H57">
            <v>1543</v>
          </cell>
          <cell r="I57">
            <v>1543</v>
          </cell>
        </row>
        <row r="58">
          <cell r="A58" t="str">
            <v>Monazite Total</v>
          </cell>
          <cell r="C58">
            <v>1643</v>
          </cell>
          <cell r="D58">
            <v>1643</v>
          </cell>
          <cell r="E58">
            <v>1643</v>
          </cell>
          <cell r="F58">
            <v>1643</v>
          </cell>
          <cell r="G58">
            <v>1543</v>
          </cell>
          <cell r="H58">
            <v>1543</v>
          </cell>
          <cell r="I58">
            <v>1543</v>
          </cell>
        </row>
        <row r="59">
          <cell r="A59" t="str">
            <v>H2SO4</v>
          </cell>
          <cell r="B59" t="str">
            <v>ZUP H2SO4</v>
          </cell>
          <cell r="C59">
            <v>0</v>
          </cell>
        </row>
        <row r="60">
          <cell r="A60" t="str">
            <v>H2SO4 Total</v>
          </cell>
          <cell r="C60">
            <v>0</v>
          </cell>
        </row>
        <row r="61">
          <cell r="A61" t="str">
            <v>Indian Ilm</v>
          </cell>
          <cell r="B61" t="str">
            <v>SR Indian Ilm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STOCKS Indian Ilm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922.440185546875</v>
          </cell>
          <cell r="I62">
            <v>922.44000244140625</v>
          </cell>
        </row>
        <row r="63">
          <cell r="A63" t="str">
            <v>Indian Ilm Total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922.440185546875</v>
          </cell>
          <cell r="I63">
            <v>922.44000244140625</v>
          </cell>
        </row>
        <row r="64">
          <cell r="A64" t="str">
            <v>PSize Zirc</v>
          </cell>
          <cell r="B64" t="str">
            <v>ZFP PSize Zirc</v>
          </cell>
          <cell r="C64">
            <v>125</v>
          </cell>
          <cell r="D64">
            <v>80</v>
          </cell>
          <cell r="E64">
            <v>0</v>
          </cell>
          <cell r="F64">
            <v>252</v>
          </cell>
          <cell r="G64">
            <v>119</v>
          </cell>
          <cell r="H64">
            <v>271</v>
          </cell>
          <cell r="I64">
            <v>0</v>
          </cell>
        </row>
        <row r="65">
          <cell r="A65" t="str">
            <v>PSize Zirc Total</v>
          </cell>
          <cell r="C65">
            <v>125</v>
          </cell>
          <cell r="D65">
            <v>80</v>
          </cell>
          <cell r="E65">
            <v>0</v>
          </cell>
          <cell r="F65">
            <v>252</v>
          </cell>
          <cell r="G65">
            <v>119</v>
          </cell>
          <cell r="H65">
            <v>271</v>
          </cell>
          <cell r="I65">
            <v>0</v>
          </cell>
        </row>
        <row r="66">
          <cell r="A66" t="str">
            <v>PCeram Zir</v>
          </cell>
          <cell r="B66" t="str">
            <v>ZFP PCeram Zir</v>
          </cell>
          <cell r="C66">
            <v>390</v>
          </cell>
          <cell r="D66">
            <v>245</v>
          </cell>
          <cell r="E66">
            <v>269</v>
          </cell>
          <cell r="F66">
            <v>312</v>
          </cell>
          <cell r="G66">
            <v>0</v>
          </cell>
          <cell r="H66">
            <v>333</v>
          </cell>
          <cell r="I66">
            <v>0</v>
          </cell>
        </row>
        <row r="67">
          <cell r="A67" t="str">
            <v>PCeram Zir Total</v>
          </cell>
          <cell r="C67">
            <v>390</v>
          </cell>
          <cell r="D67">
            <v>245</v>
          </cell>
          <cell r="E67">
            <v>269</v>
          </cell>
          <cell r="F67">
            <v>312</v>
          </cell>
          <cell r="G67">
            <v>0</v>
          </cell>
          <cell r="H67">
            <v>333</v>
          </cell>
          <cell r="I67">
            <v>0</v>
          </cell>
        </row>
        <row r="68">
          <cell r="A68" t="str">
            <v>PCeramZir</v>
          </cell>
          <cell r="B68" t="str">
            <v>STOCKS PCeramZir</v>
          </cell>
          <cell r="C68">
            <v>2827.8797912597656</v>
          </cell>
          <cell r="D68">
            <v>11496.479782104492</v>
          </cell>
          <cell r="E68">
            <v>17974.479782104492</v>
          </cell>
          <cell r="F68">
            <v>4744.8796844482422</v>
          </cell>
          <cell r="G68">
            <v>1619.7795867919922</v>
          </cell>
          <cell r="H68">
            <v>14739.139541625977</v>
          </cell>
          <cell r="I68">
            <v>3915.7393341064453</v>
          </cell>
        </row>
        <row r="69">
          <cell r="A69" t="str">
            <v>PCeramZir Total</v>
          </cell>
          <cell r="C69">
            <v>2827.8797912597656</v>
          </cell>
          <cell r="D69">
            <v>11496.479782104492</v>
          </cell>
          <cell r="E69">
            <v>17974.479782104492</v>
          </cell>
          <cell r="F69">
            <v>4744.8796844482422</v>
          </cell>
          <cell r="G69">
            <v>1619.7795867919922</v>
          </cell>
          <cell r="H69">
            <v>14739.139541625977</v>
          </cell>
          <cell r="I69">
            <v>3915.7393341064453</v>
          </cell>
        </row>
        <row r="70">
          <cell r="A70" t="str">
            <v>PSizeZirc</v>
          </cell>
          <cell r="B70" t="str">
            <v>STOCKS PSizeZirc</v>
          </cell>
          <cell r="C70">
            <v>5345.6098022460938</v>
          </cell>
          <cell r="D70">
            <v>9051.6600341796875</v>
          </cell>
          <cell r="E70">
            <v>11013.839965820313</v>
          </cell>
          <cell r="F70">
            <v>12540.249694824219</v>
          </cell>
          <cell r="G70">
            <v>7408.5798645019531</v>
          </cell>
          <cell r="H70">
            <v>10873.649993896484</v>
          </cell>
          <cell r="I70">
            <v>8439.0496063232422</v>
          </cell>
        </row>
        <row r="71">
          <cell r="A71" t="str">
            <v>PSizeZirc Total</v>
          </cell>
          <cell r="C71">
            <v>5345.6098022460938</v>
          </cell>
          <cell r="D71">
            <v>9051.6600341796875</v>
          </cell>
          <cell r="E71">
            <v>11013.839965820313</v>
          </cell>
          <cell r="F71">
            <v>12540.249694824219</v>
          </cell>
          <cell r="G71">
            <v>7408.5798645019531</v>
          </cell>
          <cell r="H71">
            <v>10873.649993896484</v>
          </cell>
          <cell r="I71">
            <v>8439.0496063232422</v>
          </cell>
        </row>
        <row r="72">
          <cell r="A72" t="str">
            <v>FZ</v>
          </cell>
          <cell r="B72" t="str">
            <v>NMINS FZ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>FZ Total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 t="str">
            <v>Cyc Fd Std</v>
          </cell>
          <cell r="B74" t="str">
            <v>SR Cyc Fd Std</v>
          </cell>
          <cell r="C74">
            <v>0</v>
          </cell>
        </row>
        <row r="75">
          <cell r="A75" t="str">
            <v>Cyc Fd Std Total</v>
          </cell>
          <cell r="C75">
            <v>0</v>
          </cell>
        </row>
        <row r="76">
          <cell r="A76" t="str">
            <v>Capel Ilm</v>
          </cell>
          <cell r="B76" t="str">
            <v>SR Capel Ilm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STOCKS Capel Ilm</v>
          </cell>
          <cell r="C77">
            <v>0</v>
          </cell>
          <cell r="D77">
            <v>131</v>
          </cell>
          <cell r="E77">
            <v>172.30999755859375</v>
          </cell>
          <cell r="F77">
            <v>0</v>
          </cell>
          <cell r="G77">
            <v>365.27996826171875</v>
          </cell>
          <cell r="H77">
            <v>267.3399658203125</v>
          </cell>
          <cell r="I77">
            <v>204.25999450683594</v>
          </cell>
        </row>
        <row r="78">
          <cell r="A78" t="str">
            <v>Capel Ilm Total</v>
          </cell>
          <cell r="C78">
            <v>0</v>
          </cell>
          <cell r="D78">
            <v>131</v>
          </cell>
          <cell r="E78">
            <v>172.30999755859375</v>
          </cell>
          <cell r="F78">
            <v>0</v>
          </cell>
          <cell r="G78">
            <v>365.27996826171875</v>
          </cell>
          <cell r="H78">
            <v>267.3399658203125</v>
          </cell>
          <cell r="I78">
            <v>204.25999450683594</v>
          </cell>
        </row>
        <row r="79">
          <cell r="A79" t="str">
            <v>Leach Feed</v>
          </cell>
          <cell r="B79" t="str">
            <v>ZFP Leach Feed</v>
          </cell>
          <cell r="C79">
            <v>0</v>
          </cell>
          <cell r="D79">
            <v>0</v>
          </cell>
          <cell r="E79">
            <v>0</v>
          </cell>
          <cell r="F79">
            <v>365.0859375</v>
          </cell>
          <cell r="G79">
            <v>0</v>
          </cell>
          <cell r="H79">
            <v>99.5</v>
          </cell>
          <cell r="I79">
            <v>63</v>
          </cell>
        </row>
        <row r="80">
          <cell r="A80" t="str">
            <v>Leach Feed Total</v>
          </cell>
          <cell r="C80">
            <v>0</v>
          </cell>
          <cell r="D80">
            <v>0</v>
          </cell>
          <cell r="E80">
            <v>0</v>
          </cell>
          <cell r="F80">
            <v>365.0859375</v>
          </cell>
          <cell r="G80">
            <v>0</v>
          </cell>
          <cell r="H80">
            <v>99.5</v>
          </cell>
          <cell r="I80">
            <v>63</v>
          </cell>
        </row>
        <row r="81">
          <cell r="A81" t="str">
            <v>NoLeach Fd</v>
          </cell>
          <cell r="B81" t="str">
            <v>ZFP NoLeach Fd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37</v>
          </cell>
          <cell r="I81">
            <v>0</v>
          </cell>
        </row>
        <row r="82">
          <cell r="A82" t="str">
            <v>NoLeach Fd Total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37</v>
          </cell>
          <cell r="I82">
            <v>0</v>
          </cell>
        </row>
        <row r="83">
          <cell r="A83" t="str">
            <v>ZFP Mags</v>
          </cell>
          <cell r="B83" t="str">
            <v>ZFP ZFP Mags</v>
          </cell>
          <cell r="C83">
            <v>0</v>
          </cell>
          <cell r="D83">
            <v>0.10000000149011612</v>
          </cell>
          <cell r="E83">
            <v>0</v>
          </cell>
          <cell r="F83">
            <v>0</v>
          </cell>
          <cell r="G83">
            <v>0</v>
          </cell>
          <cell r="H83">
            <v>40</v>
          </cell>
          <cell r="I83">
            <v>0</v>
          </cell>
        </row>
        <row r="84">
          <cell r="A84" t="str">
            <v>ZFP Mags Total</v>
          </cell>
          <cell r="C84">
            <v>0</v>
          </cell>
          <cell r="D84">
            <v>0.10000000149011612</v>
          </cell>
          <cell r="E84">
            <v>0</v>
          </cell>
          <cell r="F84">
            <v>0</v>
          </cell>
          <cell r="G84">
            <v>0</v>
          </cell>
          <cell r="H84">
            <v>40</v>
          </cell>
          <cell r="I84">
            <v>0</v>
          </cell>
        </row>
        <row r="85">
          <cell r="A85" t="str">
            <v>SEPR</v>
          </cell>
          <cell r="B85" t="str">
            <v>NMINS SEPR</v>
          </cell>
          <cell r="F85">
            <v>0</v>
          </cell>
          <cell r="G85">
            <v>511</v>
          </cell>
          <cell r="H85">
            <v>0</v>
          </cell>
          <cell r="I85">
            <v>0</v>
          </cell>
        </row>
        <row r="86">
          <cell r="B86" t="str">
            <v>STOCKS SEPR</v>
          </cell>
          <cell r="F86">
            <v>0</v>
          </cell>
          <cell r="G86">
            <v>1954</v>
          </cell>
          <cell r="H86">
            <v>7945</v>
          </cell>
          <cell r="I86">
            <v>2288</v>
          </cell>
        </row>
        <row r="87">
          <cell r="B87" t="str">
            <v>ZFP SEPR</v>
          </cell>
          <cell r="G87">
            <v>0</v>
          </cell>
          <cell r="H87">
            <v>0</v>
          </cell>
          <cell r="I87">
            <v>0</v>
          </cell>
        </row>
        <row r="88">
          <cell r="A88" t="str">
            <v>SEPR Total</v>
          </cell>
          <cell r="F88">
            <v>0</v>
          </cell>
          <cell r="G88">
            <v>2465</v>
          </cell>
          <cell r="H88">
            <v>7945</v>
          </cell>
          <cell r="I88">
            <v>2288</v>
          </cell>
        </row>
        <row r="89">
          <cell r="A89" t="str">
            <v>Sulf Ilm</v>
          </cell>
          <cell r="B89" t="str">
            <v>SR Sulf Ilm</v>
          </cell>
          <cell r="H89">
            <v>0</v>
          </cell>
          <cell r="I89">
            <v>30</v>
          </cell>
        </row>
        <row r="90">
          <cell r="B90" t="str">
            <v>STOCKS Sulf Ilm</v>
          </cell>
          <cell r="H90">
            <v>0</v>
          </cell>
          <cell r="I90">
            <v>196</v>
          </cell>
        </row>
        <row r="91">
          <cell r="A91" t="str">
            <v>Sulf Ilm Total</v>
          </cell>
          <cell r="H91">
            <v>0</v>
          </cell>
          <cell r="I91">
            <v>226</v>
          </cell>
        </row>
        <row r="92">
          <cell r="A92" t="str">
            <v>CZ 1t Bag</v>
          </cell>
          <cell r="B92" t="str">
            <v>STOCKS CZ 1t Bag</v>
          </cell>
          <cell r="H92">
            <v>0</v>
          </cell>
          <cell r="I92">
            <v>0</v>
          </cell>
        </row>
        <row r="93">
          <cell r="A93" t="str">
            <v>CZ 1t Bag Total</v>
          </cell>
          <cell r="H93">
            <v>0</v>
          </cell>
          <cell r="I93">
            <v>0</v>
          </cell>
        </row>
        <row r="94">
          <cell r="A94" t="str">
            <v>PCZ 1t Bag</v>
          </cell>
          <cell r="B94" t="str">
            <v>STOCKS PCZ 1t Bag</v>
          </cell>
          <cell r="H94">
            <v>0</v>
          </cell>
          <cell r="I94">
            <v>9.9945068359375E-4</v>
          </cell>
        </row>
        <row r="95">
          <cell r="A95" t="str">
            <v>PCZ 1t Bag Total</v>
          </cell>
          <cell r="H95">
            <v>0</v>
          </cell>
          <cell r="I95">
            <v>9.9945068359375E-4</v>
          </cell>
        </row>
        <row r="96">
          <cell r="A96" t="str">
            <v>PSZ 1t Bag</v>
          </cell>
          <cell r="B96" t="str">
            <v>STOCKS PSZ 1t Bag</v>
          </cell>
          <cell r="H96">
            <v>0</v>
          </cell>
          <cell r="I96">
            <v>0</v>
          </cell>
        </row>
        <row r="97">
          <cell r="A97" t="str">
            <v>PSZ 1t Bag Total</v>
          </cell>
          <cell r="H97">
            <v>0</v>
          </cell>
          <cell r="I97">
            <v>0</v>
          </cell>
        </row>
        <row r="98">
          <cell r="A98" t="str">
            <v>PSZ 2t Bag</v>
          </cell>
          <cell r="B98" t="str">
            <v>STOCKS PSZ 2t Bag</v>
          </cell>
          <cell r="H98">
            <v>0</v>
          </cell>
          <cell r="I98">
            <v>3.0059814453125E-3</v>
          </cell>
        </row>
        <row r="99">
          <cell r="A99" t="str">
            <v>PSZ 2t Bag Total</v>
          </cell>
          <cell r="H99">
            <v>0</v>
          </cell>
          <cell r="I99">
            <v>3.0059814453125E-3</v>
          </cell>
        </row>
        <row r="100">
          <cell r="A100" t="str">
            <v>Rut 1t Bag</v>
          </cell>
          <cell r="B100" t="str">
            <v>STOCKS Rut 1t Bag</v>
          </cell>
          <cell r="H100">
            <v>0</v>
          </cell>
          <cell r="I100">
            <v>0</v>
          </cell>
        </row>
        <row r="101">
          <cell r="A101" t="str">
            <v>Rut 1t Bag Total</v>
          </cell>
          <cell r="H101">
            <v>0</v>
          </cell>
          <cell r="I101">
            <v>0</v>
          </cell>
        </row>
        <row r="102">
          <cell r="A102" t="str">
            <v>Rut 2t Bag</v>
          </cell>
          <cell r="B102" t="str">
            <v>STOCKS Rut 2t Bag</v>
          </cell>
          <cell r="H102">
            <v>0</v>
          </cell>
          <cell r="I102">
            <v>0</v>
          </cell>
        </row>
        <row r="103">
          <cell r="A103" t="str">
            <v>Rut 2t Bag Total</v>
          </cell>
          <cell r="H103">
            <v>0</v>
          </cell>
          <cell r="I103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Sheet"/>
      <sheetName val="Agg"/>
      <sheetName val="Meter read"/>
      <sheetName val="Term Sheet &amp; Negotiated"/>
      <sheetName val="Term sheets"/>
      <sheetName val="Other"/>
      <sheetName val="Negotiated Services"/>
      <sheetName val="Budget_Var"/>
      <sheetName val="Working"/>
      <sheetName val="Tariff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Profit-FY02 v. FY01"/>
      <sheetName val="Profit FY02 v. FY02(LOI)"/>
      <sheetName val="Other Profit Analysis"/>
      <sheetName val="Cash FY02 v. FY01"/>
      <sheetName val="Cash FY02 v. FY02 LOI"/>
      <sheetName val="Range Outcomes"/>
      <sheetName val="Asset Valuation"/>
      <sheetName val="NPV Waterfall"/>
      <sheetName val="Freight&amp;Diesel"/>
      <sheetName val="Purpose"/>
      <sheetName val="Shipment Statement"/>
      <sheetName val="Minerals Ship. Detail"/>
      <sheetName val="Step1_Hedging"/>
      <sheetName val="Step1"/>
      <sheetName val="Step2"/>
      <sheetName val="Step2 2001"/>
      <sheetName val="Scorecard"/>
      <sheetName val="Discretionary"/>
      <sheetName val="Capital"/>
      <sheetName val="Step3"/>
      <sheetName val="Step4"/>
      <sheetName val="Module2"/>
      <sheetName val="Module3"/>
      <sheetName val="Module1"/>
      <sheetName val="Module4"/>
      <sheetName val="Module5"/>
      <sheetName val="Module6"/>
      <sheetName val="PT_Stocks"/>
      <sheetName val="Edits"/>
    </sheetNames>
    <sheetDataSet>
      <sheetData sheetId="0" refreshError="1">
        <row r="2">
          <cell r="G2" t="str">
            <v>Continuous Forecasting</v>
          </cell>
          <cell r="L2" t="str">
            <v xml:space="preserve"> </v>
          </cell>
          <cell r="M2" t="str">
            <v xml:space="preserve"> </v>
          </cell>
        </row>
        <row r="5">
          <cell r="G5" t="str">
            <v>May Forecast Supplemental Information</v>
          </cell>
          <cell r="L5" t="str">
            <v xml:space="preserve"> </v>
          </cell>
          <cell r="M5" t="str">
            <v xml:space="preserve"> </v>
          </cell>
        </row>
        <row r="7">
          <cell r="B7" t="str">
            <v>Please Enter the Business Division Name:</v>
          </cell>
          <cell r="G7" t="str">
            <v>Minerals</v>
          </cell>
        </row>
        <row r="9">
          <cell r="B9" t="str">
            <v>Please enter the name of the officers to be contacted if any questions arise:</v>
          </cell>
        </row>
        <row r="11">
          <cell r="C11" t="str">
            <v>From Finance:</v>
          </cell>
          <cell r="I11" t="str">
            <v>Phone Number:</v>
          </cell>
        </row>
        <row r="12">
          <cell r="C12" t="str">
            <v>From Planning:</v>
          </cell>
          <cell r="I12" t="str">
            <v>Phone Number: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ital Budget - by month"/>
      <sheetName val="Capital Budget"/>
      <sheetName val="Prioritisation"/>
      <sheetName val="Classification"/>
      <sheetName val="Portfolio Quadrants"/>
      <sheetName val="Sheet1"/>
      <sheetName val="Edits"/>
      <sheetName val="Capital_Budget"/>
      <sheetName val="Start"/>
      <sheetName val="12. SensA"/>
    </sheetNames>
    <sheetDataSet>
      <sheetData sheetId="0" refreshError="1"/>
      <sheetData sheetId="1" refreshError="1">
        <row r="16">
          <cell r="G16">
            <v>1125</v>
          </cell>
        </row>
        <row r="29">
          <cell r="G29">
            <v>1215</v>
          </cell>
        </row>
        <row r="36">
          <cell r="G36">
            <v>1125</v>
          </cell>
        </row>
        <row r="54">
          <cell r="G54">
            <v>5290</v>
          </cell>
        </row>
        <row r="61">
          <cell r="G61">
            <v>1010</v>
          </cell>
        </row>
        <row r="85">
          <cell r="G85">
            <v>2085</v>
          </cell>
        </row>
        <row r="102">
          <cell r="G102">
            <v>3700</v>
          </cell>
        </row>
        <row r="111">
          <cell r="G111">
            <v>990</v>
          </cell>
        </row>
        <row r="120">
          <cell r="G120">
            <v>700</v>
          </cell>
        </row>
        <row r="124">
          <cell r="G124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6">
          <cell r="G16">
            <v>1125</v>
          </cell>
        </row>
      </sheetData>
      <sheetData sheetId="8" refreshError="1"/>
      <sheetData sheetId="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1"/>
      <sheetName val="Report2"/>
      <sheetName val="Report3"/>
      <sheetName val="Summary"/>
      <sheetName val="1.Budget"/>
      <sheetName val="2.BusCase"/>
      <sheetName val="3.CurrFcast"/>
      <sheetName val="4.Fcast DC"/>
      <sheetName val="5.Fcast Q2"/>
      <sheetName val="6.Actual"/>
      <sheetName val="East_Data"/>
      <sheetName val="East_Invoiced_Data"/>
      <sheetName val="West_Data"/>
      <sheetName val="West_Mth_Data"/>
      <sheetName val="IS_Projects_July04"/>
      <sheetName val="Monthly Detail"/>
      <sheetName val="Capital Budget"/>
      <sheetName val="StockListF"/>
      <sheetName val="Instructions"/>
      <sheetName val="2004 Capex Budget - Jul04_CH"/>
      <sheetName val="PL Duke - June"/>
      <sheetName val="Ed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>
            <v>815</v>
          </cell>
        </row>
        <row r="29">
          <cell r="G29">
            <v>1215</v>
          </cell>
        </row>
        <row r="38">
          <cell r="G38">
            <v>775</v>
          </cell>
        </row>
        <row r="58">
          <cell r="G58">
            <v>4590</v>
          </cell>
        </row>
        <row r="65">
          <cell r="G65">
            <v>1010</v>
          </cell>
        </row>
        <row r="92">
          <cell r="G92">
            <v>2085</v>
          </cell>
        </row>
        <row r="109">
          <cell r="G109">
            <v>2140</v>
          </cell>
        </row>
        <row r="118">
          <cell r="G118">
            <v>690</v>
          </cell>
        </row>
        <row r="131">
          <cell r="G131">
            <v>1620</v>
          </cell>
        </row>
        <row r="135">
          <cell r="G135">
            <v>100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N GRP"/>
      <sheetName val="DBP"/>
      <sheetName val="MN"/>
      <sheetName val="UE"/>
      <sheetName val="AAM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er"/>
      <sheetName val="Index and Checks"/>
      <sheetName val="Audit Trail"/>
      <sheetName val="1. Asset Trial Balance"/>
      <sheetName val="New Accounts"/>
      <sheetName val="2. Asset General Ledger Mapping"/>
      <sheetName val="3.  CoA"/>
      <sheetName val="4. Trial balance for &lt;fund&gt;"/>
      <sheetName val="5. Balance sheet"/>
      <sheetName val="5.1 Rec between CPH and MAp"/>
      <sheetName val="6. Income statement"/>
      <sheetName val="6.1 Net Profit"/>
      <sheetName val="6.2 Rec between CPH and MAp"/>
      <sheetName val="6.1. St't of Recognised Inc&amp;Exp"/>
      <sheetName val="6.2 Income Statement breakdown"/>
      <sheetName val="7. St't of changes in equity"/>
      <sheetName val="8. Cash Flow Statement"/>
      <sheetName val="9. Income Tax Expense "/>
      <sheetName val="10. Auditor Remuneration"/>
      <sheetName val="11. Dist Paid &amp; Proposed"/>
      <sheetName val="12. Cash Assets"/>
      <sheetName val="13. Inventories"/>
      <sheetName val="14. Receivables"/>
      <sheetName val="15. Investment in Fin Assets"/>
      <sheetName val="16. Derivatives"/>
      <sheetName val="17. PPE"/>
      <sheetName val="18. Intangibles"/>
      <sheetName val="19. Investment in Associates JV"/>
      <sheetName val="20. Investments in Controlled"/>
      <sheetName val="21. Payables"/>
      <sheetName val="22. Int Bearing Liabs"/>
      <sheetName val="23. Provisions"/>
      <sheetName val="24. Contributed Equity"/>
      <sheetName val="25. Reserves"/>
      <sheetName val="26. Related Party"/>
      <sheetName val="27. Segment Reporting"/>
      <sheetName val="28. Commitments"/>
      <sheetName val="29. Share based payments"/>
      <sheetName val="30. Business Combinations"/>
      <sheetName val="31. Discontinued Operations"/>
      <sheetName val="32. Conting &amp; Post BS"/>
      <sheetName val="33. Supplementary info"/>
      <sheetName val="34. &quot; Notes&quot; Supplementary info"/>
      <sheetName val="35. Operational Info"/>
      <sheetName val="Capital Budget"/>
      <sheetName val="1.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italisation"/>
      <sheetName val="Amortisation"/>
      <sheetName val="2000SOFTCAP"/>
      <sheetName val="FA Register"/>
      <sheetName val="Lookups"/>
      <sheetName val="4. Trial balance for &lt;fund&gt;"/>
      <sheetName val="A"/>
      <sheetName val="Mgt_Report_AUD"/>
      <sheetName val="장기성예금 (미수수익)"/>
      <sheetName val="Sheet1"/>
      <sheetName val="Assumptions"/>
      <sheetName val="TE01 Asset List"/>
      <sheetName val="ProjectAmortisation"/>
      <sheetName val="Parameters"/>
      <sheetName val="대손충당금test"/>
      <sheetName val="MP의 결정"/>
      <sheetName val="STC3"/>
      <sheetName val="PIM"/>
      <sheetName val="Size"/>
      <sheetName val="MODEL"/>
      <sheetName val="Plot Ratio 1.63 - Proposed"/>
      <sheetName val="TB MACREC"/>
      <sheetName val="Ass2"/>
      <sheetName val="Timesheet data"/>
      <sheetName val="Ass"/>
      <sheetName val="TB"/>
      <sheetName val="RESULTS"/>
      <sheetName val="30 Sept"/>
      <sheetName val="Timing Summary"/>
      <sheetName val="Input"/>
      <sheetName val="Cash Flow Summary"/>
      <sheetName val="Reforecast"/>
      <sheetName val="Cost Allocation"/>
      <sheetName val="RA Data"/>
      <sheetName val="199-0150"/>
      <sheetName val="TB00"/>
      <sheetName val="ACCOUNT SUBACCOUNT (UD3)"/>
    </sheetNames>
    <sheetDataSet>
      <sheetData sheetId="0"/>
      <sheetData sheetId="1" refreshError="1"/>
      <sheetData sheetId="2" refreshError="1"/>
      <sheetData sheetId="3" refreshError="1">
        <row r="3">
          <cell r="J3">
            <v>40183717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730000"/>
      <sheetName val="MN"/>
      <sheetName val="ANS"/>
      <sheetName val="unit rates"/>
      <sheetName val="npswa buy"/>
      <sheetName val="npswa sell"/>
      <sheetName val="abi buy"/>
      <sheetName val="abi sell"/>
      <sheetName val="FA Register"/>
      <sheetName val="Trial Balance Dump"/>
    </sheetNames>
    <sheetDataSet>
      <sheetData sheetId="0"/>
      <sheetData sheetId="1"/>
      <sheetData sheetId="2"/>
      <sheetData sheetId="3"/>
      <sheetData sheetId="4" refreshError="1">
        <row r="1">
          <cell r="A1" t="str">
            <v>Activi</v>
          </cell>
          <cell r="B1" t="str">
            <v>NPSWA buy</v>
          </cell>
          <cell r="C1" t="str">
            <v>NPSWA sell</v>
          </cell>
          <cell r="D1" t="str">
            <v>Abi Buy</v>
          </cell>
          <cell r="E1" t="str">
            <v>Abi Sell</v>
          </cell>
        </row>
        <row r="3">
          <cell r="A3" t="str">
            <v>CAI</v>
          </cell>
          <cell r="B3">
            <v>6066.3</v>
          </cell>
          <cell r="C3">
            <v>6886.78</v>
          </cell>
          <cell r="D3">
            <v>4501.01</v>
          </cell>
          <cell r="E3">
            <v>5109.79</v>
          </cell>
        </row>
        <row r="4">
          <cell r="A4" t="str">
            <v>CAM</v>
          </cell>
          <cell r="B4">
            <v>6066.3</v>
          </cell>
          <cell r="C4">
            <v>6886.78</v>
          </cell>
          <cell r="D4">
            <v>4501.01</v>
          </cell>
          <cell r="E4">
            <v>5109.79</v>
          </cell>
        </row>
        <row r="5">
          <cell r="A5" t="str">
            <v>CAR</v>
          </cell>
          <cell r="B5">
            <v>6066.3</v>
          </cell>
          <cell r="C5">
            <v>6886.78</v>
          </cell>
          <cell r="D5">
            <v>4501.01</v>
          </cell>
          <cell r="E5">
            <v>5109.79</v>
          </cell>
        </row>
        <row r="6">
          <cell r="A6" t="str">
            <v>CAU</v>
          </cell>
          <cell r="B6">
            <v>6066.3</v>
          </cell>
          <cell r="C6">
            <v>6886.78</v>
          </cell>
          <cell r="D6">
            <v>4501.01</v>
          </cell>
          <cell r="E6">
            <v>5109.79</v>
          </cell>
        </row>
        <row r="7">
          <cell r="A7" t="str">
            <v>CFA</v>
          </cell>
          <cell r="B7">
            <v>43.18</v>
          </cell>
          <cell r="C7">
            <v>49.02</v>
          </cell>
          <cell r="D7">
            <v>25.97</v>
          </cell>
          <cell r="E7">
            <v>29.48</v>
          </cell>
        </row>
        <row r="8">
          <cell r="A8" t="str">
            <v>CFB</v>
          </cell>
          <cell r="B8">
            <v>1125.8699999999999</v>
          </cell>
          <cell r="C8">
            <v>1278.1400000000001</v>
          </cell>
          <cell r="D8">
            <v>860.59</v>
          </cell>
          <cell r="E8">
            <v>976.99</v>
          </cell>
        </row>
        <row r="9">
          <cell r="A9" t="str">
            <v>CGA</v>
          </cell>
          <cell r="B9">
            <v>43.18</v>
          </cell>
          <cell r="C9">
            <v>49.02</v>
          </cell>
          <cell r="D9">
            <v>25.97</v>
          </cell>
          <cell r="E9">
            <v>29.48</v>
          </cell>
        </row>
        <row r="10">
          <cell r="A10" t="str">
            <v>CGB</v>
          </cell>
          <cell r="B10">
            <v>1125.8699999999999</v>
          </cell>
          <cell r="C10">
            <v>1278.1400000000001</v>
          </cell>
          <cell r="D10">
            <v>860.59</v>
          </cell>
          <cell r="E10">
            <v>976.99</v>
          </cell>
        </row>
        <row r="11">
          <cell r="A11" t="str">
            <v>CRG</v>
          </cell>
          <cell r="B11">
            <v>930.51</v>
          </cell>
          <cell r="C11">
            <v>1056.3599999999999</v>
          </cell>
          <cell r="D11">
            <v>865.06</v>
          </cell>
          <cell r="E11">
            <v>982.06</v>
          </cell>
        </row>
        <row r="12">
          <cell r="A12" t="str">
            <v>CTM</v>
          </cell>
          <cell r="B12">
            <v>0.01</v>
          </cell>
          <cell r="C12">
            <v>0.01</v>
          </cell>
          <cell r="D12">
            <v>0.01</v>
          </cell>
          <cell r="E12">
            <v>0.01</v>
          </cell>
        </row>
        <row r="13">
          <cell r="A13" t="str">
            <v>CUM</v>
          </cell>
          <cell r="B13">
            <v>0.01</v>
          </cell>
          <cell r="C13">
            <v>0.01</v>
          </cell>
          <cell r="D13">
            <v>0.01</v>
          </cell>
          <cell r="E13">
            <v>0.01</v>
          </cell>
        </row>
        <row r="14">
          <cell r="A14" t="str">
            <v>CVL</v>
          </cell>
          <cell r="B14">
            <v>462.68</v>
          </cell>
          <cell r="C14">
            <v>525.26</v>
          </cell>
          <cell r="D14">
            <v>534.20000000000005</v>
          </cell>
          <cell r="E14">
            <v>607.38</v>
          </cell>
        </row>
        <row r="15">
          <cell r="A15" t="str">
            <v>CVS</v>
          </cell>
          <cell r="B15">
            <v>92.54</v>
          </cell>
          <cell r="C15">
            <v>105.05</v>
          </cell>
          <cell r="D15">
            <v>90.99</v>
          </cell>
          <cell r="E15">
            <v>103.27</v>
          </cell>
        </row>
        <row r="16">
          <cell r="A16" t="str">
            <v>CWC</v>
          </cell>
          <cell r="B16">
            <v>931.54</v>
          </cell>
          <cell r="C16">
            <v>1057.53</v>
          </cell>
          <cell r="D16">
            <v>772.16</v>
          </cell>
          <cell r="E16">
            <v>876.6</v>
          </cell>
        </row>
        <row r="17">
          <cell r="A17" t="str">
            <v>CWE</v>
          </cell>
          <cell r="B17">
            <v>931.54</v>
          </cell>
          <cell r="C17">
            <v>1057.53</v>
          </cell>
          <cell r="D17">
            <v>772.16</v>
          </cell>
          <cell r="E17">
            <v>876.6</v>
          </cell>
        </row>
        <row r="18">
          <cell r="A18" t="str">
            <v>CWH</v>
          </cell>
          <cell r="B18">
            <v>931.54</v>
          </cell>
          <cell r="C18">
            <v>1057.53</v>
          </cell>
          <cell r="D18">
            <v>772.16</v>
          </cell>
          <cell r="E18">
            <v>876.6</v>
          </cell>
        </row>
        <row r="19">
          <cell r="A19" t="str">
            <v>CWL</v>
          </cell>
          <cell r="B19">
            <v>931.54</v>
          </cell>
          <cell r="C19">
            <v>1057.53</v>
          </cell>
          <cell r="D19">
            <v>772.16</v>
          </cell>
          <cell r="E19">
            <v>876.6</v>
          </cell>
        </row>
        <row r="20">
          <cell r="A20" t="str">
            <v>CWS</v>
          </cell>
          <cell r="B20">
            <v>931.54</v>
          </cell>
          <cell r="C20">
            <v>1057.53</v>
          </cell>
          <cell r="D20">
            <v>772.16</v>
          </cell>
          <cell r="E20">
            <v>876.6</v>
          </cell>
        </row>
        <row r="21">
          <cell r="A21" t="str">
            <v>CWT</v>
          </cell>
          <cell r="B21">
            <v>931.54</v>
          </cell>
          <cell r="C21">
            <v>1057.53</v>
          </cell>
          <cell r="D21">
            <v>772.16</v>
          </cell>
          <cell r="E21">
            <v>876.6</v>
          </cell>
        </row>
        <row r="22">
          <cell r="A22" t="str">
            <v>CZA</v>
          </cell>
          <cell r="B22">
            <v>43.18</v>
          </cell>
          <cell r="C22">
            <v>49.02</v>
          </cell>
          <cell r="D22">
            <v>25.97</v>
          </cell>
          <cell r="E22">
            <v>29.48</v>
          </cell>
        </row>
        <row r="23">
          <cell r="A23" t="str">
            <v>CZB</v>
          </cell>
          <cell r="B23">
            <v>1125.8699999999999</v>
          </cell>
          <cell r="C23">
            <v>1278.1400000000001</v>
          </cell>
          <cell r="D23">
            <v>860.59</v>
          </cell>
          <cell r="E23">
            <v>976.99</v>
          </cell>
        </row>
        <row r="24">
          <cell r="A24" t="str">
            <v>MAA</v>
          </cell>
          <cell r="B24">
            <v>359.87</v>
          </cell>
          <cell r="C24">
            <v>368.05</v>
          </cell>
          <cell r="D24">
            <v>558.58000000000004</v>
          </cell>
          <cell r="E24">
            <v>571.28</v>
          </cell>
        </row>
        <row r="25">
          <cell r="A25" t="str">
            <v>MAB</v>
          </cell>
          <cell r="B25">
            <v>359.87</v>
          </cell>
          <cell r="C25">
            <v>368.05</v>
          </cell>
          <cell r="D25">
            <v>558.58000000000004</v>
          </cell>
          <cell r="E25">
            <v>571.28</v>
          </cell>
        </row>
        <row r="26">
          <cell r="A26" t="str">
            <v>MAC</v>
          </cell>
          <cell r="B26">
            <v>359.87</v>
          </cell>
          <cell r="C26">
            <v>368.05</v>
          </cell>
          <cell r="D26">
            <v>558.58000000000004</v>
          </cell>
          <cell r="E26">
            <v>571.28</v>
          </cell>
        </row>
        <row r="27">
          <cell r="A27" t="str">
            <v>MAD</v>
          </cell>
          <cell r="B27">
            <v>359.87</v>
          </cell>
          <cell r="C27">
            <v>368.05</v>
          </cell>
          <cell r="D27">
            <v>558.58000000000004</v>
          </cell>
          <cell r="E27">
            <v>571.28</v>
          </cell>
        </row>
        <row r="28">
          <cell r="A28" t="str">
            <v>MAE</v>
          </cell>
          <cell r="B28">
            <v>359.87</v>
          </cell>
          <cell r="C28">
            <v>368.05</v>
          </cell>
          <cell r="D28">
            <v>558.58000000000004</v>
          </cell>
          <cell r="E28">
            <v>571.28</v>
          </cell>
        </row>
        <row r="29">
          <cell r="A29" t="str">
            <v>MAF</v>
          </cell>
          <cell r="B29">
            <v>359.87</v>
          </cell>
          <cell r="C29">
            <v>368.05</v>
          </cell>
          <cell r="D29">
            <v>558.58000000000004</v>
          </cell>
          <cell r="E29">
            <v>571.28</v>
          </cell>
        </row>
        <row r="30">
          <cell r="A30" t="str">
            <v>MAG</v>
          </cell>
          <cell r="B30">
            <v>359.87</v>
          </cell>
          <cell r="C30">
            <v>368.05</v>
          </cell>
          <cell r="D30">
            <v>558.58000000000004</v>
          </cell>
          <cell r="E30">
            <v>571.28</v>
          </cell>
        </row>
        <row r="31">
          <cell r="A31" t="str">
            <v>MAM</v>
          </cell>
          <cell r="B31">
            <v>359.87</v>
          </cell>
          <cell r="C31">
            <v>368.05</v>
          </cell>
          <cell r="D31">
            <v>558.58000000000004</v>
          </cell>
          <cell r="E31">
            <v>571.28</v>
          </cell>
        </row>
        <row r="32">
          <cell r="A32" t="str">
            <v>MAN</v>
          </cell>
          <cell r="B32">
            <v>359.87</v>
          </cell>
          <cell r="C32">
            <v>368.05</v>
          </cell>
          <cell r="D32">
            <v>558.58000000000004</v>
          </cell>
          <cell r="E32">
            <v>571.28</v>
          </cell>
        </row>
        <row r="33">
          <cell r="A33" t="str">
            <v>MAO</v>
          </cell>
          <cell r="B33">
            <v>359.87</v>
          </cell>
          <cell r="C33">
            <v>368.05</v>
          </cell>
          <cell r="D33">
            <v>558.58000000000004</v>
          </cell>
          <cell r="E33">
            <v>571.28</v>
          </cell>
        </row>
        <row r="34">
          <cell r="A34" t="str">
            <v>MAP</v>
          </cell>
          <cell r="B34">
            <v>359.87</v>
          </cell>
          <cell r="C34">
            <v>368.05</v>
          </cell>
          <cell r="D34">
            <v>558.58000000000004</v>
          </cell>
          <cell r="E34">
            <v>571.28</v>
          </cell>
        </row>
        <row r="35">
          <cell r="A35" t="str">
            <v>MAQ</v>
          </cell>
          <cell r="B35">
            <v>359.87</v>
          </cell>
          <cell r="C35">
            <v>368.05</v>
          </cell>
          <cell r="D35">
            <v>558.58000000000004</v>
          </cell>
          <cell r="E35">
            <v>571.28</v>
          </cell>
        </row>
        <row r="36">
          <cell r="A36" t="str">
            <v>MAS</v>
          </cell>
          <cell r="B36">
            <v>359.87</v>
          </cell>
          <cell r="C36">
            <v>368.05</v>
          </cell>
          <cell r="D36">
            <v>558.58000000000004</v>
          </cell>
          <cell r="E36">
            <v>571.28</v>
          </cell>
        </row>
        <row r="37">
          <cell r="A37" t="str">
            <v>MAU</v>
          </cell>
          <cell r="B37">
            <v>359.87</v>
          </cell>
          <cell r="C37">
            <v>368.05</v>
          </cell>
          <cell r="D37">
            <v>558.58000000000004</v>
          </cell>
          <cell r="E37">
            <v>571.28</v>
          </cell>
        </row>
        <row r="38">
          <cell r="A38" t="str">
            <v>MAV</v>
          </cell>
          <cell r="B38">
            <v>2768.91</v>
          </cell>
          <cell r="C38">
            <v>2831.9</v>
          </cell>
          <cell r="D38">
            <v>2511.5100000000002</v>
          </cell>
          <cell r="E38">
            <v>2568.64</v>
          </cell>
        </row>
        <row r="39">
          <cell r="A39" t="str">
            <v>MAW</v>
          </cell>
          <cell r="B39">
            <v>359.87</v>
          </cell>
          <cell r="C39">
            <v>368.05</v>
          </cell>
          <cell r="D39">
            <v>558.58000000000004</v>
          </cell>
          <cell r="E39">
            <v>571.28</v>
          </cell>
        </row>
        <row r="40">
          <cell r="A40" t="str">
            <v>MBA</v>
          </cell>
          <cell r="B40">
            <v>318.74</v>
          </cell>
          <cell r="C40">
            <v>325.99</v>
          </cell>
          <cell r="D40">
            <v>247.08</v>
          </cell>
          <cell r="E40">
            <v>252.7</v>
          </cell>
        </row>
        <row r="41">
          <cell r="A41" t="str">
            <v>MBC</v>
          </cell>
          <cell r="B41">
            <v>318.74</v>
          </cell>
          <cell r="C41">
            <v>325.99</v>
          </cell>
          <cell r="D41">
            <v>247.08</v>
          </cell>
          <cell r="E41">
            <v>252.7</v>
          </cell>
        </row>
        <row r="42">
          <cell r="A42" t="str">
            <v>MBD</v>
          </cell>
          <cell r="B42">
            <v>318.74</v>
          </cell>
          <cell r="C42">
            <v>325.99</v>
          </cell>
          <cell r="D42">
            <v>247.08</v>
          </cell>
          <cell r="E42">
            <v>252.7</v>
          </cell>
        </row>
        <row r="43">
          <cell r="A43" t="str">
            <v>MBE</v>
          </cell>
          <cell r="B43">
            <v>318.74</v>
          </cell>
          <cell r="C43">
            <v>325.99</v>
          </cell>
          <cell r="D43">
            <v>247.08</v>
          </cell>
          <cell r="E43">
            <v>252.7</v>
          </cell>
        </row>
        <row r="44">
          <cell r="A44" t="str">
            <v>MBF</v>
          </cell>
          <cell r="B44">
            <v>318.74</v>
          </cell>
          <cell r="C44">
            <v>325.99</v>
          </cell>
          <cell r="D44">
            <v>247.08</v>
          </cell>
          <cell r="E44">
            <v>252.7</v>
          </cell>
        </row>
        <row r="45">
          <cell r="A45" t="str">
            <v>MBG</v>
          </cell>
          <cell r="B45">
            <v>318.74</v>
          </cell>
          <cell r="C45">
            <v>325.99</v>
          </cell>
          <cell r="D45">
            <v>247.08</v>
          </cell>
          <cell r="E45">
            <v>252.7</v>
          </cell>
        </row>
        <row r="46">
          <cell r="A46" t="str">
            <v>MBH</v>
          </cell>
          <cell r="B46">
            <v>318.74</v>
          </cell>
          <cell r="C46">
            <v>325.99</v>
          </cell>
          <cell r="D46">
            <v>247.08</v>
          </cell>
          <cell r="E46">
            <v>252.7</v>
          </cell>
        </row>
        <row r="47">
          <cell r="A47" t="str">
            <v>MBK</v>
          </cell>
          <cell r="B47">
            <v>318.74</v>
          </cell>
          <cell r="C47">
            <v>325.99</v>
          </cell>
          <cell r="D47">
            <v>247.08</v>
          </cell>
          <cell r="E47">
            <v>252.7</v>
          </cell>
        </row>
        <row r="48">
          <cell r="A48" t="str">
            <v>MBL</v>
          </cell>
          <cell r="B48">
            <v>318.74</v>
          </cell>
          <cell r="C48">
            <v>325.99</v>
          </cell>
          <cell r="D48">
            <v>247.08</v>
          </cell>
          <cell r="E48">
            <v>252.7</v>
          </cell>
        </row>
        <row r="49">
          <cell r="A49" t="str">
            <v>MBM</v>
          </cell>
          <cell r="B49">
            <v>318.74</v>
          </cell>
          <cell r="C49">
            <v>325.99</v>
          </cell>
          <cell r="D49">
            <v>247.08</v>
          </cell>
          <cell r="E49">
            <v>252.7</v>
          </cell>
        </row>
        <row r="50">
          <cell r="A50" t="str">
            <v>MBN</v>
          </cell>
          <cell r="B50">
            <v>318.74</v>
          </cell>
          <cell r="C50">
            <v>325.99</v>
          </cell>
          <cell r="D50">
            <v>247.08</v>
          </cell>
          <cell r="E50">
            <v>252.7</v>
          </cell>
        </row>
        <row r="51">
          <cell r="A51" t="str">
            <v>MBP</v>
          </cell>
          <cell r="B51">
            <v>318.74</v>
          </cell>
          <cell r="C51">
            <v>325.99</v>
          </cell>
          <cell r="D51">
            <v>247.08</v>
          </cell>
          <cell r="E51">
            <v>252.7</v>
          </cell>
        </row>
        <row r="52">
          <cell r="A52" t="str">
            <v>MBR</v>
          </cell>
          <cell r="B52">
            <v>318.74</v>
          </cell>
          <cell r="C52">
            <v>325.99</v>
          </cell>
          <cell r="D52">
            <v>247.08</v>
          </cell>
          <cell r="E52">
            <v>252.7</v>
          </cell>
        </row>
        <row r="53">
          <cell r="A53" t="str">
            <v>MBS</v>
          </cell>
          <cell r="B53">
            <v>318.74</v>
          </cell>
          <cell r="C53">
            <v>325.99</v>
          </cell>
          <cell r="D53">
            <v>247.08</v>
          </cell>
          <cell r="E53">
            <v>252.7</v>
          </cell>
        </row>
        <row r="54">
          <cell r="A54" t="str">
            <v>MBT</v>
          </cell>
          <cell r="B54">
            <v>318.74</v>
          </cell>
          <cell r="C54">
            <v>325.99</v>
          </cell>
          <cell r="D54">
            <v>247.08</v>
          </cell>
          <cell r="E54">
            <v>252.7</v>
          </cell>
        </row>
        <row r="55">
          <cell r="A55" t="str">
            <v>MBV</v>
          </cell>
          <cell r="B55">
            <v>318.74</v>
          </cell>
          <cell r="C55">
            <v>325.99</v>
          </cell>
          <cell r="D55">
            <v>247.08</v>
          </cell>
          <cell r="E55">
            <v>252.7</v>
          </cell>
        </row>
        <row r="56">
          <cell r="A56" t="str">
            <v>MBW</v>
          </cell>
          <cell r="B56">
            <v>318.74</v>
          </cell>
          <cell r="C56">
            <v>325.99</v>
          </cell>
          <cell r="D56">
            <v>247.08</v>
          </cell>
          <cell r="E56">
            <v>252.7</v>
          </cell>
        </row>
        <row r="57">
          <cell r="A57" t="str">
            <v>MCB</v>
          </cell>
          <cell r="B57">
            <v>534.66</v>
          </cell>
          <cell r="C57">
            <v>546.82000000000005</v>
          </cell>
          <cell r="D57">
            <v>396.56</v>
          </cell>
          <cell r="E57">
            <v>405.59</v>
          </cell>
        </row>
        <row r="58">
          <cell r="A58" t="str">
            <v>MCC</v>
          </cell>
          <cell r="B58">
            <v>534.66</v>
          </cell>
          <cell r="C58">
            <v>546.82000000000005</v>
          </cell>
          <cell r="D58">
            <v>396.56</v>
          </cell>
          <cell r="E58">
            <v>405.59</v>
          </cell>
        </row>
        <row r="59">
          <cell r="A59" t="str">
            <v>MCE</v>
          </cell>
          <cell r="B59">
            <v>534.66</v>
          </cell>
          <cell r="C59">
            <v>546.82000000000005</v>
          </cell>
          <cell r="D59">
            <v>396.56</v>
          </cell>
          <cell r="E59">
            <v>405.59</v>
          </cell>
        </row>
        <row r="60">
          <cell r="A60" t="str">
            <v>MCF</v>
          </cell>
          <cell r="B60">
            <v>534.66</v>
          </cell>
          <cell r="C60">
            <v>546.82000000000005</v>
          </cell>
          <cell r="D60">
            <v>396.56</v>
          </cell>
          <cell r="E60">
            <v>405.59</v>
          </cell>
        </row>
        <row r="61">
          <cell r="A61" t="str">
            <v>MCG</v>
          </cell>
          <cell r="B61">
            <v>534.66</v>
          </cell>
          <cell r="C61">
            <v>546.82000000000005</v>
          </cell>
          <cell r="D61">
            <v>396.56</v>
          </cell>
          <cell r="E61">
            <v>405.59</v>
          </cell>
        </row>
        <row r="62">
          <cell r="A62" t="str">
            <v>MCH</v>
          </cell>
          <cell r="B62">
            <v>534.66</v>
          </cell>
          <cell r="C62">
            <v>546.82000000000005</v>
          </cell>
          <cell r="D62">
            <v>396.56</v>
          </cell>
          <cell r="E62">
            <v>405.59</v>
          </cell>
        </row>
        <row r="63">
          <cell r="A63" t="str">
            <v>MCM</v>
          </cell>
          <cell r="B63">
            <v>534.66</v>
          </cell>
          <cell r="C63">
            <v>546.82000000000005</v>
          </cell>
          <cell r="D63">
            <v>396.56</v>
          </cell>
          <cell r="E63">
            <v>405.59</v>
          </cell>
        </row>
        <row r="64">
          <cell r="A64" t="str">
            <v>MCO</v>
          </cell>
          <cell r="B64">
            <v>534.66</v>
          </cell>
          <cell r="C64">
            <v>546.82000000000005</v>
          </cell>
          <cell r="D64">
            <v>396.56</v>
          </cell>
          <cell r="E64">
            <v>405.59</v>
          </cell>
        </row>
        <row r="65">
          <cell r="A65" t="str">
            <v>MCS</v>
          </cell>
          <cell r="B65">
            <v>534.66</v>
          </cell>
          <cell r="C65">
            <v>546.82000000000005</v>
          </cell>
          <cell r="D65">
            <v>396.56</v>
          </cell>
          <cell r="E65">
            <v>405.59</v>
          </cell>
        </row>
        <row r="66">
          <cell r="A66" t="str">
            <v>MCT</v>
          </cell>
          <cell r="B66">
            <v>534.66</v>
          </cell>
          <cell r="C66">
            <v>546.82000000000005</v>
          </cell>
          <cell r="D66">
            <v>396.56</v>
          </cell>
          <cell r="E66">
            <v>405.59</v>
          </cell>
        </row>
        <row r="67">
          <cell r="A67" t="str">
            <v>MCW</v>
          </cell>
          <cell r="B67">
            <v>534.66</v>
          </cell>
          <cell r="C67">
            <v>546.82000000000005</v>
          </cell>
          <cell r="D67">
            <v>396.56</v>
          </cell>
          <cell r="E67">
            <v>405.59</v>
          </cell>
        </row>
        <row r="68">
          <cell r="A68" t="str">
            <v>MCY</v>
          </cell>
          <cell r="B68">
            <v>534.66</v>
          </cell>
          <cell r="C68">
            <v>546.82000000000005</v>
          </cell>
          <cell r="D68">
            <v>396.56</v>
          </cell>
          <cell r="E68">
            <v>405.59</v>
          </cell>
        </row>
        <row r="69">
          <cell r="A69" t="str">
            <v>MDB</v>
          </cell>
          <cell r="B69">
            <v>616.91</v>
          </cell>
          <cell r="C69">
            <v>630.95000000000005</v>
          </cell>
          <cell r="D69">
            <v>0</v>
          </cell>
          <cell r="E69">
            <v>0</v>
          </cell>
        </row>
        <row r="70">
          <cell r="A70" t="str">
            <v>MDD</v>
          </cell>
          <cell r="B70">
            <v>616.91</v>
          </cell>
          <cell r="C70">
            <v>630.95000000000005</v>
          </cell>
          <cell r="D70">
            <v>280.95</v>
          </cell>
          <cell r="E70">
            <v>287.33999999999997</v>
          </cell>
        </row>
        <row r="71">
          <cell r="A71" t="str">
            <v>MDE</v>
          </cell>
          <cell r="B71">
            <v>616.91</v>
          </cell>
          <cell r="C71">
            <v>630.95000000000005</v>
          </cell>
          <cell r="D71">
            <v>280.95</v>
          </cell>
          <cell r="E71">
            <v>287.33999999999997</v>
          </cell>
        </row>
        <row r="72">
          <cell r="A72" t="str">
            <v>MDF</v>
          </cell>
          <cell r="B72">
            <v>616.91</v>
          </cell>
          <cell r="C72">
            <v>630.95000000000005</v>
          </cell>
          <cell r="D72">
            <v>280.95</v>
          </cell>
          <cell r="E72">
            <v>287.33999999999997</v>
          </cell>
        </row>
        <row r="73">
          <cell r="A73" t="str">
            <v>MDM</v>
          </cell>
          <cell r="B73">
            <v>616.91</v>
          </cell>
          <cell r="C73">
            <v>630.95000000000005</v>
          </cell>
          <cell r="D73">
            <v>280.95</v>
          </cell>
          <cell r="E73">
            <v>287.33999999999997</v>
          </cell>
        </row>
        <row r="74">
          <cell r="A74" t="str">
            <v>MDO</v>
          </cell>
          <cell r="B74">
            <v>616.91</v>
          </cell>
          <cell r="C74">
            <v>630.95000000000005</v>
          </cell>
          <cell r="D74">
            <v>280.95</v>
          </cell>
          <cell r="E74">
            <v>287.33999999999997</v>
          </cell>
        </row>
        <row r="75">
          <cell r="A75" t="str">
            <v>MDP</v>
          </cell>
          <cell r="B75">
            <v>616.91</v>
          </cell>
          <cell r="C75">
            <v>630.95000000000005</v>
          </cell>
          <cell r="D75">
            <v>280.95</v>
          </cell>
          <cell r="E75">
            <v>287.33999999999997</v>
          </cell>
        </row>
        <row r="76">
          <cell r="A76" t="str">
            <v>MDW</v>
          </cell>
          <cell r="B76">
            <v>616.91</v>
          </cell>
          <cell r="C76">
            <v>630.95000000000005</v>
          </cell>
          <cell r="D76">
            <v>280.95</v>
          </cell>
          <cell r="E76">
            <v>287.33999999999997</v>
          </cell>
        </row>
        <row r="77">
          <cell r="A77" t="str">
            <v>MDY</v>
          </cell>
          <cell r="B77">
            <v>616.91</v>
          </cell>
          <cell r="C77">
            <v>630.95000000000005</v>
          </cell>
          <cell r="D77">
            <v>280.95</v>
          </cell>
          <cell r="E77">
            <v>287.33999999999997</v>
          </cell>
        </row>
        <row r="78">
          <cell r="A78" t="str">
            <v>MFA</v>
          </cell>
          <cell r="B78">
            <v>616.91</v>
          </cell>
          <cell r="C78">
            <v>630.95000000000005</v>
          </cell>
          <cell r="D78">
            <v>408.87</v>
          </cell>
          <cell r="E78">
            <v>418.17</v>
          </cell>
        </row>
        <row r="79">
          <cell r="A79" t="str">
            <v>MFB</v>
          </cell>
          <cell r="B79">
            <v>616.91</v>
          </cell>
          <cell r="C79">
            <v>630.95000000000005</v>
          </cell>
          <cell r="D79">
            <v>408.87</v>
          </cell>
          <cell r="E79">
            <v>418.17</v>
          </cell>
        </row>
        <row r="80">
          <cell r="A80" t="str">
            <v>MFF</v>
          </cell>
          <cell r="B80">
            <v>616.91</v>
          </cell>
          <cell r="C80">
            <v>630.95000000000005</v>
          </cell>
          <cell r="D80">
            <v>408.87</v>
          </cell>
          <cell r="E80">
            <v>418.17</v>
          </cell>
        </row>
        <row r="81">
          <cell r="A81" t="str">
            <v>MFI</v>
          </cell>
          <cell r="B81">
            <v>616.91</v>
          </cell>
          <cell r="C81">
            <v>630.95000000000005</v>
          </cell>
          <cell r="D81">
            <v>408.87</v>
          </cell>
          <cell r="E81">
            <v>418.17</v>
          </cell>
        </row>
        <row r="82">
          <cell r="A82" t="str">
            <v>MFM</v>
          </cell>
          <cell r="B82">
            <v>616.91</v>
          </cell>
          <cell r="C82">
            <v>630.95000000000005</v>
          </cell>
          <cell r="D82">
            <v>408.87</v>
          </cell>
          <cell r="E82">
            <v>418.17</v>
          </cell>
        </row>
        <row r="83">
          <cell r="A83" t="str">
            <v>MFO</v>
          </cell>
          <cell r="B83">
            <v>616.91</v>
          </cell>
          <cell r="C83">
            <v>630.95000000000005</v>
          </cell>
          <cell r="D83">
            <v>408.87</v>
          </cell>
          <cell r="E83">
            <v>418.17</v>
          </cell>
        </row>
        <row r="84">
          <cell r="A84" t="str">
            <v>MFP</v>
          </cell>
          <cell r="B84">
            <v>616.91</v>
          </cell>
          <cell r="C84">
            <v>630.95000000000005</v>
          </cell>
          <cell r="D84">
            <v>408.87</v>
          </cell>
          <cell r="E84">
            <v>418.17</v>
          </cell>
        </row>
        <row r="85">
          <cell r="A85" t="str">
            <v>MFS</v>
          </cell>
          <cell r="B85">
            <v>616.91</v>
          </cell>
          <cell r="C85">
            <v>630.95000000000005</v>
          </cell>
          <cell r="D85">
            <v>408.87</v>
          </cell>
          <cell r="E85">
            <v>418.17</v>
          </cell>
        </row>
        <row r="86">
          <cell r="A86" t="str">
            <v>MFT</v>
          </cell>
          <cell r="B86">
            <v>616.91</v>
          </cell>
          <cell r="C86">
            <v>630.95000000000005</v>
          </cell>
          <cell r="D86">
            <v>408.87</v>
          </cell>
          <cell r="E86">
            <v>418.17</v>
          </cell>
        </row>
        <row r="87">
          <cell r="A87" t="str">
            <v>MFW</v>
          </cell>
          <cell r="B87">
            <v>616.91</v>
          </cell>
          <cell r="C87">
            <v>630.95000000000005</v>
          </cell>
          <cell r="D87">
            <v>408.87</v>
          </cell>
          <cell r="E87">
            <v>418.17</v>
          </cell>
        </row>
        <row r="88">
          <cell r="A88" t="str">
            <v>MGC</v>
          </cell>
          <cell r="B88">
            <v>2768.91</v>
          </cell>
          <cell r="C88">
            <v>2831.9</v>
          </cell>
          <cell r="D88">
            <v>2511.5100000000002</v>
          </cell>
          <cell r="E88">
            <v>2568.64</v>
          </cell>
        </row>
        <row r="89">
          <cell r="A89" t="str">
            <v>MGN</v>
          </cell>
          <cell r="B89">
            <v>2768.91</v>
          </cell>
          <cell r="C89">
            <v>2831.9</v>
          </cell>
          <cell r="D89">
            <v>2511.5100000000002</v>
          </cell>
          <cell r="E89">
            <v>2568.64</v>
          </cell>
        </row>
        <row r="90">
          <cell r="A90" t="str">
            <v>MJA</v>
          </cell>
          <cell r="B90">
            <v>809.6</v>
          </cell>
          <cell r="C90">
            <v>827.2</v>
          </cell>
          <cell r="D90">
            <v>0</v>
          </cell>
          <cell r="E90">
            <v>0</v>
          </cell>
        </row>
        <row r="91">
          <cell r="A91" t="str">
            <v>MJB</v>
          </cell>
          <cell r="B91">
            <v>0</v>
          </cell>
          <cell r="D91">
            <v>0</v>
          </cell>
          <cell r="E91">
            <v>0</v>
          </cell>
        </row>
        <row r="92">
          <cell r="A92" t="str">
            <v>MJC</v>
          </cell>
          <cell r="B92">
            <v>4116.82</v>
          </cell>
          <cell r="C92">
            <v>4211.51</v>
          </cell>
          <cell r="D92">
            <v>0</v>
          </cell>
          <cell r="E92">
            <v>0</v>
          </cell>
        </row>
        <row r="93">
          <cell r="A93" t="str">
            <v>MJD</v>
          </cell>
          <cell r="B93">
            <v>0</v>
          </cell>
          <cell r="D93">
            <v>0</v>
          </cell>
          <cell r="E93">
            <v>0</v>
          </cell>
        </row>
        <row r="94">
          <cell r="A94" t="str">
            <v>MJE</v>
          </cell>
          <cell r="B94">
            <v>0</v>
          </cell>
          <cell r="D94">
            <v>0</v>
          </cell>
          <cell r="E94">
            <v>0</v>
          </cell>
        </row>
        <row r="95">
          <cell r="A95" t="str">
            <v>MJF</v>
          </cell>
          <cell r="B95">
            <v>0</v>
          </cell>
          <cell r="D95">
            <v>0</v>
          </cell>
          <cell r="E95">
            <v>0</v>
          </cell>
        </row>
        <row r="96">
          <cell r="A96" t="str">
            <v>MJI</v>
          </cell>
          <cell r="B96">
            <v>80.959999999999994</v>
          </cell>
          <cell r="C96">
            <v>82.72</v>
          </cell>
          <cell r="D96">
            <v>0</v>
          </cell>
          <cell r="E96">
            <v>0</v>
          </cell>
        </row>
        <row r="97">
          <cell r="A97" t="str">
            <v>MJM</v>
          </cell>
          <cell r="B97">
            <v>305.67</v>
          </cell>
          <cell r="C97">
            <v>312.32</v>
          </cell>
          <cell r="D97">
            <v>0</v>
          </cell>
          <cell r="E97">
            <v>0</v>
          </cell>
        </row>
        <row r="98">
          <cell r="A98" t="str">
            <v>MJT</v>
          </cell>
          <cell r="B98">
            <v>1012</v>
          </cell>
          <cell r="C98">
            <v>1034</v>
          </cell>
          <cell r="D98">
            <v>0</v>
          </cell>
          <cell r="E98">
            <v>0</v>
          </cell>
        </row>
        <row r="99">
          <cell r="A99" t="str">
            <v>MKA</v>
          </cell>
          <cell r="B99">
            <v>40.32</v>
          </cell>
          <cell r="C99">
            <v>41.24</v>
          </cell>
          <cell r="D99">
            <v>0</v>
          </cell>
          <cell r="E99">
            <v>0</v>
          </cell>
        </row>
        <row r="100">
          <cell r="A100" t="str">
            <v>MKB</v>
          </cell>
          <cell r="B100">
            <v>35.869999999999997</v>
          </cell>
          <cell r="C100">
            <v>36.69</v>
          </cell>
          <cell r="D100">
            <v>0</v>
          </cell>
          <cell r="E100">
            <v>0</v>
          </cell>
        </row>
        <row r="101">
          <cell r="A101" t="str">
            <v>MKC</v>
          </cell>
          <cell r="B101">
            <v>46.76</v>
          </cell>
          <cell r="C101">
            <v>47.82</v>
          </cell>
          <cell r="D101">
            <v>0</v>
          </cell>
          <cell r="E101">
            <v>0</v>
          </cell>
        </row>
        <row r="102">
          <cell r="A102" t="str">
            <v>MKD</v>
          </cell>
          <cell r="B102">
            <v>179.94</v>
          </cell>
          <cell r="C102">
            <v>184.03</v>
          </cell>
          <cell r="D102">
            <v>133.62</v>
          </cell>
          <cell r="E102">
            <v>136.66</v>
          </cell>
        </row>
        <row r="103">
          <cell r="A103" t="str">
            <v>MKS</v>
          </cell>
          <cell r="B103">
            <v>179.94</v>
          </cell>
          <cell r="C103">
            <v>184.03</v>
          </cell>
          <cell r="D103">
            <v>133.62</v>
          </cell>
          <cell r="E103">
            <v>136.66</v>
          </cell>
        </row>
        <row r="104">
          <cell r="A104" t="str">
            <v>MKX</v>
          </cell>
          <cell r="B104">
            <v>84.18</v>
          </cell>
          <cell r="C104">
            <v>86.09</v>
          </cell>
          <cell r="D104">
            <v>0</v>
          </cell>
          <cell r="E104">
            <v>0</v>
          </cell>
        </row>
        <row r="105">
          <cell r="A105" t="str">
            <v>MKY</v>
          </cell>
          <cell r="B105">
            <v>246.76</v>
          </cell>
          <cell r="C105">
            <v>252.38</v>
          </cell>
          <cell r="D105">
            <v>260.20999999999998</v>
          </cell>
          <cell r="E105">
            <v>266.13</v>
          </cell>
        </row>
        <row r="106">
          <cell r="A106" t="str">
            <v>MTA</v>
          </cell>
          <cell r="B106">
            <v>1028.19</v>
          </cell>
          <cell r="C106">
            <v>1051.58</v>
          </cell>
          <cell r="D106">
            <v>0</v>
          </cell>
          <cell r="E106">
            <v>0</v>
          </cell>
        </row>
        <row r="107">
          <cell r="A107" t="str">
            <v>MTB</v>
          </cell>
          <cell r="B107">
            <v>1028.19</v>
          </cell>
          <cell r="C107">
            <v>1051.58</v>
          </cell>
          <cell r="D107">
            <v>0</v>
          </cell>
          <cell r="E107">
            <v>0</v>
          </cell>
        </row>
        <row r="108">
          <cell r="A108" t="str">
            <v>MVA</v>
          </cell>
          <cell r="B108">
            <v>257.05</v>
          </cell>
          <cell r="C108">
            <v>262.89</v>
          </cell>
          <cell r="D108">
            <v>275.29000000000002</v>
          </cell>
          <cell r="E108">
            <v>281.55</v>
          </cell>
        </row>
        <row r="109">
          <cell r="A109" t="str">
            <v>MVB</v>
          </cell>
          <cell r="B109">
            <v>359.87</v>
          </cell>
          <cell r="C109">
            <v>368.05</v>
          </cell>
          <cell r="D109">
            <v>558.58000000000004</v>
          </cell>
          <cell r="E109">
            <v>571.28</v>
          </cell>
        </row>
        <row r="110">
          <cell r="A110" t="str">
            <v>MWE</v>
          </cell>
          <cell r="B110">
            <v>12338.24</v>
          </cell>
          <cell r="D110">
            <v>0</v>
          </cell>
          <cell r="E110">
            <v>0</v>
          </cell>
        </row>
        <row r="111">
          <cell r="A111" t="str">
            <v>MWP</v>
          </cell>
          <cell r="B111">
            <v>15422.81</v>
          </cell>
          <cell r="C111">
            <v>15773.67</v>
          </cell>
          <cell r="D111">
            <v>2815.18</v>
          </cell>
          <cell r="E111">
            <v>2879.22</v>
          </cell>
        </row>
        <row r="112">
          <cell r="A112" t="str">
            <v>NAA</v>
          </cell>
          <cell r="B112">
            <v>69.62</v>
          </cell>
          <cell r="C112">
            <v>71.510000000000005</v>
          </cell>
          <cell r="D112">
            <v>59.73</v>
          </cell>
          <cell r="E112">
            <v>61.09</v>
          </cell>
        </row>
        <row r="113">
          <cell r="A113" t="str">
            <v>NAB</v>
          </cell>
          <cell r="B113">
            <v>69.62</v>
          </cell>
          <cell r="C113">
            <v>71.510000000000005</v>
          </cell>
          <cell r="D113">
            <v>59.73</v>
          </cell>
          <cell r="E113">
            <v>61.09</v>
          </cell>
        </row>
        <row r="114">
          <cell r="A114" t="str">
            <v>NAC</v>
          </cell>
          <cell r="B114">
            <v>69.62</v>
          </cell>
          <cell r="C114">
            <v>71.510000000000005</v>
          </cell>
          <cell r="D114">
            <v>59.73</v>
          </cell>
          <cell r="E114">
            <v>61.09</v>
          </cell>
        </row>
        <row r="115">
          <cell r="A115" t="str">
            <v>NAD</v>
          </cell>
          <cell r="B115">
            <v>69.62</v>
          </cell>
          <cell r="C115">
            <v>71.510000000000005</v>
          </cell>
          <cell r="D115">
            <v>59.73</v>
          </cell>
          <cell r="E115">
            <v>61.09</v>
          </cell>
        </row>
        <row r="116">
          <cell r="A116" t="str">
            <v>NAE</v>
          </cell>
          <cell r="B116">
            <v>69.62</v>
          </cell>
          <cell r="C116">
            <v>71.510000000000005</v>
          </cell>
          <cell r="D116">
            <v>59.73</v>
          </cell>
          <cell r="E116">
            <v>61.09</v>
          </cell>
        </row>
        <row r="117">
          <cell r="A117" t="str">
            <v>NAF</v>
          </cell>
          <cell r="B117">
            <v>69.62</v>
          </cell>
          <cell r="C117">
            <v>71.510000000000005</v>
          </cell>
          <cell r="D117">
            <v>59.73</v>
          </cell>
          <cell r="E117">
            <v>61.09</v>
          </cell>
        </row>
        <row r="118">
          <cell r="A118" t="str">
            <v>NAG</v>
          </cell>
          <cell r="B118">
            <v>69.62</v>
          </cell>
          <cell r="C118">
            <v>71.510000000000005</v>
          </cell>
          <cell r="D118">
            <v>59.73</v>
          </cell>
          <cell r="E118">
            <v>61.09</v>
          </cell>
        </row>
        <row r="119">
          <cell r="A119" t="str">
            <v>NAH</v>
          </cell>
          <cell r="B119">
            <v>69.62</v>
          </cell>
          <cell r="C119">
            <v>71.510000000000005</v>
          </cell>
          <cell r="D119">
            <v>59.73</v>
          </cell>
          <cell r="E119">
            <v>61.09</v>
          </cell>
        </row>
        <row r="120">
          <cell r="A120" t="str">
            <v>NAI</v>
          </cell>
          <cell r="B120">
            <v>69.62</v>
          </cell>
          <cell r="C120">
            <v>71.510000000000005</v>
          </cell>
          <cell r="D120">
            <v>59.73</v>
          </cell>
          <cell r="E120">
            <v>61.09</v>
          </cell>
        </row>
        <row r="121">
          <cell r="A121" t="str">
            <v>NAK</v>
          </cell>
          <cell r="B121">
            <v>69.62</v>
          </cell>
          <cell r="C121">
            <v>71.510000000000005</v>
          </cell>
          <cell r="D121">
            <v>59.73</v>
          </cell>
          <cell r="E121">
            <v>61.09</v>
          </cell>
        </row>
        <row r="122">
          <cell r="A122" t="str">
            <v>NAL</v>
          </cell>
          <cell r="B122">
            <v>69.62</v>
          </cell>
          <cell r="C122">
            <v>71.510000000000005</v>
          </cell>
          <cell r="D122">
            <v>59.73</v>
          </cell>
          <cell r="E122">
            <v>61.09</v>
          </cell>
        </row>
        <row r="123">
          <cell r="A123" t="str">
            <v>NAN</v>
          </cell>
          <cell r="B123">
            <v>69.62</v>
          </cell>
          <cell r="C123">
            <v>71.510000000000005</v>
          </cell>
          <cell r="D123">
            <v>59.73</v>
          </cell>
          <cell r="E123">
            <v>61.09</v>
          </cell>
        </row>
        <row r="124">
          <cell r="A124" t="str">
            <v>NAR</v>
          </cell>
          <cell r="B124">
            <v>0.01</v>
          </cell>
          <cell r="C124">
            <v>0.01</v>
          </cell>
          <cell r="D124">
            <v>0.01</v>
          </cell>
          <cell r="E124">
            <v>0.01</v>
          </cell>
        </row>
        <row r="125">
          <cell r="A125" t="str">
            <v>NAS</v>
          </cell>
          <cell r="B125">
            <v>69.62</v>
          </cell>
          <cell r="C125">
            <v>71.510000000000005</v>
          </cell>
          <cell r="D125">
            <v>59.73</v>
          </cell>
          <cell r="E125">
            <v>61.09</v>
          </cell>
        </row>
        <row r="126">
          <cell r="A126" t="str">
            <v>NAT</v>
          </cell>
          <cell r="B126">
            <v>0.01</v>
          </cell>
          <cell r="C126">
            <v>0.01</v>
          </cell>
          <cell r="D126">
            <v>0.01</v>
          </cell>
          <cell r="E126">
            <v>0.01</v>
          </cell>
        </row>
        <row r="127">
          <cell r="A127" t="str">
            <v>NBD</v>
          </cell>
          <cell r="B127">
            <v>69.62</v>
          </cell>
          <cell r="C127">
            <v>71.510000000000005</v>
          </cell>
          <cell r="D127">
            <v>0</v>
          </cell>
          <cell r="E127">
            <v>0</v>
          </cell>
        </row>
        <row r="128">
          <cell r="A128" t="str">
            <v>NFA</v>
          </cell>
          <cell r="B128">
            <v>318.74</v>
          </cell>
          <cell r="C128">
            <v>325.99</v>
          </cell>
          <cell r="D128">
            <v>247.08</v>
          </cell>
          <cell r="E128">
            <v>252.7</v>
          </cell>
        </row>
        <row r="129">
          <cell r="A129" t="str">
            <v>NFL</v>
          </cell>
          <cell r="B129">
            <v>69.62</v>
          </cell>
          <cell r="C129">
            <v>71.510000000000005</v>
          </cell>
          <cell r="D129">
            <v>59.73</v>
          </cell>
          <cell r="E129">
            <v>61.09</v>
          </cell>
        </row>
        <row r="130">
          <cell r="A130" t="str">
            <v>NFS</v>
          </cell>
          <cell r="B130">
            <v>69.62</v>
          </cell>
          <cell r="C130">
            <v>71.510000000000005</v>
          </cell>
          <cell r="D130">
            <v>59.73</v>
          </cell>
          <cell r="E130">
            <v>61.09</v>
          </cell>
        </row>
        <row r="131">
          <cell r="A131" t="str">
            <v>NSA</v>
          </cell>
          <cell r="B131">
            <v>69.62</v>
          </cell>
          <cell r="C131">
            <v>71.510000000000005</v>
          </cell>
          <cell r="D131">
            <v>59.73</v>
          </cell>
          <cell r="E131">
            <v>61.09</v>
          </cell>
        </row>
        <row r="132">
          <cell r="A132" t="str">
            <v>NSC</v>
          </cell>
          <cell r="B132">
            <v>0.01</v>
          </cell>
          <cell r="C132">
            <v>0.01</v>
          </cell>
          <cell r="D132">
            <v>0.01</v>
          </cell>
          <cell r="E132">
            <v>0.01</v>
          </cell>
        </row>
        <row r="133">
          <cell r="A133" t="str">
            <v>NSD</v>
          </cell>
          <cell r="B133">
            <v>69.62</v>
          </cell>
          <cell r="C133">
            <v>71.510000000000005</v>
          </cell>
          <cell r="D133">
            <v>59.73</v>
          </cell>
          <cell r="E133">
            <v>61.09</v>
          </cell>
        </row>
        <row r="134">
          <cell r="A134" t="str">
            <v>NSE</v>
          </cell>
          <cell r="B134">
            <v>69.62</v>
          </cell>
          <cell r="C134">
            <v>71.510000000000005</v>
          </cell>
          <cell r="D134">
            <v>59.73</v>
          </cell>
          <cell r="E134">
            <v>61.09</v>
          </cell>
        </row>
        <row r="135">
          <cell r="A135" t="str">
            <v>NSF</v>
          </cell>
          <cell r="B135">
            <v>69.62</v>
          </cell>
          <cell r="C135">
            <v>71.510000000000005</v>
          </cell>
          <cell r="D135">
            <v>59.73</v>
          </cell>
          <cell r="E135">
            <v>61.09</v>
          </cell>
        </row>
        <row r="136">
          <cell r="A136" t="str">
            <v>NSG</v>
          </cell>
          <cell r="B136">
            <v>69.62</v>
          </cell>
          <cell r="C136">
            <v>71.510000000000005</v>
          </cell>
          <cell r="D136">
            <v>59.73</v>
          </cell>
          <cell r="E136">
            <v>61.09</v>
          </cell>
        </row>
        <row r="137">
          <cell r="A137" t="str">
            <v>NSH</v>
          </cell>
          <cell r="B137">
            <v>69.62</v>
          </cell>
          <cell r="C137">
            <v>71.510000000000005</v>
          </cell>
          <cell r="D137">
            <v>59.73</v>
          </cell>
          <cell r="E137">
            <v>61.09</v>
          </cell>
        </row>
        <row r="138">
          <cell r="A138" t="str">
            <v>NSI</v>
          </cell>
          <cell r="B138">
            <v>69.62</v>
          </cell>
          <cell r="C138">
            <v>71.510000000000005</v>
          </cell>
          <cell r="D138">
            <v>59.73</v>
          </cell>
          <cell r="E138">
            <v>61.09</v>
          </cell>
        </row>
        <row r="139">
          <cell r="A139" t="str">
            <v>NSJ</v>
          </cell>
          <cell r="B139">
            <v>69.62</v>
          </cell>
          <cell r="C139">
            <v>71.510000000000005</v>
          </cell>
          <cell r="D139">
            <v>59.73</v>
          </cell>
          <cell r="E139">
            <v>61.09</v>
          </cell>
        </row>
        <row r="140">
          <cell r="A140" t="str">
            <v>NSN</v>
          </cell>
          <cell r="B140">
            <v>69.62</v>
          </cell>
          <cell r="C140">
            <v>71.510000000000005</v>
          </cell>
          <cell r="D140">
            <v>59.73</v>
          </cell>
          <cell r="E140">
            <v>61.09</v>
          </cell>
        </row>
        <row r="141">
          <cell r="A141" t="str">
            <v>NUL</v>
          </cell>
          <cell r="B141">
            <v>71.97</v>
          </cell>
          <cell r="C141">
            <v>73.61</v>
          </cell>
          <cell r="D141">
            <v>214.68</v>
          </cell>
          <cell r="E141">
            <v>219.56</v>
          </cell>
        </row>
        <row r="142">
          <cell r="A142" t="str">
            <v>NUS</v>
          </cell>
          <cell r="B142">
            <v>61.69</v>
          </cell>
          <cell r="C142">
            <v>63.09</v>
          </cell>
          <cell r="D142">
            <v>23.87</v>
          </cell>
          <cell r="E142">
            <v>24.41</v>
          </cell>
        </row>
        <row r="143">
          <cell r="A143" t="str">
            <v>NWL</v>
          </cell>
          <cell r="B143">
            <v>71.97</v>
          </cell>
          <cell r="C143">
            <v>73.61</v>
          </cell>
          <cell r="D143">
            <v>214.68</v>
          </cell>
          <cell r="E143">
            <v>219.56</v>
          </cell>
        </row>
        <row r="144">
          <cell r="A144" t="str">
            <v>NWS</v>
          </cell>
          <cell r="B144">
            <v>61.69</v>
          </cell>
          <cell r="C144">
            <v>63.09</v>
          </cell>
          <cell r="D144">
            <v>23.87</v>
          </cell>
          <cell r="E144">
            <v>24.41</v>
          </cell>
        </row>
        <row r="145">
          <cell r="A145" t="str">
            <v>NZA</v>
          </cell>
          <cell r="B145">
            <v>69.62</v>
          </cell>
          <cell r="C145">
            <v>71.510000000000005</v>
          </cell>
          <cell r="D145">
            <v>59.73</v>
          </cell>
          <cell r="E145">
            <v>61.09</v>
          </cell>
        </row>
        <row r="146">
          <cell r="A146" t="str">
            <v>NZB</v>
          </cell>
          <cell r="B146">
            <v>69.62</v>
          </cell>
          <cell r="C146">
            <v>71.510000000000005</v>
          </cell>
          <cell r="D146">
            <v>59.73</v>
          </cell>
          <cell r="E146">
            <v>61.09</v>
          </cell>
        </row>
        <row r="147">
          <cell r="A147" t="str">
            <v>RAC</v>
          </cell>
          <cell r="B147">
            <v>930.51</v>
          </cell>
          <cell r="C147">
            <v>1056.3599999999999</v>
          </cell>
          <cell r="D147">
            <v>865.06</v>
          </cell>
          <cell r="E147">
            <v>982.06</v>
          </cell>
        </row>
        <row r="148">
          <cell r="A148" t="str">
            <v>RAE</v>
          </cell>
          <cell r="B148">
            <v>930.51</v>
          </cell>
          <cell r="C148">
            <v>1056.3599999999999</v>
          </cell>
          <cell r="D148">
            <v>865.06</v>
          </cell>
          <cell r="E148">
            <v>982.06</v>
          </cell>
        </row>
        <row r="149">
          <cell r="A149" t="str">
            <v>RAH</v>
          </cell>
          <cell r="B149">
            <v>930.51</v>
          </cell>
          <cell r="C149">
            <v>1056.3599999999999</v>
          </cell>
          <cell r="D149">
            <v>865.06</v>
          </cell>
          <cell r="E149">
            <v>982.06</v>
          </cell>
        </row>
        <row r="150">
          <cell r="A150" t="str">
            <v>RAL</v>
          </cell>
          <cell r="B150">
            <v>930.51</v>
          </cell>
          <cell r="C150">
            <v>1056.3599999999999</v>
          </cell>
          <cell r="D150">
            <v>865.06</v>
          </cell>
          <cell r="E150">
            <v>982.06</v>
          </cell>
        </row>
        <row r="151">
          <cell r="A151" t="str">
            <v>RAR</v>
          </cell>
          <cell r="B151">
            <v>930.51</v>
          </cell>
          <cell r="C151">
            <v>1056.3599999999999</v>
          </cell>
          <cell r="D151">
            <v>865.06</v>
          </cell>
          <cell r="E151">
            <v>982.06</v>
          </cell>
        </row>
        <row r="152">
          <cell r="A152" t="str">
            <v>RAT</v>
          </cell>
          <cell r="B152">
            <v>930.51</v>
          </cell>
          <cell r="C152">
            <v>1056.3599999999999</v>
          </cell>
          <cell r="D152">
            <v>865.06</v>
          </cell>
          <cell r="E152">
            <v>982.06</v>
          </cell>
        </row>
        <row r="153">
          <cell r="A153" t="str">
            <v>*Acti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 II"/>
      <sheetName val="Directory"/>
      <sheetName val="Control"/>
      <sheetName val="SUMMARY"/>
      <sheetName val="OUTPUT"/>
      <sheetName val="Scenario"/>
      <sheetName val="Inputs I"/>
      <sheetName val="Cons PL"/>
      <sheetName val="PL Proof"/>
      <sheetName val="Cons CF"/>
      <sheetName val="CF Proof"/>
      <sheetName val="Cons BS"/>
      <sheetName val="BS Proof"/>
      <sheetName val="ANH Cons PL"/>
      <sheetName val="ANH PL Proof"/>
      <sheetName val="ANH Cons BS"/>
      <sheetName val="ANH Proof BS"/>
      <sheetName val="ANH Cons CF"/>
      <sheetName val="ANH CF Proof"/>
      <sheetName val="ALN"/>
      <sheetName val="AFI"/>
      <sheetName val="AGS"/>
      <sheetName val="AGN"/>
      <sheetName val="ANH"/>
      <sheetName val="ANS"/>
      <sheetName val="ACO"/>
      <sheetName val="UEC"/>
      <sheetName val="ALN BS"/>
      <sheetName val="AFI BS"/>
      <sheetName val="AGS BS"/>
      <sheetName val="AGN BS"/>
      <sheetName val="ANH BS"/>
      <sheetName val="ANW BS"/>
      <sheetName val="ANS BS"/>
      <sheetName val="ACO BS"/>
      <sheetName val="NPS"/>
      <sheetName val="NPSWA"/>
      <sheetName val="WAGH BS"/>
      <sheetName val="NPS BS"/>
      <sheetName val="NPSWA BS"/>
      <sheetName val="UEC BS"/>
      <sheetName val="Fees"/>
      <sheetName val="Allocation NDA"/>
      <sheetName val="Assumptions Book"/>
      <sheetName val="Sub PL"/>
      <sheetName val="Sub BS"/>
      <sheetName val="Sub CF"/>
      <sheetName val="Sub PL Proof"/>
      <sheetName val="Sub BS Proof"/>
      <sheetName val="Sub CF Proof"/>
      <sheetName val="Share Split"/>
      <sheetName val="ANSAGS"/>
      <sheetName val="Bank"/>
      <sheetName val="Payments Matrix"/>
      <sheetName val="FA Register"/>
      <sheetName val="DATA"/>
      <sheetName val="Data&gt;A"/>
      <sheetName val="Inputs_II"/>
      <sheetName val="Co塅䕃⹌塅E"/>
      <sheetName val="Reported"/>
      <sheetName val="VARIABLES"/>
      <sheetName val="Capital Budget"/>
      <sheetName val="2.6 Non-network"/>
      <sheetName val="2.7 Vegetation management"/>
      <sheetName val="2.10 Overhe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Model Diagram"/>
      <sheetName val="Input|Escalators"/>
      <sheetName val="Input|Opex (view 1)"/>
      <sheetName val="Input|Opex (view 2)"/>
      <sheetName val="Calc|Opex Forecast"/>
      <sheetName val="Calc|Opex Summary (view 1)"/>
      <sheetName val="Calc|Opex Summary (view 2)"/>
      <sheetName val="Output|Models"/>
      <sheetName val="Output|AAI Tables"/>
      <sheetName val="Output|Appendix"/>
      <sheetName val="Output|AA RIN"/>
      <sheetName val="Lookup|Tables"/>
      <sheetName val="Check|List"/>
      <sheetName val="Decomposition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Western Power">
  <a:themeElements>
    <a:clrScheme name="DBP Final Plan">
      <a:dk1>
        <a:sysClr val="windowText" lastClr="000000"/>
      </a:dk1>
      <a:lt1>
        <a:sysClr val="window" lastClr="FFFFFF"/>
      </a:lt1>
      <a:dk2>
        <a:srgbClr val="003C71"/>
      </a:dk2>
      <a:lt2>
        <a:srgbClr val="00A3E0"/>
      </a:lt2>
      <a:accent1>
        <a:srgbClr val="E35205"/>
      </a:accent1>
      <a:accent2>
        <a:srgbClr val="F2A900"/>
      </a:accent2>
      <a:accent3>
        <a:srgbClr val="43B02A"/>
      </a:accent3>
      <a:accent4>
        <a:srgbClr val="615E9B"/>
      </a:accent4>
      <a:accent5>
        <a:srgbClr val="B4B5DF"/>
      </a:accent5>
      <a:accent6>
        <a:srgbClr val="9CDBD9"/>
      </a:accent6>
      <a:hlink>
        <a:srgbClr val="DFA0C9"/>
      </a:hlink>
      <a:folHlink>
        <a:srgbClr val="9E007E"/>
      </a:folHlink>
    </a:clrScheme>
    <a:fontScheme name="WP">
      <a:majorFont>
        <a:latin typeface="Calibr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Western Power Electron Colour">
      <a:srgbClr val="F18070"/>
    </a:custClr>
    <a:custClr name=" Western Power Electron Colour ">
      <a:srgbClr val="ECA154"/>
    </a:custClr>
    <a:custClr name=" Western Power Electron Colour ">
      <a:srgbClr val="FBDB65"/>
    </a:custClr>
    <a:custClr name=" Western Power Electron Colour ">
      <a:srgbClr val="DBE442"/>
    </a:custClr>
    <a:custClr name=" Western Power Electron Colour ">
      <a:srgbClr val="A8D5BA"/>
    </a:custClr>
    <a:custClr name=" Western Power Electron Colour ">
      <a:srgbClr val="5CB8B2"/>
    </a:custClr>
    <a:custClr>
      <a:srgbClr val="FFFFFF"/>
    </a:custClr>
    <a:custClr name=" ">
      <a:srgbClr val="FFFFFF"/>
    </a:custClr>
    <a:custClr name="Western Power Corporate Colours">
      <a:srgbClr val="333333"/>
    </a:custClr>
    <a:custClr name="Western Power Original Orange">
      <a:srgbClr val="F37420"/>
    </a:custClr>
    <a:custClr name=" Western Power Electron Colour ">
      <a:srgbClr val="E56A54"/>
    </a:custClr>
    <a:custClr name=" Western Power Electron Colour ">
      <a:srgbClr val="ED8B00"/>
    </a:custClr>
    <a:custClr name=" Western Power Electron Colour ">
      <a:srgbClr val="FFC72C"/>
    </a:custClr>
    <a:custClr name=" Western Power Electron Colour ">
      <a:srgbClr val="B7DB57"/>
    </a:custClr>
    <a:custClr name=" Western Power Electron Colour ">
      <a:srgbClr val="71CC98"/>
    </a:custClr>
    <a:custClr name=" Western Power Electron Colour ">
      <a:srgbClr val="00BAB3"/>
    </a:custClr>
    <a:custClr>
      <a:srgbClr val="FFFFFF"/>
    </a:custClr>
    <a:custClr>
      <a:srgbClr val="FFFFFF"/>
    </a:custClr>
    <a:custClr name="Western Power PMS Cool Grey 8">
      <a:srgbClr val="888B8D"/>
    </a:custClr>
    <a:custClr name=" Western Power PMS Cool Grey 10C">
      <a:srgbClr val="525862"/>
    </a:custClr>
    <a:custClr name=" Western Power Electron Colour ">
      <a:srgbClr val="E04E39"/>
    </a:custClr>
    <a:custClr name=" Western Power Electron Colour ">
      <a:srgbClr val="E57200"/>
    </a:custClr>
    <a:custClr name=" Western Power Electron Colour ">
      <a:srgbClr val="F1B434"/>
    </a:custClr>
    <a:custClr name=" Western Power Electron Colour ">
      <a:srgbClr val="93C90E"/>
    </a:custClr>
    <a:custClr name=" Western Power Electron Colour ">
      <a:srgbClr val="00B176"/>
    </a:custClr>
    <a:custClr name=" Western Power Electron Colour ">
      <a:srgbClr val="00AD9F"/>
    </a:custClr>
  </a:custClr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3C71"/>
  </sheetPr>
  <dimension ref="A1"/>
  <sheetViews>
    <sheetView showGridLines="0" tabSelected="1" zoomScaleNormal="100" workbookViewId="0">
      <selection activeCell="Z3" sqref="Z3"/>
    </sheetView>
  </sheetViews>
  <sheetFormatPr defaultRowHeight="15"/>
  <cols>
    <col min="10" max="10" width="9.140625" customWidth="1"/>
  </cols>
  <sheetData/>
  <pageMargins left="0.62992125984251968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3C71"/>
    <pageSetUpPr fitToPage="1"/>
  </sheetPr>
  <dimension ref="A2:X32"/>
  <sheetViews>
    <sheetView zoomScaleNormal="100" workbookViewId="0">
      <selection activeCell="S18" sqref="S18"/>
    </sheetView>
  </sheetViews>
  <sheetFormatPr defaultColWidth="9.140625" defaultRowHeight="14.25"/>
  <cols>
    <col min="1" max="1" width="23.85546875" style="116" customWidth="1"/>
    <col min="2" max="14" width="11.42578125" style="116" customWidth="1"/>
    <col min="15" max="15" width="1.5703125" style="116" customWidth="1"/>
    <col min="16" max="16" width="15.5703125" style="116" customWidth="1"/>
    <col min="17" max="17" width="13.7109375" style="116" bestFit="1" customWidth="1"/>
    <col min="18" max="20" width="11.85546875" style="116" customWidth="1"/>
    <col min="21" max="21" width="23.85546875" style="116" customWidth="1"/>
    <col min="22" max="148" width="11.85546875" style="116" customWidth="1"/>
    <col min="149" max="156" width="9.140625" style="116" bestFit="1" customWidth="1"/>
    <col min="157" max="16384" width="9.140625" style="116"/>
  </cols>
  <sheetData>
    <row r="2" spans="1:24">
      <c r="A2" s="117" t="s">
        <v>85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4">
      <c r="A3" s="119" t="s">
        <v>86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</row>
    <row r="4" spans="1:24" ht="36.75" customHeight="1">
      <c r="A4" s="130"/>
      <c r="B4" s="130">
        <v>2021</v>
      </c>
      <c r="C4" s="130">
        <v>2022</v>
      </c>
      <c r="D4" s="131">
        <v>2023</v>
      </c>
      <c r="E4" s="131">
        <v>2024</v>
      </c>
      <c r="F4" s="131">
        <v>2025</v>
      </c>
      <c r="G4" s="131" t="s">
        <v>87</v>
      </c>
      <c r="H4" s="131">
        <v>2026</v>
      </c>
      <c r="I4" s="130">
        <v>2027</v>
      </c>
      <c r="J4" s="130">
        <v>2028</v>
      </c>
      <c r="K4" s="130">
        <v>2029</v>
      </c>
      <c r="L4" s="131">
        <v>2030</v>
      </c>
      <c r="M4" s="131" t="s">
        <v>88</v>
      </c>
      <c r="N4" s="131" t="s">
        <v>89</v>
      </c>
      <c r="O4" s="131"/>
      <c r="P4" s="132" t="s">
        <v>90</v>
      </c>
      <c r="Q4" s="118"/>
    </row>
    <row r="5" spans="1:24">
      <c r="A5" s="120" t="s">
        <v>91</v>
      </c>
      <c r="B5" s="121">
        <v>37.194749925803798</v>
      </c>
      <c r="C5" s="121">
        <v>29.432998486238532</v>
      </c>
      <c r="D5" s="121">
        <v>31.713660000000001</v>
      </c>
      <c r="E5" s="121">
        <v>41.275371990000004</v>
      </c>
      <c r="F5" s="121">
        <v>48.371746143277733</v>
      </c>
      <c r="G5" s="122">
        <v>187.98852654532007</v>
      </c>
      <c r="H5" s="121">
        <f>(Calcs!AF6+Calcs!AF7)/1000</f>
        <v>46.5697407012333</v>
      </c>
      <c r="I5" s="121">
        <f>(Calcs!AG6+Calcs!AG7)/1000</f>
        <v>46.881718257697095</v>
      </c>
      <c r="J5" s="121">
        <f>(Calcs!AH6+Calcs!AH7)/1000</f>
        <v>47.195785797791288</v>
      </c>
      <c r="K5" s="121">
        <f>(Calcs!AI6+Calcs!AI7)/1000</f>
        <v>47.511957322624234</v>
      </c>
      <c r="L5" s="121">
        <f>(Calcs!AJ6+Calcs!AJ7)/1000</f>
        <v>47.830246927099793</v>
      </c>
      <c r="M5" s="127">
        <f>SUM(H5:L5)</f>
        <v>235.98944900644574</v>
      </c>
      <c r="N5" s="121">
        <v>37.729793935427267</v>
      </c>
      <c r="O5" s="121"/>
      <c r="P5" s="122">
        <f>SUM(Calcs!Y6:Y7)/1000</f>
        <v>229.76</v>
      </c>
    </row>
    <row r="6" spans="1:24">
      <c r="A6" s="120" t="s">
        <v>14</v>
      </c>
      <c r="B6" s="121">
        <v>10.17646516075845</v>
      </c>
      <c r="C6" s="121">
        <v>11.049384633027522</v>
      </c>
      <c r="D6" s="121">
        <v>10.8756</v>
      </c>
      <c r="E6" s="121">
        <v>14.038814570000001</v>
      </c>
      <c r="F6" s="121">
        <v>14.788727772325812</v>
      </c>
      <c r="G6" s="122">
        <v>60.928992136111788</v>
      </c>
      <c r="H6" s="121">
        <f>SUM(Calcs!AF14,Calcs!AF17:AF19)/1000</f>
        <v>14.04</v>
      </c>
      <c r="I6" s="121">
        <f>SUM(Calcs!AG14,Calcs!AG17:AG19)/1000</f>
        <v>14.04</v>
      </c>
      <c r="J6" s="121">
        <f>SUM(Calcs!AH14,Calcs!AH17:AH19)/1000</f>
        <v>14.04</v>
      </c>
      <c r="K6" s="121">
        <f>SUM(Calcs!AI14,Calcs!AI17:AI19)/1000</f>
        <v>14.04</v>
      </c>
      <c r="L6" s="121">
        <f>SUM(Calcs!AJ14,Calcs!AJ17:AJ19)/1000</f>
        <v>14.04</v>
      </c>
      <c r="M6" s="127">
        <f>SUM(H6:L6)</f>
        <v>70.199999999999989</v>
      </c>
      <c r="N6" s="121">
        <v>-3.9203322964639256</v>
      </c>
      <c r="O6" s="121"/>
      <c r="P6" s="122">
        <f>SUM(Calcs!AK14,Calcs!AK17:AK19)/1000</f>
        <v>70.2</v>
      </c>
      <c r="Q6" s="118"/>
    </row>
    <row r="7" spans="1:24">
      <c r="A7" s="120" t="s">
        <v>92</v>
      </c>
      <c r="B7" s="121"/>
      <c r="C7" s="121"/>
      <c r="D7" s="121"/>
      <c r="E7" s="121"/>
      <c r="F7" s="121"/>
      <c r="G7" s="122">
        <v>0</v>
      </c>
      <c r="H7" s="121"/>
      <c r="I7" s="121"/>
      <c r="J7" s="121"/>
      <c r="K7" s="121"/>
      <c r="L7" s="121"/>
      <c r="M7" s="122">
        <v>0</v>
      </c>
      <c r="N7" s="121"/>
      <c r="O7" s="121"/>
      <c r="P7" s="122">
        <f>SUM(Calcs!AE6:AE10)/1000</f>
        <v>6.7939541336987519</v>
      </c>
    </row>
    <row r="8" spans="1:24">
      <c r="A8" s="120" t="s">
        <v>15</v>
      </c>
      <c r="B8" s="121">
        <v>14.125025737840067</v>
      </c>
      <c r="C8" s="121">
        <v>13.067098348623853</v>
      </c>
      <c r="D8" s="121">
        <v>15.718319999999999</v>
      </c>
      <c r="E8" s="121">
        <v>16.209888209999999</v>
      </c>
      <c r="F8" s="121">
        <v>15.12311</v>
      </c>
      <c r="G8" s="122">
        <v>74.120332296463914</v>
      </c>
      <c r="H8" s="121">
        <f>SUM(Calcs!AF8:AF13,Calcs!AF15:AF16)/1000</f>
        <v>17.969322805775139</v>
      </c>
      <c r="I8" s="121">
        <f>SUM(Calcs!AG8:AG13,Calcs!AG15:AG16)/1000</f>
        <v>18.989490434394828</v>
      </c>
      <c r="J8" s="121">
        <f>SUM(Calcs!AH8:AH13,Calcs!AH15:AH16)/1000</f>
        <v>19.361079096550853</v>
      </c>
      <c r="K8" s="121">
        <f>SUM(Calcs!AI8:AI13,Calcs!AI15:AI16)/1000</f>
        <v>20.047737604356705</v>
      </c>
      <c r="L8" s="121">
        <f>SUM(Calcs!AJ8:AJ13,Calcs!AJ15:AJ16)/1000</f>
        <v>20.754899217975506</v>
      </c>
      <c r="M8" s="122">
        <f t="shared" ref="M8:M13" si="0">SUM(H8:L8)</f>
        <v>97.12252915905303</v>
      </c>
      <c r="N8" s="121">
        <v>39.193527022941254</v>
      </c>
      <c r="O8" s="121"/>
      <c r="P8" s="122">
        <f>SUM(Calcs!Y8:Y13,Calcs!Y15:Y16)/1000</f>
        <v>96.558024031799988</v>
      </c>
      <c r="Q8" s="118"/>
    </row>
    <row r="9" spans="1:24">
      <c r="A9" s="120" t="s">
        <v>93</v>
      </c>
      <c r="B9" s="121">
        <v>8.369106529266281</v>
      </c>
      <c r="C9" s="121">
        <v>7.9961247247706417</v>
      </c>
      <c r="D9" s="121">
        <v>8.9261999999999997</v>
      </c>
      <c r="E9" s="121">
        <v>10.478095549999999</v>
      </c>
      <c r="F9" s="121">
        <v>11.014068655544653</v>
      </c>
      <c r="G9" s="122">
        <v>46.783595459581576</v>
      </c>
      <c r="H9" s="121">
        <f>SUM(Calcs!AF20,Calcs!AF23)/1000</f>
        <v>10.704000000000001</v>
      </c>
      <c r="I9" s="121">
        <f>SUM(Calcs!AG20,Calcs!AG23)/1000</f>
        <v>10.704000000000001</v>
      </c>
      <c r="J9" s="121">
        <f>SUM(Calcs!AH20,Calcs!AH23)/1000</f>
        <v>10.704000000000001</v>
      </c>
      <c r="K9" s="121">
        <f>SUM(Calcs!AI20,Calcs!AI23)/1000</f>
        <v>10.704000000000001</v>
      </c>
      <c r="L9" s="121">
        <f>SUM(Calcs!AJ20,Calcs!AJ23)/1000</f>
        <v>10.704000000000001</v>
      </c>
      <c r="M9" s="127">
        <f t="shared" si="0"/>
        <v>53.52</v>
      </c>
      <c r="N9" s="121">
        <v>7.6164045404184293</v>
      </c>
      <c r="O9" s="121"/>
      <c r="P9" s="122">
        <f>SUM(Calcs!Y20,Calcs!Y23)/1000</f>
        <v>53.52</v>
      </c>
    </row>
    <row r="10" spans="1:24">
      <c r="A10" s="120" t="s">
        <v>18</v>
      </c>
      <c r="B10" s="121">
        <v>1.8649178235779063</v>
      </c>
      <c r="C10" s="121">
        <v>1.761496100917431</v>
      </c>
      <c r="D10" s="121">
        <v>1.6108200000000001</v>
      </c>
      <c r="E10" s="121">
        <v>1.0363932999999999</v>
      </c>
      <c r="F10" s="121">
        <v>0.58983495583905787</v>
      </c>
      <c r="G10" s="122">
        <v>6.8634621803343947</v>
      </c>
      <c r="H10" s="121">
        <f>SUM(Calcs!AF22)/1000</f>
        <v>1.04</v>
      </c>
      <c r="I10" s="121">
        <f>SUM(Calcs!AG22)/1000</f>
        <v>1.04</v>
      </c>
      <c r="J10" s="121">
        <f>SUM(Calcs!AH22)/1000</f>
        <v>1.04</v>
      </c>
      <c r="K10" s="121">
        <f>SUM(Calcs!AI22)/1000</f>
        <v>1.04</v>
      </c>
      <c r="L10" s="121">
        <f>SUM(Calcs!AJ22)/1000</f>
        <v>1.04</v>
      </c>
      <c r="M10" s="122">
        <f t="shared" si="0"/>
        <v>5.2</v>
      </c>
      <c r="N10" s="121">
        <v>-118.19081334604473</v>
      </c>
      <c r="O10" s="121"/>
      <c r="P10" s="122">
        <f>SUM(Calcs!Y22)/1000</f>
        <v>5.2</v>
      </c>
      <c r="Q10" s="118"/>
    </row>
    <row r="11" spans="1:24">
      <c r="A11" s="120" t="s">
        <v>94</v>
      </c>
      <c r="B11" s="121">
        <v>26.707465127782356</v>
      </c>
      <c r="C11" s="121">
        <v>25.67514013761468</v>
      </c>
      <c r="D11" s="121">
        <v>25.834680000000002</v>
      </c>
      <c r="E11" s="121">
        <v>24.623070219999999</v>
      </c>
      <c r="F11" s="121">
        <v>20.550457860647693</v>
      </c>
      <c r="G11" s="122">
        <v>123.39081334604474</v>
      </c>
      <c r="H11" s="121">
        <f>Calcs!AF21/1000</f>
        <v>18.074000000000002</v>
      </c>
      <c r="I11" s="121">
        <f>Calcs!AG21/1000</f>
        <v>18.715</v>
      </c>
      <c r="J11" s="121">
        <f>Calcs!AH21/1000</f>
        <v>20.260999999999999</v>
      </c>
      <c r="K11" s="121">
        <f>Calcs!AI21/1000</f>
        <v>18.244</v>
      </c>
      <c r="L11" s="121">
        <f>Calcs!AJ21/1000</f>
        <v>19.166</v>
      </c>
      <c r="M11" s="122">
        <f t="shared" si="0"/>
        <v>94.46</v>
      </c>
      <c r="N11" s="121">
        <v>90.718537819665599</v>
      </c>
      <c r="O11" s="121"/>
      <c r="P11" s="122">
        <f>Calcs!Y21/1000</f>
        <v>94.46</v>
      </c>
    </row>
    <row r="12" spans="1:24" s="126" customFormat="1" ht="25.5">
      <c r="A12" s="123" t="s">
        <v>95</v>
      </c>
      <c r="B12" s="124">
        <v>3.0621490189612532</v>
      </c>
      <c r="C12" s="124">
        <v>3.4055591284403666</v>
      </c>
      <c r="D12" s="124">
        <v>2.3085</v>
      </c>
      <c r="E12" s="124">
        <v>5.3142594600000015</v>
      </c>
      <c r="F12" s="124">
        <v>4.6492084003925429</v>
      </c>
      <c r="G12" s="122">
        <v>18.739676007794163</v>
      </c>
      <c r="H12" s="124">
        <f>SUM(Calcs!AF25)/1000</f>
        <v>4.8463469999999997</v>
      </c>
      <c r="I12" s="124">
        <f>SUM(Calcs!AG25)/1000</f>
        <v>10.444147000000001</v>
      </c>
      <c r="J12" s="124">
        <f>SUM(Calcs!AH25)/1000</f>
        <v>10.372967000000001</v>
      </c>
      <c r="K12" s="124">
        <f>SUM(Calcs!AI25)/1000</f>
        <v>3.6127669999999998</v>
      </c>
      <c r="L12" s="124">
        <f>SUM(Calcs!AJ25)/1000</f>
        <v>3.7288670000000002</v>
      </c>
      <c r="M12" s="122">
        <f t="shared" si="0"/>
        <v>33.005095000000004</v>
      </c>
      <c r="N12" s="124">
        <v>17.021791852598376</v>
      </c>
      <c r="O12" s="124"/>
      <c r="P12" s="125">
        <f>SUM(Calcs!Y25)/1000</f>
        <v>33.005095000000004</v>
      </c>
      <c r="Q12" s="118"/>
      <c r="R12" s="116"/>
      <c r="S12" s="116"/>
      <c r="T12" s="116"/>
      <c r="U12" s="116"/>
      <c r="V12" s="116"/>
      <c r="W12" s="116"/>
      <c r="X12" s="116"/>
    </row>
    <row r="13" spans="1:24">
      <c r="A13" s="120" t="s">
        <v>96</v>
      </c>
      <c r="B13" s="121">
        <v>8.0352632151690031</v>
      </c>
      <c r="C13" s="121">
        <v>10.985330229357796</v>
      </c>
      <c r="D13" s="121">
        <v>10.034280000000001</v>
      </c>
      <c r="E13" s="121">
        <v>4.1314498100000003</v>
      </c>
      <c r="F13" s="121">
        <v>0.29712545632973514</v>
      </c>
      <c r="G13" s="122">
        <v>33.483448710856536</v>
      </c>
      <c r="H13" s="121">
        <f>(Calcs!AF24)/1000</f>
        <v>4.8559999999999999</v>
      </c>
      <c r="I13" s="121">
        <f>(Calcs!AG24)/1000</f>
        <v>8.8059999999999992</v>
      </c>
      <c r="J13" s="121">
        <f>(Calcs!AH24)/1000</f>
        <v>4.5060000000000002</v>
      </c>
      <c r="K13" s="121">
        <f>(Calcs!AI24)/1000</f>
        <v>6.86</v>
      </c>
      <c r="L13" s="121">
        <f>(Calcs!AJ24)/1000</f>
        <v>7.7560000000000002</v>
      </c>
      <c r="M13" s="122">
        <f t="shared" si="0"/>
        <v>32.783999999999999</v>
      </c>
      <c r="N13" s="121">
        <v>-2.2184589845267979</v>
      </c>
      <c r="O13" s="121"/>
      <c r="P13" s="122">
        <f>(Calcs!Y24)/1000</f>
        <v>32.783999999999999</v>
      </c>
    </row>
    <row r="14" spans="1:24">
      <c r="A14" s="122"/>
      <c r="B14" s="122">
        <v>109.53514253915912</v>
      </c>
      <c r="C14" s="122">
        <v>103.37313178899083</v>
      </c>
      <c r="D14" s="122">
        <v>107.02206</v>
      </c>
      <c r="E14" s="122">
        <v>117.10734311000002</v>
      </c>
      <c r="F14" s="122">
        <v>115.26116924435722</v>
      </c>
      <c r="G14" s="122">
        <v>552.29884668250725</v>
      </c>
      <c r="H14" s="122">
        <f t="shared" ref="H14:M14" si="1">SUM(H5:H13)</f>
        <v>118.09941050700844</v>
      </c>
      <c r="I14" s="122">
        <f t="shared" si="1"/>
        <v>129.62035569209195</v>
      </c>
      <c r="J14" s="122">
        <f t="shared" si="1"/>
        <v>127.48083189434215</v>
      </c>
      <c r="K14" s="122">
        <f t="shared" si="1"/>
        <v>122.06046192698095</v>
      </c>
      <c r="L14" s="122">
        <f t="shared" si="1"/>
        <v>125.0200131450753</v>
      </c>
      <c r="M14" s="122">
        <f t="shared" si="1"/>
        <v>622.2810731654987</v>
      </c>
      <c r="N14" s="122">
        <v>66.713087957292942</v>
      </c>
      <c r="O14" s="122"/>
      <c r="P14" s="122">
        <f>SUM(P5:P13)</f>
        <v>622.2810731654987</v>
      </c>
      <c r="Q14" s="118"/>
    </row>
    <row r="18" spans="4:17">
      <c r="Q18" s="118"/>
    </row>
    <row r="20" spans="4:17">
      <c r="Q20" s="118"/>
    </row>
    <row r="22" spans="4:17">
      <c r="Q22" s="118"/>
    </row>
    <row r="24" spans="4:17">
      <c r="Q24" s="118"/>
    </row>
    <row r="26" spans="4:17">
      <c r="Q26" s="118"/>
    </row>
    <row r="28" spans="4:17">
      <c r="Q28" s="118"/>
    </row>
    <row r="30" spans="4:17">
      <c r="Q30" s="118"/>
    </row>
    <row r="32" spans="4:17">
      <c r="D32" s="137" t="s">
        <v>97</v>
      </c>
      <c r="E32" s="137"/>
      <c r="J32" s="137" t="s">
        <v>98</v>
      </c>
      <c r="K32" s="137"/>
      <c r="Q32" s="118"/>
    </row>
  </sheetData>
  <mergeCells count="2">
    <mergeCell ref="D32:E32"/>
    <mergeCell ref="J32:K32"/>
  </mergeCells>
  <pageMargins left="0.7" right="0.7" top="0.75" bottom="0.75" header="0.3" footer="0.3"/>
  <pageSetup paperSize="9" scale="62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"/>
  <sheetViews>
    <sheetView workbookViewId="0">
      <selection activeCell="D22" sqref="D22"/>
    </sheetView>
  </sheetViews>
  <sheetFormatPr defaultColWidth="8.7109375" defaultRowHeight="12.75"/>
  <cols>
    <col min="1" max="16384" width="8.7109375" style="56"/>
  </cols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249977111117893"/>
  </sheetPr>
  <dimension ref="A1"/>
  <sheetViews>
    <sheetView workbookViewId="0">
      <selection activeCell="D22" sqref="D22"/>
    </sheetView>
  </sheetViews>
  <sheetFormatPr defaultColWidth="8.7109375" defaultRowHeight="12.75"/>
  <cols>
    <col min="1" max="16384" width="8.7109375" style="56"/>
  </cols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249977111117893"/>
  </sheetPr>
  <dimension ref="A1"/>
  <sheetViews>
    <sheetView workbookViewId="0">
      <selection activeCell="D22" sqref="D22"/>
    </sheetView>
  </sheetViews>
  <sheetFormatPr defaultColWidth="8.7109375" defaultRowHeight="12.75"/>
  <cols>
    <col min="1" max="16384" width="8.7109375" style="56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>
    <tabColor rgb="FF003C71"/>
    <pageSetUpPr fitToPage="1"/>
  </sheetPr>
  <dimension ref="A1:H15"/>
  <sheetViews>
    <sheetView zoomScaleNormal="100" workbookViewId="0">
      <selection activeCell="A5" sqref="A5"/>
    </sheetView>
  </sheetViews>
  <sheetFormatPr defaultColWidth="9.140625" defaultRowHeight="12.75"/>
  <cols>
    <col min="1" max="1" width="35.5703125" style="4" bestFit="1" customWidth="1"/>
    <col min="2" max="2" width="11.140625" style="4" customWidth="1"/>
    <col min="3" max="7" width="11.140625" style="13" customWidth="1"/>
    <col min="8" max="8" width="11.140625" style="12" customWidth="1"/>
    <col min="9" max="16384" width="9.140625" style="4"/>
  </cols>
  <sheetData>
    <row r="1" spans="1:8" s="3" customFormat="1" ht="14.25">
      <c r="A1" s="2" t="s">
        <v>0</v>
      </c>
      <c r="B1" s="67"/>
      <c r="C1" s="68"/>
      <c r="D1" s="68"/>
      <c r="E1" s="68"/>
      <c r="F1" s="68"/>
      <c r="G1" s="68"/>
      <c r="H1" s="33"/>
    </row>
    <row r="2" spans="1:8" s="3" customFormat="1" ht="14.25">
      <c r="A2" s="108" t="s">
        <v>1</v>
      </c>
      <c r="B2" s="2"/>
      <c r="C2" s="33"/>
      <c r="D2" s="33"/>
      <c r="E2" s="33"/>
      <c r="F2" s="4"/>
      <c r="G2" s="4"/>
      <c r="H2" s="4"/>
    </row>
    <row r="3" spans="1:8" ht="14.25">
      <c r="A3" s="67"/>
    </row>
    <row r="4" spans="1:8">
      <c r="A4" s="34" t="s">
        <v>2</v>
      </c>
    </row>
    <row r="6" spans="1:8" s="10" customFormat="1">
      <c r="A6" s="31"/>
      <c r="B6" s="9">
        <v>2025</v>
      </c>
      <c r="C6" s="23">
        <v>2026</v>
      </c>
      <c r="D6" s="23">
        <v>2027</v>
      </c>
      <c r="E6" s="23">
        <v>2028</v>
      </c>
      <c r="F6" s="23">
        <v>2029</v>
      </c>
      <c r="G6" s="23">
        <v>2030</v>
      </c>
      <c r="H6" s="35" t="s">
        <v>3</v>
      </c>
    </row>
    <row r="7" spans="1:8">
      <c r="A7" s="5" t="s">
        <v>4</v>
      </c>
      <c r="B7" s="75">
        <f>'Base year'!H26</f>
        <v>87997.114608000003</v>
      </c>
      <c r="C7" s="21">
        <f>B7</f>
        <v>87997.114608000003</v>
      </c>
      <c r="D7" s="21">
        <f>C7</f>
        <v>87997.114608000003</v>
      </c>
      <c r="E7" s="21">
        <f>D7</f>
        <v>87997.114608000003</v>
      </c>
      <c r="F7" s="21">
        <f>E7</f>
        <v>87997.114608000003</v>
      </c>
      <c r="G7" s="21">
        <f>F7</f>
        <v>87997.114608000003</v>
      </c>
      <c r="H7" s="17">
        <f>SUM(C7:G7)</f>
        <v>439985.57304000005</v>
      </c>
    </row>
    <row r="8" spans="1:8">
      <c r="A8" s="5" t="s">
        <v>5</v>
      </c>
      <c r="B8" s="75"/>
      <c r="C8" s="21">
        <f>SUM('Step changes'!$D5:$D8)</f>
        <v>1652.2292832999999</v>
      </c>
      <c r="D8" s="21">
        <f>SUM('Step changes'!$D5:E8)</f>
        <v>2644.1258834499999</v>
      </c>
      <c r="E8" s="21">
        <f>SUM('Step changes'!$D5:F8)</f>
        <v>2987.2541253500003</v>
      </c>
      <c r="F8" s="21">
        <f>SUM('Step changes'!$D5:G8)</f>
        <v>3645.2615523500003</v>
      </c>
      <c r="G8" s="21">
        <f>SUM('Step changes'!$D5:H8)</f>
        <v>4323.5801473500005</v>
      </c>
      <c r="H8" s="17">
        <f t="shared" ref="H8:H13" si="0">SUM(C8:G8)</f>
        <v>15252.4509918</v>
      </c>
    </row>
    <row r="9" spans="1:8" s="11" customFormat="1">
      <c r="A9" s="16" t="s">
        <v>6</v>
      </c>
      <c r="B9" s="75"/>
      <c r="C9" s="17">
        <f>C7+C8</f>
        <v>89649.343891299999</v>
      </c>
      <c r="D9" s="17">
        <f>D7+D8</f>
        <v>90641.240491450008</v>
      </c>
      <c r="E9" s="17">
        <f>E7+E8</f>
        <v>90984.368733349998</v>
      </c>
      <c r="F9" s="17">
        <f>F7+F8</f>
        <v>91642.376160350002</v>
      </c>
      <c r="G9" s="17">
        <f>G7+G8</f>
        <v>92320.694755350007</v>
      </c>
      <c r="H9" s="17">
        <f t="shared" si="0"/>
        <v>455238.02403179999</v>
      </c>
    </row>
    <row r="10" spans="1:8" s="11" customFormat="1">
      <c r="A10" s="16"/>
      <c r="B10" s="75"/>
      <c r="C10" s="17"/>
      <c r="D10" s="17"/>
      <c r="E10" s="17"/>
      <c r="F10" s="17"/>
      <c r="G10" s="17"/>
      <c r="H10" s="17"/>
    </row>
    <row r="11" spans="1:8">
      <c r="A11" s="5" t="s">
        <v>7</v>
      </c>
      <c r="B11" s="75"/>
      <c r="C11" s="21">
        <f>SUM(Calcs!O6:O25)</f>
        <v>27776.347000000002</v>
      </c>
      <c r="D11" s="21">
        <f>SUM(Calcs!P6:P25)</f>
        <v>37965.146999999997</v>
      </c>
      <c r="E11" s="21">
        <f>SUM(Calcs!Q6:Q25)</f>
        <v>35139.967000000004</v>
      </c>
      <c r="F11" s="21">
        <f>SUM(Calcs!R6:R25)</f>
        <v>28716.767</v>
      </c>
      <c r="G11" s="21">
        <f>SUM(Calcs!S6:S25)</f>
        <v>30650.866999999998</v>
      </c>
      <c r="H11" s="17">
        <f t="shared" si="0"/>
        <v>160249.095</v>
      </c>
    </row>
    <row r="12" spans="1:8">
      <c r="A12" s="5" t="s">
        <v>8</v>
      </c>
      <c r="B12" s="75"/>
      <c r="C12" s="21">
        <f>SUM(Calcs!Z6:Z24)</f>
        <v>673.71961570844053</v>
      </c>
      <c r="D12" s="21">
        <f>SUM(Calcs!AA6:AA24)</f>
        <v>1013.9682006419255</v>
      </c>
      <c r="E12" s="21">
        <f>SUM(Calcs!AB6:AB24)</f>
        <v>1356.4961609921415</v>
      </c>
      <c r="F12" s="21">
        <f>SUM(Calcs!AC6:AC24)</f>
        <v>1701.3187666309434</v>
      </c>
      <c r="G12" s="21">
        <f>SUM(Calcs!AD6:AD24)</f>
        <v>2048.4513897253019</v>
      </c>
      <c r="H12" s="17">
        <f t="shared" si="0"/>
        <v>6793.9541336987531</v>
      </c>
    </row>
    <row r="13" spans="1:8" s="11" customFormat="1">
      <c r="A13" s="16" t="s">
        <v>9</v>
      </c>
      <c r="B13" s="75"/>
      <c r="C13" s="17">
        <f>C9+C11+C12</f>
        <v>118099.41050700845</v>
      </c>
      <c r="D13" s="17">
        <f t="shared" ref="D13:G13" si="1">D9+D11+D12</f>
        <v>129620.35569209194</v>
      </c>
      <c r="E13" s="17">
        <f t="shared" si="1"/>
        <v>127480.83189434215</v>
      </c>
      <c r="F13" s="17">
        <f t="shared" si="1"/>
        <v>122060.46192698095</v>
      </c>
      <c r="G13" s="17">
        <f t="shared" si="1"/>
        <v>125020.01314507531</v>
      </c>
      <c r="H13" s="17">
        <f t="shared" si="0"/>
        <v>622281.07316549879</v>
      </c>
    </row>
    <row r="14" spans="1:8">
      <c r="H14" s="13"/>
    </row>
    <row r="15" spans="1:8">
      <c r="A15" s="28" t="s">
        <v>10</v>
      </c>
      <c r="B15" s="28"/>
      <c r="C15" s="13">
        <f>ROUND(SUM(Calcs!$AF$6:$AF$25)-C13,3)</f>
        <v>0</v>
      </c>
      <c r="D15" s="13">
        <f>ROUND(SUM(Calcs!$AG$6:$AG$25)-D13,3)</f>
        <v>0</v>
      </c>
      <c r="E15" s="13">
        <f>ROUND(SUM(Calcs!$AH$6:$AH$25)-E13,3)</f>
        <v>0</v>
      </c>
      <c r="F15" s="13">
        <f>ROUND(SUM(Calcs!$AI$6:$AI$25)-F13,3)</f>
        <v>0</v>
      </c>
      <c r="G15" s="13">
        <f>ROUND(SUM(Calcs!$AJ$6:$AJ$25)-G13,3)</f>
        <v>0</v>
      </c>
      <c r="H15" s="13">
        <f>ROUND(SUM(Calcs!AK6:AK25)-H13,3)</f>
        <v>0</v>
      </c>
    </row>
  </sheetData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3C71"/>
    <pageSetUpPr fitToPage="1"/>
  </sheetPr>
  <dimension ref="A1:T28"/>
  <sheetViews>
    <sheetView zoomScaleNormal="100" workbookViewId="0">
      <selection activeCell="D21" sqref="D21"/>
    </sheetView>
  </sheetViews>
  <sheetFormatPr defaultColWidth="9.140625" defaultRowHeight="12.75"/>
  <cols>
    <col min="1" max="1" width="35.5703125" style="4" bestFit="1" customWidth="1"/>
    <col min="2" max="7" width="12" style="4" customWidth="1"/>
    <col min="8" max="14" width="9.140625" style="4"/>
    <col min="15" max="15" width="45.7109375" style="4" bestFit="1" customWidth="1"/>
    <col min="16" max="16384" width="9.140625" style="4"/>
  </cols>
  <sheetData>
    <row r="1" spans="1:20" s="3" customFormat="1" ht="14.25">
      <c r="A1" s="2" t="s">
        <v>0</v>
      </c>
      <c r="B1" s="67"/>
      <c r="C1" s="67"/>
      <c r="D1" s="67"/>
      <c r="E1" s="67"/>
      <c r="F1" s="67"/>
      <c r="G1" s="67"/>
      <c r="H1" s="67"/>
      <c r="I1" s="67"/>
      <c r="J1" s="67"/>
    </row>
    <row r="2" spans="1:20" s="3" customFormat="1" ht="14.25">
      <c r="A2" s="11" t="s">
        <v>1</v>
      </c>
      <c r="B2" s="2"/>
      <c r="C2" s="2"/>
      <c r="D2" s="2"/>
      <c r="E2" s="2"/>
      <c r="F2" s="2"/>
      <c r="G2" s="2"/>
      <c r="H2" s="67"/>
      <c r="I2" s="67"/>
      <c r="J2" s="67"/>
    </row>
    <row r="4" spans="1:20">
      <c r="A4" s="25" t="s">
        <v>11</v>
      </c>
      <c r="B4" s="23">
        <v>2026</v>
      </c>
      <c r="C4" s="23">
        <v>2027</v>
      </c>
      <c r="D4" s="23">
        <v>2028</v>
      </c>
      <c r="E4" s="23">
        <v>2029</v>
      </c>
      <c r="F4" s="23">
        <v>2030</v>
      </c>
      <c r="G4" s="23" t="s">
        <v>12</v>
      </c>
    </row>
    <row r="5" spans="1:20" s="10" customFormat="1">
      <c r="A5" s="29" t="s">
        <v>13</v>
      </c>
      <c r="B5" s="21">
        <f>SUMIF(Calcs!$A:$A,$A5,Calcs!AF:AF)</f>
        <v>46569.740701233299</v>
      </c>
      <c r="C5" s="21">
        <f>SUMIF(Calcs!$A:$A,$A5,Calcs!AG:AG)</f>
        <v>46881.718257697095</v>
      </c>
      <c r="D5" s="21">
        <f>SUMIF(Calcs!$A:$A,$A5,Calcs!AH:AH)</f>
        <v>47195.785797791286</v>
      </c>
      <c r="E5" s="21">
        <f>SUMIF(Calcs!$A:$A,$A5,Calcs!AI:AI)</f>
        <v>47511.957322624236</v>
      </c>
      <c r="F5" s="21">
        <f>SUMIF(Calcs!$A:$A,$A5,Calcs!AJ:AJ)</f>
        <v>47830.24692709979</v>
      </c>
      <c r="G5" s="75">
        <f>SUM(B5:F5)</f>
        <v>235989.44900644573</v>
      </c>
      <c r="O5" s="129"/>
      <c r="P5" s="66"/>
      <c r="Q5" s="66"/>
      <c r="R5" s="66"/>
      <c r="S5" s="66"/>
      <c r="T5" s="66"/>
    </row>
    <row r="6" spans="1:20">
      <c r="A6" s="29" t="s">
        <v>14</v>
      </c>
      <c r="B6" s="21">
        <f>SUMIF(Calcs!$A:$A,$A6,Calcs!AF:AF)</f>
        <v>14040</v>
      </c>
      <c r="C6" s="21">
        <f>SUMIF(Calcs!$A:$A,$A6,Calcs!AG:AG)</f>
        <v>14040</v>
      </c>
      <c r="D6" s="21">
        <f>SUMIF(Calcs!$A:$A,$A6,Calcs!AH:AH)</f>
        <v>14040</v>
      </c>
      <c r="E6" s="21">
        <f>SUMIF(Calcs!$A:$A,$A6,Calcs!AI:AI)</f>
        <v>14040</v>
      </c>
      <c r="F6" s="21">
        <f>SUMIF(Calcs!$A:$A,$A6,Calcs!AJ:AJ)</f>
        <v>14040</v>
      </c>
      <c r="G6" s="75">
        <f t="shared" ref="G6:G12" si="0">SUM(B6:F6)</f>
        <v>70200</v>
      </c>
      <c r="I6" s="128"/>
      <c r="J6" s="128"/>
      <c r="K6" s="128"/>
      <c r="L6" s="128"/>
      <c r="M6" s="128"/>
      <c r="P6" s="66"/>
      <c r="Q6" s="66"/>
      <c r="R6" s="66"/>
      <c r="S6" s="66"/>
      <c r="T6" s="66"/>
    </row>
    <row r="7" spans="1:20">
      <c r="A7" s="29" t="s">
        <v>15</v>
      </c>
      <c r="B7" s="21">
        <f>SUMIF(Calcs!$A:$A,$A7,Calcs!AF:AF)</f>
        <v>17969.32280577514</v>
      </c>
      <c r="C7" s="21">
        <f>SUMIF(Calcs!$A:$A,$A7,Calcs!AG:AG)</f>
        <v>18989.490434394829</v>
      </c>
      <c r="D7" s="21">
        <f>SUMIF(Calcs!$A:$A,$A7,Calcs!AH:AH)</f>
        <v>19361.079096550853</v>
      </c>
      <c r="E7" s="21">
        <f>SUMIF(Calcs!$A:$A,$A7,Calcs!AI:AI)</f>
        <v>20047.737604356706</v>
      </c>
      <c r="F7" s="21">
        <f>SUMIF(Calcs!$A:$A,$A7,Calcs!AJ:AJ)</f>
        <v>20754.899217975508</v>
      </c>
      <c r="G7" s="75">
        <f t="shared" si="0"/>
        <v>97122.529159053025</v>
      </c>
      <c r="I7" s="128"/>
      <c r="J7" s="128"/>
      <c r="K7" s="128"/>
      <c r="L7" s="128"/>
      <c r="M7" s="128"/>
      <c r="P7" s="66"/>
      <c r="Q7" s="66"/>
      <c r="R7" s="66"/>
      <c r="S7" s="66"/>
      <c r="T7" s="66"/>
    </row>
    <row r="8" spans="1:20" s="11" customFormat="1">
      <c r="A8" s="29" t="s">
        <v>16</v>
      </c>
      <c r="B8" s="21">
        <f>SUMIF(Calcs!$A:$A,$A8,Calcs!AF:AF)</f>
        <v>10704</v>
      </c>
      <c r="C8" s="21">
        <f>SUMIF(Calcs!$A:$A,$A8,Calcs!AG:AG)</f>
        <v>10704</v>
      </c>
      <c r="D8" s="21">
        <f>SUMIF(Calcs!$A:$A,$A8,Calcs!AH:AH)</f>
        <v>10704</v>
      </c>
      <c r="E8" s="21">
        <f>SUMIF(Calcs!$A:$A,$A8,Calcs!AI:AI)</f>
        <v>10704</v>
      </c>
      <c r="F8" s="21">
        <f>SUMIF(Calcs!$A:$A,$A8,Calcs!AJ:AJ)</f>
        <v>10704</v>
      </c>
      <c r="G8" s="75">
        <f t="shared" si="0"/>
        <v>53520</v>
      </c>
      <c r="I8" s="128"/>
      <c r="J8" s="128"/>
      <c r="K8" s="128"/>
      <c r="L8" s="128"/>
      <c r="M8" s="128"/>
      <c r="O8" s="129"/>
      <c r="P8" s="66"/>
      <c r="Q8" s="66"/>
      <c r="R8" s="66"/>
      <c r="S8" s="66"/>
      <c r="T8" s="66"/>
    </row>
    <row r="9" spans="1:20">
      <c r="A9" s="29" t="s">
        <v>17</v>
      </c>
      <c r="B9" s="21">
        <f>SUMIF(Calcs!$A:$A,$A9,Calcs!AF:AF)</f>
        <v>18074</v>
      </c>
      <c r="C9" s="21">
        <f>SUMIF(Calcs!$A:$A,$A9,Calcs!AG:AG)</f>
        <v>18715</v>
      </c>
      <c r="D9" s="21">
        <f>SUMIF(Calcs!$A:$A,$A9,Calcs!AH:AH)</f>
        <v>20261</v>
      </c>
      <c r="E9" s="21">
        <f>SUMIF(Calcs!$A:$A,$A9,Calcs!AI:AI)</f>
        <v>18244</v>
      </c>
      <c r="F9" s="21">
        <f>SUMIF(Calcs!$A:$A,$A9,Calcs!AJ:AJ)</f>
        <v>19166</v>
      </c>
      <c r="G9" s="75">
        <f t="shared" si="0"/>
        <v>94460</v>
      </c>
      <c r="I9" s="128"/>
      <c r="J9" s="128"/>
      <c r="K9" s="128"/>
      <c r="L9" s="128"/>
      <c r="M9" s="128"/>
      <c r="P9" s="66"/>
      <c r="Q9" s="66"/>
      <c r="R9" s="66"/>
      <c r="S9" s="66"/>
      <c r="T9" s="66"/>
    </row>
    <row r="10" spans="1:20" s="11" customFormat="1">
      <c r="A10" s="29" t="s">
        <v>18</v>
      </c>
      <c r="B10" s="21">
        <f>SUMIF(Calcs!$A:$A,$A10,Calcs!AF:AF)</f>
        <v>1040</v>
      </c>
      <c r="C10" s="21">
        <f>SUMIF(Calcs!$A:$A,$A10,Calcs!AG:AG)</f>
        <v>1040</v>
      </c>
      <c r="D10" s="21">
        <f>SUMIF(Calcs!$A:$A,$A10,Calcs!AH:AH)</f>
        <v>1040</v>
      </c>
      <c r="E10" s="21">
        <f>SUMIF(Calcs!$A:$A,$A10,Calcs!AI:AI)</f>
        <v>1040</v>
      </c>
      <c r="F10" s="21">
        <f>SUMIF(Calcs!$A:$A,$A10,Calcs!AJ:AJ)</f>
        <v>1040</v>
      </c>
      <c r="G10" s="75">
        <f t="shared" si="0"/>
        <v>5200</v>
      </c>
      <c r="H10" s="4"/>
      <c r="I10" s="128"/>
      <c r="J10" s="128"/>
      <c r="K10" s="128"/>
      <c r="L10" s="128"/>
      <c r="M10" s="128"/>
      <c r="O10" s="129"/>
      <c r="P10" s="66"/>
      <c r="Q10" s="66"/>
      <c r="R10" s="66"/>
      <c r="S10" s="66"/>
      <c r="T10" s="66"/>
    </row>
    <row r="11" spans="1:20">
      <c r="A11" s="29" t="s">
        <v>19</v>
      </c>
      <c r="B11" s="21">
        <f>SUMIF(Calcs!$A:$A,$A11,Calcs!AF:AF)</f>
        <v>4856</v>
      </c>
      <c r="C11" s="21">
        <f>SUMIF(Calcs!$A:$A,$A11,Calcs!AG:AG)</f>
        <v>8806</v>
      </c>
      <c r="D11" s="21">
        <f>SUMIF(Calcs!$A:$A,$A11,Calcs!AH:AH)</f>
        <v>4506</v>
      </c>
      <c r="E11" s="21">
        <f>SUMIF(Calcs!$A:$A,$A11,Calcs!AI:AI)</f>
        <v>6860</v>
      </c>
      <c r="F11" s="21">
        <f>SUMIF(Calcs!$A:$A,$A11,Calcs!AJ:AJ)</f>
        <v>7756</v>
      </c>
      <c r="G11" s="75">
        <f t="shared" si="0"/>
        <v>32784</v>
      </c>
      <c r="I11" s="128"/>
      <c r="J11" s="128"/>
      <c r="K11" s="128"/>
      <c r="L11" s="128"/>
      <c r="M11" s="128"/>
      <c r="P11" s="66"/>
      <c r="Q11" s="66"/>
      <c r="R11" s="66"/>
      <c r="S11" s="66"/>
      <c r="T11" s="66"/>
    </row>
    <row r="12" spans="1:20">
      <c r="A12" s="29" t="s">
        <v>20</v>
      </c>
      <c r="B12" s="21">
        <f>SUMIF(Calcs!$A:$A,$A12,Calcs!AF:AF)</f>
        <v>4846.3469999999998</v>
      </c>
      <c r="C12" s="21">
        <f>SUMIF(Calcs!$A:$A,$A12,Calcs!AG:AG)</f>
        <v>10444.147000000001</v>
      </c>
      <c r="D12" s="21">
        <f>SUMIF(Calcs!$A:$A,$A12,Calcs!AH:AH)</f>
        <v>10372.967000000001</v>
      </c>
      <c r="E12" s="21">
        <f>SUMIF(Calcs!$A:$A,$A12,Calcs!AI:AI)</f>
        <v>3612.7669999999998</v>
      </c>
      <c r="F12" s="21">
        <f>SUMIF(Calcs!$A:$A,$A12,Calcs!AJ:AJ)</f>
        <v>3728.8670000000002</v>
      </c>
      <c r="G12" s="75">
        <f t="shared" si="0"/>
        <v>33005.095000000001</v>
      </c>
      <c r="I12" s="128"/>
      <c r="J12" s="128"/>
      <c r="K12" s="128"/>
      <c r="L12" s="128"/>
      <c r="M12" s="128"/>
      <c r="P12" s="66"/>
    </row>
    <row r="13" spans="1:20" s="11" customFormat="1">
      <c r="A13" s="30" t="s">
        <v>12</v>
      </c>
      <c r="B13" s="81">
        <f>SUM(B5:B12)</f>
        <v>118099.41050700843</v>
      </c>
      <c r="C13" s="81">
        <f t="shared" ref="C13:F13" si="1">SUM(C5:C12)</f>
        <v>129620.35569209192</v>
      </c>
      <c r="D13" s="81">
        <f t="shared" si="1"/>
        <v>127480.83189434215</v>
      </c>
      <c r="E13" s="81">
        <f t="shared" si="1"/>
        <v>122060.46192698093</v>
      </c>
      <c r="F13" s="81">
        <f t="shared" si="1"/>
        <v>125020.0131450753</v>
      </c>
      <c r="G13" s="81">
        <f>SUM(G5:G12)</f>
        <v>622281.07316549867</v>
      </c>
      <c r="H13" s="4"/>
      <c r="I13" s="128"/>
      <c r="J13" s="128"/>
      <c r="K13" s="128"/>
    </row>
    <row r="14" spans="1:20">
      <c r="I14" s="128"/>
      <c r="J14" s="128"/>
      <c r="K14" s="128"/>
    </row>
    <row r="15" spans="1:20">
      <c r="B15" s="110"/>
      <c r="C15" s="110"/>
      <c r="D15" s="110"/>
      <c r="E15" s="110"/>
      <c r="F15" s="110"/>
      <c r="G15" s="110"/>
      <c r="I15" s="128"/>
      <c r="J15" s="128"/>
      <c r="K15" s="128"/>
    </row>
    <row r="16" spans="1:20">
      <c r="I16" s="128"/>
      <c r="J16" s="128"/>
      <c r="K16" s="128"/>
    </row>
    <row r="17" spans="7:11">
      <c r="I17" s="128"/>
      <c r="J17" s="128"/>
      <c r="K17" s="128"/>
    </row>
    <row r="18" spans="7:11">
      <c r="I18" s="128"/>
      <c r="J18" s="128"/>
      <c r="K18" s="128"/>
    </row>
    <row r="19" spans="7:11">
      <c r="I19" s="128"/>
      <c r="J19" s="128"/>
      <c r="K19" s="128"/>
    </row>
    <row r="20" spans="7:11">
      <c r="I20" s="128"/>
      <c r="J20" s="128"/>
      <c r="K20" s="128"/>
    </row>
    <row r="21" spans="7:11">
      <c r="I21" s="128"/>
      <c r="J21" s="128"/>
      <c r="K21" s="128"/>
    </row>
    <row r="22" spans="7:11">
      <c r="G22" s="110"/>
      <c r="I22" s="128"/>
      <c r="J22" s="128"/>
      <c r="K22" s="128"/>
    </row>
    <row r="23" spans="7:11">
      <c r="I23" s="128"/>
      <c r="J23" s="128"/>
      <c r="K23" s="128"/>
    </row>
    <row r="24" spans="7:11">
      <c r="I24" s="128"/>
      <c r="J24" s="128"/>
      <c r="K24" s="128"/>
    </row>
    <row r="25" spans="7:11">
      <c r="I25" s="128"/>
      <c r="J25" s="128"/>
      <c r="K25" s="128"/>
    </row>
    <row r="26" spans="7:11">
      <c r="I26" s="128"/>
      <c r="J26" s="128"/>
      <c r="K26" s="128"/>
    </row>
    <row r="27" spans="7:11">
      <c r="I27" s="128"/>
      <c r="J27" s="128"/>
      <c r="K27" s="128"/>
    </row>
    <row r="28" spans="7:11">
      <c r="I28" s="128"/>
      <c r="J28" s="128"/>
      <c r="K28" s="128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003C71"/>
    <pageSetUpPr fitToPage="1"/>
  </sheetPr>
  <dimension ref="A1:AL29"/>
  <sheetViews>
    <sheetView zoomScaleNormal="100" workbookViewId="0">
      <pane xSplit="2" ySplit="5" topLeftCell="C6" activePane="bottomRight" state="frozen"/>
      <selection pane="topRight" activeCell="B11" sqref="B11"/>
      <selection pane="bottomLeft" activeCell="B11" sqref="B11"/>
      <selection pane="bottomRight" activeCell="O26" sqref="O26"/>
    </sheetView>
  </sheetViews>
  <sheetFormatPr defaultColWidth="9.140625" defaultRowHeight="12.75"/>
  <cols>
    <col min="1" max="1" width="27.42578125" style="4" customWidth="1"/>
    <col min="2" max="2" width="33.42578125" style="4" customWidth="1"/>
    <col min="3" max="3" width="9.28515625" style="13" bestFit="1" customWidth="1"/>
    <col min="4" max="8" width="6.85546875" style="4" customWidth="1"/>
    <col min="9" max="13" width="8.85546875" style="4" bestFit="1" customWidth="1"/>
    <col min="14" max="14" width="11" style="11" bestFit="1" customWidth="1"/>
    <col min="15" max="15" width="8.28515625" style="13" bestFit="1" customWidth="1"/>
    <col min="16" max="19" width="7.7109375" style="13" bestFit="1" customWidth="1"/>
    <col min="20" max="20" width="8.85546875" style="4" bestFit="1" customWidth="1"/>
    <col min="21" max="21" width="11.28515625" style="4" bestFit="1" customWidth="1"/>
    <col min="22" max="23" width="8.85546875" style="4" bestFit="1" customWidth="1"/>
    <col min="24" max="24" width="8.85546875" style="39" bestFit="1" customWidth="1"/>
    <col min="25" max="25" width="11" style="14" bestFit="1" customWidth="1"/>
    <col min="26" max="27" width="6" style="4" bestFit="1" customWidth="1"/>
    <col min="28" max="30" width="7.7109375" style="4" bestFit="1" customWidth="1"/>
    <col min="31" max="31" width="8.42578125" style="11" customWidth="1"/>
    <col min="32" max="36" width="8.85546875" style="4" bestFit="1" customWidth="1"/>
    <col min="37" max="37" width="10.7109375" style="14" customWidth="1"/>
    <col min="38" max="38" width="9.140625" style="39"/>
    <col min="39" max="16384" width="9.140625" style="4"/>
  </cols>
  <sheetData>
    <row r="1" spans="1:37" s="3" customFormat="1" ht="14.25">
      <c r="A1" s="2" t="s">
        <v>21</v>
      </c>
      <c r="B1" s="67"/>
      <c r="C1" s="68"/>
      <c r="D1" s="67"/>
      <c r="E1" s="67"/>
      <c r="F1" s="67"/>
      <c r="G1" s="67"/>
      <c r="H1" s="67"/>
      <c r="I1" s="67"/>
      <c r="J1" s="67"/>
      <c r="K1" s="67"/>
      <c r="L1" s="67"/>
      <c r="M1" s="67"/>
      <c r="N1" s="2"/>
      <c r="O1" s="68"/>
      <c r="P1" s="68"/>
      <c r="Q1" s="68"/>
      <c r="R1" s="68"/>
      <c r="S1" s="68"/>
      <c r="T1" s="67"/>
      <c r="U1" s="67"/>
      <c r="V1" s="67"/>
      <c r="W1" s="67"/>
      <c r="X1" s="69"/>
      <c r="Y1" s="36"/>
      <c r="Z1" s="67"/>
      <c r="AA1" s="67"/>
      <c r="AB1" s="67"/>
      <c r="AC1" s="67"/>
      <c r="AD1" s="67"/>
      <c r="AE1" s="2"/>
      <c r="AF1" s="67"/>
      <c r="AG1" s="67"/>
      <c r="AH1" s="67"/>
      <c r="AI1" s="67"/>
      <c r="AJ1" s="67"/>
      <c r="AK1" s="36"/>
    </row>
    <row r="2" spans="1:37" s="3" customFormat="1" ht="14.25">
      <c r="A2" s="109" t="s">
        <v>22</v>
      </c>
      <c r="B2" s="70"/>
      <c r="C2" s="68"/>
      <c r="D2" s="67"/>
      <c r="E2" s="67"/>
      <c r="F2" s="67"/>
      <c r="G2" s="67"/>
      <c r="H2" s="67"/>
      <c r="I2" s="67"/>
      <c r="J2" s="67"/>
      <c r="K2" s="67"/>
      <c r="L2" s="67"/>
      <c r="M2" s="67"/>
      <c r="N2" s="2"/>
      <c r="O2" s="68"/>
      <c r="P2" s="68"/>
      <c r="Q2" s="68"/>
      <c r="R2" s="68"/>
      <c r="S2" s="68"/>
      <c r="T2" s="71"/>
      <c r="U2" s="72"/>
      <c r="V2" s="67"/>
      <c r="W2" s="67"/>
      <c r="X2" s="69"/>
      <c r="Y2" s="36"/>
      <c r="Z2" s="67"/>
      <c r="AA2" s="67"/>
      <c r="AB2" s="67"/>
      <c r="AC2" s="67"/>
      <c r="AD2" s="67"/>
      <c r="AE2" s="2"/>
      <c r="AF2" s="67"/>
      <c r="AG2" s="67"/>
      <c r="AH2" s="67"/>
      <c r="AI2" s="67"/>
      <c r="AJ2" s="67"/>
      <c r="AK2" s="36"/>
    </row>
    <row r="3" spans="1:37" s="3" customFormat="1" ht="14.25">
      <c r="A3" s="2"/>
      <c r="B3" s="67"/>
      <c r="C3" s="68"/>
      <c r="D3" s="67"/>
      <c r="E3" s="67"/>
      <c r="F3" s="67"/>
      <c r="G3" s="67"/>
      <c r="H3" s="67"/>
      <c r="I3" s="67"/>
      <c r="J3" s="67"/>
      <c r="K3" s="67"/>
      <c r="L3" s="67"/>
      <c r="M3" s="67"/>
      <c r="N3" s="2"/>
      <c r="O3" s="68"/>
      <c r="P3" s="68"/>
      <c r="Q3" s="68"/>
      <c r="R3" s="68"/>
      <c r="S3" s="68"/>
      <c r="T3" s="67"/>
      <c r="U3" s="67"/>
      <c r="V3" s="67"/>
      <c r="W3" s="67"/>
      <c r="X3" s="69"/>
      <c r="Y3" s="36"/>
      <c r="Z3" s="67"/>
      <c r="AA3" s="67"/>
      <c r="AB3" s="67"/>
      <c r="AC3" s="67"/>
      <c r="AD3" s="67"/>
      <c r="AE3" s="2"/>
      <c r="AF3" s="67"/>
      <c r="AG3" s="67"/>
      <c r="AH3" s="67"/>
      <c r="AI3" s="67"/>
      <c r="AJ3" s="67"/>
      <c r="AK3" s="36"/>
    </row>
    <row r="4" spans="1:37" s="37" customFormat="1" ht="15" customHeight="1">
      <c r="A4" s="40"/>
      <c r="B4" s="41"/>
      <c r="C4" s="54"/>
      <c r="D4" s="134" t="s">
        <v>23</v>
      </c>
      <c r="E4" s="134"/>
      <c r="F4" s="134"/>
      <c r="G4" s="134"/>
      <c r="H4" s="134"/>
      <c r="I4" s="134" t="s">
        <v>24</v>
      </c>
      <c r="J4" s="134"/>
      <c r="K4" s="134"/>
      <c r="L4" s="134"/>
      <c r="M4" s="134"/>
      <c r="N4" s="134"/>
      <c r="O4" s="133" t="s">
        <v>7</v>
      </c>
      <c r="P4" s="133"/>
      <c r="Q4" s="133"/>
      <c r="R4" s="133"/>
      <c r="S4" s="133"/>
      <c r="T4" s="135" t="s">
        <v>25</v>
      </c>
      <c r="U4" s="135"/>
      <c r="V4" s="135"/>
      <c r="W4" s="135"/>
      <c r="X4" s="135"/>
      <c r="Y4" s="135"/>
      <c r="Z4" s="135" t="s">
        <v>8</v>
      </c>
      <c r="AA4" s="135"/>
      <c r="AB4" s="135"/>
      <c r="AC4" s="135"/>
      <c r="AD4" s="135"/>
      <c r="AE4" s="135"/>
      <c r="AF4" s="135" t="s">
        <v>26</v>
      </c>
      <c r="AG4" s="135"/>
      <c r="AH4" s="135"/>
      <c r="AI4" s="135"/>
      <c r="AJ4" s="135"/>
      <c r="AK4" s="136"/>
    </row>
    <row r="5" spans="1:37" s="38" customFormat="1" ht="25.5">
      <c r="A5" s="42" t="s">
        <v>11</v>
      </c>
      <c r="B5" s="42" t="s">
        <v>27</v>
      </c>
      <c r="C5" s="52" t="s">
        <v>28</v>
      </c>
      <c r="D5" s="53">
        <v>2026</v>
      </c>
      <c r="E5" s="43">
        <v>2027</v>
      </c>
      <c r="F5" s="43">
        <v>2028</v>
      </c>
      <c r="G5" s="43">
        <v>2029</v>
      </c>
      <c r="H5" s="55">
        <v>2030</v>
      </c>
      <c r="I5" s="53">
        <v>2026</v>
      </c>
      <c r="J5" s="43">
        <v>2027</v>
      </c>
      <c r="K5" s="43">
        <v>2028</v>
      </c>
      <c r="L5" s="43">
        <v>2029</v>
      </c>
      <c r="M5" s="43">
        <v>2030</v>
      </c>
      <c r="N5" s="84" t="s">
        <v>3</v>
      </c>
      <c r="O5" s="53">
        <v>2026</v>
      </c>
      <c r="P5" s="43">
        <v>2027</v>
      </c>
      <c r="Q5" s="43">
        <v>2028</v>
      </c>
      <c r="R5" s="43">
        <v>2029</v>
      </c>
      <c r="S5" s="55">
        <v>2030</v>
      </c>
      <c r="T5" s="53">
        <v>2026</v>
      </c>
      <c r="U5" s="43">
        <v>2027</v>
      </c>
      <c r="V5" s="43">
        <v>2028</v>
      </c>
      <c r="W5" s="43">
        <v>2029</v>
      </c>
      <c r="X5" s="43">
        <v>2030</v>
      </c>
      <c r="Y5" s="85" t="s">
        <v>3</v>
      </c>
      <c r="Z5" s="53">
        <v>2026</v>
      </c>
      <c r="AA5" s="43">
        <v>2027</v>
      </c>
      <c r="AB5" s="43">
        <v>2028</v>
      </c>
      <c r="AC5" s="43">
        <v>2029</v>
      </c>
      <c r="AD5" s="43">
        <v>2030</v>
      </c>
      <c r="AE5" s="85" t="s">
        <v>3</v>
      </c>
      <c r="AF5" s="53">
        <v>2026</v>
      </c>
      <c r="AG5" s="43">
        <v>2027</v>
      </c>
      <c r="AH5" s="43">
        <v>2028</v>
      </c>
      <c r="AI5" s="43">
        <v>2029</v>
      </c>
      <c r="AJ5" s="43">
        <v>2030</v>
      </c>
      <c r="AK5" s="86" t="s">
        <v>3</v>
      </c>
    </row>
    <row r="6" spans="1:37">
      <c r="A6" s="29" t="str">
        <f>'Base year'!A5</f>
        <v>Wages &amp; Salaries</v>
      </c>
      <c r="B6" s="29" t="str">
        <f>'Base year'!B5</f>
        <v>Salaries</v>
      </c>
      <c r="C6" s="87">
        <f>'Base year'!H5</f>
        <v>44962</v>
      </c>
      <c r="D6" s="94"/>
      <c r="E6" s="21"/>
      <c r="F6" s="21"/>
      <c r="G6" s="21"/>
      <c r="H6" s="95"/>
      <c r="I6" s="91">
        <f>$C6+D6</f>
        <v>44962</v>
      </c>
      <c r="J6" s="92">
        <f>I6+E6</f>
        <v>44962</v>
      </c>
      <c r="K6" s="92">
        <f>J6+F6</f>
        <v>44962</v>
      </c>
      <c r="L6" s="92">
        <f>K6+G6</f>
        <v>44962</v>
      </c>
      <c r="M6" s="92">
        <f>L6+H6</f>
        <v>44962</v>
      </c>
      <c r="N6" s="93">
        <f>SUM(I6:M6)</f>
        <v>224810</v>
      </c>
      <c r="O6" s="94"/>
      <c r="P6" s="21"/>
      <c r="Q6" s="21"/>
      <c r="R6" s="21"/>
      <c r="S6" s="95"/>
      <c r="T6" s="96">
        <f>I6+O6</f>
        <v>44962</v>
      </c>
      <c r="U6" s="97">
        <f t="shared" ref="U6:U13" si="0">J6+P6</f>
        <v>44962</v>
      </c>
      <c r="V6" s="97">
        <f t="shared" ref="V6:V13" si="1">K6+Q6</f>
        <v>44962</v>
      </c>
      <c r="W6" s="97">
        <f t="shared" ref="W6:W13" si="2">L6+R6</f>
        <v>44962</v>
      </c>
      <c r="X6" s="97">
        <f t="shared" ref="X6:X13" si="3">M6+S6</f>
        <v>44962</v>
      </c>
      <c r="Y6" s="98">
        <f t="shared" ref="Y6:Y13" si="4">SUM(T6:X6)</f>
        <v>224810</v>
      </c>
      <c r="Z6" s="88">
        <f>T6*(Escalation!J$12-1)</f>
        <v>604.43195962855918</v>
      </c>
      <c r="AA6" s="89">
        <f>U6*(Escalation!K$12-1)</f>
        <v>909.68820296345859</v>
      </c>
      <c r="AB6" s="89">
        <f>V6*(Escalation!L$12-1)</f>
        <v>1216.9894028615049</v>
      </c>
      <c r="AC6" s="89">
        <f>W6*(Escalation!M$12-1)</f>
        <v>1526.3492587881042</v>
      </c>
      <c r="AD6" s="89">
        <f>X6*(Escalation!N$12-1)</f>
        <v>1837.7815619833937</v>
      </c>
      <c r="AE6" s="98">
        <f>SUM(Z6:AD6)</f>
        <v>6095.2403862250203</v>
      </c>
      <c r="AF6" s="99">
        <f t="shared" ref="AF6:AF25" si="5">T6+Z6</f>
        <v>45566.431959628557</v>
      </c>
      <c r="AG6" s="89">
        <f t="shared" ref="AG6:AG25" si="6">U6+AA6</f>
        <v>45871.688202963458</v>
      </c>
      <c r="AH6" s="89">
        <f t="shared" ref="AH6:AH25" si="7">V6+AB6</f>
        <v>46178.989402861502</v>
      </c>
      <c r="AI6" s="89">
        <f t="shared" ref="AI6:AI25" si="8">W6+AC6</f>
        <v>46488.349258788105</v>
      </c>
      <c r="AJ6" s="89">
        <f t="shared" ref="AJ6:AJ25" si="9">X6+AD6</f>
        <v>46799.781561983393</v>
      </c>
      <c r="AK6" s="100">
        <f>SUM(AF6:AJ6)</f>
        <v>230905.24038622502</v>
      </c>
    </row>
    <row r="7" spans="1:37">
      <c r="A7" s="29" t="str">
        <f>'Base year'!A6</f>
        <v>Wages &amp; Salaries</v>
      </c>
      <c r="B7" s="29" t="str">
        <f>'Base year'!B6</f>
        <v>Salaries - Contractors</v>
      </c>
      <c r="C7" s="87">
        <f>'Base year'!H6</f>
        <v>990</v>
      </c>
      <c r="D7" s="94"/>
      <c r="E7" s="21"/>
      <c r="F7" s="21"/>
      <c r="G7" s="21"/>
      <c r="H7" s="95"/>
      <c r="I7" s="91">
        <f t="shared" ref="I7:I22" si="10">$C7+D7</f>
        <v>990</v>
      </c>
      <c r="J7" s="92">
        <f t="shared" ref="J7:J22" si="11">I7+E7</f>
        <v>990</v>
      </c>
      <c r="K7" s="92">
        <f t="shared" ref="K7:K22" si="12">J7+F7</f>
        <v>990</v>
      </c>
      <c r="L7" s="92">
        <f t="shared" ref="L7:L22" si="13">K7+G7</f>
        <v>990</v>
      </c>
      <c r="M7" s="92">
        <f t="shared" ref="M7:M22" si="14">L7+H7</f>
        <v>990</v>
      </c>
      <c r="N7" s="93">
        <f t="shared" ref="N7:N24" si="15">SUM(I7:M7)</f>
        <v>4950</v>
      </c>
      <c r="O7" s="94"/>
      <c r="P7" s="21"/>
      <c r="Q7" s="21"/>
      <c r="R7" s="21"/>
      <c r="S7" s="95"/>
      <c r="T7" s="96">
        <f t="shared" ref="T7:T13" si="16">I7+O7</f>
        <v>990</v>
      </c>
      <c r="U7" s="97">
        <f t="shared" si="0"/>
        <v>990</v>
      </c>
      <c r="V7" s="97">
        <f t="shared" si="1"/>
        <v>990</v>
      </c>
      <c r="W7" s="97">
        <f t="shared" si="2"/>
        <v>990</v>
      </c>
      <c r="X7" s="97">
        <f t="shared" si="3"/>
        <v>990</v>
      </c>
      <c r="Y7" s="98">
        <f t="shared" si="4"/>
        <v>4950</v>
      </c>
      <c r="Z7" s="88">
        <f>T7*(Escalation!J$12-1)</f>
        <v>13.308741604738971</v>
      </c>
      <c r="AA7" s="89">
        <f>U7*(Escalation!K$12-1)</f>
        <v>20.030054733637826</v>
      </c>
      <c r="AB7" s="89">
        <f>V7*(Escalation!L$12-1)</f>
        <v>26.796394929782704</v>
      </c>
      <c r="AC7" s="89">
        <f>W7*(Escalation!M$12-1)</f>
        <v>33.608063836133248</v>
      </c>
      <c r="AD7" s="89">
        <f>X7*(Escalation!N$12-1)</f>
        <v>40.465365116399624</v>
      </c>
      <c r="AE7" s="98">
        <f t="shared" ref="AE7:AE24" si="17">SUM(Z7:AD7)</f>
        <v>134.20862022069238</v>
      </c>
      <c r="AF7" s="99">
        <f t="shared" si="5"/>
        <v>1003.308741604739</v>
      </c>
      <c r="AG7" s="89">
        <f t="shared" si="6"/>
        <v>1010.0300547336378</v>
      </c>
      <c r="AH7" s="89">
        <f t="shared" si="7"/>
        <v>1016.7963949297827</v>
      </c>
      <c r="AI7" s="89">
        <f t="shared" si="8"/>
        <v>1023.6080638361333</v>
      </c>
      <c r="AJ7" s="89">
        <f t="shared" si="9"/>
        <v>1030.4653651163997</v>
      </c>
      <c r="AK7" s="100">
        <f t="shared" ref="AK7:AK24" si="18">SUM(AF7:AJ7)</f>
        <v>5084.208620220692</v>
      </c>
    </row>
    <row r="8" spans="1:37" s="39" customFormat="1">
      <c r="A8" s="29" t="str">
        <f>'Base year'!A7</f>
        <v>Non-field expenses</v>
      </c>
      <c r="B8" s="29" t="str">
        <f>'Base year'!B7</f>
        <v>Employee Expenses</v>
      </c>
      <c r="C8" s="87">
        <f>'Base year'!H7</f>
        <v>1280</v>
      </c>
      <c r="D8" s="94"/>
      <c r="E8" s="21"/>
      <c r="F8" s="21"/>
      <c r="G8" s="21"/>
      <c r="H8" s="95"/>
      <c r="I8" s="91">
        <f t="shared" si="10"/>
        <v>1280</v>
      </c>
      <c r="J8" s="92">
        <f t="shared" si="11"/>
        <v>1280</v>
      </c>
      <c r="K8" s="92">
        <f t="shared" si="12"/>
        <v>1280</v>
      </c>
      <c r="L8" s="92">
        <f t="shared" si="13"/>
        <v>1280</v>
      </c>
      <c r="M8" s="92">
        <f t="shared" si="14"/>
        <v>1280</v>
      </c>
      <c r="N8" s="93">
        <f t="shared" si="15"/>
        <v>6400</v>
      </c>
      <c r="O8" s="94"/>
      <c r="P8" s="21"/>
      <c r="Q8" s="21"/>
      <c r="R8" s="21"/>
      <c r="S8" s="95"/>
      <c r="T8" s="96">
        <f t="shared" si="16"/>
        <v>1280</v>
      </c>
      <c r="U8" s="97">
        <f t="shared" si="0"/>
        <v>1280</v>
      </c>
      <c r="V8" s="97">
        <f t="shared" si="1"/>
        <v>1280</v>
      </c>
      <c r="W8" s="97">
        <f t="shared" si="2"/>
        <v>1280</v>
      </c>
      <c r="X8" s="97">
        <f t="shared" si="3"/>
        <v>1280</v>
      </c>
      <c r="Y8" s="98">
        <f t="shared" si="4"/>
        <v>6400</v>
      </c>
      <c r="Z8" s="88"/>
      <c r="AA8" s="89"/>
      <c r="AB8" s="89"/>
      <c r="AC8" s="89"/>
      <c r="AD8" s="89"/>
      <c r="AE8" s="98">
        <f t="shared" si="17"/>
        <v>0</v>
      </c>
      <c r="AF8" s="99">
        <f t="shared" si="5"/>
        <v>1280</v>
      </c>
      <c r="AG8" s="89">
        <f t="shared" si="6"/>
        <v>1280</v>
      </c>
      <c r="AH8" s="89">
        <f t="shared" si="7"/>
        <v>1280</v>
      </c>
      <c r="AI8" s="89">
        <f t="shared" si="8"/>
        <v>1280</v>
      </c>
      <c r="AJ8" s="89">
        <f t="shared" si="9"/>
        <v>1280</v>
      </c>
      <c r="AK8" s="100">
        <f t="shared" si="18"/>
        <v>6400</v>
      </c>
    </row>
    <row r="9" spans="1:37">
      <c r="A9" s="29" t="str">
        <f>'Base year'!A8</f>
        <v>Non-field expenses</v>
      </c>
      <c r="B9" s="29" t="str">
        <f>'Base year'!B8</f>
        <v>Advertising</v>
      </c>
      <c r="C9" s="87">
        <f>'Base year'!H8</f>
        <v>150</v>
      </c>
      <c r="D9" s="94"/>
      <c r="E9" s="21"/>
      <c r="F9" s="21"/>
      <c r="G9" s="21"/>
      <c r="H9" s="95"/>
      <c r="I9" s="91">
        <f t="shared" si="10"/>
        <v>150</v>
      </c>
      <c r="J9" s="92">
        <f t="shared" si="11"/>
        <v>150</v>
      </c>
      <c r="K9" s="92">
        <f t="shared" si="12"/>
        <v>150</v>
      </c>
      <c r="L9" s="92">
        <f t="shared" si="13"/>
        <v>150</v>
      </c>
      <c r="M9" s="92">
        <f t="shared" si="14"/>
        <v>150</v>
      </c>
      <c r="N9" s="93">
        <f t="shared" si="15"/>
        <v>750</v>
      </c>
      <c r="O9" s="94"/>
      <c r="P9" s="21"/>
      <c r="Q9" s="21"/>
      <c r="R9" s="21"/>
      <c r="S9" s="95"/>
      <c r="T9" s="96">
        <f t="shared" si="16"/>
        <v>150</v>
      </c>
      <c r="U9" s="97">
        <f t="shared" si="0"/>
        <v>150</v>
      </c>
      <c r="V9" s="97">
        <f t="shared" si="1"/>
        <v>150</v>
      </c>
      <c r="W9" s="97">
        <f t="shared" si="2"/>
        <v>150</v>
      </c>
      <c r="X9" s="97">
        <f t="shared" si="3"/>
        <v>150</v>
      </c>
      <c r="Y9" s="98">
        <f t="shared" si="4"/>
        <v>750</v>
      </c>
      <c r="Z9" s="88"/>
      <c r="AA9" s="89"/>
      <c r="AB9" s="89"/>
      <c r="AC9" s="89"/>
      <c r="AD9" s="89"/>
      <c r="AE9" s="98">
        <f t="shared" si="17"/>
        <v>0</v>
      </c>
      <c r="AF9" s="99">
        <f t="shared" si="5"/>
        <v>150</v>
      </c>
      <c r="AG9" s="89">
        <f t="shared" si="6"/>
        <v>150</v>
      </c>
      <c r="AH9" s="89">
        <f t="shared" si="7"/>
        <v>150</v>
      </c>
      <c r="AI9" s="89">
        <f t="shared" si="8"/>
        <v>150</v>
      </c>
      <c r="AJ9" s="89">
        <f t="shared" si="9"/>
        <v>150</v>
      </c>
      <c r="AK9" s="100">
        <f t="shared" si="18"/>
        <v>750</v>
      </c>
    </row>
    <row r="10" spans="1:37">
      <c r="A10" s="29" t="str">
        <f>'Base year'!A9</f>
        <v>Non-field expenses</v>
      </c>
      <c r="B10" s="29" t="str">
        <f>'Base year'!B9</f>
        <v>Consulting</v>
      </c>
      <c r="C10" s="87">
        <f>'Base year'!H9</f>
        <v>4164.1146079999999</v>
      </c>
      <c r="D10" s="94"/>
      <c r="E10" s="21"/>
      <c r="F10" s="21"/>
      <c r="G10" s="21"/>
      <c r="H10" s="95"/>
      <c r="I10" s="91">
        <f t="shared" si="10"/>
        <v>4164.1146079999999</v>
      </c>
      <c r="J10" s="92">
        <f t="shared" si="11"/>
        <v>4164.1146079999999</v>
      </c>
      <c r="K10" s="92">
        <f t="shared" si="12"/>
        <v>4164.1146079999999</v>
      </c>
      <c r="L10" s="92">
        <f t="shared" si="13"/>
        <v>4164.1146079999999</v>
      </c>
      <c r="M10" s="92">
        <f t="shared" si="14"/>
        <v>4164.1146079999999</v>
      </c>
      <c r="N10" s="93">
        <f t="shared" si="15"/>
        <v>20820.573039999999</v>
      </c>
      <c r="O10" s="94"/>
      <c r="P10" s="21"/>
      <c r="Q10" s="21"/>
      <c r="R10" s="21"/>
      <c r="S10" s="95"/>
      <c r="T10" s="96">
        <f t="shared" si="16"/>
        <v>4164.1146079999999</v>
      </c>
      <c r="U10" s="97">
        <f t="shared" si="0"/>
        <v>4164.1146079999999</v>
      </c>
      <c r="V10" s="97">
        <f t="shared" si="1"/>
        <v>4164.1146079999999</v>
      </c>
      <c r="W10" s="97">
        <f t="shared" si="2"/>
        <v>4164.1146079999999</v>
      </c>
      <c r="X10" s="97">
        <f t="shared" si="3"/>
        <v>4164.1146079999999</v>
      </c>
      <c r="Y10" s="98">
        <f t="shared" si="4"/>
        <v>20820.573039999999</v>
      </c>
      <c r="Z10" s="88">
        <f>T10*(Escalation!J$12-1)</f>
        <v>55.978914475142332</v>
      </c>
      <c r="AA10" s="89">
        <f>U10*(Escalation!K$12-1)</f>
        <v>84.249942944829115</v>
      </c>
      <c r="AB10" s="89">
        <f>V10*(Escalation!L$12-1)</f>
        <v>112.71036320085382</v>
      </c>
      <c r="AC10" s="89">
        <f>W10*(Escalation!M$12-1)</f>
        <v>141.36144400670602</v>
      </c>
      <c r="AD10" s="89">
        <f>X10*(Escalation!N$12-1)</f>
        <v>170.20446262550837</v>
      </c>
      <c r="AE10" s="98">
        <f t="shared" si="17"/>
        <v>564.50512725303975</v>
      </c>
      <c r="AF10" s="99">
        <f t="shared" si="5"/>
        <v>4220.093522475142</v>
      </c>
      <c r="AG10" s="89">
        <f t="shared" si="6"/>
        <v>4248.3645509448288</v>
      </c>
      <c r="AH10" s="89">
        <f t="shared" si="7"/>
        <v>4276.8249712008537</v>
      </c>
      <c r="AI10" s="89">
        <f t="shared" si="8"/>
        <v>4305.4760520067057</v>
      </c>
      <c r="AJ10" s="89">
        <f t="shared" si="9"/>
        <v>4334.3190706255082</v>
      </c>
      <c r="AK10" s="100">
        <f t="shared" si="18"/>
        <v>21385.078167253039</v>
      </c>
    </row>
    <row r="11" spans="1:37">
      <c r="A11" s="29" t="str">
        <f>'Base year'!A10</f>
        <v>Non-field expenses</v>
      </c>
      <c r="B11" s="29" t="str">
        <f>'Base year'!B10</f>
        <v>Entertainment</v>
      </c>
      <c r="C11" s="87">
        <f>'Base year'!H10</f>
        <v>330</v>
      </c>
      <c r="D11" s="94"/>
      <c r="E11" s="21"/>
      <c r="F11" s="21"/>
      <c r="G11" s="21"/>
      <c r="H11" s="95"/>
      <c r="I11" s="91">
        <f t="shared" si="10"/>
        <v>330</v>
      </c>
      <c r="J11" s="92">
        <f>I11+E11</f>
        <v>330</v>
      </c>
      <c r="K11" s="92">
        <f t="shared" si="12"/>
        <v>330</v>
      </c>
      <c r="L11" s="92">
        <f>K11+G11</f>
        <v>330</v>
      </c>
      <c r="M11" s="92">
        <f t="shared" si="14"/>
        <v>330</v>
      </c>
      <c r="N11" s="93">
        <f t="shared" si="15"/>
        <v>1650</v>
      </c>
      <c r="O11" s="94"/>
      <c r="P11" s="21"/>
      <c r="Q11" s="21"/>
      <c r="R11" s="21"/>
      <c r="S11" s="95"/>
      <c r="T11" s="96">
        <f t="shared" si="16"/>
        <v>330</v>
      </c>
      <c r="U11" s="97">
        <f t="shared" si="0"/>
        <v>330</v>
      </c>
      <c r="V11" s="97">
        <f t="shared" si="1"/>
        <v>330</v>
      </c>
      <c r="W11" s="97">
        <f t="shared" si="2"/>
        <v>330</v>
      </c>
      <c r="X11" s="97">
        <f t="shared" si="3"/>
        <v>330</v>
      </c>
      <c r="Y11" s="98">
        <f t="shared" si="4"/>
        <v>1650</v>
      </c>
      <c r="Z11" s="88"/>
      <c r="AA11" s="89"/>
      <c r="AB11" s="89"/>
      <c r="AC11" s="89"/>
      <c r="AD11" s="89"/>
      <c r="AE11" s="98">
        <f t="shared" si="17"/>
        <v>0</v>
      </c>
      <c r="AF11" s="99">
        <f t="shared" si="5"/>
        <v>330</v>
      </c>
      <c r="AG11" s="89">
        <f t="shared" si="6"/>
        <v>330</v>
      </c>
      <c r="AH11" s="89">
        <f t="shared" si="7"/>
        <v>330</v>
      </c>
      <c r="AI11" s="89">
        <f t="shared" si="8"/>
        <v>330</v>
      </c>
      <c r="AJ11" s="89">
        <f t="shared" si="9"/>
        <v>330</v>
      </c>
      <c r="AK11" s="100">
        <f t="shared" si="18"/>
        <v>1650</v>
      </c>
    </row>
    <row r="12" spans="1:37">
      <c r="A12" s="29" t="str">
        <f>'Base year'!A11</f>
        <v>Non-field expenses</v>
      </c>
      <c r="B12" s="29" t="str">
        <f>'Base year'!B11</f>
        <v>IT</v>
      </c>
      <c r="C12" s="87">
        <f>'Base year'!H11</f>
        <v>5470</v>
      </c>
      <c r="D12" s="94">
        <f>'Step changes'!D6+'Step changes'!D7+'Step changes'!D8</f>
        <v>1168.1279999999999</v>
      </c>
      <c r="E12" s="21">
        <f>'Step changes'!E6+'Step changes'!E7+'Step changes'!E8</f>
        <v>893.12799999999993</v>
      </c>
      <c r="F12" s="21">
        <f>'Step changes'!F6+'Step changes'!F7+'Step changes'!F8</f>
        <v>-145.87200000000001</v>
      </c>
      <c r="G12" s="21">
        <f>'Step changes'!G6+'Step changes'!G7+'Step changes'!G8</f>
        <v>118.128</v>
      </c>
      <c r="H12" s="95">
        <f>'Step changes'!H6+'Step changes'!H7+'Step changes'!H8</f>
        <v>118.128</v>
      </c>
      <c r="I12" s="91">
        <f>$C12+D12</f>
        <v>6638.1279999999997</v>
      </c>
      <c r="J12" s="92">
        <f t="shared" si="11"/>
        <v>7531.2559999999994</v>
      </c>
      <c r="K12" s="92">
        <f t="shared" si="12"/>
        <v>7385.3839999999991</v>
      </c>
      <c r="L12" s="92">
        <f t="shared" si="13"/>
        <v>7503.5119999999988</v>
      </c>
      <c r="M12" s="92">
        <f t="shared" si="14"/>
        <v>7621.6399999999985</v>
      </c>
      <c r="N12" s="93">
        <f t="shared" si="15"/>
        <v>36679.919999999991</v>
      </c>
      <c r="O12" s="94"/>
      <c r="P12" s="21"/>
      <c r="Q12" s="21"/>
      <c r="R12" s="21"/>
      <c r="S12" s="95"/>
      <c r="T12" s="96">
        <f t="shared" si="16"/>
        <v>6638.1279999999997</v>
      </c>
      <c r="U12" s="97">
        <f t="shared" si="0"/>
        <v>7531.2559999999994</v>
      </c>
      <c r="V12" s="97">
        <f t="shared" si="1"/>
        <v>7385.3839999999991</v>
      </c>
      <c r="W12" s="97">
        <f t="shared" si="2"/>
        <v>7503.5119999999988</v>
      </c>
      <c r="X12" s="97">
        <f t="shared" si="3"/>
        <v>7621.6399999999985</v>
      </c>
      <c r="Y12" s="98">
        <f t="shared" si="4"/>
        <v>36679.919999999991</v>
      </c>
      <c r="Z12" s="88"/>
      <c r="AA12" s="89"/>
      <c r="AB12" s="89"/>
      <c r="AC12" s="89"/>
      <c r="AD12" s="89"/>
      <c r="AE12" s="98">
        <f t="shared" si="17"/>
        <v>0</v>
      </c>
      <c r="AF12" s="99">
        <f t="shared" si="5"/>
        <v>6638.1279999999997</v>
      </c>
      <c r="AG12" s="89">
        <f t="shared" si="6"/>
        <v>7531.2559999999994</v>
      </c>
      <c r="AH12" s="89">
        <f t="shared" si="7"/>
        <v>7385.3839999999991</v>
      </c>
      <c r="AI12" s="89">
        <f t="shared" si="8"/>
        <v>7503.5119999999988</v>
      </c>
      <c r="AJ12" s="89">
        <f t="shared" si="9"/>
        <v>7621.6399999999985</v>
      </c>
      <c r="AK12" s="100">
        <f t="shared" si="18"/>
        <v>36679.919999999991</v>
      </c>
    </row>
    <row r="13" spans="1:37">
      <c r="A13" s="29" t="str">
        <f>'Base year'!A12</f>
        <v>Non-field expenses</v>
      </c>
      <c r="B13" s="29" t="str">
        <f>'Base year'!B12</f>
        <v>Insurance</v>
      </c>
      <c r="C13" s="87">
        <f>'Base year'!H12</f>
        <v>3737</v>
      </c>
      <c r="D13" s="94">
        <f>'Step changes'!D5</f>
        <v>484.10128329999998</v>
      </c>
      <c r="E13" s="21">
        <f>'Step changes'!E5</f>
        <v>98.768600149999997</v>
      </c>
      <c r="F13" s="21">
        <f>'Step changes'!F5</f>
        <v>489.00024189999999</v>
      </c>
      <c r="G13" s="21">
        <f>'Step changes'!G5</f>
        <v>539.87942699999996</v>
      </c>
      <c r="H13" s="95">
        <f>'Step changes'!H5</f>
        <v>560.19059500000003</v>
      </c>
      <c r="I13" s="91">
        <f>$C13+D13</f>
        <v>4221.1012833000004</v>
      </c>
      <c r="J13" s="92">
        <f>I13+E13</f>
        <v>4319.8698834500001</v>
      </c>
      <c r="K13" s="92">
        <f>J13+F13</f>
        <v>4808.8701253500003</v>
      </c>
      <c r="L13" s="92">
        <f>K13+G13</f>
        <v>5348.7495523500002</v>
      </c>
      <c r="M13" s="92">
        <f t="shared" si="14"/>
        <v>5908.9401473500002</v>
      </c>
      <c r="N13" s="93">
        <f t="shared" si="15"/>
        <v>24607.530991800002</v>
      </c>
      <c r="O13" s="94"/>
      <c r="P13" s="21"/>
      <c r="Q13" s="21"/>
      <c r="R13" s="21"/>
      <c r="S13" s="95"/>
      <c r="T13" s="96">
        <f t="shared" si="16"/>
        <v>4221.1012833000004</v>
      </c>
      <c r="U13" s="97">
        <f t="shared" si="0"/>
        <v>4319.8698834500001</v>
      </c>
      <c r="V13" s="97">
        <f t="shared" si="1"/>
        <v>4808.8701253500003</v>
      </c>
      <c r="W13" s="97">
        <f t="shared" si="2"/>
        <v>5348.7495523500002</v>
      </c>
      <c r="X13" s="97">
        <f t="shared" si="3"/>
        <v>5908.9401473500002</v>
      </c>
      <c r="Y13" s="98">
        <f t="shared" si="4"/>
        <v>24607.530991800002</v>
      </c>
      <c r="Z13" s="88"/>
      <c r="AA13" s="89"/>
      <c r="AB13" s="89"/>
      <c r="AC13" s="89"/>
      <c r="AD13" s="89"/>
      <c r="AE13" s="98">
        <f t="shared" si="17"/>
        <v>0</v>
      </c>
      <c r="AF13" s="99">
        <f t="shared" si="5"/>
        <v>4221.1012833000004</v>
      </c>
      <c r="AG13" s="89">
        <f t="shared" si="6"/>
        <v>4319.8698834500001</v>
      </c>
      <c r="AH13" s="89">
        <f t="shared" si="7"/>
        <v>4808.8701253500003</v>
      </c>
      <c r="AI13" s="89">
        <f t="shared" si="8"/>
        <v>5348.7495523500002</v>
      </c>
      <c r="AJ13" s="89">
        <f t="shared" si="9"/>
        <v>5908.9401473500002</v>
      </c>
      <c r="AK13" s="100">
        <f t="shared" si="18"/>
        <v>24607.530991800002</v>
      </c>
    </row>
    <row r="14" spans="1:37">
      <c r="A14" s="29" t="str">
        <f>'Base year'!A13</f>
        <v>Field expenses</v>
      </c>
      <c r="B14" s="29" t="str">
        <f>'Base year'!B13</f>
        <v>Motor Vehicle</v>
      </c>
      <c r="C14" s="87">
        <f>'Base year'!H13</f>
        <v>1860</v>
      </c>
      <c r="D14" s="94"/>
      <c r="E14" s="21"/>
      <c r="F14" s="21"/>
      <c r="G14" s="21"/>
      <c r="H14" s="95"/>
      <c r="I14" s="91">
        <f t="shared" si="10"/>
        <v>1860</v>
      </c>
      <c r="J14" s="92">
        <f t="shared" si="11"/>
        <v>1860</v>
      </c>
      <c r="K14" s="92">
        <f t="shared" si="12"/>
        <v>1860</v>
      </c>
      <c r="L14" s="92">
        <f>K14+G14</f>
        <v>1860</v>
      </c>
      <c r="M14" s="92">
        <f t="shared" si="14"/>
        <v>1860</v>
      </c>
      <c r="N14" s="93">
        <f t="shared" si="15"/>
        <v>9300</v>
      </c>
      <c r="O14" s="94"/>
      <c r="P14" s="21"/>
      <c r="Q14" s="21"/>
      <c r="R14" s="21"/>
      <c r="S14" s="95"/>
      <c r="T14" s="96">
        <f t="shared" ref="T14:T22" si="19">I14+O14</f>
        <v>1860</v>
      </c>
      <c r="U14" s="97">
        <f t="shared" ref="U14:U22" si="20">J14+P14</f>
        <v>1860</v>
      </c>
      <c r="V14" s="97">
        <f t="shared" ref="V14:V22" si="21">K14+Q14</f>
        <v>1860</v>
      </c>
      <c r="W14" s="97">
        <f t="shared" ref="W14:W22" si="22">L14+R14</f>
        <v>1860</v>
      </c>
      <c r="X14" s="97">
        <f t="shared" ref="X14:X22" si="23">M14+S14</f>
        <v>1860</v>
      </c>
      <c r="Y14" s="98">
        <f t="shared" ref="Y14:Y24" si="24">SUM(T14:X14)</f>
        <v>9300</v>
      </c>
      <c r="Z14" s="88"/>
      <c r="AA14" s="89"/>
      <c r="AB14" s="89"/>
      <c r="AC14" s="89"/>
      <c r="AD14" s="89"/>
      <c r="AE14" s="98">
        <f t="shared" si="17"/>
        <v>0</v>
      </c>
      <c r="AF14" s="99">
        <f t="shared" si="5"/>
        <v>1860</v>
      </c>
      <c r="AG14" s="89">
        <f t="shared" si="6"/>
        <v>1860</v>
      </c>
      <c r="AH14" s="89">
        <f t="shared" si="7"/>
        <v>1860</v>
      </c>
      <c r="AI14" s="89">
        <f t="shared" si="8"/>
        <v>1860</v>
      </c>
      <c r="AJ14" s="89">
        <f t="shared" si="9"/>
        <v>1860</v>
      </c>
      <c r="AK14" s="100">
        <f t="shared" si="18"/>
        <v>9300</v>
      </c>
    </row>
    <row r="15" spans="1:37">
      <c r="A15" s="29" t="str">
        <f>'Base year'!A14</f>
        <v>Non-field expenses</v>
      </c>
      <c r="B15" s="29" t="str">
        <f>'Base year'!B14</f>
        <v>Office &amp; Admin</v>
      </c>
      <c r="C15" s="87">
        <f>'Base year'!H14</f>
        <v>860</v>
      </c>
      <c r="D15" s="94"/>
      <c r="E15" s="21"/>
      <c r="F15" s="21"/>
      <c r="G15" s="21"/>
      <c r="H15" s="95"/>
      <c r="I15" s="91">
        <f t="shared" si="10"/>
        <v>860</v>
      </c>
      <c r="J15" s="92">
        <f t="shared" si="11"/>
        <v>860</v>
      </c>
      <c r="K15" s="92">
        <f t="shared" si="12"/>
        <v>860</v>
      </c>
      <c r="L15" s="92">
        <f t="shared" si="13"/>
        <v>860</v>
      </c>
      <c r="M15" s="92">
        <f t="shared" si="14"/>
        <v>860</v>
      </c>
      <c r="N15" s="93">
        <f t="shared" si="15"/>
        <v>4300</v>
      </c>
      <c r="O15" s="94"/>
      <c r="P15" s="21"/>
      <c r="Q15" s="21"/>
      <c r="R15" s="21"/>
      <c r="S15" s="95"/>
      <c r="T15" s="96">
        <f t="shared" si="19"/>
        <v>860</v>
      </c>
      <c r="U15" s="97">
        <f t="shared" si="20"/>
        <v>860</v>
      </c>
      <c r="V15" s="97">
        <f t="shared" si="21"/>
        <v>860</v>
      </c>
      <c r="W15" s="97">
        <f t="shared" si="22"/>
        <v>860</v>
      </c>
      <c r="X15" s="97">
        <f t="shared" si="23"/>
        <v>860</v>
      </c>
      <c r="Y15" s="98">
        <f t="shared" si="24"/>
        <v>4300</v>
      </c>
      <c r="Z15" s="88"/>
      <c r="AA15" s="89"/>
      <c r="AB15" s="89"/>
      <c r="AC15" s="89"/>
      <c r="AD15" s="89"/>
      <c r="AE15" s="98">
        <f t="shared" si="17"/>
        <v>0</v>
      </c>
      <c r="AF15" s="99">
        <f t="shared" si="5"/>
        <v>860</v>
      </c>
      <c r="AG15" s="89">
        <f t="shared" si="6"/>
        <v>860</v>
      </c>
      <c r="AH15" s="89">
        <f t="shared" si="7"/>
        <v>860</v>
      </c>
      <c r="AI15" s="89">
        <f t="shared" si="8"/>
        <v>860</v>
      </c>
      <c r="AJ15" s="89">
        <f t="shared" si="9"/>
        <v>860</v>
      </c>
      <c r="AK15" s="100">
        <f t="shared" si="18"/>
        <v>4300</v>
      </c>
    </row>
    <row r="16" spans="1:37">
      <c r="A16" s="29" t="str">
        <f>'Base year'!A15</f>
        <v>Non-field expenses</v>
      </c>
      <c r="B16" s="29" t="str">
        <f>'Base year'!B15</f>
        <v>OHS</v>
      </c>
      <c r="C16" s="87">
        <f>'Base year'!H15</f>
        <v>270</v>
      </c>
      <c r="D16" s="94"/>
      <c r="E16" s="21"/>
      <c r="F16" s="21"/>
      <c r="G16" s="21"/>
      <c r="H16" s="95"/>
      <c r="I16" s="91">
        <f t="shared" si="10"/>
        <v>270</v>
      </c>
      <c r="J16" s="92">
        <f t="shared" si="11"/>
        <v>270</v>
      </c>
      <c r="K16" s="92">
        <f t="shared" si="12"/>
        <v>270</v>
      </c>
      <c r="L16" s="92">
        <f t="shared" si="13"/>
        <v>270</v>
      </c>
      <c r="M16" s="92">
        <f t="shared" si="14"/>
        <v>270</v>
      </c>
      <c r="N16" s="93">
        <f t="shared" si="15"/>
        <v>1350</v>
      </c>
      <c r="O16" s="94"/>
      <c r="P16" s="21"/>
      <c r="Q16" s="21"/>
      <c r="R16" s="21"/>
      <c r="S16" s="95"/>
      <c r="T16" s="96">
        <f t="shared" si="19"/>
        <v>270</v>
      </c>
      <c r="U16" s="97">
        <f t="shared" si="20"/>
        <v>270</v>
      </c>
      <c r="V16" s="97">
        <f t="shared" si="21"/>
        <v>270</v>
      </c>
      <c r="W16" s="97">
        <f t="shared" si="22"/>
        <v>270</v>
      </c>
      <c r="X16" s="97">
        <f t="shared" si="23"/>
        <v>270</v>
      </c>
      <c r="Y16" s="98">
        <f t="shared" si="24"/>
        <v>1350</v>
      </c>
      <c r="Z16" s="88"/>
      <c r="AA16" s="89"/>
      <c r="AB16" s="89"/>
      <c r="AC16" s="89"/>
      <c r="AD16" s="89"/>
      <c r="AE16" s="98">
        <f t="shared" si="17"/>
        <v>0</v>
      </c>
      <c r="AF16" s="99">
        <f t="shared" si="5"/>
        <v>270</v>
      </c>
      <c r="AG16" s="89">
        <f t="shared" si="6"/>
        <v>270</v>
      </c>
      <c r="AH16" s="89">
        <f t="shared" si="7"/>
        <v>270</v>
      </c>
      <c r="AI16" s="89">
        <f t="shared" si="8"/>
        <v>270</v>
      </c>
      <c r="AJ16" s="89">
        <f t="shared" si="9"/>
        <v>270</v>
      </c>
      <c r="AK16" s="100">
        <f t="shared" si="18"/>
        <v>1350</v>
      </c>
    </row>
    <row r="17" spans="1:37">
      <c r="A17" s="29" t="str">
        <f>'Base year'!A16</f>
        <v>Field expenses</v>
      </c>
      <c r="B17" s="29" t="str">
        <f>'Base year'!B16</f>
        <v>Repairs &amp; Maintenance</v>
      </c>
      <c r="C17" s="87">
        <f>'Base year'!H16</f>
        <v>8140.0000000000009</v>
      </c>
      <c r="D17" s="94"/>
      <c r="E17" s="21"/>
      <c r="F17" s="21"/>
      <c r="G17" s="21"/>
      <c r="H17" s="95"/>
      <c r="I17" s="91">
        <f t="shared" si="10"/>
        <v>8140.0000000000009</v>
      </c>
      <c r="J17" s="92">
        <f t="shared" si="11"/>
        <v>8140.0000000000009</v>
      </c>
      <c r="K17" s="92">
        <f t="shared" si="12"/>
        <v>8140.0000000000009</v>
      </c>
      <c r="L17" s="92">
        <f t="shared" si="13"/>
        <v>8140.0000000000009</v>
      </c>
      <c r="M17" s="92">
        <f t="shared" si="14"/>
        <v>8140.0000000000009</v>
      </c>
      <c r="N17" s="93">
        <f t="shared" si="15"/>
        <v>40700.000000000007</v>
      </c>
      <c r="O17" s="94"/>
      <c r="P17" s="21"/>
      <c r="Q17" s="21"/>
      <c r="R17" s="21"/>
      <c r="S17" s="95"/>
      <c r="T17" s="96">
        <f t="shared" si="19"/>
        <v>8140.0000000000009</v>
      </c>
      <c r="U17" s="97">
        <f t="shared" si="20"/>
        <v>8140.0000000000009</v>
      </c>
      <c r="V17" s="97">
        <f t="shared" si="21"/>
        <v>8140.0000000000009</v>
      </c>
      <c r="W17" s="97">
        <f t="shared" si="22"/>
        <v>8140.0000000000009</v>
      </c>
      <c r="X17" s="97">
        <f t="shared" si="23"/>
        <v>8140.0000000000009</v>
      </c>
      <c r="Y17" s="98">
        <f t="shared" si="24"/>
        <v>40700.000000000007</v>
      </c>
      <c r="Z17" s="88"/>
      <c r="AA17" s="89"/>
      <c r="AB17" s="89"/>
      <c r="AC17" s="89"/>
      <c r="AD17" s="89"/>
      <c r="AE17" s="98">
        <f t="shared" si="17"/>
        <v>0</v>
      </c>
      <c r="AF17" s="99">
        <f t="shared" si="5"/>
        <v>8140.0000000000009</v>
      </c>
      <c r="AG17" s="89">
        <f t="shared" si="6"/>
        <v>8140.0000000000009</v>
      </c>
      <c r="AH17" s="89">
        <f t="shared" si="7"/>
        <v>8140.0000000000009</v>
      </c>
      <c r="AI17" s="89">
        <f t="shared" si="8"/>
        <v>8140.0000000000009</v>
      </c>
      <c r="AJ17" s="89">
        <f t="shared" si="9"/>
        <v>8140.0000000000009</v>
      </c>
      <c r="AK17" s="100">
        <f t="shared" si="18"/>
        <v>40700.000000000007</v>
      </c>
    </row>
    <row r="18" spans="1:37">
      <c r="A18" s="29" t="str">
        <f>'Base year'!A17</f>
        <v>Field expenses</v>
      </c>
      <c r="B18" s="29" t="str">
        <f>'Base year'!B17</f>
        <v>Training &amp; Development</v>
      </c>
      <c r="C18" s="87">
        <f>'Base year'!H17</f>
        <v>1540</v>
      </c>
      <c r="D18" s="94"/>
      <c r="E18" s="21"/>
      <c r="F18" s="21"/>
      <c r="G18" s="21"/>
      <c r="H18" s="95"/>
      <c r="I18" s="91">
        <f t="shared" si="10"/>
        <v>1540</v>
      </c>
      <c r="J18" s="92">
        <f t="shared" si="11"/>
        <v>1540</v>
      </c>
      <c r="K18" s="92">
        <f t="shared" si="12"/>
        <v>1540</v>
      </c>
      <c r="L18" s="92">
        <f t="shared" si="13"/>
        <v>1540</v>
      </c>
      <c r="M18" s="92">
        <f t="shared" si="14"/>
        <v>1540</v>
      </c>
      <c r="N18" s="93">
        <f t="shared" si="15"/>
        <v>7700</v>
      </c>
      <c r="O18" s="94"/>
      <c r="P18" s="21"/>
      <c r="Q18" s="21"/>
      <c r="R18" s="21"/>
      <c r="S18" s="95"/>
      <c r="T18" s="96">
        <f t="shared" si="19"/>
        <v>1540</v>
      </c>
      <c r="U18" s="97">
        <f t="shared" si="20"/>
        <v>1540</v>
      </c>
      <c r="V18" s="97">
        <f t="shared" si="21"/>
        <v>1540</v>
      </c>
      <c r="W18" s="97">
        <f t="shared" si="22"/>
        <v>1540</v>
      </c>
      <c r="X18" s="97">
        <f t="shared" si="23"/>
        <v>1540</v>
      </c>
      <c r="Y18" s="98">
        <f t="shared" si="24"/>
        <v>7700</v>
      </c>
      <c r="Z18" s="88"/>
      <c r="AA18" s="89"/>
      <c r="AB18" s="89"/>
      <c r="AC18" s="89"/>
      <c r="AD18" s="89"/>
      <c r="AE18" s="98">
        <f t="shared" si="17"/>
        <v>0</v>
      </c>
      <c r="AF18" s="99">
        <f t="shared" si="5"/>
        <v>1540</v>
      </c>
      <c r="AG18" s="89">
        <f t="shared" si="6"/>
        <v>1540</v>
      </c>
      <c r="AH18" s="89">
        <f t="shared" si="7"/>
        <v>1540</v>
      </c>
      <c r="AI18" s="89">
        <f t="shared" si="8"/>
        <v>1540</v>
      </c>
      <c r="AJ18" s="89">
        <f t="shared" si="9"/>
        <v>1540</v>
      </c>
      <c r="AK18" s="100">
        <f t="shared" si="18"/>
        <v>7700</v>
      </c>
    </row>
    <row r="19" spans="1:37">
      <c r="A19" s="29" t="str">
        <f>'Base year'!A18</f>
        <v>Field expenses</v>
      </c>
      <c r="B19" s="29" t="str">
        <f>'Base year'!B18</f>
        <v>Travel &amp; Accommodation</v>
      </c>
      <c r="C19" s="87">
        <f>'Base year'!H18</f>
        <v>2500</v>
      </c>
      <c r="D19" s="94"/>
      <c r="E19" s="21"/>
      <c r="F19" s="21"/>
      <c r="G19" s="21"/>
      <c r="H19" s="95"/>
      <c r="I19" s="91">
        <f t="shared" si="10"/>
        <v>2500</v>
      </c>
      <c r="J19" s="92">
        <f t="shared" si="11"/>
        <v>2500</v>
      </c>
      <c r="K19" s="92">
        <f>J19+F19</f>
        <v>2500</v>
      </c>
      <c r="L19" s="92">
        <f t="shared" si="13"/>
        <v>2500</v>
      </c>
      <c r="M19" s="92">
        <f t="shared" si="14"/>
        <v>2500</v>
      </c>
      <c r="N19" s="93">
        <f t="shared" si="15"/>
        <v>12500</v>
      </c>
      <c r="O19" s="94"/>
      <c r="P19" s="21"/>
      <c r="Q19" s="21"/>
      <c r="R19" s="21"/>
      <c r="S19" s="95"/>
      <c r="T19" s="96">
        <f t="shared" si="19"/>
        <v>2500</v>
      </c>
      <c r="U19" s="97">
        <f t="shared" si="20"/>
        <v>2500</v>
      </c>
      <c r="V19" s="97">
        <f t="shared" si="21"/>
        <v>2500</v>
      </c>
      <c r="W19" s="97">
        <f t="shared" si="22"/>
        <v>2500</v>
      </c>
      <c r="X19" s="97">
        <f t="shared" si="23"/>
        <v>2500</v>
      </c>
      <c r="Y19" s="98">
        <f t="shared" si="24"/>
        <v>12500</v>
      </c>
      <c r="Z19" s="88"/>
      <c r="AA19" s="89"/>
      <c r="AB19" s="89"/>
      <c r="AC19" s="89"/>
      <c r="AD19" s="89"/>
      <c r="AE19" s="98">
        <f t="shared" si="17"/>
        <v>0</v>
      </c>
      <c r="AF19" s="99">
        <f t="shared" si="5"/>
        <v>2500</v>
      </c>
      <c r="AG19" s="89">
        <f t="shared" si="6"/>
        <v>2500</v>
      </c>
      <c r="AH19" s="89">
        <f t="shared" si="7"/>
        <v>2500</v>
      </c>
      <c r="AI19" s="89">
        <f t="shared" si="8"/>
        <v>2500</v>
      </c>
      <c r="AJ19" s="89">
        <f t="shared" si="9"/>
        <v>2500</v>
      </c>
      <c r="AK19" s="100">
        <f t="shared" si="18"/>
        <v>12500</v>
      </c>
    </row>
    <row r="20" spans="1:37">
      <c r="A20" s="29" t="str">
        <f>'Base year'!A19</f>
        <v>Government Charges</v>
      </c>
      <c r="B20" s="29" t="str">
        <f>'Base year'!B19</f>
        <v>Utilities Rates &amp; Taxes</v>
      </c>
      <c r="C20" s="87">
        <f>'Base year'!H19</f>
        <v>4924</v>
      </c>
      <c r="D20" s="94"/>
      <c r="E20" s="21"/>
      <c r="F20" s="21"/>
      <c r="G20" s="21"/>
      <c r="H20" s="95"/>
      <c r="I20" s="91">
        <f t="shared" si="10"/>
        <v>4924</v>
      </c>
      <c r="J20" s="92">
        <f t="shared" si="11"/>
        <v>4924</v>
      </c>
      <c r="K20" s="92">
        <f t="shared" si="12"/>
        <v>4924</v>
      </c>
      <c r="L20" s="92">
        <f t="shared" si="13"/>
        <v>4924</v>
      </c>
      <c r="M20" s="92">
        <f t="shared" si="14"/>
        <v>4924</v>
      </c>
      <c r="N20" s="93">
        <f t="shared" si="15"/>
        <v>24620</v>
      </c>
      <c r="O20" s="94"/>
      <c r="P20" s="21"/>
      <c r="Q20" s="21"/>
      <c r="R20" s="21"/>
      <c r="S20" s="95"/>
      <c r="T20" s="96">
        <f t="shared" si="19"/>
        <v>4924</v>
      </c>
      <c r="U20" s="97">
        <f t="shared" si="20"/>
        <v>4924</v>
      </c>
      <c r="V20" s="97">
        <f t="shared" si="21"/>
        <v>4924</v>
      </c>
      <c r="W20" s="97">
        <f t="shared" si="22"/>
        <v>4924</v>
      </c>
      <c r="X20" s="97">
        <f t="shared" si="23"/>
        <v>4924</v>
      </c>
      <c r="Y20" s="98">
        <f t="shared" si="24"/>
        <v>24620</v>
      </c>
      <c r="Z20" s="88"/>
      <c r="AA20" s="89"/>
      <c r="AB20" s="89"/>
      <c r="AC20" s="89"/>
      <c r="AD20" s="89"/>
      <c r="AE20" s="98">
        <f t="shared" si="17"/>
        <v>0</v>
      </c>
      <c r="AF20" s="99">
        <f t="shared" si="5"/>
        <v>4924</v>
      </c>
      <c r="AG20" s="89">
        <f t="shared" si="6"/>
        <v>4924</v>
      </c>
      <c r="AH20" s="89">
        <f t="shared" si="7"/>
        <v>4924</v>
      </c>
      <c r="AI20" s="89">
        <f t="shared" si="8"/>
        <v>4924</v>
      </c>
      <c r="AJ20" s="89">
        <f t="shared" si="9"/>
        <v>4924</v>
      </c>
      <c r="AK20" s="100">
        <f t="shared" si="18"/>
        <v>24620</v>
      </c>
    </row>
    <row r="21" spans="1:37">
      <c r="A21" s="29" t="str">
        <f>'Base year'!A20</f>
        <v>System Use Gas</v>
      </c>
      <c r="B21" s="29" t="str">
        <f>'Base year'!B20</f>
        <v>Fuel Gas</v>
      </c>
      <c r="C21" s="87"/>
      <c r="D21" s="94"/>
      <c r="E21" s="21"/>
      <c r="F21" s="21"/>
      <c r="G21" s="21"/>
      <c r="H21" s="95"/>
      <c r="I21" s="91"/>
      <c r="J21" s="92"/>
      <c r="K21" s="92"/>
      <c r="L21" s="92"/>
      <c r="M21" s="92"/>
      <c r="N21" s="93"/>
      <c r="O21" s="94">
        <f>'Bottom-up'!D5</f>
        <v>18074</v>
      </c>
      <c r="P21" s="21">
        <f>'Bottom-up'!E5</f>
        <v>18715</v>
      </c>
      <c r="Q21" s="21">
        <f>'Bottom-up'!F5</f>
        <v>20261</v>
      </c>
      <c r="R21" s="21">
        <f>'Bottom-up'!G5</f>
        <v>18244</v>
      </c>
      <c r="S21" s="95">
        <f>'Bottom-up'!H5</f>
        <v>19166</v>
      </c>
      <c r="T21" s="96">
        <f>I21+O21</f>
        <v>18074</v>
      </c>
      <c r="U21" s="97">
        <f>J21+P21</f>
        <v>18715</v>
      </c>
      <c r="V21" s="97">
        <f>K21+Q21</f>
        <v>20261</v>
      </c>
      <c r="W21" s="97">
        <f>L21+R21</f>
        <v>18244</v>
      </c>
      <c r="X21" s="97">
        <f>M21+S21</f>
        <v>19166</v>
      </c>
      <c r="Y21" s="98">
        <f t="shared" si="24"/>
        <v>94460</v>
      </c>
      <c r="Z21" s="88"/>
      <c r="AA21" s="89"/>
      <c r="AB21" s="89"/>
      <c r="AC21" s="89"/>
      <c r="AD21" s="89"/>
      <c r="AE21" s="98">
        <f t="shared" si="17"/>
        <v>0</v>
      </c>
      <c r="AF21" s="99">
        <f t="shared" si="5"/>
        <v>18074</v>
      </c>
      <c r="AG21" s="89">
        <f t="shared" si="6"/>
        <v>18715</v>
      </c>
      <c r="AH21" s="89">
        <f t="shared" si="7"/>
        <v>20261</v>
      </c>
      <c r="AI21" s="89">
        <f t="shared" si="8"/>
        <v>18244</v>
      </c>
      <c r="AJ21" s="89">
        <f t="shared" si="9"/>
        <v>19166</v>
      </c>
      <c r="AK21" s="100">
        <f t="shared" si="18"/>
        <v>94460</v>
      </c>
    </row>
    <row r="22" spans="1:37">
      <c r="A22" s="29" t="str">
        <f>'Base year'!A21</f>
        <v>Reactive Maintenance</v>
      </c>
      <c r="B22" s="29" t="str">
        <f>'Base year'!B21</f>
        <v>Reactive Opex</v>
      </c>
      <c r="C22" s="87">
        <f>'Base year'!H21</f>
        <v>1040</v>
      </c>
      <c r="D22" s="94"/>
      <c r="E22" s="21"/>
      <c r="F22" s="21"/>
      <c r="G22" s="21"/>
      <c r="H22" s="95"/>
      <c r="I22" s="91">
        <f t="shared" si="10"/>
        <v>1040</v>
      </c>
      <c r="J22" s="92">
        <f t="shared" si="11"/>
        <v>1040</v>
      </c>
      <c r="K22" s="92">
        <f t="shared" si="12"/>
        <v>1040</v>
      </c>
      <c r="L22" s="92">
        <f t="shared" si="13"/>
        <v>1040</v>
      </c>
      <c r="M22" s="92">
        <f t="shared" si="14"/>
        <v>1040</v>
      </c>
      <c r="N22" s="93">
        <f t="shared" si="15"/>
        <v>5200</v>
      </c>
      <c r="O22" s="94"/>
      <c r="P22" s="21"/>
      <c r="Q22" s="21"/>
      <c r="R22" s="21"/>
      <c r="S22" s="95"/>
      <c r="T22" s="96">
        <f t="shared" si="19"/>
        <v>1040</v>
      </c>
      <c r="U22" s="97">
        <f t="shared" si="20"/>
        <v>1040</v>
      </c>
      <c r="V22" s="97">
        <f t="shared" si="21"/>
        <v>1040</v>
      </c>
      <c r="W22" s="97">
        <f t="shared" si="22"/>
        <v>1040</v>
      </c>
      <c r="X22" s="97">
        <f t="shared" si="23"/>
        <v>1040</v>
      </c>
      <c r="Y22" s="98">
        <f t="shared" si="24"/>
        <v>5200</v>
      </c>
      <c r="Z22" s="88"/>
      <c r="AA22" s="89"/>
      <c r="AB22" s="89"/>
      <c r="AC22" s="89"/>
      <c r="AD22" s="89"/>
      <c r="AE22" s="98">
        <f t="shared" si="17"/>
        <v>0</v>
      </c>
      <c r="AF22" s="99">
        <f t="shared" si="5"/>
        <v>1040</v>
      </c>
      <c r="AG22" s="89">
        <f t="shared" si="6"/>
        <v>1040</v>
      </c>
      <c r="AH22" s="89">
        <f t="shared" si="7"/>
        <v>1040</v>
      </c>
      <c r="AI22" s="89">
        <f t="shared" si="8"/>
        <v>1040</v>
      </c>
      <c r="AJ22" s="89">
        <f t="shared" si="9"/>
        <v>1040</v>
      </c>
      <c r="AK22" s="100">
        <f t="shared" si="18"/>
        <v>5200</v>
      </c>
    </row>
    <row r="23" spans="1:37">
      <c r="A23" s="29" t="str">
        <f>'Base year'!A22</f>
        <v>Government Charges</v>
      </c>
      <c r="B23" s="29" t="str">
        <f>'Base year'!B22</f>
        <v>Permits, Licence Fees, Rates &amp; Taxes</v>
      </c>
      <c r="C23" s="87">
        <f>'Base year'!H22</f>
        <v>5780</v>
      </c>
      <c r="D23" s="94"/>
      <c r="E23" s="21"/>
      <c r="F23" s="21"/>
      <c r="G23" s="21"/>
      <c r="H23" s="95"/>
      <c r="I23" s="91">
        <f>$C23+D23</f>
        <v>5780</v>
      </c>
      <c r="J23" s="92">
        <f>I23+E23</f>
        <v>5780</v>
      </c>
      <c r="K23" s="92">
        <f>J23+F23</f>
        <v>5780</v>
      </c>
      <c r="L23" s="92">
        <f>K23+G23</f>
        <v>5780</v>
      </c>
      <c r="M23" s="92">
        <f>L23+H23</f>
        <v>5780</v>
      </c>
      <c r="N23" s="93">
        <f>SUM(I23:M23)</f>
        <v>28900</v>
      </c>
      <c r="O23" s="94"/>
      <c r="P23" s="21"/>
      <c r="Q23" s="21"/>
      <c r="R23" s="21"/>
      <c r="S23" s="95"/>
      <c r="T23" s="96">
        <f t="shared" ref="T23:X25" si="25">I23+O23</f>
        <v>5780</v>
      </c>
      <c r="U23" s="97">
        <f t="shared" si="25"/>
        <v>5780</v>
      </c>
      <c r="V23" s="97">
        <f t="shared" si="25"/>
        <v>5780</v>
      </c>
      <c r="W23" s="97">
        <f t="shared" si="25"/>
        <v>5780</v>
      </c>
      <c r="X23" s="97">
        <f t="shared" si="25"/>
        <v>5780</v>
      </c>
      <c r="Y23" s="98">
        <f>SUM(T23:X23)</f>
        <v>28900</v>
      </c>
      <c r="Z23" s="88"/>
      <c r="AA23" s="89"/>
      <c r="AB23" s="89"/>
      <c r="AC23" s="89"/>
      <c r="AD23" s="89"/>
      <c r="AE23" s="98">
        <f>SUM(Z23:AD23)</f>
        <v>0</v>
      </c>
      <c r="AF23" s="99">
        <f t="shared" si="5"/>
        <v>5780</v>
      </c>
      <c r="AG23" s="89">
        <f t="shared" si="6"/>
        <v>5780</v>
      </c>
      <c r="AH23" s="89">
        <f t="shared" si="7"/>
        <v>5780</v>
      </c>
      <c r="AI23" s="89">
        <f t="shared" si="8"/>
        <v>5780</v>
      </c>
      <c r="AJ23" s="89">
        <f t="shared" si="9"/>
        <v>5780</v>
      </c>
      <c r="AK23" s="100">
        <f>SUM(AF23:AJ23)</f>
        <v>28900</v>
      </c>
    </row>
    <row r="24" spans="1:37">
      <c r="A24" s="29" t="s">
        <v>19</v>
      </c>
      <c r="B24" s="29" t="s">
        <v>29</v>
      </c>
      <c r="C24" s="87"/>
      <c r="D24" s="94"/>
      <c r="E24" s="21"/>
      <c r="F24" s="21"/>
      <c r="G24" s="21"/>
      <c r="H24" s="95"/>
      <c r="I24" s="91"/>
      <c r="J24" s="92"/>
      <c r="K24" s="92"/>
      <c r="L24" s="92"/>
      <c r="M24" s="92"/>
      <c r="N24" s="93">
        <f t="shared" si="15"/>
        <v>0</v>
      </c>
      <c r="O24" s="94">
        <f>'Bottom-up'!D6</f>
        <v>4856</v>
      </c>
      <c r="P24" s="21">
        <f>'Bottom-up'!E6</f>
        <v>8806</v>
      </c>
      <c r="Q24" s="21">
        <f>'Bottom-up'!F6</f>
        <v>4506</v>
      </c>
      <c r="R24" s="21">
        <f>'Bottom-up'!G6</f>
        <v>6860</v>
      </c>
      <c r="S24" s="95">
        <f>'Bottom-up'!H6</f>
        <v>7756</v>
      </c>
      <c r="T24" s="96">
        <f t="shared" si="25"/>
        <v>4856</v>
      </c>
      <c r="U24" s="97">
        <f t="shared" si="25"/>
        <v>8806</v>
      </c>
      <c r="V24" s="97">
        <f t="shared" si="25"/>
        <v>4506</v>
      </c>
      <c r="W24" s="97">
        <f t="shared" si="25"/>
        <v>6860</v>
      </c>
      <c r="X24" s="97">
        <f t="shared" si="25"/>
        <v>7756</v>
      </c>
      <c r="Y24" s="98">
        <f t="shared" si="24"/>
        <v>32784</v>
      </c>
      <c r="Z24" s="88"/>
      <c r="AA24" s="89"/>
      <c r="AB24" s="89"/>
      <c r="AC24" s="89"/>
      <c r="AD24" s="89"/>
      <c r="AE24" s="98">
        <f t="shared" si="17"/>
        <v>0</v>
      </c>
      <c r="AF24" s="99">
        <f t="shared" si="5"/>
        <v>4856</v>
      </c>
      <c r="AG24" s="89">
        <f t="shared" si="6"/>
        <v>8806</v>
      </c>
      <c r="AH24" s="89">
        <f t="shared" si="7"/>
        <v>4506</v>
      </c>
      <c r="AI24" s="89">
        <f t="shared" si="8"/>
        <v>6860</v>
      </c>
      <c r="AJ24" s="89">
        <f t="shared" si="9"/>
        <v>7756</v>
      </c>
      <c r="AK24" s="100">
        <f t="shared" si="18"/>
        <v>32784</v>
      </c>
    </row>
    <row r="25" spans="1:37">
      <c r="A25" s="29" t="s">
        <v>20</v>
      </c>
      <c r="B25" s="29" t="s">
        <v>20</v>
      </c>
      <c r="C25" s="87"/>
      <c r="D25" s="101"/>
      <c r="E25" s="5"/>
      <c r="F25" s="5"/>
      <c r="G25" s="5"/>
      <c r="H25" s="90"/>
      <c r="I25" s="91"/>
      <c r="J25" s="92"/>
      <c r="K25" s="92"/>
      <c r="L25" s="92"/>
      <c r="M25" s="92"/>
      <c r="N25" s="93"/>
      <c r="O25" s="94">
        <f>'Bottom-up'!D7</f>
        <v>4846.3469999999998</v>
      </c>
      <c r="P25" s="21">
        <f>'Bottom-up'!E7</f>
        <v>10444.147000000001</v>
      </c>
      <c r="Q25" s="21">
        <f>'Bottom-up'!F7</f>
        <v>10372.967000000001</v>
      </c>
      <c r="R25" s="21">
        <f>'Bottom-up'!G7</f>
        <v>3612.7669999999998</v>
      </c>
      <c r="S25" s="95">
        <f>'Bottom-up'!H7</f>
        <v>3728.8670000000002</v>
      </c>
      <c r="T25" s="96">
        <f t="shared" si="25"/>
        <v>4846.3469999999998</v>
      </c>
      <c r="U25" s="97">
        <f t="shared" si="25"/>
        <v>10444.147000000001</v>
      </c>
      <c r="V25" s="97">
        <f t="shared" si="25"/>
        <v>10372.967000000001</v>
      </c>
      <c r="W25" s="97">
        <f t="shared" si="25"/>
        <v>3612.7669999999998</v>
      </c>
      <c r="X25" s="97">
        <f t="shared" si="25"/>
        <v>3728.8670000000002</v>
      </c>
      <c r="Y25" s="98">
        <f>SUM(T25:X25)</f>
        <v>33005.095000000001</v>
      </c>
      <c r="Z25" s="88"/>
      <c r="AA25" s="89"/>
      <c r="AB25" s="89"/>
      <c r="AC25" s="89"/>
      <c r="AD25" s="89"/>
      <c r="AE25" s="98">
        <f>SUM(Z25:AD25)</f>
        <v>0</v>
      </c>
      <c r="AF25" s="99">
        <f t="shared" si="5"/>
        <v>4846.3469999999998</v>
      </c>
      <c r="AG25" s="89">
        <f t="shared" si="6"/>
        <v>10444.147000000001</v>
      </c>
      <c r="AH25" s="89">
        <f t="shared" si="7"/>
        <v>10372.967000000001</v>
      </c>
      <c r="AI25" s="89">
        <f t="shared" si="8"/>
        <v>3612.7669999999998</v>
      </c>
      <c r="AJ25" s="89">
        <f t="shared" si="9"/>
        <v>3728.8670000000002</v>
      </c>
      <c r="AK25" s="100">
        <f>SUM(AF25:AJ25)</f>
        <v>33005.095000000001</v>
      </c>
    </row>
    <row r="29" spans="1:37">
      <c r="N29" s="60"/>
    </row>
  </sheetData>
  <mergeCells count="6">
    <mergeCell ref="O4:S4"/>
    <mergeCell ref="D4:H4"/>
    <mergeCell ref="AF4:AK4"/>
    <mergeCell ref="Z4:AE4"/>
    <mergeCell ref="T4:Y4"/>
    <mergeCell ref="I4:N4"/>
  </mergeCells>
  <pageMargins left="0.25" right="0.25" top="0.75" bottom="0.75" header="0.3" footer="0.3"/>
  <pageSetup paperSize="9" scale="38" orientation="landscape" r:id="rId1"/>
  <ignoredErrors>
    <ignoredError sqref="N5 AE5 Y5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>
    <tabColor rgb="FF003C71"/>
  </sheetPr>
  <dimension ref="A1:Q28"/>
  <sheetViews>
    <sheetView zoomScaleNormal="100" workbookViewId="0">
      <pane xSplit="2" ySplit="4" topLeftCell="C5" activePane="bottomRight" state="frozen"/>
      <selection pane="topRight" activeCell="B11" sqref="B11"/>
      <selection pane="bottomLeft" activeCell="B11" sqref="B11"/>
      <selection pane="bottomRight" activeCell="E26" activeCellId="1" sqref="G26 E26"/>
    </sheetView>
  </sheetViews>
  <sheetFormatPr defaultColWidth="9.140625" defaultRowHeight="12.75"/>
  <cols>
    <col min="1" max="1" width="24.28515625" style="27" customWidth="1"/>
    <col min="2" max="2" width="38" style="27" customWidth="1"/>
    <col min="3" max="4" width="14" style="27" customWidth="1"/>
    <col min="5" max="5" width="13.140625" style="80" customWidth="1"/>
    <col min="6" max="6" width="16.7109375" style="79" customWidth="1"/>
    <col min="7" max="7" width="13.140625" style="80" customWidth="1"/>
    <col min="8" max="8" width="12.5703125" style="80" customWidth="1"/>
    <col min="9" max="16384" width="9.140625" style="27"/>
  </cols>
  <sheetData>
    <row r="1" spans="1:17" s="50" customFormat="1" ht="14.25">
      <c r="A1" s="48" t="s">
        <v>30</v>
      </c>
      <c r="B1" s="49"/>
      <c r="C1" s="49"/>
      <c r="D1" s="49"/>
      <c r="E1" s="76"/>
      <c r="F1" s="78"/>
      <c r="G1" s="77"/>
      <c r="H1" s="77"/>
    </row>
    <row r="2" spans="1:17" s="50" customFormat="1" ht="14.25">
      <c r="A2" s="109" t="s">
        <v>31</v>
      </c>
      <c r="E2" s="77"/>
      <c r="F2" s="77"/>
      <c r="G2" s="77"/>
      <c r="H2" s="77"/>
    </row>
    <row r="3" spans="1:17" ht="14.25">
      <c r="I3" s="50"/>
      <c r="J3" s="50"/>
      <c r="K3" s="50"/>
    </row>
    <row r="4" spans="1:17" ht="69" customHeight="1">
      <c r="A4" s="25" t="s">
        <v>11</v>
      </c>
      <c r="B4" s="25" t="s">
        <v>27</v>
      </c>
      <c r="C4" s="25" t="s">
        <v>32</v>
      </c>
      <c r="D4" s="25" t="s">
        <v>33</v>
      </c>
      <c r="E4" s="51" t="s">
        <v>34</v>
      </c>
      <c r="F4" s="51" t="s">
        <v>35</v>
      </c>
      <c r="G4" s="51" t="s">
        <v>36</v>
      </c>
      <c r="H4" s="51" t="s">
        <v>37</v>
      </c>
      <c r="I4" s="50"/>
      <c r="J4" s="50"/>
      <c r="K4" s="50"/>
    </row>
    <row r="5" spans="1:17" ht="14.25">
      <c r="A5" s="29" t="s">
        <v>13</v>
      </c>
      <c r="B5" s="29" t="s">
        <v>38</v>
      </c>
      <c r="C5" s="113">
        <v>31110</v>
      </c>
      <c r="D5" s="29">
        <f>E5-C5</f>
        <v>9180</v>
      </c>
      <c r="E5" s="82">
        <v>40290</v>
      </c>
      <c r="F5" s="82">
        <f>E5</f>
        <v>40290</v>
      </c>
      <c r="G5" s="59">
        <v>4672</v>
      </c>
      <c r="H5" s="30">
        <f>F5+G5</f>
        <v>44962</v>
      </c>
      <c r="I5" s="50"/>
      <c r="J5" s="50"/>
      <c r="K5" s="50"/>
    </row>
    <row r="6" spans="1:17" ht="14.25">
      <c r="A6" s="29" t="s">
        <v>13</v>
      </c>
      <c r="B6" s="29" t="s">
        <v>39</v>
      </c>
      <c r="C6" s="113">
        <v>1202</v>
      </c>
      <c r="D6" s="29">
        <f t="shared" ref="D6:D22" si="0">E6-C6</f>
        <v>-212</v>
      </c>
      <c r="E6" s="82">
        <v>990</v>
      </c>
      <c r="F6" s="82"/>
      <c r="G6" s="29"/>
      <c r="H6" s="30">
        <f>E6+G6</f>
        <v>990</v>
      </c>
      <c r="I6" s="50"/>
      <c r="J6" s="50"/>
      <c r="K6" s="50"/>
    </row>
    <row r="7" spans="1:17" ht="14.25">
      <c r="A7" s="29" t="s">
        <v>15</v>
      </c>
      <c r="B7" s="29" t="s">
        <v>40</v>
      </c>
      <c r="C7" s="112">
        <v>905</v>
      </c>
      <c r="D7" s="29">
        <f t="shared" si="0"/>
        <v>375</v>
      </c>
      <c r="E7" s="82">
        <v>1280</v>
      </c>
      <c r="F7" s="82"/>
      <c r="G7" s="29"/>
      <c r="H7" s="30">
        <f t="shared" ref="H7:H22" si="1">E7+G7</f>
        <v>1280</v>
      </c>
      <c r="I7" s="50"/>
      <c r="J7" s="50"/>
      <c r="K7" s="50"/>
    </row>
    <row r="8" spans="1:17" ht="14.25">
      <c r="A8" s="29" t="s">
        <v>15</v>
      </c>
      <c r="B8" s="29" t="s">
        <v>41</v>
      </c>
      <c r="C8" s="112">
        <v>13</v>
      </c>
      <c r="D8" s="29">
        <f t="shared" si="0"/>
        <v>137</v>
      </c>
      <c r="E8" s="82">
        <v>150</v>
      </c>
      <c r="F8" s="82"/>
      <c r="G8" s="29"/>
      <c r="H8" s="30">
        <f t="shared" si="1"/>
        <v>150</v>
      </c>
      <c r="I8" s="50"/>
      <c r="J8" s="50"/>
      <c r="K8" s="50"/>
    </row>
    <row r="9" spans="1:17" ht="14.25">
      <c r="A9" s="29" t="s">
        <v>15</v>
      </c>
      <c r="B9" s="29" t="s">
        <v>42</v>
      </c>
      <c r="C9" s="113">
        <v>2260</v>
      </c>
      <c r="D9" s="29">
        <f t="shared" si="0"/>
        <v>2160</v>
      </c>
      <c r="E9" s="82">
        <v>4420</v>
      </c>
      <c r="F9" s="82"/>
      <c r="G9" s="29">
        <v>-255.885392</v>
      </c>
      <c r="H9" s="30">
        <f>E9+G9</f>
        <v>4164.1146079999999</v>
      </c>
      <c r="I9" s="50"/>
      <c r="J9" s="50"/>
      <c r="K9" s="50"/>
    </row>
    <row r="10" spans="1:17" ht="14.25">
      <c r="A10" s="29" t="s">
        <v>15</v>
      </c>
      <c r="B10" s="29" t="s">
        <v>43</v>
      </c>
      <c r="C10" s="112">
        <v>233</v>
      </c>
      <c r="D10" s="29">
        <f t="shared" si="0"/>
        <v>97</v>
      </c>
      <c r="E10" s="82">
        <v>330</v>
      </c>
      <c r="F10" s="82"/>
      <c r="G10" s="29"/>
      <c r="H10" s="30">
        <f t="shared" si="1"/>
        <v>330</v>
      </c>
      <c r="I10" s="50"/>
      <c r="J10" s="50"/>
      <c r="K10" s="50"/>
    </row>
    <row r="11" spans="1:17" ht="14.25">
      <c r="A11" s="29" t="s">
        <v>15</v>
      </c>
      <c r="B11" s="29" t="s">
        <v>44</v>
      </c>
      <c r="C11" s="113">
        <v>4254</v>
      </c>
      <c r="D11" s="29">
        <f t="shared" si="0"/>
        <v>1216</v>
      </c>
      <c r="E11" s="82">
        <v>5470</v>
      </c>
      <c r="F11" s="82"/>
      <c r="G11" s="29"/>
      <c r="H11" s="30">
        <f t="shared" si="1"/>
        <v>5470</v>
      </c>
      <c r="I11" s="50"/>
      <c r="J11" s="50"/>
      <c r="K11" s="50"/>
    </row>
    <row r="12" spans="1:17" ht="14.25">
      <c r="A12" s="29" t="s">
        <v>15</v>
      </c>
      <c r="B12" s="29" t="s">
        <v>45</v>
      </c>
      <c r="C12" s="113">
        <v>2567</v>
      </c>
      <c r="D12" s="29">
        <f t="shared" si="0"/>
        <v>863</v>
      </c>
      <c r="E12" s="82">
        <v>3430</v>
      </c>
      <c r="F12" s="82">
        <v>3737</v>
      </c>
      <c r="G12" s="29"/>
      <c r="H12" s="30">
        <f>F12</f>
        <v>3737</v>
      </c>
      <c r="I12" s="50"/>
      <c r="J12" s="50"/>
      <c r="K12" s="50"/>
    </row>
    <row r="13" spans="1:17" ht="14.25">
      <c r="A13" s="29" t="s">
        <v>14</v>
      </c>
      <c r="B13" s="29" t="s">
        <v>46</v>
      </c>
      <c r="C13" s="113">
        <v>1292</v>
      </c>
      <c r="D13" s="29">
        <f t="shared" si="0"/>
        <v>568</v>
      </c>
      <c r="E13" s="82">
        <v>1860</v>
      </c>
      <c r="F13" s="82"/>
      <c r="G13" s="29"/>
      <c r="H13" s="30">
        <f t="shared" si="1"/>
        <v>1860</v>
      </c>
      <c r="I13" s="50"/>
      <c r="J13" s="50"/>
      <c r="K13" s="50"/>
    </row>
    <row r="14" spans="1:17" s="26" customFormat="1" ht="14.25">
      <c r="A14" s="29" t="s">
        <v>15</v>
      </c>
      <c r="B14" s="29" t="s">
        <v>47</v>
      </c>
      <c r="C14" s="112">
        <v>688</v>
      </c>
      <c r="D14" s="29">
        <f t="shared" si="0"/>
        <v>172</v>
      </c>
      <c r="E14" s="82">
        <v>860</v>
      </c>
      <c r="F14" s="82"/>
      <c r="G14" s="29"/>
      <c r="H14" s="30">
        <f t="shared" si="1"/>
        <v>860</v>
      </c>
      <c r="I14" s="50"/>
      <c r="J14" s="50"/>
      <c r="K14" s="50"/>
      <c r="L14" s="27"/>
      <c r="M14" s="27"/>
      <c r="N14" s="27"/>
      <c r="O14" s="27"/>
      <c r="P14" s="27"/>
      <c r="Q14" s="27"/>
    </row>
    <row r="15" spans="1:17" ht="14.25">
      <c r="A15" s="29" t="s">
        <v>15</v>
      </c>
      <c r="B15" s="29" t="s">
        <v>48</v>
      </c>
      <c r="C15" s="112">
        <v>216</v>
      </c>
      <c r="D15" s="29">
        <f t="shared" si="0"/>
        <v>54</v>
      </c>
      <c r="E15" s="82">
        <v>270</v>
      </c>
      <c r="F15" s="82"/>
      <c r="G15" s="29"/>
      <c r="H15" s="30">
        <f t="shared" si="1"/>
        <v>270</v>
      </c>
      <c r="I15" s="50"/>
      <c r="J15" s="50"/>
      <c r="K15" s="50"/>
    </row>
    <row r="16" spans="1:17" ht="14.25">
      <c r="A16" s="29" t="s">
        <v>14</v>
      </c>
      <c r="B16" s="29" t="s">
        <v>49</v>
      </c>
      <c r="C16" s="113">
        <v>5956</v>
      </c>
      <c r="D16" s="29">
        <f t="shared" si="0"/>
        <v>2184.0000000000009</v>
      </c>
      <c r="E16" s="82">
        <v>8140.0000000000009</v>
      </c>
      <c r="F16" s="82"/>
      <c r="G16" s="29"/>
      <c r="H16" s="30">
        <f t="shared" si="1"/>
        <v>8140.0000000000009</v>
      </c>
      <c r="I16" s="50"/>
      <c r="J16" s="50"/>
      <c r="K16" s="50"/>
    </row>
    <row r="17" spans="1:11" ht="14.25">
      <c r="A17" s="29" t="s">
        <v>14</v>
      </c>
      <c r="B17" s="29" t="s">
        <v>50</v>
      </c>
      <c r="C17" s="113">
        <v>1114</v>
      </c>
      <c r="D17" s="29">
        <f t="shared" si="0"/>
        <v>426</v>
      </c>
      <c r="E17" s="82">
        <v>1540</v>
      </c>
      <c r="F17" s="82"/>
      <c r="G17" s="29"/>
      <c r="H17" s="30">
        <f t="shared" si="1"/>
        <v>1540</v>
      </c>
      <c r="I17" s="50"/>
      <c r="J17" s="50"/>
      <c r="K17" s="50"/>
    </row>
    <row r="18" spans="1:11" ht="14.25">
      <c r="A18" s="29" t="s">
        <v>14</v>
      </c>
      <c r="B18" s="29" t="s">
        <v>51</v>
      </c>
      <c r="C18" s="113">
        <v>1805</v>
      </c>
      <c r="D18" s="29">
        <f t="shared" si="0"/>
        <v>695</v>
      </c>
      <c r="E18" s="82">
        <v>2500</v>
      </c>
      <c r="F18" s="82"/>
      <c r="G18" s="29"/>
      <c r="H18" s="30">
        <f t="shared" si="1"/>
        <v>2500</v>
      </c>
      <c r="I18" s="50"/>
      <c r="J18" s="50"/>
      <c r="K18" s="50"/>
    </row>
    <row r="19" spans="1:11" ht="14.25">
      <c r="A19" s="29" t="s">
        <v>16</v>
      </c>
      <c r="B19" s="29" t="s">
        <v>52</v>
      </c>
      <c r="C19" s="113">
        <v>3624</v>
      </c>
      <c r="D19" s="29">
        <f t="shared" si="0"/>
        <v>1076</v>
      </c>
      <c r="E19" s="82">
        <v>4700</v>
      </c>
      <c r="F19" s="82"/>
      <c r="G19" s="29">
        <v>224</v>
      </c>
      <c r="H19" s="30">
        <f t="shared" si="1"/>
        <v>4924</v>
      </c>
      <c r="I19" s="50"/>
      <c r="J19" s="50"/>
      <c r="K19" s="50"/>
    </row>
    <row r="20" spans="1:11" ht="14.25">
      <c r="A20" s="29" t="s">
        <v>17</v>
      </c>
      <c r="B20" s="29" t="s">
        <v>53</v>
      </c>
      <c r="C20" s="112"/>
      <c r="D20" s="29"/>
      <c r="E20" s="82"/>
      <c r="F20" s="82"/>
      <c r="G20" s="29"/>
      <c r="H20" s="30">
        <f t="shared" si="1"/>
        <v>0</v>
      </c>
      <c r="I20" s="50"/>
      <c r="J20" s="50"/>
      <c r="K20" s="50"/>
    </row>
    <row r="21" spans="1:11" ht="14.25">
      <c r="A21" s="29" t="s">
        <v>54</v>
      </c>
      <c r="B21" s="29" t="s">
        <v>55</v>
      </c>
      <c r="C21" s="112">
        <v>929</v>
      </c>
      <c r="D21" s="29">
        <f t="shared" si="0"/>
        <v>111</v>
      </c>
      <c r="E21" s="82">
        <v>1040</v>
      </c>
      <c r="F21" s="82"/>
      <c r="G21" s="13"/>
      <c r="H21" s="30">
        <f t="shared" si="1"/>
        <v>1040</v>
      </c>
      <c r="I21" s="50"/>
      <c r="J21" s="50"/>
      <c r="K21" s="50"/>
    </row>
    <row r="22" spans="1:11" ht="14.25">
      <c r="A22" s="29" t="s">
        <v>16</v>
      </c>
      <c r="B22" s="59" t="s">
        <v>56</v>
      </c>
      <c r="C22" s="113">
        <v>4354</v>
      </c>
      <c r="D22" s="29">
        <f t="shared" si="0"/>
        <v>1426</v>
      </c>
      <c r="E22" s="82">
        <v>5780</v>
      </c>
      <c r="F22" s="82"/>
      <c r="G22" s="29"/>
      <c r="H22" s="30">
        <f t="shared" si="1"/>
        <v>5780</v>
      </c>
      <c r="I22" s="50"/>
      <c r="J22" s="50"/>
      <c r="K22" s="50"/>
    </row>
    <row r="23" spans="1:11" ht="14.25">
      <c r="A23" s="29" t="s">
        <v>29</v>
      </c>
      <c r="B23" s="29" t="s">
        <v>29</v>
      </c>
      <c r="C23" s="112"/>
      <c r="D23" s="29"/>
      <c r="E23" s="82"/>
      <c r="F23" s="82"/>
      <c r="G23" s="29"/>
      <c r="H23" s="30"/>
      <c r="I23" s="50"/>
      <c r="J23" s="50"/>
      <c r="K23" s="50"/>
    </row>
    <row r="24" spans="1:11" ht="14.25">
      <c r="A24" s="29" t="s">
        <v>20</v>
      </c>
      <c r="B24" s="29" t="s">
        <v>20</v>
      </c>
      <c r="C24" s="112"/>
      <c r="D24" s="29"/>
      <c r="E24" s="82"/>
      <c r="F24" s="82"/>
      <c r="G24" s="111"/>
      <c r="H24" s="30"/>
      <c r="I24" s="50"/>
      <c r="J24" s="50"/>
      <c r="K24" s="50"/>
    </row>
    <row r="25" spans="1:11" ht="14.25">
      <c r="A25" s="29"/>
      <c r="B25" s="29"/>
      <c r="C25" s="29"/>
      <c r="D25" s="29"/>
      <c r="E25" s="29"/>
      <c r="F25" s="83"/>
      <c r="G25" s="29"/>
      <c r="H25" s="29"/>
      <c r="I25" s="50"/>
      <c r="J25" s="50"/>
      <c r="K25" s="50"/>
    </row>
    <row r="26" spans="1:11" s="26" customFormat="1" ht="14.25">
      <c r="A26" s="30" t="s">
        <v>12</v>
      </c>
      <c r="B26" s="30"/>
      <c r="C26" s="30">
        <f t="shared" ref="C26:E26" si="2">SUM(C5:C22)</f>
        <v>62522</v>
      </c>
      <c r="D26" s="30">
        <f t="shared" si="2"/>
        <v>20528</v>
      </c>
      <c r="E26" s="30">
        <f t="shared" si="2"/>
        <v>83050</v>
      </c>
      <c r="F26" s="30">
        <f>SUM(F5:F22)</f>
        <v>44027</v>
      </c>
      <c r="G26" s="30">
        <f>SUM(G5:G25)</f>
        <v>4640.1146079999999</v>
      </c>
      <c r="H26" s="30">
        <f>SUM(H5:H22)</f>
        <v>87997.114608000003</v>
      </c>
      <c r="I26" s="50"/>
      <c r="J26" s="50"/>
      <c r="K26" s="50"/>
    </row>
    <row r="27" spans="1:11" ht="14.25">
      <c r="I27" s="50"/>
      <c r="J27" s="50"/>
      <c r="K27" s="50"/>
    </row>
    <row r="28" spans="1:11" ht="14.25">
      <c r="I28" s="50"/>
      <c r="J28" s="50"/>
      <c r="K28" s="50"/>
    </row>
  </sheetData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003C71"/>
  </sheetPr>
  <dimension ref="A1:H7"/>
  <sheetViews>
    <sheetView zoomScaleNormal="100" workbookViewId="0">
      <selection activeCell="E5" sqref="E5"/>
    </sheetView>
  </sheetViews>
  <sheetFormatPr defaultColWidth="8.7109375" defaultRowHeight="12.75"/>
  <cols>
    <col min="1" max="1" width="29" style="4" customWidth="1"/>
    <col min="2" max="2" width="24.28515625" style="4" bestFit="1" customWidth="1"/>
    <col min="3" max="3" width="11.85546875" style="4" bestFit="1" customWidth="1"/>
    <col min="4" max="8" width="11.140625" style="4" customWidth="1"/>
    <col min="9" max="9" width="8.7109375" style="4"/>
    <col min="10" max="10" width="11.28515625" style="4" customWidth="1"/>
    <col min="11" max="16384" width="8.7109375" style="4"/>
  </cols>
  <sheetData>
    <row r="1" spans="1:8" s="3" customFormat="1" ht="14.25">
      <c r="A1" s="44" t="s">
        <v>57</v>
      </c>
      <c r="B1" s="1"/>
      <c r="C1" s="67"/>
      <c r="D1" s="67"/>
      <c r="E1" s="67"/>
      <c r="F1" s="67"/>
      <c r="G1" s="67"/>
      <c r="H1" s="67"/>
    </row>
    <row r="2" spans="1:8" s="3" customFormat="1" ht="14.25">
      <c r="A2" s="109" t="s">
        <v>22</v>
      </c>
      <c r="B2" s="1"/>
      <c r="C2" s="67"/>
      <c r="D2" s="67"/>
      <c r="E2" s="67"/>
      <c r="F2" s="67"/>
      <c r="G2" s="67"/>
      <c r="H2" s="67"/>
    </row>
    <row r="4" spans="1:8">
      <c r="A4" s="102" t="s">
        <v>27</v>
      </c>
      <c r="B4" s="102" t="s">
        <v>58</v>
      </c>
      <c r="C4" s="31" t="s">
        <v>58</v>
      </c>
      <c r="D4" s="31">
        <v>2026</v>
      </c>
      <c r="E4" s="31">
        <v>2027</v>
      </c>
      <c r="F4" s="31">
        <v>2028</v>
      </c>
      <c r="G4" s="31">
        <v>2029</v>
      </c>
      <c r="H4" s="31">
        <v>2030</v>
      </c>
    </row>
    <row r="5" spans="1:8">
      <c r="A5" s="5" t="s">
        <v>17</v>
      </c>
      <c r="B5" s="5" t="s">
        <v>59</v>
      </c>
      <c r="C5" s="5" t="s">
        <v>60</v>
      </c>
      <c r="D5" s="82">
        <v>18074</v>
      </c>
      <c r="E5" s="82">
        <v>18715</v>
      </c>
      <c r="F5" s="82">
        <v>20261</v>
      </c>
      <c r="G5" s="82">
        <v>18244</v>
      </c>
      <c r="H5" s="82">
        <v>19166</v>
      </c>
    </row>
    <row r="6" spans="1:8">
      <c r="A6" s="5" t="s">
        <v>19</v>
      </c>
      <c r="B6" s="5" t="s">
        <v>61</v>
      </c>
      <c r="C6" s="5" t="s">
        <v>60</v>
      </c>
      <c r="D6" s="103">
        <v>4856</v>
      </c>
      <c r="E6" s="82">
        <v>8806</v>
      </c>
      <c r="F6" s="82">
        <v>4506</v>
      </c>
      <c r="G6" s="82">
        <v>6860</v>
      </c>
      <c r="H6" s="82">
        <v>7756</v>
      </c>
    </row>
    <row r="7" spans="1:8">
      <c r="A7" s="5" t="s">
        <v>20</v>
      </c>
      <c r="B7" s="5" t="s">
        <v>61</v>
      </c>
      <c r="C7" s="5" t="s">
        <v>60</v>
      </c>
      <c r="D7" s="82">
        <v>4846.3469999999998</v>
      </c>
      <c r="E7" s="82">
        <v>10444.147000000001</v>
      </c>
      <c r="F7" s="82">
        <v>10372.967000000001</v>
      </c>
      <c r="G7" s="82">
        <v>3612.7669999999998</v>
      </c>
      <c r="H7" s="82">
        <v>3728.8670000000002</v>
      </c>
    </row>
  </sheetData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3C71"/>
    <pageSetUpPr fitToPage="1"/>
  </sheetPr>
  <dimension ref="A1:N17"/>
  <sheetViews>
    <sheetView zoomScaleNormal="100" workbookViewId="0">
      <selection activeCell="M23" sqref="M23"/>
    </sheetView>
  </sheetViews>
  <sheetFormatPr defaultColWidth="8.7109375" defaultRowHeight="12.75"/>
  <cols>
    <col min="1" max="1" width="21.85546875" style="4" customWidth="1"/>
    <col min="2" max="2" width="8.7109375" style="4" customWidth="1"/>
    <col min="3" max="3" width="10.140625" style="4" customWidth="1"/>
    <col min="4" max="5" width="8.7109375" style="4" customWidth="1"/>
    <col min="6" max="6" width="8.85546875" style="4" customWidth="1"/>
    <col min="7" max="9" width="9.28515625" style="4" customWidth="1"/>
    <col min="10" max="14" width="8.28515625" style="4" customWidth="1"/>
    <col min="15" max="16384" width="8.7109375" style="4"/>
  </cols>
  <sheetData>
    <row r="1" spans="1:14" s="3" customFormat="1" ht="14.25">
      <c r="A1" s="2" t="s">
        <v>62</v>
      </c>
      <c r="B1" s="1"/>
      <c r="C1" s="1"/>
      <c r="D1" s="1"/>
      <c r="E1" s="1"/>
      <c r="F1" s="1"/>
      <c r="G1" s="67"/>
      <c r="H1" s="67"/>
      <c r="I1" s="67"/>
      <c r="J1" s="67"/>
      <c r="K1" s="67"/>
      <c r="L1" s="67"/>
      <c r="M1" s="67"/>
      <c r="N1" s="67"/>
    </row>
    <row r="3" spans="1:14">
      <c r="A3" s="24"/>
      <c r="B3" s="62">
        <v>2018</v>
      </c>
      <c r="C3" s="62">
        <v>2019</v>
      </c>
      <c r="D3" s="62">
        <v>2020</v>
      </c>
      <c r="E3" s="62">
        <v>2021</v>
      </c>
      <c r="F3" s="62">
        <v>2022</v>
      </c>
      <c r="G3" s="62">
        <v>2023</v>
      </c>
      <c r="H3" s="62">
        <v>2024</v>
      </c>
      <c r="I3" s="62">
        <v>2025</v>
      </c>
      <c r="J3" s="62">
        <v>2026</v>
      </c>
      <c r="K3" s="62">
        <v>2027</v>
      </c>
      <c r="L3" s="62">
        <v>2028</v>
      </c>
      <c r="M3" s="62">
        <v>2029</v>
      </c>
      <c r="N3" s="62">
        <v>2030</v>
      </c>
    </row>
    <row r="4" spans="1:14" s="58" customFormat="1">
      <c r="A4" s="57" t="s">
        <v>63</v>
      </c>
      <c r="B4" s="57">
        <v>114.1</v>
      </c>
      <c r="C4" s="57">
        <v>116.2</v>
      </c>
      <c r="D4" s="57">
        <v>117.2</v>
      </c>
      <c r="E4" s="64">
        <v>121.3</v>
      </c>
      <c r="F4" s="64">
        <v>130.80000000000001</v>
      </c>
      <c r="G4" s="64">
        <v>136.1</v>
      </c>
      <c r="H4" s="64">
        <f t="shared" ref="H4:I4" si="0">G4*(1+H5)</f>
        <v>139.39362</v>
      </c>
      <c r="I4" s="64">
        <f t="shared" si="0"/>
        <v>142.26512857199998</v>
      </c>
      <c r="J4" s="64">
        <f>I4*(1+J5)</f>
        <v>145.19579022058318</v>
      </c>
      <c r="K4" s="64">
        <f t="shared" ref="K4:N4" si="1">J4*(1+K5)</f>
        <v>148.18682349912717</v>
      </c>
      <c r="L4" s="64">
        <f t="shared" si="1"/>
        <v>151.23947206320918</v>
      </c>
      <c r="M4" s="64">
        <f t="shared" si="1"/>
        <v>154.35500518771127</v>
      </c>
      <c r="N4" s="64">
        <f t="shared" si="1"/>
        <v>157.53471829457811</v>
      </c>
    </row>
    <row r="5" spans="1:14">
      <c r="A5" s="5" t="s">
        <v>64</v>
      </c>
      <c r="B5" s="65">
        <v>1.7841213202497874E-2</v>
      </c>
      <c r="C5" s="65">
        <v>1.8404907975460238E-2</v>
      </c>
      <c r="D5" s="65">
        <v>8.6058519793459354E-3</v>
      </c>
      <c r="E5" s="61">
        <v>3.4982935153583528E-2</v>
      </c>
      <c r="F5" s="61">
        <v>7.8318219291014124E-2</v>
      </c>
      <c r="G5" s="61">
        <v>4.0500000000000001E-2</v>
      </c>
      <c r="H5" s="61">
        <v>2.4199999999999999E-2</v>
      </c>
      <c r="I5" s="61">
        <v>2.06E-2</v>
      </c>
      <c r="J5" s="61">
        <v>2.06E-2</v>
      </c>
      <c r="K5" s="61">
        <v>2.06E-2</v>
      </c>
      <c r="L5" s="61">
        <v>2.06E-2</v>
      </c>
      <c r="M5" s="61">
        <v>2.06E-2</v>
      </c>
      <c r="N5" s="61">
        <v>2.06E-2</v>
      </c>
    </row>
    <row r="6" spans="1:14">
      <c r="A6" s="5" t="s">
        <v>65</v>
      </c>
      <c r="B6" s="63">
        <f t="shared" ref="B6:D6" si="2">B4/$H$4</f>
        <v>0.81854535379739757</v>
      </c>
      <c r="C6" s="63">
        <f t="shared" si="2"/>
        <v>0.83361060570777923</v>
      </c>
      <c r="D6" s="63">
        <f t="shared" si="2"/>
        <v>0.84078453518891327</v>
      </c>
      <c r="E6" s="63">
        <f t="shared" ref="E6:N6" si="3">E4/$H$4</f>
        <v>0.87019764606156291</v>
      </c>
      <c r="F6" s="63">
        <f t="shared" si="3"/>
        <v>0.93834997613233673</v>
      </c>
      <c r="G6" s="63">
        <f t="shared" si="3"/>
        <v>0.97637180238234722</v>
      </c>
      <c r="H6" s="63">
        <f t="shared" si="3"/>
        <v>1</v>
      </c>
      <c r="I6" s="63">
        <f t="shared" si="3"/>
        <v>1.0206</v>
      </c>
      <c r="J6" s="63">
        <f t="shared" si="3"/>
        <v>1.0416243599999999</v>
      </c>
      <c r="K6" s="63">
        <f t="shared" si="3"/>
        <v>1.0630818218159996</v>
      </c>
      <c r="L6" s="63">
        <f t="shared" si="3"/>
        <v>1.0849813073454091</v>
      </c>
      <c r="M6" s="63">
        <f t="shared" si="3"/>
        <v>1.1073319222767246</v>
      </c>
      <c r="N6" s="63">
        <f t="shared" si="3"/>
        <v>1.130142959875625</v>
      </c>
    </row>
    <row r="7" spans="1:14">
      <c r="G7" s="60"/>
      <c r="H7" s="60"/>
      <c r="I7" s="60"/>
      <c r="J7" s="60"/>
      <c r="K7" s="60"/>
      <c r="L7" s="60"/>
      <c r="M7" s="60"/>
      <c r="N7" s="60"/>
    </row>
    <row r="9" spans="1:14">
      <c r="A9" s="4" t="s">
        <v>66</v>
      </c>
      <c r="B9" s="8">
        <v>1</v>
      </c>
    </row>
    <row r="11" spans="1:14">
      <c r="A11" s="5" t="s">
        <v>67</v>
      </c>
      <c r="B11" s="5"/>
      <c r="C11" s="5"/>
      <c r="D11" s="5"/>
      <c r="E11" s="5"/>
      <c r="F11" s="5"/>
      <c r="G11" s="6"/>
      <c r="H11" s="65">
        <v>6.6991473812423302E-3</v>
      </c>
      <c r="I11" s="65">
        <v>6.6991473812423302E-3</v>
      </c>
      <c r="J11" s="65">
        <v>6.6991473812423319E-3</v>
      </c>
      <c r="K11" s="65">
        <v>6.6991473812423319E-3</v>
      </c>
      <c r="L11" s="65">
        <v>6.6991473812423319E-3</v>
      </c>
      <c r="M11" s="65">
        <v>6.6991473812423319E-3</v>
      </c>
      <c r="N11" s="65">
        <v>6.6991473812423319E-3</v>
      </c>
    </row>
    <row r="12" spans="1:14">
      <c r="A12" s="5" t="s">
        <v>68</v>
      </c>
      <c r="B12" s="5"/>
      <c r="C12" s="5"/>
      <c r="D12" s="5"/>
      <c r="E12" s="5"/>
      <c r="F12" s="5"/>
      <c r="G12" s="7"/>
      <c r="H12" s="7">
        <v>1</v>
      </c>
      <c r="I12" s="7">
        <f t="shared" ref="I12:N12" si="4">H12*(1+I11*$B$9)</f>
        <v>1.0066991473812423</v>
      </c>
      <c r="J12" s="7">
        <f t="shared" si="4"/>
        <v>1.0134431733381202</v>
      </c>
      <c r="K12" s="7">
        <f t="shared" si="4"/>
        <v>1.0202323785188261</v>
      </c>
      <c r="L12" s="7">
        <f t="shared" si="4"/>
        <v>1.0270670655856391</v>
      </c>
      <c r="M12" s="7">
        <f t="shared" si="4"/>
        <v>1.0339475392284174</v>
      </c>
      <c r="N12" s="7">
        <f t="shared" si="4"/>
        <v>1.0408741061781814</v>
      </c>
    </row>
    <row r="15" spans="1:14">
      <c r="A15" s="4" t="s">
        <v>69</v>
      </c>
      <c r="B15" s="8">
        <v>0</v>
      </c>
    </row>
    <row r="17" spans="1:2">
      <c r="A17" s="4" t="s">
        <v>70</v>
      </c>
      <c r="B17" s="8">
        <v>0</v>
      </c>
    </row>
  </sheetData>
  <pageMargins left="0.7" right="0.7" top="0.75" bottom="0.75" header="0.3" footer="0.3"/>
  <pageSetup paperSize="9" scale="5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>
    <tabColor rgb="FF003C71"/>
  </sheetPr>
  <dimension ref="A1:O16"/>
  <sheetViews>
    <sheetView zoomScaleNormal="100" workbookViewId="0">
      <selection activeCell="N38" sqref="N38"/>
    </sheetView>
  </sheetViews>
  <sheetFormatPr defaultColWidth="9.140625" defaultRowHeight="12.75"/>
  <cols>
    <col min="1" max="1" width="4.42578125" style="4" customWidth="1"/>
    <col min="2" max="2" width="38.7109375" style="4" bestFit="1" customWidth="1"/>
    <col min="3" max="7" width="10.5703125" style="13" customWidth="1"/>
    <col min="8" max="16384" width="9.140625" style="4"/>
  </cols>
  <sheetData>
    <row r="1" spans="1:15" s="3" customFormat="1" ht="14.25">
      <c r="A1" s="2" t="s">
        <v>71</v>
      </c>
      <c r="B1" s="67"/>
      <c r="C1" s="68"/>
      <c r="D1" s="68"/>
      <c r="E1" s="68"/>
      <c r="F1" s="68"/>
      <c r="G1" s="68"/>
    </row>
    <row r="2" spans="1:15" s="3" customFormat="1" ht="14.25">
      <c r="A2" s="11" t="s">
        <v>72</v>
      </c>
      <c r="B2" s="2"/>
      <c r="C2" s="2"/>
      <c r="D2" s="2"/>
      <c r="E2" s="2"/>
      <c r="F2" s="2"/>
      <c r="G2" s="2"/>
    </row>
    <row r="4" spans="1:15" s="11" customFormat="1">
      <c r="A4" s="31"/>
      <c r="B4" s="31"/>
      <c r="C4" s="32">
        <v>2026</v>
      </c>
      <c r="D4" s="32">
        <v>2027</v>
      </c>
      <c r="E4" s="32">
        <v>2028</v>
      </c>
      <c r="F4" s="32">
        <v>2029</v>
      </c>
      <c r="G4" s="32">
        <v>2030</v>
      </c>
    </row>
    <row r="5" spans="1:15">
      <c r="A5" s="16" t="s">
        <v>9</v>
      </c>
      <c r="B5" s="16"/>
      <c r="C5" s="17">
        <f>Summary!C13</f>
        <v>118099.41050700845</v>
      </c>
      <c r="D5" s="17">
        <f>Summary!D13</f>
        <v>129620.35569209194</v>
      </c>
      <c r="E5" s="17">
        <f>Summary!E13</f>
        <v>127480.83189434215</v>
      </c>
      <c r="F5" s="17">
        <f>Summary!F13</f>
        <v>122060.46192698095</v>
      </c>
      <c r="G5" s="17">
        <f>Summary!G13</f>
        <v>125020.01314507531</v>
      </c>
    </row>
    <row r="6" spans="1:15">
      <c r="A6" s="16"/>
      <c r="B6" s="18" t="s">
        <v>73</v>
      </c>
      <c r="C6" s="17"/>
      <c r="D6" s="17"/>
      <c r="E6" s="17"/>
      <c r="F6" s="17"/>
      <c r="G6" s="17"/>
      <c r="J6" s="11"/>
      <c r="K6" s="11"/>
      <c r="L6" s="11"/>
      <c r="M6" s="11"/>
      <c r="N6" s="11"/>
      <c r="O6" s="11"/>
    </row>
    <row r="7" spans="1:15">
      <c r="A7" s="5"/>
      <c r="B7" s="19" t="s">
        <v>74</v>
      </c>
      <c r="C7" s="104">
        <f>'Category Summary'!B9</f>
        <v>18074</v>
      </c>
      <c r="D7" s="104">
        <f>'Category Summary'!C9</f>
        <v>18715</v>
      </c>
      <c r="E7" s="104">
        <f>'Category Summary'!D9</f>
        <v>20261</v>
      </c>
      <c r="F7" s="104">
        <f>'Category Summary'!E9</f>
        <v>18244</v>
      </c>
      <c r="G7" s="104">
        <f>'Category Summary'!F9</f>
        <v>19166</v>
      </c>
    </row>
    <row r="8" spans="1:15">
      <c r="A8" s="5"/>
      <c r="B8" s="19" t="s">
        <v>75</v>
      </c>
      <c r="C8" s="20">
        <f>'Category Summary'!B11</f>
        <v>4856</v>
      </c>
      <c r="D8" s="20">
        <f>'Category Summary'!C11</f>
        <v>8806</v>
      </c>
      <c r="E8" s="20">
        <f>'Category Summary'!D11</f>
        <v>4506</v>
      </c>
      <c r="F8" s="20">
        <f>'Category Summary'!E11</f>
        <v>6860</v>
      </c>
      <c r="G8" s="20">
        <f>'Category Summary'!F11</f>
        <v>7756</v>
      </c>
      <c r="J8" s="11"/>
      <c r="K8" s="11"/>
      <c r="L8" s="11"/>
      <c r="M8" s="11"/>
      <c r="N8" s="11"/>
      <c r="O8" s="11"/>
    </row>
    <row r="9" spans="1:15" s="11" customFormat="1">
      <c r="A9" s="5"/>
      <c r="B9" s="22" t="s">
        <v>76</v>
      </c>
      <c r="C9" s="17">
        <f>SUM(C6:C8)</f>
        <v>22930</v>
      </c>
      <c r="D9" s="17">
        <f>SUM(D6:D8)</f>
        <v>27521</v>
      </c>
      <c r="E9" s="17">
        <f>SUM(E6:E8)</f>
        <v>24767</v>
      </c>
      <c r="F9" s="17">
        <f>SUM(F6:F8)</f>
        <v>25104</v>
      </c>
      <c r="G9" s="17">
        <f>SUM(G6:G8)</f>
        <v>26922</v>
      </c>
      <c r="J9" s="4"/>
      <c r="K9" s="4"/>
      <c r="L9" s="4"/>
      <c r="M9" s="4"/>
      <c r="N9" s="4"/>
      <c r="O9" s="4"/>
    </row>
    <row r="10" spans="1:15" s="11" customFormat="1">
      <c r="A10" s="5"/>
      <c r="B10" s="19"/>
      <c r="C10" s="21"/>
      <c r="D10" s="21"/>
      <c r="E10" s="21"/>
      <c r="F10" s="21"/>
      <c r="G10" s="21"/>
    </row>
    <row r="11" spans="1:15">
      <c r="A11" s="16" t="s">
        <v>77</v>
      </c>
      <c r="B11" s="22"/>
      <c r="C11" s="17">
        <f>C5-C9</f>
        <v>95169.410507008448</v>
      </c>
      <c r="D11" s="17">
        <f>D5-D9</f>
        <v>102099.35569209194</v>
      </c>
      <c r="E11" s="17">
        <f>E5-E9</f>
        <v>102713.83189434215</v>
      </c>
      <c r="F11" s="17">
        <f>F5-F9</f>
        <v>96956.461926980948</v>
      </c>
      <c r="G11" s="17">
        <f>G5-G9</f>
        <v>98098.013145075311</v>
      </c>
    </row>
    <row r="12" spans="1:15">
      <c r="C12" s="15"/>
      <c r="D12" s="15"/>
      <c r="E12" s="15"/>
      <c r="F12" s="15"/>
      <c r="G12" s="15"/>
      <c r="J12" s="11"/>
      <c r="K12" s="11"/>
      <c r="L12" s="11"/>
      <c r="M12" s="11"/>
      <c r="N12" s="11"/>
      <c r="O12" s="11"/>
    </row>
    <row r="13" spans="1:15">
      <c r="C13" s="114"/>
      <c r="D13" s="114"/>
      <c r="E13" s="114"/>
      <c r="F13" s="114"/>
      <c r="G13" s="114"/>
    </row>
    <row r="14" spans="1:15">
      <c r="J14" s="11"/>
      <c r="K14" s="11"/>
      <c r="L14" s="11"/>
      <c r="M14" s="11"/>
      <c r="N14" s="11"/>
      <c r="O14" s="11"/>
    </row>
    <row r="15" spans="1:15">
      <c r="C15" s="58"/>
      <c r="D15" s="58"/>
      <c r="E15" s="58"/>
      <c r="F15" s="58"/>
      <c r="G15" s="58"/>
    </row>
    <row r="16" spans="1:15">
      <c r="J16" s="11"/>
      <c r="K16" s="11"/>
      <c r="L16" s="11"/>
      <c r="M16" s="11"/>
      <c r="N16" s="11"/>
      <c r="O16" s="11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rgb="FF003C71"/>
  </sheetPr>
  <dimension ref="A1:T27"/>
  <sheetViews>
    <sheetView zoomScaleNormal="100" workbookViewId="0">
      <pane xSplit="3" ySplit="4" topLeftCell="F5" activePane="bottomRight" state="frozen"/>
      <selection pane="topRight" activeCell="B11" sqref="B11"/>
      <selection pane="bottomLeft" activeCell="B11" sqref="B11"/>
      <selection pane="bottomRight" activeCell="K43" sqref="K43"/>
    </sheetView>
  </sheetViews>
  <sheetFormatPr defaultColWidth="9.140625" defaultRowHeight="12.75"/>
  <cols>
    <col min="1" max="1" width="18.5703125" style="4" customWidth="1"/>
    <col min="2" max="2" width="24.7109375" style="4" bestFit="1" customWidth="1"/>
    <col min="3" max="3" width="37.28515625" style="4" customWidth="1"/>
    <col min="4" max="4" width="9.140625" style="4" customWidth="1"/>
    <col min="5" max="8" width="8.85546875" style="4" customWidth="1"/>
    <col min="9" max="10" width="9.140625" style="4"/>
    <col min="11" max="11" width="23.85546875" style="4" bestFit="1" customWidth="1"/>
    <col min="12" max="12" width="20" style="4" bestFit="1" customWidth="1"/>
    <col min="13" max="14" width="9.85546875" style="4" bestFit="1" customWidth="1"/>
    <col min="15" max="16384" width="9.140625" style="4"/>
  </cols>
  <sheetData>
    <row r="1" spans="1:20" s="3" customFormat="1" ht="14.25">
      <c r="A1" s="44" t="s">
        <v>5</v>
      </c>
      <c r="B1" s="67"/>
      <c r="C1" s="45"/>
      <c r="D1" s="73"/>
      <c r="E1" s="74"/>
      <c r="F1" s="74"/>
      <c r="G1" s="74"/>
      <c r="H1" s="74"/>
      <c r="I1" s="67"/>
      <c r="J1" s="67"/>
      <c r="K1" s="4"/>
      <c r="L1" s="4"/>
      <c r="M1" s="4"/>
      <c r="N1" s="4"/>
      <c r="O1" s="4"/>
      <c r="P1" s="4"/>
      <c r="Q1" s="4"/>
      <c r="R1" s="4"/>
      <c r="S1" s="4"/>
      <c r="T1" s="4"/>
    </row>
    <row r="2" spans="1:20" s="3" customFormat="1" ht="14.25">
      <c r="A2" s="11" t="s">
        <v>1</v>
      </c>
      <c r="B2" s="67"/>
      <c r="C2" s="45"/>
      <c r="D2" s="73"/>
      <c r="E2" s="67"/>
      <c r="F2" s="67"/>
      <c r="G2" s="67"/>
      <c r="H2" s="67"/>
      <c r="I2" s="67"/>
      <c r="J2" s="67"/>
      <c r="K2" s="4"/>
      <c r="L2" s="4"/>
      <c r="M2" s="4"/>
      <c r="N2" s="4"/>
      <c r="O2" s="4"/>
      <c r="P2" s="4"/>
      <c r="Q2" s="4"/>
      <c r="R2" s="4"/>
      <c r="S2" s="4"/>
      <c r="T2" s="4"/>
    </row>
    <row r="4" spans="1:20" s="10" customFormat="1">
      <c r="A4" s="47" t="s">
        <v>11</v>
      </c>
      <c r="B4" s="47" t="s">
        <v>78</v>
      </c>
      <c r="C4" s="47" t="s">
        <v>79</v>
      </c>
      <c r="D4" s="106">
        <v>2026</v>
      </c>
      <c r="E4" s="106">
        <v>2027</v>
      </c>
      <c r="F4" s="106">
        <v>2028</v>
      </c>
      <c r="G4" s="106">
        <v>2029</v>
      </c>
      <c r="H4" s="106">
        <v>2030</v>
      </c>
      <c r="I4" s="46"/>
      <c r="K4" s="4"/>
      <c r="L4" s="4"/>
      <c r="M4" s="4"/>
      <c r="N4" s="4"/>
      <c r="O4" s="4"/>
      <c r="P4" s="4"/>
      <c r="Q4" s="4"/>
      <c r="R4" s="4"/>
      <c r="S4" s="4"/>
      <c r="T4" s="4"/>
    </row>
    <row r="5" spans="1:20">
      <c r="A5" s="29" t="s">
        <v>80</v>
      </c>
      <c r="B5" s="105" t="s">
        <v>45</v>
      </c>
      <c r="C5" s="105" t="s">
        <v>81</v>
      </c>
      <c r="D5" s="107">
        <v>484.10128329999998</v>
      </c>
      <c r="E5" s="107">
        <v>98.768600149999997</v>
      </c>
      <c r="F5" s="107">
        <v>489.00024189999999</v>
      </c>
      <c r="G5" s="107">
        <v>539.87942699999996</v>
      </c>
      <c r="H5" s="107">
        <v>560.19059500000003</v>
      </c>
      <c r="I5" s="39"/>
      <c r="J5" s="66"/>
    </row>
    <row r="6" spans="1:20">
      <c r="A6" s="29" t="s">
        <v>80</v>
      </c>
      <c r="B6" s="105" t="s">
        <v>44</v>
      </c>
      <c r="C6" s="105" t="s">
        <v>82</v>
      </c>
      <c r="D6" s="115">
        <v>917</v>
      </c>
      <c r="E6" s="115">
        <v>372</v>
      </c>
      <c r="F6" s="115">
        <v>-264</v>
      </c>
      <c r="G6" s="115">
        <v>0</v>
      </c>
      <c r="H6" s="115">
        <v>0</v>
      </c>
      <c r="I6" s="39"/>
      <c r="J6" s="66"/>
    </row>
    <row r="7" spans="1:20">
      <c r="A7" s="29" t="s">
        <v>80</v>
      </c>
      <c r="B7" s="105" t="s">
        <v>44</v>
      </c>
      <c r="C7" s="105" t="s">
        <v>83</v>
      </c>
      <c r="D7" s="115">
        <v>118.128</v>
      </c>
      <c r="E7" s="115">
        <v>118.128</v>
      </c>
      <c r="F7" s="115">
        <v>118.128</v>
      </c>
      <c r="G7" s="115">
        <v>118.128</v>
      </c>
      <c r="H7" s="115">
        <v>118.128</v>
      </c>
      <c r="I7" s="39"/>
      <c r="J7" s="66"/>
    </row>
    <row r="8" spans="1:20">
      <c r="A8" s="29" t="s">
        <v>80</v>
      </c>
      <c r="B8" s="105" t="s">
        <v>44</v>
      </c>
      <c r="C8" s="105" t="s">
        <v>84</v>
      </c>
      <c r="D8" s="107">
        <v>133</v>
      </c>
      <c r="E8" s="107">
        <v>403</v>
      </c>
      <c r="F8" s="107">
        <v>0</v>
      </c>
      <c r="G8" s="107">
        <v>0</v>
      </c>
      <c r="H8" s="107">
        <v>0</v>
      </c>
      <c r="I8" s="39"/>
      <c r="J8" s="66"/>
    </row>
    <row r="9" spans="1:20">
      <c r="E9" s="66"/>
      <c r="J9" s="66"/>
    </row>
    <row r="27" spans="4:5">
      <c r="D27" s="66"/>
      <c r="E27" s="66"/>
    </row>
  </sheetData>
  <pageMargins left="0.7" right="0.7" top="0.75" bottom="0.75" header="0.3" footer="0.3"/>
  <pageSetup paperSize="9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74d6daee-f4a7-4732-a98f-e16bcf69aece">
      <UserInfo>
        <DisplayName>Stefan Mero</DisplayName>
        <AccountId>16</AccountId>
        <AccountType/>
      </UserInfo>
      <UserInfo>
        <DisplayName>Peter Bucki</DisplayName>
        <AccountId>13</AccountId>
        <AccountType/>
      </UserInfo>
    </SharedWithUsers>
    <TaxCatchAll xmlns="74d6daee-f4a7-4732-a98f-e16bcf69aece" xsi:nil="true"/>
    <lcf76f155ced4ddcb4097134ff3c332f xmlns="11cdd4fa-266d-4037-89ac-74561c71e55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3840557847574E8A2F34BEAF52EB06" ma:contentTypeVersion="17" ma:contentTypeDescription="Create a new document." ma:contentTypeScope="" ma:versionID="93fa0966094d3fd5756e45a46f03ee6f">
  <xsd:schema xmlns:xsd="http://www.w3.org/2001/XMLSchema" xmlns:xs="http://www.w3.org/2001/XMLSchema" xmlns:p="http://schemas.microsoft.com/office/2006/metadata/properties" xmlns:ns2="11cdd4fa-266d-4037-89ac-74561c71e551" xmlns:ns3="74d6daee-f4a7-4732-a98f-e16bcf69aece" targetNamespace="http://schemas.microsoft.com/office/2006/metadata/properties" ma:root="true" ma:fieldsID="5aefd541dfa9dab29b269403ac92ed8c" ns2:_="" ns3:_="">
    <xsd:import namespace="11cdd4fa-266d-4037-89ac-74561c71e551"/>
    <xsd:import namespace="74d6daee-f4a7-4732-a98f-e16bcf69ae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cdd4fa-266d-4037-89ac-74561c71e5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0eeeb581-cbb3-4079-81a4-cc92836bd05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d6daee-f4a7-4732-a98f-e16bcf69aec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c9f5d188-7959-4383-af8d-fe7395181e03}" ma:internalName="TaxCatchAll" ma:showField="CatchAllData" ma:web="74d6daee-f4a7-4732-a98f-e16bcf69ae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68298DD-A7B3-4345-848F-68C58A860FB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9F018A7-7437-4497-97C6-0A05263E04CB}">
  <ds:schemaRefs>
    <ds:schemaRef ds:uri="http://purl.org/dc/terms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b3e0a2a9-1f25-4afd-adc3-36c45636681f"/>
    <ds:schemaRef ds:uri="ad1f3f30-7f35-451a-a7ca-fe70b9236925"/>
  </ds:schemaRefs>
</ds:datastoreItem>
</file>

<file path=customXml/itemProps3.xml><?xml version="1.0" encoding="utf-8"?>
<ds:datastoreItem xmlns:ds="http://schemas.openxmlformats.org/officeDocument/2006/customXml" ds:itemID="{F9470B93-B922-47F2-B719-BA1953F3882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Coversheet</vt:lpstr>
      <vt:lpstr>Summary</vt:lpstr>
      <vt:lpstr>Category Summary</vt:lpstr>
      <vt:lpstr>Calcs</vt:lpstr>
      <vt:lpstr>Base year</vt:lpstr>
      <vt:lpstr>Bottom-up</vt:lpstr>
      <vt:lpstr>Escalation</vt:lpstr>
      <vt:lpstr>E Factor</vt:lpstr>
      <vt:lpstr>Step changes</vt:lpstr>
      <vt:lpstr>Expenditure Pie Charts</vt:lpstr>
      <vt:lpstr>Calcs &gt;&gt;&gt;</vt:lpstr>
      <vt:lpstr>Outputs &gt;&gt;&gt;</vt:lpstr>
      <vt:lpstr>Inputs &gt;&gt;&gt;</vt:lpstr>
      <vt:lpstr>'E Factor'!Print_Area</vt:lpstr>
      <vt:lpstr>'Expenditure Pie Charts'!Print_Area</vt:lpstr>
    </vt:vector>
  </TitlesOfParts>
  <Manager/>
  <Company>Western Power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0/0/-1/0/0/0/0/18/0/0/-4142/0/Calibri/9276296</dc:title>
  <dc:subject/>
  <dc:creator>Scott Badnall</dc:creator>
  <cp:keywords/>
  <dc:description/>
  <cp:lastModifiedBy>Will Chivell</cp:lastModifiedBy>
  <cp:revision/>
  <dcterms:created xsi:type="dcterms:W3CDTF">2016-04-27T00:31:25Z</dcterms:created>
  <dcterms:modified xsi:type="dcterms:W3CDTF">2025-08-19T06:27:56Z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oThemeDark1">
    <vt:lpwstr>3355443</vt:lpwstr>
  </property>
  <property fmtid="{D5CDD505-2E9C-101B-9397-08002B2CF9AE}" pid="3" name="msoThemeLight1">
    <vt:lpwstr>16777215</vt:lpwstr>
  </property>
  <property fmtid="{D5CDD505-2E9C-101B-9397-08002B2CF9AE}" pid="4" name="msoThemeDark2">
    <vt:lpwstr>9276296</vt:lpwstr>
  </property>
  <property fmtid="{D5CDD505-2E9C-101B-9397-08002B2CF9AE}" pid="5" name="msoThemeLight2">
    <vt:lpwstr>15921905</vt:lpwstr>
  </property>
  <property fmtid="{D5CDD505-2E9C-101B-9397-08002B2CF9AE}" pid="6" name="msoThemeAccent1">
    <vt:lpwstr>2127091</vt:lpwstr>
  </property>
  <property fmtid="{D5CDD505-2E9C-101B-9397-08002B2CF9AE}" pid="7" name="msoThemeAccent2">
    <vt:lpwstr>10464512</vt:lpwstr>
  </property>
  <property fmtid="{D5CDD505-2E9C-101B-9397-08002B2CF9AE}" pid="8" name="msoThemeAccent3">
    <vt:lpwstr>3755744</vt:lpwstr>
  </property>
  <property fmtid="{D5CDD505-2E9C-101B-9397-08002B2CF9AE}" pid="9" name="msoThemeAccent4">
    <vt:lpwstr>3454193</vt:lpwstr>
  </property>
  <property fmtid="{D5CDD505-2E9C-101B-9397-08002B2CF9AE}" pid="10" name="msoThemeAccent5">
    <vt:lpwstr>7522707</vt:lpwstr>
  </property>
  <property fmtid="{D5CDD505-2E9C-101B-9397-08002B2CF9AE}" pid="11" name="msoThemeAccent6">
    <vt:lpwstr>7778560</vt:lpwstr>
  </property>
  <property fmtid="{D5CDD505-2E9C-101B-9397-08002B2CF9AE}" pid="12" name="msoThemeHyperlink">
    <vt:lpwstr>9724160</vt:lpwstr>
  </property>
  <property fmtid="{D5CDD505-2E9C-101B-9397-08002B2CF9AE}" pid="13" name="msoThemeFollowedHyperlink">
    <vt:lpwstr>8388736</vt:lpwstr>
  </property>
  <property fmtid="{D5CDD505-2E9C-101B-9397-08002B2CF9AE}" pid="14" name="MinorFont">
    <vt:lpwstr>Calibri</vt:lpwstr>
  </property>
  <property fmtid="{D5CDD505-2E9C-101B-9397-08002B2CF9AE}" pid="15" name="MajorFont">
    <vt:lpwstr>Calibri</vt:lpwstr>
  </property>
  <property fmtid="{D5CDD505-2E9C-101B-9397-08002B2CF9AE}" pid="16" name="Normal">
    <vt:lpwstr>-1/0/-1/-1/-1/-1/-1/11/0/0/-4142/0/Calibri/3355443</vt:lpwstr>
  </property>
  <property fmtid="{D5CDD505-2E9C-101B-9397-08002B2CF9AE}" pid="17" name="NormalBorders">
    <vt:lpwstr>-4142/2/0/-4142/2/0/-4142/2/0/-4142/2/0/-4142/2/0/-4142/2/0</vt:lpwstr>
  </property>
  <property fmtid="{D5CDD505-2E9C-101B-9397-08002B2CF9AE}" pid="18" name="Heading 1">
    <vt:lpwstr>0/0/-1/0/-1/0/0/15/-1/0/-4142/0/Calibri/9276296</vt:lpwstr>
  </property>
  <property fmtid="{D5CDD505-2E9C-101B-9397-08002B2CF9AE}" pid="19" name="Heading 1Borders">
    <vt:lpwstr>-4142/2/0/-4142/2/0/-4142/2/0/1/4/2127091/-4142/2/0/-4142/2/0</vt:lpwstr>
  </property>
  <property fmtid="{D5CDD505-2E9C-101B-9397-08002B2CF9AE}" pid="20" name="Heading 2">
    <vt:lpwstr>0/0/-1/0/-1/0/0/13/-1/0/-4142/0/Calibri/9276296</vt:lpwstr>
  </property>
  <property fmtid="{D5CDD505-2E9C-101B-9397-08002B2CF9AE}" pid="21" name="Heading 2Borders">
    <vt:lpwstr>-4142/2/0/-4142/2/0/-4142/2/0/1/4/9353721/-4142/2/0/-4142/2/0</vt:lpwstr>
  </property>
  <property fmtid="{D5CDD505-2E9C-101B-9397-08002B2CF9AE}" pid="22" name="Heading 3">
    <vt:lpwstr>0/0/-1/0/-1/0/0/11/-1/0/-4142/0/Calibri/9276296</vt:lpwstr>
  </property>
  <property fmtid="{D5CDD505-2E9C-101B-9397-08002B2CF9AE}" pid="23" name="Heading 3Borders">
    <vt:lpwstr>-4142/2/0/-4142/2/0/-4142/2/0/1/-4138/7908344/-4142/2/0/-4142/2/0</vt:lpwstr>
  </property>
  <property fmtid="{D5CDD505-2E9C-101B-9397-08002B2CF9AE}" pid="24" name="Heading 4">
    <vt:lpwstr>0/0/-1/0/0/0/0/11/-1/0/-4142/0/Calibri/9276296</vt:lpwstr>
  </property>
  <property fmtid="{D5CDD505-2E9C-101B-9397-08002B2CF9AE}" pid="25" name="Heading 4Borders">
    <vt:lpwstr>-4142/2/0/-4142/2/0/-4142/2/0/-4142/2/0/-4142/2/0/-4142/2/0</vt:lpwstr>
  </property>
  <property fmtid="{D5CDD505-2E9C-101B-9397-08002B2CF9AE}" pid="26" name="Title">
    <vt:lpwstr>0/0/-1/0/0/0/0/18/0/0/-4142/0/Calibri/9276296</vt:lpwstr>
  </property>
  <property fmtid="{D5CDD505-2E9C-101B-9397-08002B2CF9AE}" pid="27" name="TitleBorders">
    <vt:lpwstr>-4142/2/0/-4142/2/0/-4142/2/0/-4142/2/0/-4142/2/0/-4142/2/0</vt:lpwstr>
  </property>
  <property fmtid="{D5CDD505-2E9C-101B-9397-08002B2CF9AE}" pid="28" name="ContentTypeId">
    <vt:lpwstr>0x010100713840557847574E8A2F34BEAF52EB06</vt:lpwstr>
  </property>
  <property fmtid="{D5CDD505-2E9C-101B-9397-08002B2CF9AE}" pid="29" name="MediaServiceImageTags">
    <vt:lpwstr/>
  </property>
</Properties>
</file>